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comments4.xml" ContentType="application/vnd.openxmlformats-officedocument.spreadsheetml.comments+xml"/>
  <Override PartName="/xl/drawings/drawing3.xml" ContentType="application/vnd.openxmlformats-officedocument.drawing+xml"/>
  <Override PartName="/xl/tables/table5.xml" ContentType="application/vnd.openxmlformats-officedocument.spreadsheetml.table+xml"/>
  <Override PartName="/xl/drawings/drawing4.xml" ContentType="application/vnd.openxmlformats-officedocument.drawing+xml"/>
  <Override PartName="/xl/tables/table6.xml" ContentType="application/vnd.openxmlformats-officedocument.spreadsheetml.table+xml"/>
  <Override PartName="/xl/drawings/drawing5.xml" ContentType="application/vnd.openxmlformats-officedocument.drawing+xml"/>
  <Override PartName="/xl/tables/table7.xml" ContentType="application/vnd.openxmlformats-officedocument.spreadsheetml.table+xml"/>
  <Override PartName="/xl/comments5.xml" ContentType="application/vnd.openxmlformats-officedocument.spreadsheetml.comments+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emma.vinellabrusher\12-15-17\TAM\MOVTA\"/>
    </mc:Choice>
  </mc:AlternateContent>
  <bookViews>
    <workbookView xWindow="0" yWindow="0" windowWidth="28800" windowHeight="12210"/>
  </bookViews>
  <sheets>
    <sheet name="Cover Page" sheetId="1" r:id="rId1"/>
    <sheet name="GASOLINE  " sheetId="13" r:id="rId2"/>
    <sheet name="DIESEL" sheetId="14" r:id="rId3"/>
    <sheet name="DEF Used " sheetId="19" r:id="rId4"/>
    <sheet name="ACCIDENT REG 2017" sheetId="2" r:id="rId5"/>
    <sheet name="ACCIDENT REG 2017 (2)" sheetId="3" r:id="rId6"/>
    <sheet name="Accident Contact" sheetId="4" r:id="rId7"/>
    <sheet name="Accident Contact (2)" sheetId="5" r:id="rId8"/>
    <sheet name="ABEP" sheetId="8" r:id="rId9"/>
    <sheet name="Out Of Service" sheetId="9" r:id="rId10"/>
    <sheet name="Out Of Service (2)" sheetId="10" r:id="rId11"/>
    <sheet name="F&amp;S System" sheetId="11" r:id="rId12"/>
    <sheet name="Safety Points " sheetId="12" r:id="rId13"/>
  </sheets>
  <externalReferences>
    <externalReference r:id="rId14"/>
  </externalReferences>
  <definedNames>
    <definedName name="CategoryList" localSheetId="6">[1]!Categories[Category]</definedName>
    <definedName name="CategoryList" localSheetId="7">[1]!Categories[Category]</definedName>
    <definedName name="CategoryList">[1]!Categories[Category]</definedName>
    <definedName name="CompanyName">'Safety Points '!$B$2</definedName>
    <definedName name="EmployeeList" localSheetId="6">[1]!Employees[Employee]</definedName>
    <definedName name="EmployeeList" localSheetId="7">[1]!Employees[Employee]</definedName>
    <definedName name="EmployeeList">[1]!Employees[Employee]</definedName>
    <definedName name="EndDate">'Safety Points '!$H$3</definedName>
    <definedName name="ExpenseLookup" localSheetId="7">#REF!</definedName>
    <definedName name="ExpenseLookup" localSheetId="5">#REF!</definedName>
    <definedName name="ExpenseLookup" localSheetId="10">#REF!</definedName>
    <definedName name="ExpenseLookup">#REF!</definedName>
    <definedName name="FlagPercent" localSheetId="10">'Out Of Service (2)'!$F$2</definedName>
    <definedName name="FlagPercent">'Out Of Service'!$F$2</definedName>
    <definedName name="_xlnm.Print_Area" localSheetId="6">'Accident Contact'!$A$1:$M$42</definedName>
    <definedName name="_xlnm.Print_Area" localSheetId="7">'Accident Contact (2)'!$A$1:$M$42</definedName>
    <definedName name="_xlnm.Print_Area" localSheetId="4">'ACCIDENT REG 2017'!$A$1:$N$43</definedName>
    <definedName name="_xlnm.Print_Area" localSheetId="5">'ACCIDENT REG 2017 (2)'!$A$1:$N$43</definedName>
    <definedName name="_xlnm.Print_Area" localSheetId="11">'F&amp;S System'!$A$1:$M$67</definedName>
    <definedName name="_xlnm.Print_Titles" localSheetId="8">ABEP!$2:$2</definedName>
    <definedName name="_xlnm.Print_Titles" localSheetId="1">'GASOLINE  '!$6:$6</definedName>
    <definedName name="_xlnm.Print_Titles" localSheetId="9">'Out Of Service'!$5:$5</definedName>
    <definedName name="_xlnm.Print_Titles" localSheetId="10">'Out Of Service (2)'!$5:$5</definedName>
    <definedName name="_xlnm.Print_Titles" localSheetId="12">'Safety Points '!$6:$6</definedName>
    <definedName name="StartDate">'Safety Points '!$H$2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6" i="13" l="1"/>
  <c r="I98" i="13"/>
  <c r="I100" i="13"/>
  <c r="I102" i="13"/>
  <c r="I104" i="13"/>
  <c r="I106" i="13"/>
  <c r="G4" i="14" l="1"/>
  <c r="G89" i="14"/>
  <c r="G3" i="14" s="1"/>
  <c r="G91" i="14"/>
  <c r="G93" i="14"/>
  <c r="G95" i="14"/>
  <c r="G97" i="14"/>
  <c r="G99" i="14"/>
  <c r="G101" i="14"/>
  <c r="G103" i="14"/>
  <c r="G105" i="14"/>
  <c r="G107" i="14"/>
  <c r="I4" i="13"/>
  <c r="K8" i="13"/>
  <c r="K10" i="13"/>
  <c r="K12" i="13"/>
  <c r="K14" i="13"/>
  <c r="K16" i="13"/>
  <c r="K18" i="13"/>
  <c r="K20" i="13"/>
  <c r="K22" i="13"/>
  <c r="K24" i="13"/>
  <c r="K26" i="13"/>
  <c r="K28" i="13"/>
  <c r="K30" i="13"/>
  <c r="K32" i="13"/>
  <c r="K34" i="13"/>
  <c r="K36" i="13"/>
  <c r="K38" i="13"/>
  <c r="K40" i="13"/>
  <c r="K42" i="13"/>
  <c r="K44" i="13"/>
  <c r="K46" i="13"/>
  <c r="K48" i="13"/>
  <c r="K50" i="13"/>
  <c r="K52" i="13"/>
  <c r="K54" i="13"/>
  <c r="K56" i="13"/>
  <c r="K58" i="13"/>
  <c r="K60" i="13"/>
  <c r="K62" i="13"/>
  <c r="K64" i="13"/>
  <c r="K66" i="13"/>
  <c r="K68" i="13"/>
  <c r="K70" i="13"/>
  <c r="K72" i="13"/>
  <c r="K74" i="13"/>
  <c r="K76" i="13"/>
  <c r="K78" i="13"/>
  <c r="K80" i="13"/>
  <c r="K82" i="13"/>
  <c r="K84" i="13"/>
  <c r="K86" i="13"/>
  <c r="I88" i="13"/>
  <c r="I3" i="13" s="1"/>
  <c r="K88" i="13"/>
  <c r="I90" i="13"/>
  <c r="K90" i="13"/>
  <c r="I92" i="13"/>
  <c r="K92" i="13"/>
  <c r="I94" i="13"/>
  <c r="K94" i="13"/>
  <c r="K96" i="13"/>
  <c r="K98" i="13"/>
  <c r="K100" i="13"/>
  <c r="K102" i="13"/>
  <c r="K104" i="13"/>
  <c r="K106" i="13"/>
  <c r="H6" i="9"/>
  <c r="M6" i="9"/>
  <c r="H14" i="9"/>
  <c r="M14" i="9"/>
  <c r="H15" i="9"/>
  <c r="M15" i="9"/>
  <c r="H16" i="9"/>
  <c r="M16" i="9"/>
  <c r="H17" i="9"/>
  <c r="M17" i="9"/>
  <c r="H18" i="9"/>
  <c r="M18" i="9"/>
  <c r="H19" i="9"/>
  <c r="M19" i="9"/>
  <c r="H20" i="9"/>
  <c r="M20" i="9"/>
  <c r="H21" i="9"/>
  <c r="M21" i="9"/>
  <c r="H22" i="9"/>
  <c r="M22" i="9"/>
  <c r="H23" i="9"/>
  <c r="M23" i="9"/>
  <c r="H24" i="9"/>
  <c r="M24" i="9"/>
  <c r="H25" i="9"/>
  <c r="M25" i="9"/>
  <c r="H26" i="9"/>
  <c r="M26" i="9"/>
  <c r="H27" i="9"/>
  <c r="M27" i="9"/>
  <c r="H28" i="9"/>
  <c r="M28" i="9"/>
  <c r="H29" i="9"/>
  <c r="M29" i="9"/>
  <c r="H30" i="9"/>
  <c r="M30" i="9"/>
  <c r="H31" i="9"/>
  <c r="M31" i="9"/>
  <c r="H32" i="9"/>
  <c r="M32" i="9"/>
  <c r="H33" i="9"/>
  <c r="M33" i="9"/>
  <c r="H34" i="9"/>
  <c r="M34" i="9"/>
  <c r="H35" i="9"/>
  <c r="M35" i="9"/>
  <c r="H36" i="9"/>
  <c r="M36" i="9"/>
  <c r="H37" i="9"/>
  <c r="M37" i="9"/>
  <c r="H38" i="9"/>
  <c r="M38" i="9"/>
  <c r="H39" i="9"/>
  <c r="M39" i="9"/>
  <c r="H40" i="9"/>
  <c r="M40" i="9"/>
  <c r="H41" i="9"/>
  <c r="M41" i="9"/>
  <c r="H42" i="9"/>
  <c r="M42" i="9"/>
  <c r="H43" i="9"/>
  <c r="M43" i="9"/>
  <c r="H44" i="9"/>
  <c r="M44" i="9"/>
  <c r="H45" i="9"/>
  <c r="M45" i="9"/>
  <c r="H46" i="9"/>
  <c r="M47" i="9"/>
  <c r="H48" i="9"/>
  <c r="M48" i="9"/>
  <c r="H49" i="9"/>
  <c r="M49" i="9"/>
  <c r="H50" i="9"/>
  <c r="M50" i="9"/>
  <c r="H51" i="9"/>
  <c r="M51" i="9"/>
  <c r="H52" i="9"/>
  <c r="M52" i="9"/>
  <c r="H53" i="9"/>
  <c r="M53" i="9"/>
  <c r="H54" i="9"/>
  <c r="M54" i="9"/>
  <c r="H55" i="9"/>
  <c r="M55" i="9"/>
  <c r="H56" i="9"/>
  <c r="M56" i="9"/>
  <c r="H57" i="9"/>
  <c r="G12" i="8"/>
  <c r="G13" i="8"/>
  <c r="G14" i="8"/>
  <c r="G15" i="8"/>
  <c r="G16" i="8"/>
  <c r="G17" i="8"/>
  <c r="G18" i="8"/>
  <c r="G19" i="8"/>
  <c r="G20" i="8"/>
  <c r="G21" i="8"/>
  <c r="G22" i="8"/>
  <c r="G23" i="8"/>
  <c r="G24" i="8"/>
  <c r="G25" i="8"/>
  <c r="G26" i="8"/>
</calcChain>
</file>

<file path=xl/comments1.xml><?xml version="1.0" encoding="utf-8"?>
<comments xmlns="http://schemas.openxmlformats.org/spreadsheetml/2006/main">
  <authors>
    <author>robert</author>
    <author>admin</author>
  </authors>
  <commentList>
    <comment ref="F3" authorId="0" shapeId="0">
      <text>
        <r>
          <rPr>
            <b/>
            <sz val="9"/>
            <color indexed="81"/>
            <rFont val="Tahoma"/>
            <family val="2"/>
          </rPr>
          <t>robert:</t>
        </r>
        <r>
          <rPr>
            <sz val="9"/>
            <color indexed="81"/>
            <rFont val="Tahoma"/>
            <family val="2"/>
          </rPr>
          <t xml:space="preserve">
DOT Test Aclo was late because LRS waited at the scene for ARS Moss</t>
        </r>
      </text>
    </comment>
    <comment ref="J3" authorId="0" shapeId="0">
      <text>
        <r>
          <rPr>
            <b/>
            <sz val="9"/>
            <color indexed="81"/>
            <rFont val="Tahoma"/>
            <family val="2"/>
          </rPr>
          <t>robert:</t>
        </r>
        <r>
          <rPr>
            <sz val="9"/>
            <color indexed="81"/>
            <rFont val="Tahoma"/>
            <family val="2"/>
          </rPr>
          <t xml:space="preserve">
told LRS on more once about retraining has 7 points</t>
        </r>
      </text>
    </comment>
    <comment ref="D5" authorId="0" shapeId="0">
      <text>
        <r>
          <rPr>
            <b/>
            <sz val="9"/>
            <color indexed="81"/>
            <rFont val="Tahoma"/>
            <family val="2"/>
          </rPr>
          <t>robert:</t>
        </r>
        <r>
          <rPr>
            <sz val="9"/>
            <color indexed="81"/>
            <rFont val="Tahoma"/>
            <family val="2"/>
          </rPr>
          <t xml:space="preserve">
Left scene of accident in bus and did not report for 19 minutes later</t>
        </r>
      </text>
    </comment>
    <comment ref="F6" authorId="0" shapeId="0">
      <text>
        <r>
          <rPr>
            <b/>
            <sz val="9"/>
            <color indexed="81"/>
            <rFont val="Tahoma"/>
            <family val="2"/>
          </rPr>
          <t>robert:</t>
        </r>
        <r>
          <rPr>
            <sz val="9"/>
            <color indexed="81"/>
            <rFont val="Tahoma"/>
            <family val="2"/>
          </rPr>
          <t xml:space="preserve">
The operator left the passenger on the bus and left operator did not know and did not call office</t>
        </r>
      </text>
    </comment>
    <comment ref="F12" authorId="0" shapeId="0">
      <text>
        <r>
          <rPr>
            <b/>
            <sz val="9"/>
            <color indexed="81"/>
            <rFont val="Tahoma"/>
            <family val="2"/>
          </rPr>
          <t>robert:</t>
        </r>
        <r>
          <rPr>
            <sz val="9"/>
            <color indexed="81"/>
            <rFont val="Tahoma"/>
            <family val="2"/>
          </rPr>
          <t xml:space="preserve">
Debreifed after event on 1.27.17</t>
        </r>
      </text>
    </comment>
    <comment ref="F14" authorId="0" shapeId="0">
      <text>
        <r>
          <rPr>
            <b/>
            <sz val="9"/>
            <color indexed="81"/>
            <rFont val="Tahoma"/>
            <family val="2"/>
          </rPr>
          <t>robert:</t>
        </r>
        <r>
          <rPr>
            <sz val="9"/>
            <color indexed="81"/>
            <rFont val="Tahoma"/>
            <family val="2"/>
          </rPr>
          <t xml:space="preserve">
Debriefed on 2.14.17 first day back to work for ARS</t>
        </r>
      </text>
    </comment>
    <comment ref="G16" authorId="1" shapeId="0">
      <text>
        <r>
          <rPr>
            <b/>
            <sz val="9"/>
            <color indexed="81"/>
            <rFont val="Tahoma"/>
            <family val="2"/>
          </rPr>
          <t>admin:</t>
        </r>
        <r>
          <rPr>
            <sz val="9"/>
            <color indexed="81"/>
            <rFont val="Tahoma"/>
            <family val="2"/>
          </rPr>
          <t xml:space="preserve">
did not meet FTA thresholds </t>
        </r>
      </text>
    </comment>
    <comment ref="F17" authorId="0" shapeId="0">
      <text>
        <r>
          <rPr>
            <b/>
            <sz val="9"/>
            <color indexed="81"/>
            <rFont val="Tahoma"/>
            <family val="2"/>
          </rPr>
          <t>robert:</t>
        </r>
        <r>
          <rPr>
            <sz val="9"/>
            <color indexed="81"/>
            <rFont val="Tahoma"/>
            <family val="2"/>
          </rPr>
          <t xml:space="preserve">
Dave did not have to discount operator did not meet FTA tresholds</t>
        </r>
      </text>
    </comment>
    <comment ref="F18" authorId="0" shapeId="0">
      <text>
        <r>
          <rPr>
            <b/>
            <sz val="9"/>
            <color indexed="81"/>
            <rFont val="Tahoma"/>
            <family val="2"/>
          </rPr>
          <t>robert:</t>
        </r>
        <r>
          <rPr>
            <sz val="9"/>
            <color indexed="81"/>
            <rFont val="Tahoma"/>
            <family val="2"/>
          </rPr>
          <t xml:space="preserve">
Dave did not have to discount operator did not meet FTA thresholds</t>
        </r>
      </text>
    </comment>
    <comment ref="G20" authorId="1" shapeId="0">
      <text>
        <r>
          <rPr>
            <b/>
            <sz val="9"/>
            <color indexed="81"/>
            <rFont val="Tahoma"/>
            <family val="2"/>
          </rPr>
          <t>admin:</t>
        </r>
        <r>
          <rPr>
            <sz val="9"/>
            <color indexed="81"/>
            <rFont val="Tahoma"/>
            <family val="2"/>
          </rPr>
          <t xml:space="preserve">
did not meet FTA post accident thresholds</t>
        </r>
      </text>
    </comment>
    <comment ref="G21" authorId="1" shapeId="0">
      <text>
        <r>
          <rPr>
            <b/>
            <sz val="9"/>
            <color indexed="81"/>
            <rFont val="Tahoma"/>
            <family val="2"/>
          </rPr>
          <t>admin:</t>
        </r>
        <r>
          <rPr>
            <sz val="9"/>
            <color indexed="81"/>
            <rFont val="Tahoma"/>
            <family val="2"/>
          </rPr>
          <t xml:space="preserve">
did not meee FTA post accident thresholds</t>
        </r>
      </text>
    </comment>
    <comment ref="G23" authorId="1" shapeId="0">
      <text>
        <r>
          <rPr>
            <b/>
            <sz val="9"/>
            <color indexed="81"/>
            <rFont val="Tahoma"/>
            <family val="2"/>
          </rPr>
          <t>admin:</t>
        </r>
        <r>
          <rPr>
            <sz val="9"/>
            <color indexed="81"/>
            <rFont val="Tahoma"/>
            <family val="2"/>
          </rPr>
          <t xml:space="preserve">
will go over with ARS R Moss on 6.1.17 miss spoke on thresholds</t>
        </r>
      </text>
    </comment>
    <comment ref="G24" authorId="1" shapeId="0">
      <text>
        <r>
          <rPr>
            <b/>
            <sz val="9"/>
            <color indexed="81"/>
            <rFont val="Tahoma"/>
            <family val="2"/>
          </rPr>
          <t>admin:</t>
        </r>
        <r>
          <rPr>
            <sz val="9"/>
            <color indexed="81"/>
            <rFont val="Tahoma"/>
            <family val="2"/>
          </rPr>
          <t xml:space="preserve">
team review needs to fix paper work </t>
        </r>
      </text>
    </comment>
    <comment ref="G26" authorId="1" shapeId="0">
      <text>
        <r>
          <rPr>
            <b/>
            <sz val="9"/>
            <color indexed="81"/>
            <rFont val="Tahoma"/>
            <family val="2"/>
          </rPr>
          <t>admin:</t>
        </r>
        <r>
          <rPr>
            <sz val="9"/>
            <color indexed="81"/>
            <rFont val="Tahoma"/>
            <family val="2"/>
          </rPr>
          <t xml:space="preserve">
Good Job Ron</t>
        </r>
      </text>
    </comment>
    <comment ref="A27" authorId="1" shapeId="0">
      <text>
        <r>
          <rPr>
            <b/>
            <sz val="9"/>
            <color indexed="81"/>
            <rFont val="Tahoma"/>
            <family val="2"/>
          </rPr>
          <t>admin: bus going to the body shop 6.28.17 @ 1131 reciev check 7.6.17 check # 32132458</t>
        </r>
        <r>
          <rPr>
            <sz val="9"/>
            <color indexed="81"/>
            <rFont val="Tahoma"/>
            <family val="2"/>
          </rPr>
          <t xml:space="preserve">
</t>
        </r>
      </text>
    </comment>
    <comment ref="C27" authorId="1" shapeId="0">
      <text>
        <r>
          <rPr>
            <b/>
            <sz val="9"/>
            <color indexed="81"/>
            <rFont val="Tahoma"/>
            <family val="2"/>
          </rPr>
          <t>admin:</t>
        </r>
        <r>
          <rPr>
            <sz val="9"/>
            <color indexed="81"/>
            <rFont val="Tahoma"/>
            <family val="2"/>
          </rPr>
          <t xml:space="preserve">
call in Monday 6.10.17 @ 0900</t>
        </r>
      </text>
    </comment>
    <comment ref="G27" authorId="1" shapeId="0">
      <text>
        <r>
          <rPr>
            <b/>
            <sz val="9"/>
            <color indexed="81"/>
            <rFont val="Tahoma"/>
            <family val="2"/>
          </rPr>
          <t>admin:</t>
        </r>
        <r>
          <rPr>
            <sz val="9"/>
            <color indexed="81"/>
            <rFont val="Tahoma"/>
            <family val="2"/>
          </rPr>
          <t xml:space="preserve">
Used wrong form should have been FTA Test, AW fixed paper work with abadaved.6/13/17</t>
        </r>
      </text>
    </comment>
    <comment ref="A28" authorId="1" shapeId="0">
      <text>
        <r>
          <rPr>
            <b/>
            <sz val="9"/>
            <color indexed="81"/>
            <rFont val="Tahoma"/>
            <family val="2"/>
          </rPr>
          <t>admin:</t>
        </r>
        <r>
          <rPr>
            <sz val="9"/>
            <color indexed="81"/>
            <rFont val="Tahoma"/>
            <family val="2"/>
          </rPr>
          <t xml:space="preserve">
talked to Deloris Walls about inspection bus 301 and the damage on 6.15.17 will call first. Her number is 404.497.6844</t>
        </r>
      </text>
    </comment>
    <comment ref="B28" authorId="1" shapeId="0">
      <text>
        <r>
          <rPr>
            <b/>
            <sz val="9"/>
            <color indexed="81"/>
            <rFont val="Tahoma"/>
            <family val="2"/>
          </rPr>
          <t>admin:</t>
        </r>
        <r>
          <rPr>
            <sz val="9"/>
            <color indexed="81"/>
            <rFont val="Tahoma"/>
            <family val="2"/>
          </rPr>
          <t xml:space="preserve">
talk to Jo Jackson on 6.14.17 at 1100 about accident emailed all to Jo</t>
        </r>
      </text>
    </comment>
    <comment ref="C28" authorId="1" shapeId="0">
      <text>
        <r>
          <rPr>
            <b/>
            <sz val="9"/>
            <color indexed="81"/>
            <rFont val="Tahoma"/>
            <family val="2"/>
          </rPr>
          <t>admin:</t>
        </r>
        <r>
          <rPr>
            <sz val="9"/>
            <color indexed="81"/>
            <rFont val="Tahoma"/>
            <family val="2"/>
          </rPr>
          <t xml:space="preserve">
informed the other insurance company to talk to Jo Jackson 6.14.17 at 1130</t>
        </r>
      </text>
    </comment>
    <comment ref="D28" authorId="1" shapeId="0">
      <text>
        <r>
          <rPr>
            <b/>
            <sz val="9"/>
            <color indexed="81"/>
            <rFont val="Tahoma"/>
            <family val="2"/>
          </rPr>
          <t>admin:</t>
        </r>
        <r>
          <rPr>
            <sz val="9"/>
            <color indexed="81"/>
            <rFont val="Tahoma"/>
            <family val="2"/>
          </rPr>
          <t xml:space="preserve">
Adjuster will be here 6/15/17 to look at bus 301</t>
        </r>
      </text>
    </comment>
    <comment ref="A31" authorId="1" shapeId="0">
      <text>
        <r>
          <rPr>
            <b/>
            <sz val="9"/>
            <color indexed="81"/>
            <rFont val="Tahoma"/>
            <family val="2"/>
          </rPr>
          <t>admin:</t>
        </r>
        <r>
          <rPr>
            <sz val="9"/>
            <color indexed="81"/>
            <rFont val="Tahoma"/>
            <family val="2"/>
          </rPr>
          <t xml:space="preserve">
Nationwide Insurance</t>
        </r>
      </text>
    </comment>
    <comment ref="B31" authorId="1" shapeId="0">
      <text>
        <r>
          <rPr>
            <b/>
            <sz val="9"/>
            <color indexed="81"/>
            <rFont val="Tahoma"/>
            <family val="2"/>
          </rPr>
          <t>admin:</t>
        </r>
        <r>
          <rPr>
            <sz val="9"/>
            <color indexed="81"/>
            <rFont val="Tahoma"/>
            <family val="2"/>
          </rPr>
          <t xml:space="preserve">
Talked to Jo Jackson about accident will sent me the information from them. Refer all to nationwide.</t>
        </r>
      </text>
    </comment>
    <comment ref="C31" authorId="1" shapeId="0">
      <text>
        <r>
          <rPr>
            <b/>
            <sz val="9"/>
            <color indexed="81"/>
            <rFont val="Tahoma"/>
            <family val="2"/>
          </rPr>
          <t>admin:</t>
        </r>
        <r>
          <rPr>
            <sz val="9"/>
            <color indexed="81"/>
            <rFont val="Tahoma"/>
            <family val="2"/>
          </rPr>
          <t xml:space="preserve">
called into Kelly at 1530 send in paper work 6/20/17 sent out to Kelly at 1030</t>
        </r>
      </text>
    </comment>
    <comment ref="D31" authorId="1" shapeId="0">
      <text>
        <r>
          <rPr>
            <b/>
            <sz val="9"/>
            <color indexed="81"/>
            <rFont val="Tahoma"/>
            <family val="2"/>
          </rPr>
          <t>admin:</t>
        </r>
        <r>
          <rPr>
            <sz val="9"/>
            <color indexed="81"/>
            <rFont val="Tahoma"/>
            <family val="2"/>
          </rPr>
          <t xml:space="preserve">
AIG Claim # 7749379064</t>
        </r>
      </text>
    </comment>
    <comment ref="J31" authorId="1" shapeId="0">
      <text>
        <r>
          <rPr>
            <b/>
            <sz val="9"/>
            <color indexed="81"/>
            <rFont val="Tahoma"/>
            <family val="2"/>
          </rPr>
          <t>admin:</t>
        </r>
        <r>
          <rPr>
            <sz val="9"/>
            <color indexed="81"/>
            <rFont val="Tahoma"/>
            <family val="2"/>
          </rPr>
          <t xml:space="preserve">
copy to D&amp;A dept</t>
        </r>
      </text>
    </comment>
    <comment ref="C32" authorId="1" shapeId="0">
      <text>
        <r>
          <rPr>
            <b/>
            <sz val="9"/>
            <color indexed="81"/>
            <rFont val="Tahoma"/>
            <family val="2"/>
          </rPr>
          <t>admin:</t>
        </r>
        <r>
          <rPr>
            <sz val="9"/>
            <color indexed="81"/>
            <rFont val="Tahoma"/>
            <family val="2"/>
          </rPr>
          <t xml:space="preserve">
called in on Monday june 19 at 0930 claim number and paper emailed</t>
        </r>
      </text>
    </comment>
    <comment ref="A33" authorId="1" shapeId="0">
      <text>
        <r>
          <rPr>
            <b/>
            <sz val="9"/>
            <color indexed="81"/>
            <rFont val="Tahoma"/>
            <family val="2"/>
          </rPr>
          <t>admin:</t>
        </r>
        <r>
          <rPr>
            <sz val="9"/>
            <color indexed="81"/>
            <rFont val="Tahoma"/>
            <family val="2"/>
          </rPr>
          <t xml:space="preserve">
Called Kelly W at 1133 about claim 7.25.17 1332 turn in to Kelly</t>
        </r>
      </text>
    </comment>
    <comment ref="B33" authorId="1" shapeId="0">
      <text>
        <r>
          <rPr>
            <b/>
            <sz val="9"/>
            <color indexed="81"/>
            <rFont val="Tahoma"/>
            <family val="2"/>
          </rPr>
          <t>admin:</t>
        </r>
        <r>
          <rPr>
            <sz val="9"/>
            <color indexed="81"/>
            <rFont val="Tahoma"/>
            <family val="2"/>
          </rPr>
          <t xml:space="preserve">
Claim number 9996389832US
DCB 501-482251
Adjustor is  Melissa Preston 304-357-4631
Talked to Melissa on 7.26.17</t>
        </r>
      </text>
    </comment>
    <comment ref="G33" authorId="1" shapeId="0">
      <text>
        <r>
          <rPr>
            <b/>
            <sz val="9"/>
            <color indexed="81"/>
            <rFont val="Tahoma"/>
            <family val="2"/>
          </rPr>
          <t>admin:</t>
        </r>
        <r>
          <rPr>
            <sz val="9"/>
            <color indexed="81"/>
            <rFont val="Tahoma"/>
            <family val="2"/>
          </rPr>
          <t xml:space="preserve">
Driver left scene of accident</t>
        </r>
      </text>
    </comment>
    <comment ref="A36" authorId="1" shapeId="0">
      <text>
        <r>
          <rPr>
            <b/>
            <sz val="9"/>
            <color indexed="81"/>
            <rFont val="Tahoma"/>
            <family val="2"/>
          </rPr>
          <t>admin:</t>
        </r>
        <r>
          <rPr>
            <sz val="9"/>
            <color indexed="81"/>
            <rFont val="Tahoma"/>
            <family val="2"/>
          </rPr>
          <t xml:space="preserve">
sent to BRIM 8.3.17 @1634</t>
        </r>
      </text>
    </comment>
    <comment ref="B36" authorId="1" shapeId="0">
      <text>
        <r>
          <rPr>
            <b/>
            <sz val="9"/>
            <color indexed="81"/>
            <rFont val="Tahoma"/>
            <family val="2"/>
          </rPr>
          <t>admin:</t>
        </r>
        <r>
          <rPr>
            <sz val="9"/>
            <color indexed="81"/>
            <rFont val="Tahoma"/>
            <family val="2"/>
          </rPr>
          <t xml:space="preserve">
TALKED TO Jo Jackson on 8.4.17 at 1205 driver needs to call her Monday the 7th aug</t>
        </r>
      </text>
    </comment>
    <comment ref="C40" authorId="1" shapeId="0">
      <text>
        <r>
          <rPr>
            <b/>
            <sz val="9"/>
            <color indexed="81"/>
            <rFont val="Tahoma"/>
            <family val="2"/>
          </rPr>
          <t>admin:</t>
        </r>
        <r>
          <rPr>
            <sz val="9"/>
            <color indexed="81"/>
            <rFont val="Tahoma"/>
            <family val="2"/>
          </rPr>
          <t xml:space="preserve">
Talked to Jo Jackson 8.31.17 about this said she will contact them and call back.</t>
        </r>
      </text>
    </comment>
    <comment ref="D40" authorId="1" shapeId="0">
      <text>
        <r>
          <rPr>
            <b/>
            <sz val="9"/>
            <color indexed="81"/>
            <rFont val="Tahoma"/>
            <family val="2"/>
          </rPr>
          <t>admin:</t>
        </r>
        <r>
          <rPr>
            <sz val="9"/>
            <color indexed="81"/>
            <rFont val="Tahoma"/>
            <family val="2"/>
          </rPr>
          <t xml:space="preserve">
adjuster came today and looked at the video made copies of it</t>
        </r>
      </text>
    </comment>
    <comment ref="G40" authorId="1" shapeId="0">
      <text>
        <r>
          <rPr>
            <b/>
            <sz val="9"/>
            <color indexed="81"/>
            <rFont val="Tahoma"/>
            <family val="2"/>
          </rPr>
          <t>admin:</t>
        </r>
        <r>
          <rPr>
            <sz val="9"/>
            <color indexed="81"/>
            <rFont val="Tahoma"/>
            <family val="2"/>
          </rPr>
          <t xml:space="preserve">
gave to AW 9.15.17 at 1334 was in the file. From ARS Dave L. </t>
        </r>
      </text>
    </comment>
    <comment ref="J40" authorId="1" shapeId="0">
      <text>
        <r>
          <rPr>
            <b/>
            <sz val="9"/>
            <color indexed="81"/>
            <rFont val="Tahoma"/>
            <family val="2"/>
          </rPr>
          <t>admin:</t>
        </r>
        <r>
          <rPr>
            <sz val="9"/>
            <color indexed="81"/>
            <rFont val="Tahoma"/>
            <family val="2"/>
          </rPr>
          <t xml:space="preserve">
sent WC claim into the BRIM email site 9.20.17 at 1430</t>
        </r>
      </text>
    </comment>
    <comment ref="A41" authorId="1" shapeId="0">
      <text>
        <r>
          <rPr>
            <b/>
            <sz val="9"/>
            <color indexed="81"/>
            <rFont val="Tahoma"/>
            <family val="2"/>
          </rPr>
          <t>admin:</t>
        </r>
        <r>
          <rPr>
            <sz val="9"/>
            <color indexed="81"/>
            <rFont val="Tahoma"/>
            <family val="2"/>
          </rPr>
          <t xml:space="preserve">
Talked to Bret Hart 9.22.17 @1258 about claim.</t>
        </r>
      </text>
    </comment>
  </commentList>
</comments>
</file>

<file path=xl/comments2.xml><?xml version="1.0" encoding="utf-8"?>
<comments xmlns="http://schemas.openxmlformats.org/spreadsheetml/2006/main">
  <authors>
    <author>robert</author>
  </authors>
  <commentList>
    <comment ref="F3" authorId="0" shapeId="0">
      <text>
        <r>
          <rPr>
            <b/>
            <sz val="9"/>
            <color indexed="81"/>
            <rFont val="Tahoma"/>
            <family val="2"/>
          </rPr>
          <t>robert:</t>
        </r>
        <r>
          <rPr>
            <sz val="9"/>
            <color indexed="81"/>
            <rFont val="Tahoma"/>
            <family val="2"/>
          </rPr>
          <t xml:space="preserve">
DOT Test Aclo was late because LRS waited at the scene for ARS Moss</t>
        </r>
      </text>
    </comment>
    <comment ref="J3" authorId="0" shapeId="0">
      <text>
        <r>
          <rPr>
            <b/>
            <sz val="9"/>
            <color indexed="81"/>
            <rFont val="Tahoma"/>
            <family val="2"/>
          </rPr>
          <t>robert:</t>
        </r>
        <r>
          <rPr>
            <sz val="9"/>
            <color indexed="81"/>
            <rFont val="Tahoma"/>
            <family val="2"/>
          </rPr>
          <t xml:space="preserve">
told LRS on more once about retraining has 7 points</t>
        </r>
      </text>
    </comment>
    <comment ref="D5" authorId="0" shapeId="0">
      <text>
        <r>
          <rPr>
            <b/>
            <sz val="9"/>
            <color indexed="81"/>
            <rFont val="Tahoma"/>
            <family val="2"/>
          </rPr>
          <t>robert:</t>
        </r>
        <r>
          <rPr>
            <sz val="9"/>
            <color indexed="81"/>
            <rFont val="Tahoma"/>
            <family val="2"/>
          </rPr>
          <t xml:space="preserve">
Left scene of accident in bus and did not report for 19 minutes later</t>
        </r>
      </text>
    </comment>
    <comment ref="F6" authorId="0" shapeId="0">
      <text>
        <r>
          <rPr>
            <b/>
            <sz val="9"/>
            <color indexed="81"/>
            <rFont val="Tahoma"/>
            <family val="2"/>
          </rPr>
          <t>robert:</t>
        </r>
        <r>
          <rPr>
            <sz val="9"/>
            <color indexed="81"/>
            <rFont val="Tahoma"/>
            <family val="2"/>
          </rPr>
          <t xml:space="preserve">
The operator left the passenger on the bus and left operator did not know and did not call office</t>
        </r>
      </text>
    </comment>
  </commentList>
</comments>
</file>

<file path=xl/comments3.xml><?xml version="1.0" encoding="utf-8"?>
<comments xmlns="http://schemas.openxmlformats.org/spreadsheetml/2006/main">
  <authors>
    <author>admin</author>
    <author>robert</author>
  </authors>
  <commentList>
    <comment ref="F2" authorId="0" shapeId="0">
      <text>
        <r>
          <rPr>
            <b/>
            <sz val="9"/>
            <color indexed="81"/>
            <rFont val="Tahoma"/>
            <family val="2"/>
          </rPr>
          <t>admin:</t>
        </r>
        <r>
          <rPr>
            <sz val="9"/>
            <color indexed="81"/>
            <rFont val="Tahoma"/>
            <family val="2"/>
          </rPr>
          <t xml:space="preserve">
reviewed with AW,MK and DL </t>
        </r>
      </text>
    </comment>
    <comment ref="I3" authorId="1" shapeId="0">
      <text>
        <r>
          <rPr>
            <b/>
            <sz val="9"/>
            <color indexed="81"/>
            <rFont val="Tahoma"/>
            <family val="2"/>
          </rPr>
          <t>robert:</t>
        </r>
        <r>
          <rPr>
            <sz val="9"/>
            <color indexed="81"/>
            <rFont val="Tahoma"/>
            <family val="2"/>
          </rPr>
          <t xml:space="preserve">
Trained RS on the proper post-accident steps </t>
        </r>
      </text>
    </comment>
    <comment ref="G36" authorId="0" shapeId="0">
      <text>
        <r>
          <rPr>
            <b/>
            <sz val="9"/>
            <color indexed="81"/>
            <rFont val="Tahoma"/>
            <family val="2"/>
          </rPr>
          <t>admin:</t>
        </r>
        <r>
          <rPr>
            <sz val="9"/>
            <color indexed="81"/>
            <rFont val="Tahoma"/>
            <family val="2"/>
          </rPr>
          <t xml:space="preserve">
other insurance states that excessive speed caused accident 9.6.17 told by Jo Jackson</t>
        </r>
      </text>
    </comment>
    <comment ref="G37" authorId="0" shapeId="0">
      <text>
        <r>
          <rPr>
            <b/>
            <sz val="9"/>
            <color indexed="81"/>
            <rFont val="Tahoma"/>
            <family val="2"/>
          </rPr>
          <t>admin:</t>
        </r>
        <r>
          <rPr>
            <sz val="9"/>
            <color indexed="81"/>
            <rFont val="Tahoma"/>
            <family val="2"/>
          </rPr>
          <t xml:space="preserve">
the trainer must be training the new driver not talking with passengers.</t>
        </r>
      </text>
    </comment>
    <comment ref="G39" authorId="0" shapeId="0">
      <text>
        <r>
          <rPr>
            <b/>
            <sz val="9"/>
            <color indexed="81"/>
            <rFont val="Tahoma"/>
            <family val="2"/>
          </rPr>
          <t>admin:</t>
        </r>
        <r>
          <rPr>
            <sz val="9"/>
            <color indexed="81"/>
            <rFont val="Tahoma"/>
            <family val="2"/>
          </rPr>
          <t xml:space="preserve">
fixed other vehicle mirror did not turn into insurance carrier per GM</t>
        </r>
      </text>
    </comment>
  </commentList>
</comments>
</file>

<file path=xl/comments4.xml><?xml version="1.0" encoding="utf-8"?>
<comments xmlns="http://schemas.openxmlformats.org/spreadsheetml/2006/main">
  <authors>
    <author>admin</author>
    <author>robert</author>
  </authors>
  <commentList>
    <comment ref="F2" authorId="0" shapeId="0">
      <text>
        <r>
          <rPr>
            <b/>
            <sz val="9"/>
            <color indexed="81"/>
            <rFont val="Tahoma"/>
            <family val="2"/>
          </rPr>
          <t>admin:</t>
        </r>
        <r>
          <rPr>
            <sz val="9"/>
            <color indexed="81"/>
            <rFont val="Tahoma"/>
            <family val="2"/>
          </rPr>
          <t xml:space="preserve">
reviewed with AW,MK and DL </t>
        </r>
      </text>
    </comment>
    <comment ref="I3" authorId="1" shapeId="0">
      <text>
        <r>
          <rPr>
            <b/>
            <sz val="9"/>
            <color indexed="81"/>
            <rFont val="Tahoma"/>
            <family val="2"/>
          </rPr>
          <t>robert:</t>
        </r>
        <r>
          <rPr>
            <sz val="9"/>
            <color indexed="81"/>
            <rFont val="Tahoma"/>
            <family val="2"/>
          </rPr>
          <t xml:space="preserve">
Trained RS on the proper post-accident steps </t>
        </r>
      </text>
    </comment>
  </commentList>
</comments>
</file>

<file path=xl/comments5.xml><?xml version="1.0" encoding="utf-8"?>
<comments xmlns="http://schemas.openxmlformats.org/spreadsheetml/2006/main">
  <authors>
    <author>admin</author>
  </authors>
  <commentList>
    <comment ref="C9" authorId="0" shapeId="0">
      <text>
        <r>
          <rPr>
            <b/>
            <sz val="9"/>
            <color indexed="81"/>
            <rFont val="Tahoma"/>
            <family val="2"/>
          </rPr>
          <t>admin:</t>
        </r>
        <r>
          <rPr>
            <sz val="9"/>
            <color indexed="81"/>
            <rFont val="Tahoma"/>
            <family val="2"/>
          </rPr>
          <t xml:space="preserve">
first engine was not good had to replace with new  rebuild one</t>
        </r>
      </text>
    </comment>
  </commentList>
</comments>
</file>

<file path=xl/sharedStrings.xml><?xml version="1.0" encoding="utf-8"?>
<sst xmlns="http://schemas.openxmlformats.org/spreadsheetml/2006/main" count="1340" uniqueCount="618">
  <si>
    <t>needed</t>
  </si>
  <si>
    <t>Yes</t>
  </si>
  <si>
    <t>Pike St</t>
  </si>
  <si>
    <t>none</t>
  </si>
  <si>
    <t>No</t>
  </si>
  <si>
    <t>ARS D Leisure</t>
  </si>
  <si>
    <t>Not Required</t>
  </si>
  <si>
    <t>hit the 5th st. bridge</t>
  </si>
  <si>
    <t>9.30.17---not sent</t>
  </si>
  <si>
    <t>403-1655</t>
  </si>
  <si>
    <t>Talk about with LRS</t>
  </si>
  <si>
    <t>Nicelyville</t>
  </si>
  <si>
    <t>hit pothole broke rea window</t>
  </si>
  <si>
    <t>10.10.17---Not Sent</t>
  </si>
  <si>
    <t>309-0645</t>
  </si>
  <si>
    <t>did not watch clearance around bus</t>
  </si>
  <si>
    <t>Needed</t>
  </si>
  <si>
    <t>Emerson</t>
  </si>
  <si>
    <t>None</t>
  </si>
  <si>
    <t>hit the curb Park Sho Cen</t>
  </si>
  <si>
    <t>10.13.17 --Not Sent</t>
  </si>
  <si>
    <t>303-0606</t>
  </si>
  <si>
    <t>LRS M Kesterson</t>
  </si>
  <si>
    <t>hit parked vehicle on Market St</t>
  </si>
  <si>
    <t>10.9.17--NOT SENT</t>
  </si>
  <si>
    <t>309--0903</t>
  </si>
  <si>
    <t>??</t>
  </si>
  <si>
    <t>Jefferson 1</t>
  </si>
  <si>
    <t>ARS R Moss</t>
  </si>
  <si>
    <t>hit sign in horse shoe</t>
  </si>
  <si>
    <t>311------1059</t>
  </si>
  <si>
    <t>trainer K Bonds</t>
  </si>
  <si>
    <t>Vienna 1</t>
  </si>
  <si>
    <t>passenger throwed from seat</t>
  </si>
  <si>
    <t>311-------1423</t>
  </si>
  <si>
    <t>PU pulled out in front of</t>
  </si>
  <si>
    <t>Rayon</t>
  </si>
  <si>
    <t>yes</t>
  </si>
  <si>
    <t>Tested</t>
  </si>
  <si>
    <t xml:space="preserve">pu pulled in front of bus </t>
  </si>
  <si>
    <t>8.24.17 @1435 BRIM</t>
  </si>
  <si>
    <t>306----------1636</t>
  </si>
  <si>
    <t>strong odor of alcohol</t>
  </si>
  <si>
    <t>terminal</t>
  </si>
  <si>
    <t xml:space="preserve">refused </t>
  </si>
  <si>
    <t>passenger fall in terminal</t>
  </si>
  <si>
    <t>was not sent in</t>
  </si>
  <si>
    <t>Terminal -------1758</t>
  </si>
  <si>
    <t>Lift</t>
  </si>
  <si>
    <t>left scene</t>
  </si>
  <si>
    <t xml:space="preserve">hit parked vehicle   </t>
  </si>
  <si>
    <t>501--------1009</t>
  </si>
  <si>
    <t xml:space="preserve">was not injured </t>
  </si>
  <si>
    <t>just clock in</t>
  </si>
  <si>
    <t>fell running out of garage</t>
  </si>
  <si>
    <t>Operator------8.10.17</t>
  </si>
  <si>
    <t>did not report to ARS</t>
  </si>
  <si>
    <t>vehicle backed into bus</t>
  </si>
  <si>
    <t>8.3.17---brim claims</t>
  </si>
  <si>
    <t>404-------1650</t>
  </si>
  <si>
    <t>parking bus in storage building</t>
  </si>
  <si>
    <t>out of service</t>
  </si>
  <si>
    <t>bus 305 hit bus 302---7.22.17</t>
  </si>
  <si>
    <t>305--------0918:25</t>
  </si>
  <si>
    <t>7.31.17 @ 1000</t>
  </si>
  <si>
    <t>left scene of accident</t>
  </si>
  <si>
    <t>Quit</t>
  </si>
  <si>
    <t>South Loop</t>
  </si>
  <si>
    <t>required</t>
  </si>
  <si>
    <t>paratransit passen tipped over</t>
  </si>
  <si>
    <t>7.25.17-----1100</t>
  </si>
  <si>
    <t>403-------2011:17</t>
  </si>
  <si>
    <t xml:space="preserve">cut middle finger </t>
  </si>
  <si>
    <t>Mechanic day shift</t>
  </si>
  <si>
    <t>Mechanic cut finger 6.17.17</t>
  </si>
  <si>
    <t>Brickstreet</t>
  </si>
  <si>
    <t>Mechanic------0730</t>
  </si>
  <si>
    <t>rear clip on bus damage</t>
  </si>
  <si>
    <t>Jefferson 2</t>
  </si>
  <si>
    <t>Vehicle hit  bus in rear 6.15.17</t>
  </si>
  <si>
    <t>302-------1647 6.10.17</t>
  </si>
  <si>
    <t>damage both buses</t>
  </si>
  <si>
    <t>North Loop</t>
  </si>
  <si>
    <t>our bus 305 hit other bus 304</t>
  </si>
  <si>
    <t>305-------1900</t>
  </si>
  <si>
    <t>damage to vehicle</t>
  </si>
  <si>
    <t>Hit parked vehicle off route</t>
  </si>
  <si>
    <t>N/A</t>
  </si>
  <si>
    <t>402-------1718</t>
  </si>
  <si>
    <t>see file</t>
  </si>
  <si>
    <t xml:space="preserve">Terminated </t>
  </si>
  <si>
    <t>Broad Street</t>
  </si>
  <si>
    <t>ASR R Moss</t>
  </si>
  <si>
    <t>Not-DOT Test</t>
  </si>
  <si>
    <t>Van ran red light hit bus 301</t>
  </si>
  <si>
    <t>6.12.17 Kelly</t>
  </si>
  <si>
    <t>301-------1532:25 6.10.17</t>
  </si>
  <si>
    <t>child fell out of seat not seat belt</t>
  </si>
  <si>
    <t>Vienna Loop</t>
  </si>
  <si>
    <t xml:space="preserve">child fell out of seat </t>
  </si>
  <si>
    <t>303------1913</t>
  </si>
  <si>
    <t>passengeer missed last step</t>
  </si>
  <si>
    <t>Vienna 2</t>
  </si>
  <si>
    <t>K Bonds 17-15</t>
  </si>
  <si>
    <t>passenger fell on standing bus</t>
  </si>
  <si>
    <t>401-------1121</t>
  </si>
  <si>
    <t xml:space="preserve">passing cars on inside lane </t>
  </si>
  <si>
    <t xml:space="preserve">Nicelyville </t>
  </si>
  <si>
    <t>M Brower 17-14</t>
  </si>
  <si>
    <t>hit fixed object 5th st brid</t>
  </si>
  <si>
    <t>303--------1435</t>
  </si>
  <si>
    <t>Mother should have used seat belts</t>
  </si>
  <si>
    <t xml:space="preserve">Yes </t>
  </si>
  <si>
    <t>7th Street</t>
  </si>
  <si>
    <t>B Foggin 17-13</t>
  </si>
  <si>
    <t>child fell out of seat Braking</t>
  </si>
  <si>
    <t>404---------1435</t>
  </si>
  <si>
    <t>Vienna  1</t>
  </si>
  <si>
    <t>R Eakins 17-12</t>
  </si>
  <si>
    <t>passenger fell boarding bus</t>
  </si>
  <si>
    <t>402-----0646</t>
  </si>
  <si>
    <t xml:space="preserve">hit fixed object </t>
  </si>
  <si>
    <t>K Bond-17-11</t>
  </si>
  <si>
    <t>hit telephone pole</t>
  </si>
  <si>
    <t>403-------1238</t>
  </si>
  <si>
    <t>hard braking caused</t>
  </si>
  <si>
    <t>M Hapney 17-10</t>
  </si>
  <si>
    <t>passenger fell out of seat</t>
  </si>
  <si>
    <t>306-----1711</t>
  </si>
  <si>
    <t>202 not properly parked</t>
  </si>
  <si>
    <t>D Holbert 17-9</t>
  </si>
  <si>
    <t>hit bus 202 in terminal</t>
  </si>
  <si>
    <t>309------1710</t>
  </si>
  <si>
    <t>no injuries</t>
  </si>
  <si>
    <t>Lunch 2</t>
  </si>
  <si>
    <t>D Holbert 17-8</t>
  </si>
  <si>
    <t>discounted</t>
  </si>
  <si>
    <t>passenger fell off steps 5.11.17</t>
  </si>
  <si>
    <t>308------1152</t>
  </si>
  <si>
    <t>damage to both sides of bus</t>
  </si>
  <si>
    <t>R Farley 17-7</t>
  </si>
  <si>
    <t>ran bus through gates term 5.9.17</t>
  </si>
  <si>
    <t>305-----0618</t>
  </si>
  <si>
    <t>damage to front wheel</t>
  </si>
  <si>
    <t xml:space="preserve">Rayon </t>
  </si>
  <si>
    <t>R Morris 17-6</t>
  </si>
  <si>
    <t>none required</t>
  </si>
  <si>
    <t>hit 5th st. bridge 5.9.17</t>
  </si>
  <si>
    <t>402------1435</t>
  </si>
  <si>
    <t>damage to pass door post</t>
  </si>
  <si>
    <t>Pike 2</t>
  </si>
  <si>
    <t>S Chapman 17-5</t>
  </si>
  <si>
    <t>hit 5th st. bridge 4.22.17</t>
  </si>
  <si>
    <t>309------1348</t>
  </si>
  <si>
    <t>K Wilson 17-4</t>
  </si>
  <si>
    <t xml:space="preserve">hit and run rear of bus --2.11.17 </t>
  </si>
  <si>
    <t>301-----2105</t>
  </si>
  <si>
    <t>K Bonds 17-3</t>
  </si>
  <si>
    <t>Yashema Buser --No</t>
  </si>
  <si>
    <t>passenger fall in bus-----2.8.17</t>
  </si>
  <si>
    <t>403-----1322</t>
  </si>
  <si>
    <t>Pike2</t>
  </si>
  <si>
    <t xml:space="preserve">E Boyd 17-2 </t>
  </si>
  <si>
    <t>no</t>
  </si>
  <si>
    <t>child fell off bus  --1.26.17</t>
  </si>
  <si>
    <t>403-----1611</t>
  </si>
  <si>
    <t>S Chapman 17-1</t>
  </si>
  <si>
    <t>Shachia Hunter --No</t>
  </si>
  <si>
    <t>ASR D Leisure</t>
  </si>
  <si>
    <t>passenger fall on bus-1.11.17</t>
  </si>
  <si>
    <t>308------1458</t>
  </si>
  <si>
    <t>1.1.2017</t>
  </si>
  <si>
    <t>Start Date</t>
  </si>
  <si>
    <t>damage to right side bus</t>
  </si>
  <si>
    <t xml:space="preserve">Jefferson </t>
  </si>
  <si>
    <t>R Eakins 16-28</t>
  </si>
  <si>
    <t>car hit  bus----12.17.16</t>
  </si>
  <si>
    <t>12.20.16 Kelly</t>
  </si>
  <si>
    <t>402------0610</t>
  </si>
  <si>
    <t>A00000055259</t>
  </si>
  <si>
    <t>right side of bus damage</t>
  </si>
  <si>
    <t>WVUP (OFS)</t>
  </si>
  <si>
    <t>J Adams 16-26</t>
  </si>
  <si>
    <t>car hit  bus----11.9.16</t>
  </si>
  <si>
    <t>11.10.16 Kelly</t>
  </si>
  <si>
    <t>202-------1635</t>
  </si>
  <si>
    <t>501393109 AIG</t>
  </si>
  <si>
    <t>Thumb drive to Jo Jackson 9.16.16</t>
  </si>
  <si>
    <t>B Forshey 16-22</t>
  </si>
  <si>
    <t>Deloris Jackson--No</t>
  </si>
  <si>
    <t>Not Giv Chance</t>
  </si>
  <si>
    <t>passenger fall-----9.12.16</t>
  </si>
  <si>
    <t>9.15.15 Kelly</t>
  </si>
  <si>
    <t>402-------1635</t>
  </si>
  <si>
    <t>Adjuster Sarah Gifford</t>
  </si>
  <si>
    <t>Pike 1</t>
  </si>
  <si>
    <t>T Stephens 16-21</t>
  </si>
  <si>
    <t>Jerrod Bryan---No</t>
  </si>
  <si>
    <t>RS B Schroeder</t>
  </si>
  <si>
    <t>NON-DOT Test</t>
  </si>
  <si>
    <t>hit pedestrain-------8.24.16</t>
  </si>
  <si>
    <t>8.25.16 Kelly</t>
  </si>
  <si>
    <t>403-------0553</t>
  </si>
  <si>
    <t>Damage to Health Dept Building</t>
  </si>
  <si>
    <t>S Lewis    16-17</t>
  </si>
  <si>
    <t>bus hit building------8.5.16</t>
  </si>
  <si>
    <t>8.17.16 Kelly</t>
  </si>
  <si>
    <t>306--------0541</t>
  </si>
  <si>
    <t>501-361852</t>
  </si>
  <si>
    <t>Damage to the bike rack</t>
  </si>
  <si>
    <t>D Layman 15-24</t>
  </si>
  <si>
    <t>Terry Edwards---- No</t>
  </si>
  <si>
    <t>DOT TEST</t>
  </si>
  <si>
    <t>pull into truck--------11.9.15</t>
  </si>
  <si>
    <t>10.9.15 Kelly</t>
  </si>
  <si>
    <t>305------- 1340</t>
  </si>
  <si>
    <t>2485198075 USI</t>
  </si>
  <si>
    <t>Notes</t>
  </si>
  <si>
    <t>Safety Points</t>
  </si>
  <si>
    <t>Preventable</t>
  </si>
  <si>
    <t>Route</t>
  </si>
  <si>
    <t>Operator Bin #</t>
  </si>
  <si>
    <t>Injury Transported</t>
  </si>
  <si>
    <t>Fatalities</t>
  </si>
  <si>
    <t>D&amp;A File</t>
  </si>
  <si>
    <t>Discounted By</t>
  </si>
  <si>
    <t>DOT or Non DOT</t>
  </si>
  <si>
    <t>Type of Accident Plus Date</t>
  </si>
  <si>
    <t>Date USI Form Sent /Where</t>
  </si>
  <si>
    <t>Bus # plus Time</t>
  </si>
  <si>
    <t>Claim Number</t>
  </si>
  <si>
    <t>CAT 18</t>
  </si>
  <si>
    <t>Updated on: 10.16.17 @ 1111</t>
  </si>
  <si>
    <t>ACCIDENT REG 2017</t>
  </si>
  <si>
    <t>operator fault</t>
  </si>
  <si>
    <t>10/18/17 review</t>
  </si>
  <si>
    <t>Still Open</t>
  </si>
  <si>
    <t>check damage</t>
  </si>
  <si>
    <t>17-34</t>
  </si>
  <si>
    <t>Who's fault was this??</t>
  </si>
  <si>
    <t>check</t>
  </si>
  <si>
    <t>17-33</t>
  </si>
  <si>
    <t>operator</t>
  </si>
  <si>
    <t>17-32</t>
  </si>
  <si>
    <t>other vehicle</t>
  </si>
  <si>
    <t>none needed</t>
  </si>
  <si>
    <t>17-31</t>
  </si>
  <si>
    <t>17-30</t>
  </si>
  <si>
    <t>look at what trainer doing</t>
  </si>
  <si>
    <t>trainer</t>
  </si>
  <si>
    <t>17-29</t>
  </si>
  <si>
    <t>bus towed Emerick Bros</t>
  </si>
  <si>
    <t>Other party</t>
  </si>
  <si>
    <t>17-28</t>
  </si>
  <si>
    <t>passenger fell in crosswalk</t>
  </si>
  <si>
    <t>investagated</t>
  </si>
  <si>
    <t>Closed</t>
  </si>
  <si>
    <t>17-27</t>
  </si>
  <si>
    <t>in-house</t>
  </si>
  <si>
    <t>17-26</t>
  </si>
  <si>
    <t>17-25</t>
  </si>
  <si>
    <t>Still open</t>
  </si>
  <si>
    <t>Claim</t>
  </si>
  <si>
    <t>17-24</t>
  </si>
  <si>
    <t>3rd safety point in 90 days</t>
  </si>
  <si>
    <t>In-House</t>
  </si>
  <si>
    <t>17-23</t>
  </si>
  <si>
    <t>Quit Job</t>
  </si>
  <si>
    <t>17-22</t>
  </si>
  <si>
    <t>Went to Med express southside</t>
  </si>
  <si>
    <t>No Review Needed</t>
  </si>
  <si>
    <t>Workers comp claim</t>
  </si>
  <si>
    <t>6.19.17</t>
  </si>
  <si>
    <t>17-21</t>
  </si>
  <si>
    <t>ORDERED PARTS 8/21/17</t>
  </si>
  <si>
    <t>6/20/17 review</t>
  </si>
  <si>
    <t>6.15.17</t>
  </si>
  <si>
    <t>17-20</t>
  </si>
  <si>
    <t xml:space="preserve">two buses </t>
  </si>
  <si>
    <t>6.14.17</t>
  </si>
  <si>
    <t>17-19</t>
  </si>
  <si>
    <t>off route at CCMC</t>
  </si>
  <si>
    <t>17-18</t>
  </si>
  <si>
    <t>Van</t>
  </si>
  <si>
    <t>Terminated</t>
  </si>
  <si>
    <t>frame???</t>
  </si>
  <si>
    <t>Mathenys BS</t>
  </si>
  <si>
    <t>6.28.17</t>
  </si>
  <si>
    <t>17-17</t>
  </si>
  <si>
    <t>mother not watching child</t>
  </si>
  <si>
    <t>6/8/17 review</t>
  </si>
  <si>
    <t>17-16</t>
  </si>
  <si>
    <t>passenger fell standing bus</t>
  </si>
  <si>
    <t>6/5/17 review</t>
  </si>
  <si>
    <t>17-15</t>
  </si>
  <si>
    <t>minor repair</t>
  </si>
  <si>
    <t>5/31/17 review</t>
  </si>
  <si>
    <t>17-14</t>
  </si>
  <si>
    <t>17-13</t>
  </si>
  <si>
    <t>5/30/17 review</t>
  </si>
  <si>
    <t>17-12</t>
  </si>
  <si>
    <t>repaired used mirror $40.00</t>
  </si>
  <si>
    <t>not done yet</t>
  </si>
  <si>
    <t>5/25/17 review</t>
  </si>
  <si>
    <t>5.24.17</t>
  </si>
  <si>
    <t>17-11</t>
  </si>
  <si>
    <t>17-10</t>
  </si>
  <si>
    <t>17-9</t>
  </si>
  <si>
    <t>17-8</t>
  </si>
  <si>
    <t>17-7</t>
  </si>
  <si>
    <t>17-06</t>
  </si>
  <si>
    <t>No Damage to bus</t>
  </si>
  <si>
    <t>17-05</t>
  </si>
  <si>
    <t>No damage to bus</t>
  </si>
  <si>
    <t>17-04</t>
  </si>
  <si>
    <t>put address on</t>
  </si>
  <si>
    <t>17-03</t>
  </si>
  <si>
    <t>17-02</t>
  </si>
  <si>
    <t>17-01</t>
  </si>
  <si>
    <t>Received Check 1.30.17</t>
  </si>
  <si>
    <t>Open w/ Reserve</t>
  </si>
  <si>
    <t>NUFI 31607849</t>
  </si>
  <si>
    <t>over paid Ded</t>
  </si>
  <si>
    <t>16-28</t>
  </si>
  <si>
    <t>Received Check 1.17.17</t>
  </si>
  <si>
    <t>Nation Wide Che</t>
  </si>
  <si>
    <t>Brushes BS</t>
  </si>
  <si>
    <t>1.27.17</t>
  </si>
  <si>
    <t>16-26</t>
  </si>
  <si>
    <t>amount due $2000.00</t>
  </si>
  <si>
    <t>received bill 6.8.17 gave to LC same</t>
  </si>
  <si>
    <t>16-22</t>
  </si>
  <si>
    <t>Operator Let Terminated</t>
  </si>
  <si>
    <t>16-21</t>
  </si>
  <si>
    <t>Insurance Adjust</t>
  </si>
  <si>
    <t>1.11.17</t>
  </si>
  <si>
    <t>16-17</t>
  </si>
  <si>
    <t>Needs retrained</t>
  </si>
  <si>
    <t>In - House</t>
  </si>
  <si>
    <t>15-24</t>
  </si>
  <si>
    <t>Brim Lost Run Report</t>
  </si>
  <si>
    <t>Hard Drive #</t>
  </si>
  <si>
    <t>Date Safety Point Issued</t>
  </si>
  <si>
    <t>Corrective Action</t>
  </si>
  <si>
    <t>Check Number</t>
  </si>
  <si>
    <t>Problems</t>
  </si>
  <si>
    <t>Team Review</t>
  </si>
  <si>
    <t>Date Closed</t>
  </si>
  <si>
    <t>Days out of service</t>
  </si>
  <si>
    <t>Repair Shop Name</t>
  </si>
  <si>
    <t>Date of Repair</t>
  </si>
  <si>
    <t>Lot Number</t>
  </si>
  <si>
    <t>Nationwide</t>
  </si>
  <si>
    <t>0</t>
  </si>
  <si>
    <t>n/a</t>
  </si>
  <si>
    <t xml:space="preserve"> </t>
  </si>
  <si>
    <t>in house</t>
  </si>
  <si>
    <t>4.16.16</t>
  </si>
  <si>
    <t>Date</t>
  </si>
  <si>
    <t>Time</t>
  </si>
  <si>
    <t>SOGR File</t>
  </si>
  <si>
    <t>minus $1,000.00 deductible</t>
  </si>
  <si>
    <t>USI /AIG</t>
  </si>
  <si>
    <t>finished 3/29/17</t>
  </si>
  <si>
    <t>National Union Fi</t>
  </si>
  <si>
    <t>2500.00 Amount Due</t>
  </si>
  <si>
    <t>bill 1/11/17</t>
  </si>
  <si>
    <t>AIG (We paid)</t>
  </si>
  <si>
    <t>repaired 10.20.16</t>
  </si>
  <si>
    <t xml:space="preserve">minus $300.00 uninsured cov </t>
  </si>
  <si>
    <t>Used ours (Unin</t>
  </si>
  <si>
    <t>repaired 12.16.16</t>
  </si>
  <si>
    <t>State Farm</t>
  </si>
  <si>
    <r>
      <t xml:space="preserve">$5,028.07 </t>
    </r>
    <r>
      <rPr>
        <sz val="10"/>
        <color rgb="FFFF0000"/>
        <rFont val="Calibri"/>
        <family val="2"/>
        <scheme val="minor"/>
      </rPr>
      <t>-$2,000.00</t>
    </r>
    <r>
      <rPr>
        <sz val="10"/>
        <color theme="1"/>
        <rFont val="Calibri"/>
        <family val="2"/>
        <scheme val="minor"/>
      </rPr>
      <t xml:space="preserve"> deduc</t>
    </r>
  </si>
  <si>
    <t>1.30.17</t>
  </si>
  <si>
    <t>Erie</t>
  </si>
  <si>
    <t>2/3/17 Brush body shop</t>
  </si>
  <si>
    <t>1.17.17</t>
  </si>
  <si>
    <t>Notes/Repair Date</t>
  </si>
  <si>
    <t>Dollar Amount</t>
  </si>
  <si>
    <t>Check Rec</t>
  </si>
  <si>
    <t>Estimate Date</t>
  </si>
  <si>
    <t>Claim Number#</t>
  </si>
  <si>
    <t>Insurance Com</t>
  </si>
  <si>
    <t>Bus Number / Operator</t>
  </si>
  <si>
    <t>Accident Bus Estimate Progress</t>
  </si>
  <si>
    <t>invoice # 58231M</t>
  </si>
  <si>
    <t>Matheny</t>
  </si>
  <si>
    <t>eng light on</t>
  </si>
  <si>
    <t>Service contract</t>
  </si>
  <si>
    <t>Called Shin</t>
  </si>
  <si>
    <t xml:space="preserve">broke down </t>
  </si>
  <si>
    <t xml:space="preserve">Evevator </t>
  </si>
  <si>
    <t>W/O #10383</t>
  </si>
  <si>
    <t>Transmission</t>
  </si>
  <si>
    <t>?????? Towed by shop trk</t>
  </si>
  <si>
    <t xml:space="preserve">Invoice # 56451M        PO 17-459 </t>
  </si>
  <si>
    <t>Accident repair</t>
  </si>
  <si>
    <t>W/O # 10342</t>
  </si>
  <si>
    <t>camshaft</t>
  </si>
  <si>
    <t>invoice# 57239M</t>
  </si>
  <si>
    <t>Starter (towed by Emerick)</t>
  </si>
  <si>
    <t>W/O 10329</t>
  </si>
  <si>
    <t>Camshaft</t>
  </si>
  <si>
    <t>invoice # 57160M</t>
  </si>
  <si>
    <t>Engine light on</t>
  </si>
  <si>
    <t>invoice # 57105M</t>
  </si>
  <si>
    <t>W/O 10311</t>
  </si>
  <si>
    <t>Warranty 57058M</t>
  </si>
  <si>
    <t>Coolant reservoir leak</t>
  </si>
  <si>
    <t>invoice # 56426M</t>
  </si>
  <si>
    <t>coolant tank</t>
  </si>
  <si>
    <t xml:space="preserve">Warranty # 101664 </t>
  </si>
  <si>
    <t>invoice # 56348M</t>
  </si>
  <si>
    <t>rear hub seal</t>
  </si>
  <si>
    <t>W/O # 10212</t>
  </si>
  <si>
    <t>W/O# 10196</t>
  </si>
  <si>
    <t>Check # 8270202 Date 1.13.17</t>
  </si>
  <si>
    <t>Brushs Body Shop</t>
  </si>
  <si>
    <t>w/o # 10184</t>
  </si>
  <si>
    <t>Engine</t>
  </si>
  <si>
    <t>Check from ins (pickup date 12/16/16</t>
  </si>
  <si>
    <t>w/o #10115</t>
  </si>
  <si>
    <t>Invoice # 55324M</t>
  </si>
  <si>
    <t>Seat repair warranty</t>
  </si>
  <si>
    <t xml:space="preserve">for uninsured motor </t>
  </si>
  <si>
    <t>Claim # 9719761882USI had to add $600.00</t>
  </si>
  <si>
    <t>Invoice # 55187M</t>
  </si>
  <si>
    <t>check eng light on</t>
  </si>
  <si>
    <t>W/O 10042</t>
  </si>
  <si>
    <t>W/O 9972</t>
  </si>
  <si>
    <t>National Bus</t>
  </si>
  <si>
    <t>electric panel</t>
  </si>
  <si>
    <t xml:space="preserve">Invoice # 54529M </t>
  </si>
  <si>
    <t xml:space="preserve">belt tensioner </t>
  </si>
  <si>
    <t>W/O 9933</t>
  </si>
  <si>
    <t>WARRANTY 7/20/16 PROD # 936183</t>
  </si>
  <si>
    <t>l/side cam</t>
  </si>
  <si>
    <t>Invoice # 54193M</t>
  </si>
  <si>
    <t>DEF problems</t>
  </si>
  <si>
    <t>Invoice # 54008M</t>
  </si>
  <si>
    <t>overheating</t>
  </si>
  <si>
    <t xml:space="preserve">Invoice # 53916M </t>
  </si>
  <si>
    <t>Invoice # 53916M</t>
  </si>
  <si>
    <t>A/C BELT</t>
  </si>
  <si>
    <t>Invoice # 53832M</t>
  </si>
  <si>
    <t>regens problem</t>
  </si>
  <si>
    <t>Claim # 9719761882USI</t>
  </si>
  <si>
    <t>Accident</t>
  </si>
  <si>
    <t>KIA</t>
  </si>
  <si>
    <t>Warranty work</t>
  </si>
  <si>
    <t>Astorg Ford</t>
  </si>
  <si>
    <t>Front A/c</t>
  </si>
  <si>
    <t>w/o # 9806</t>
  </si>
  <si>
    <t>Invoice #53253M</t>
  </si>
  <si>
    <t>DEF Lights</t>
  </si>
  <si>
    <t>insurance check State farm</t>
  </si>
  <si>
    <t>Work order# 9776</t>
  </si>
  <si>
    <t>Invoice # 33886</t>
  </si>
  <si>
    <t>wheel bearinG</t>
  </si>
  <si>
    <t>Explorer</t>
  </si>
  <si>
    <t>Invoice # 52890M</t>
  </si>
  <si>
    <t>seatbelt light</t>
  </si>
  <si>
    <t>Warranty war-10</t>
  </si>
  <si>
    <t>Lift support</t>
  </si>
  <si>
    <t>Warranty invoice #52827M</t>
  </si>
  <si>
    <t>Warranty</t>
  </si>
  <si>
    <t>Work order # 9722</t>
  </si>
  <si>
    <t>rear spring</t>
  </si>
  <si>
    <t xml:space="preserve">work Order #    9685  </t>
  </si>
  <si>
    <t>Work Order #    PO # 16-351</t>
  </si>
  <si>
    <t>Bad Alterntor</t>
  </si>
  <si>
    <t>Invoice # 51995M</t>
  </si>
  <si>
    <t>Actual Duration</t>
  </si>
  <si>
    <t>Actual Work</t>
  </si>
  <si>
    <t>Actual Finish</t>
  </si>
  <si>
    <t>Actual Start</t>
  </si>
  <si>
    <t>BLANK</t>
  </si>
  <si>
    <t>Est. Duration</t>
  </si>
  <si>
    <t>Est. Work</t>
  </si>
  <si>
    <t>Est. Finish</t>
  </si>
  <si>
    <t>O.O S.</t>
  </si>
  <si>
    <t>Vendor</t>
  </si>
  <si>
    <t>Warranty/Accident</t>
  </si>
  <si>
    <t>Bus Number</t>
  </si>
  <si>
    <t>in days</t>
  </si>
  <si>
    <t>in hours</t>
  </si>
  <si>
    <t xml:space="preserve">Percent Over/Under to Flag: </t>
  </si>
  <si>
    <t xml:space="preserve">CAT16 </t>
  </si>
  <si>
    <t xml:space="preserve">Vehicle Out of Service  </t>
  </si>
  <si>
    <t>Rebuild engine-INVOICE # 60090m</t>
  </si>
  <si>
    <t xml:space="preserve">Eng light on </t>
  </si>
  <si>
    <t>Invoice # 95340</t>
  </si>
  <si>
    <t>a/c not working</t>
  </si>
  <si>
    <t xml:space="preserve">eng light on </t>
  </si>
  <si>
    <t xml:space="preserve">Claim # 3770629900 </t>
  </si>
  <si>
    <t>Invoice # 59002M</t>
  </si>
  <si>
    <t>DEF /Warranty</t>
  </si>
  <si>
    <t>contract service</t>
  </si>
  <si>
    <t>Sh</t>
  </si>
  <si>
    <t>control panel</t>
  </si>
  <si>
    <t>Term Elva</t>
  </si>
  <si>
    <t>Claim # 0187370272USI</t>
  </si>
  <si>
    <t>over 60 days</t>
  </si>
  <si>
    <t>Invoice # 58639M</t>
  </si>
  <si>
    <t>Starter</t>
  </si>
  <si>
    <t>w/o #10500</t>
  </si>
  <si>
    <t>Engine Warranty</t>
  </si>
  <si>
    <t>Invoice #58289M (cluster)</t>
  </si>
  <si>
    <t>Invoice # 58231M (cluster)</t>
  </si>
  <si>
    <t>invoice # 58208M</t>
  </si>
  <si>
    <t>Check Good</t>
  </si>
  <si>
    <t>Park Gar</t>
  </si>
  <si>
    <t xml:space="preserve">Semi annuall </t>
  </si>
  <si>
    <t>Security Electronics</t>
  </si>
  <si>
    <t>Maint</t>
  </si>
  <si>
    <t>Qtr</t>
  </si>
  <si>
    <t>Fire extinguiser insp</t>
  </si>
  <si>
    <t>Updated</t>
  </si>
  <si>
    <t>both buildings</t>
  </si>
  <si>
    <t>AnnualI Insp</t>
  </si>
  <si>
    <t>JT Martin Fire &amp; Saf</t>
  </si>
  <si>
    <t>Backflow small lines</t>
  </si>
  <si>
    <t>Carvers Elect, Plumbin</t>
  </si>
  <si>
    <t>for Cert form State</t>
  </si>
  <si>
    <t>Leedy Elevator Ins Se</t>
  </si>
  <si>
    <t xml:space="preserve">Backflow </t>
  </si>
  <si>
    <t>Brewer &amp; Co. of WV</t>
  </si>
  <si>
    <t>replaced fire alarm batteries</t>
  </si>
  <si>
    <t>Batteries Direct</t>
  </si>
  <si>
    <t xml:space="preserve">First after took position </t>
  </si>
  <si>
    <t>New Building insp</t>
  </si>
  <si>
    <t>horn / strobe (bus entry door)</t>
  </si>
  <si>
    <t>Repaired</t>
  </si>
  <si>
    <t>Gage needs replaced each 5 years</t>
  </si>
  <si>
    <t>horn/ strobe need replaced</t>
  </si>
  <si>
    <t>Fixed</t>
  </si>
  <si>
    <t>replaced wire from 4th to 5th floor</t>
  </si>
  <si>
    <t>Service Call</t>
  </si>
  <si>
    <t>pinch wire 4th floor</t>
  </si>
  <si>
    <t>Stand Pipe Test</t>
  </si>
  <si>
    <t>Application Status/ Date</t>
  </si>
  <si>
    <t>5001-10,000</t>
  </si>
  <si>
    <t>2501-5000</t>
  </si>
  <si>
    <t>$0-2500</t>
  </si>
  <si>
    <t>Building</t>
  </si>
  <si>
    <t>Type of Inspection</t>
  </si>
  <si>
    <t>Contact Name/Title</t>
  </si>
  <si>
    <t>Vendor Name</t>
  </si>
  <si>
    <t>PO Number</t>
  </si>
  <si>
    <t>Fire and Sprinkler System Inspection Log     CAT 17             Updated</t>
  </si>
  <si>
    <t>NOTES</t>
  </si>
  <si>
    <t>2013</t>
  </si>
  <si>
    <t>2014</t>
  </si>
  <si>
    <t>2015</t>
  </si>
  <si>
    <t>DATE</t>
  </si>
  <si>
    <t>OPERATOR</t>
  </si>
  <si>
    <t>9.25.17</t>
  </si>
  <si>
    <t>9.8.16/12.28.16/5.18.17</t>
  </si>
  <si>
    <t>11.26.16</t>
  </si>
  <si>
    <t>8.26.17</t>
  </si>
  <si>
    <t>3.9.15</t>
  </si>
  <si>
    <t>8.4.15</t>
  </si>
  <si>
    <t>Dec 08,2015</t>
  </si>
  <si>
    <t>8.27.16/11.11.16</t>
  </si>
  <si>
    <t>6.13.17</t>
  </si>
  <si>
    <t>3.11.16</t>
  </si>
  <si>
    <t>12.30.14</t>
  </si>
  <si>
    <t>5.26.17-9.26.17</t>
  </si>
  <si>
    <t>5.30.17 /6.28.17</t>
  </si>
  <si>
    <t>3.18.17</t>
  </si>
  <si>
    <t>8.16.15</t>
  </si>
  <si>
    <t>2.4.16</t>
  </si>
  <si>
    <t>5.31.16</t>
  </si>
  <si>
    <t>11.2.15</t>
  </si>
  <si>
    <t>2016</t>
  </si>
  <si>
    <t>2017</t>
  </si>
  <si>
    <t>updated 5.26.17 @1159</t>
  </si>
  <si>
    <t>TO</t>
  </si>
  <si>
    <t>FROM</t>
  </si>
  <si>
    <t>OPERATORS-MECHANIC</t>
  </si>
  <si>
    <t>MOVTA SAFETY POINTS JOURNAL</t>
  </si>
  <si>
    <t>Daily Use</t>
  </si>
  <si>
    <t>Stick on 10.2.17</t>
  </si>
  <si>
    <t>Daily Total Of Gas</t>
  </si>
  <si>
    <t>Total Daily Use ( - )</t>
  </si>
  <si>
    <t>MOVTA USE</t>
  </si>
  <si>
    <t>WCSC USE -</t>
  </si>
  <si>
    <t>Gallons in Fuel Tank( + )</t>
  </si>
  <si>
    <t>Unleaded Gasoline 87oc</t>
  </si>
  <si>
    <t>TOTAL</t>
  </si>
  <si>
    <t>RUNNING BALANCE</t>
  </si>
  <si>
    <t>DAILY RUNNING</t>
  </si>
  <si>
    <t>THE CURRENT FUEL IN TANK</t>
  </si>
  <si>
    <t>Daily Price of Fuel</t>
  </si>
  <si>
    <t>UPDATED 10/19/17</t>
  </si>
  <si>
    <t>MOVTA</t>
  </si>
  <si>
    <t>Gasoline Fuel Tracker Unleaded Gasoline</t>
  </si>
  <si>
    <t>`</t>
  </si>
  <si>
    <t>Starting stick</t>
  </si>
  <si>
    <t>Daily Total of Diesel</t>
  </si>
  <si>
    <t>Daily Use ( - )</t>
  </si>
  <si>
    <t>Diesel Fuel</t>
  </si>
  <si>
    <t>Total</t>
  </si>
  <si>
    <t xml:space="preserve">Daily Running </t>
  </si>
  <si>
    <t xml:space="preserve">Updated 10/19/17 </t>
  </si>
  <si>
    <t>Diesel Fuel Tracker Low Sufer</t>
  </si>
  <si>
    <t>BUS #</t>
  </si>
  <si>
    <t xml:space="preserve">TOTAL </t>
  </si>
  <si>
    <t>MECH INITIAL</t>
  </si>
  <si>
    <t>LABOR x $40.00</t>
  </si>
  <si>
    <t>COST OF DEF</t>
  </si>
  <si>
    <t>GALLONS USED</t>
  </si>
  <si>
    <t>SHARED COPY</t>
  </si>
  <si>
    <t>Part 2:</t>
  </si>
  <si>
    <r>
      <t xml:space="preserve">MOVTA Data Monster </t>
    </r>
    <r>
      <rPr>
        <b/>
        <sz val="18"/>
        <color rgb="FFFF0000"/>
        <rFont val="Calibri"/>
        <family val="2"/>
        <scheme val="minor"/>
      </rPr>
      <t>(Fuel, Accidents, Out of Service, 
Buildings, F&amp;S Inspec, Safety Points, and Etc.)</t>
    </r>
    <r>
      <rPr>
        <b/>
        <sz val="18"/>
        <color theme="1"/>
        <rFont val="Calibri"/>
        <family val="2"/>
        <scheme val="minor"/>
      </rPr>
      <t xml:space="preserve"> Oct. 19, 2017</t>
    </r>
  </si>
  <si>
    <t>TIP:Gasoline order 2000-Diesel at 1000 must bid out</t>
  </si>
  <si>
    <t xml:space="preserve">TIP: Quickly see your Fuel Totals here. --&gt;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</si>
</sst>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4" formatCode="_(&quot;$&quot;* #,##0.00_);_(&quot;$&quot;* \(#,##0.00\);_(&quot;$&quot;* &quot;-&quot;??_);_(@_)"/>
    <numFmt numFmtId="43" formatCode="_(* #,##0.00_);_(* \(#,##0.00\);_(* &quot;-&quot;??_);_(@_)"/>
    <numFmt numFmtId="164" formatCode="[$-409]d\-mmm\-yy;@"/>
    <numFmt numFmtId="165" formatCode="&quot;$&quot;#,##0.00"/>
    <numFmt numFmtId="166" formatCode="mm/dd/yyyy"/>
    <numFmt numFmtId="167" formatCode="[$-F400]h:mm:ss\ AM/PM"/>
    <numFmt numFmtId="168" formatCode="0.00_);\(0.00\)"/>
    <numFmt numFmtId="169" formatCode="0.000"/>
  </numFmts>
  <fonts count="64" x14ac:knownFonts="1">
    <font>
      <sz val="11"/>
      <color theme="1"/>
      <name val="Calibri"/>
      <family val="2"/>
      <scheme val="minor"/>
    </font>
    <font>
      <sz val="11"/>
      <color theme="1"/>
      <name val="Calibri"/>
      <family val="2"/>
      <scheme val="minor"/>
    </font>
    <font>
      <b/>
      <sz val="11"/>
      <color rgb="FF3F3F3F"/>
      <name val="Calibri"/>
      <family val="2"/>
      <scheme val="minor"/>
    </font>
    <font>
      <b/>
      <sz val="11"/>
      <color rgb="FFFA7D00"/>
      <name val="Calibri"/>
      <family val="2"/>
      <scheme val="minor"/>
    </font>
    <font>
      <b/>
      <sz val="11"/>
      <color theme="1"/>
      <name val="Calibri"/>
      <family val="2"/>
      <scheme val="minor"/>
    </font>
    <font>
      <sz val="10"/>
      <name val="Arial"/>
      <family val="2"/>
    </font>
    <font>
      <sz val="10"/>
      <name val="Calibri"/>
      <family val="2"/>
      <scheme val="minor"/>
    </font>
    <font>
      <sz val="10"/>
      <color rgb="FFFF0000"/>
      <name val="Calibri"/>
      <family val="2"/>
      <scheme val="minor"/>
    </font>
    <font>
      <sz val="9"/>
      <name val="Calibri"/>
      <family val="2"/>
      <scheme val="minor"/>
    </font>
    <font>
      <sz val="12"/>
      <color rgb="FFFF0000"/>
      <name val="Calibri"/>
      <family val="2"/>
      <scheme val="minor"/>
    </font>
    <font>
      <sz val="12"/>
      <name val="Calibri"/>
      <family val="2"/>
      <scheme val="minor"/>
    </font>
    <font>
      <sz val="11"/>
      <name val="Calibri"/>
      <family val="2"/>
      <scheme val="minor"/>
    </font>
    <font>
      <sz val="8"/>
      <name val="Calibri"/>
      <family val="2"/>
      <scheme val="minor"/>
    </font>
    <font>
      <b/>
      <sz val="12"/>
      <color theme="0"/>
      <name val="Calibri"/>
      <family val="2"/>
      <scheme val="minor"/>
    </font>
    <font>
      <b/>
      <sz val="10"/>
      <name val="Calibri"/>
      <family val="2"/>
      <scheme val="minor"/>
    </font>
    <font>
      <b/>
      <sz val="22"/>
      <color theme="0"/>
      <name val="Calibri"/>
      <family val="2"/>
      <scheme val="minor"/>
    </font>
    <font>
      <b/>
      <sz val="10"/>
      <color rgb="FFFFFF00"/>
      <name val="Calibri"/>
      <family val="2"/>
      <scheme val="minor"/>
    </font>
    <font>
      <b/>
      <sz val="9"/>
      <color indexed="81"/>
      <name val="Tahoma"/>
      <family val="2"/>
    </font>
    <font>
      <sz val="9"/>
      <color indexed="81"/>
      <name val="Tahoma"/>
      <family val="2"/>
    </font>
    <font>
      <sz val="10"/>
      <color theme="3"/>
      <name val="Calibri"/>
      <family val="2"/>
      <scheme val="minor"/>
    </font>
    <font>
      <b/>
      <sz val="11"/>
      <color rgb="FFFF0000"/>
      <name val="Calibri"/>
      <family val="2"/>
      <scheme val="minor"/>
    </font>
    <font>
      <b/>
      <sz val="10"/>
      <color theme="1"/>
      <name val="Calibri"/>
      <family val="2"/>
      <scheme val="minor"/>
    </font>
    <font>
      <b/>
      <sz val="11"/>
      <name val="Calibri"/>
      <family val="2"/>
      <scheme val="minor"/>
    </font>
    <font>
      <sz val="9"/>
      <color theme="1"/>
      <name val="Calibri"/>
      <family val="2"/>
      <scheme val="minor"/>
    </font>
    <font>
      <sz val="10"/>
      <name val="Arial"/>
      <family val="2"/>
    </font>
    <font>
      <sz val="10"/>
      <color theme="1"/>
      <name val="Calibri"/>
      <family val="2"/>
      <scheme val="minor"/>
    </font>
    <font>
      <sz val="8"/>
      <color theme="3"/>
      <name val="Calibri"/>
      <family val="2"/>
      <scheme val="minor"/>
    </font>
    <font>
      <sz val="10"/>
      <color theme="0"/>
      <name val="Calibri"/>
      <family val="2"/>
      <scheme val="minor"/>
    </font>
    <font>
      <sz val="8"/>
      <color theme="4"/>
      <name val="Calibri"/>
      <family val="2"/>
      <scheme val="minor"/>
    </font>
    <font>
      <b/>
      <sz val="8"/>
      <color theme="4"/>
      <name val="Calibri"/>
      <family val="2"/>
      <scheme val="minor"/>
    </font>
    <font>
      <b/>
      <sz val="10"/>
      <color theme="4"/>
      <name val="Calibri"/>
      <family val="2"/>
      <scheme val="minor"/>
    </font>
    <font>
      <sz val="24"/>
      <color theme="3"/>
      <name val="Calibri"/>
      <family val="2"/>
      <scheme val="minor"/>
    </font>
    <font>
      <sz val="20"/>
      <color theme="3"/>
      <name val="Calibri"/>
      <family val="2"/>
      <scheme val="minor"/>
    </font>
    <font>
      <b/>
      <i/>
      <sz val="10"/>
      <color theme="4" tint="-0.249977111117893"/>
      <name val="Calibri"/>
      <family val="2"/>
      <scheme val="minor"/>
    </font>
    <font>
      <b/>
      <sz val="18"/>
      <color theme="4" tint="-0.24994659260841701"/>
      <name val="Calibri"/>
      <family val="2"/>
      <scheme val="minor"/>
    </font>
    <font>
      <b/>
      <sz val="10"/>
      <color theme="9" tint="-0.249977111117893"/>
      <name val="Calibri"/>
      <family val="2"/>
      <scheme val="minor"/>
    </font>
    <font>
      <b/>
      <sz val="9"/>
      <color rgb="FFFA7D00"/>
      <name val="Calibri"/>
      <family val="2"/>
      <scheme val="minor"/>
    </font>
    <font>
      <b/>
      <sz val="20"/>
      <color theme="4"/>
      <name val="Calibri Light"/>
      <family val="2"/>
      <scheme val="major"/>
    </font>
    <font>
      <sz val="14"/>
      <color theme="3"/>
      <name val="Calibri"/>
      <family val="2"/>
      <scheme val="minor"/>
    </font>
    <font>
      <sz val="9"/>
      <color theme="1" tint="0.24994659260841701"/>
      <name val="Calibri"/>
      <family val="2"/>
      <scheme val="minor"/>
    </font>
    <font>
      <b/>
      <sz val="9"/>
      <color theme="1" tint="0.249977111117893"/>
      <name val="Calibri"/>
      <family val="2"/>
      <scheme val="minor"/>
    </font>
    <font>
      <sz val="9"/>
      <color theme="1" tint="0.249977111117893"/>
      <name val="Calibri"/>
      <family val="2"/>
      <scheme val="minor"/>
    </font>
    <font>
      <sz val="9"/>
      <color rgb="FFFF0000"/>
      <name val="Calibri"/>
      <family val="2"/>
      <scheme val="minor"/>
    </font>
    <font>
      <b/>
      <sz val="12"/>
      <color theme="4" tint="-0.24994659260841701"/>
      <name val="Calibri"/>
      <family val="2"/>
      <scheme val="minor"/>
    </font>
    <font>
      <b/>
      <sz val="12"/>
      <color theme="4" tint="-0.249977111117893"/>
      <name val="Calibri"/>
      <family val="2"/>
      <scheme val="minor"/>
    </font>
    <font>
      <sz val="29"/>
      <color theme="4" tint="-0.24994659260841701"/>
      <name val="Calibri Light"/>
      <family val="2"/>
      <scheme val="major"/>
    </font>
    <font>
      <b/>
      <sz val="11"/>
      <color theme="4" tint="-0.24994659260841701"/>
      <name val="Calibri"/>
      <family val="2"/>
      <scheme val="minor"/>
    </font>
    <font>
      <b/>
      <u/>
      <sz val="11"/>
      <color theme="1"/>
      <name val="Calibri"/>
      <family val="2"/>
      <scheme val="minor"/>
    </font>
    <font>
      <b/>
      <sz val="18"/>
      <color theme="1"/>
      <name val="Calibri"/>
      <family val="2"/>
      <scheme val="minor"/>
    </font>
    <font>
      <b/>
      <sz val="18"/>
      <color rgb="FFFF0000"/>
      <name val="Calibri"/>
      <family val="2"/>
      <scheme val="minor"/>
    </font>
    <font>
      <b/>
      <sz val="32"/>
      <color rgb="FFFF0000"/>
      <name val="Calibri"/>
      <family val="2"/>
      <scheme val="minor"/>
    </font>
    <font>
      <sz val="29"/>
      <color theme="4" tint="-0.24994659260841701"/>
      <name val="Calibri"/>
      <family val="2"/>
      <scheme val="minor"/>
    </font>
    <font>
      <sz val="11"/>
      <color theme="4" tint="-0.249977111117893"/>
      <name val="Calibri"/>
      <family val="2"/>
      <scheme val="minor"/>
    </font>
    <font>
      <sz val="12"/>
      <color theme="1" tint="0.249977111117893"/>
      <name val="Calibri"/>
      <family val="2"/>
      <scheme val="minor"/>
    </font>
    <font>
      <sz val="8"/>
      <color rgb="FF1F497D"/>
      <name val="Calibri"/>
      <family val="2"/>
      <scheme val="minor"/>
    </font>
    <font>
      <sz val="11"/>
      <color rgb="FF1F497D"/>
      <name val="Calibri"/>
      <family val="2"/>
      <scheme val="minor"/>
    </font>
    <font>
      <b/>
      <sz val="16"/>
      <color theme="0"/>
      <name val="Calibri"/>
      <family val="2"/>
      <scheme val="minor"/>
    </font>
    <font>
      <sz val="16"/>
      <color theme="0"/>
      <name val="Calibri"/>
      <family val="2"/>
      <scheme val="minor"/>
    </font>
    <font>
      <b/>
      <sz val="24"/>
      <color theme="1"/>
      <name val="Calibri"/>
      <family val="2"/>
      <scheme val="minor"/>
    </font>
    <font>
      <b/>
      <sz val="10"/>
      <color rgb="FFFF0000"/>
      <name val="Calibri"/>
      <family val="2"/>
      <scheme val="minor"/>
    </font>
    <font>
      <b/>
      <sz val="20"/>
      <color theme="4"/>
      <name val="Calibri"/>
      <family val="2"/>
      <scheme val="minor"/>
    </font>
    <font>
      <sz val="22"/>
      <color theme="1"/>
      <name val="Calibri"/>
      <family val="2"/>
      <scheme val="minor"/>
    </font>
    <font>
      <b/>
      <sz val="14"/>
      <color theme="3"/>
      <name val="Calibri"/>
      <family val="2"/>
      <scheme val="minor"/>
    </font>
    <font>
      <b/>
      <sz val="9"/>
      <color rgb="FFFF0000"/>
      <name val="Calibri"/>
      <family val="2"/>
      <scheme val="minor"/>
    </font>
  </fonts>
  <fills count="30">
    <fill>
      <patternFill patternType="none"/>
    </fill>
    <fill>
      <patternFill patternType="gray125"/>
    </fill>
    <fill>
      <patternFill patternType="solid">
        <fgColor rgb="FFFFCC99"/>
      </patternFill>
    </fill>
    <fill>
      <patternFill patternType="solid">
        <fgColor rgb="FFF2F2F2"/>
      </patternFill>
    </fill>
    <fill>
      <patternFill patternType="solid">
        <fgColor rgb="FFFFFFCC"/>
      </patternFill>
    </fill>
    <fill>
      <patternFill patternType="solid">
        <fgColor indexed="9"/>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6" tint="-0.49998474074526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2"/>
        <bgColor indexed="64"/>
      </patternFill>
    </fill>
    <fill>
      <patternFill patternType="solid">
        <fgColor theme="4"/>
        <bgColor indexed="64"/>
      </patternFill>
    </fill>
    <fill>
      <patternFill patternType="solid">
        <fgColor rgb="FFDDDDDD"/>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rgb="FFF2F2F2"/>
        <bgColor indexed="64"/>
      </patternFill>
    </fill>
    <fill>
      <patternFill patternType="solid">
        <fgColor rgb="FF92D05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59999389629810485"/>
        <bgColor indexed="64"/>
      </patternFill>
    </fill>
  </fills>
  <borders count="3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style="thin">
        <color theme="6" tint="-0.499984740745262"/>
      </right>
      <top style="thin">
        <color theme="6" tint="-0.499984740745262"/>
      </top>
      <bottom style="thin">
        <color theme="6" tint="-0.499984740745262"/>
      </bottom>
      <diagonal/>
    </border>
    <border>
      <left/>
      <right/>
      <top style="thin">
        <color theme="6" tint="-0.499984740745262"/>
      </top>
      <bottom style="thin">
        <color theme="6" tint="-0.499984740745262"/>
      </bottom>
      <diagonal/>
    </border>
    <border>
      <left style="thin">
        <color theme="6" tint="-0.499984740745262"/>
      </left>
      <right/>
      <top style="thin">
        <color theme="6" tint="-0.499984740745262"/>
      </top>
      <bottom style="thin">
        <color theme="6" tint="-0.499984740745262"/>
      </bottom>
      <diagonal/>
    </border>
    <border>
      <left style="thin">
        <color auto="1"/>
      </left>
      <right style="thin">
        <color auto="1"/>
      </right>
      <top style="thin">
        <color auto="1"/>
      </top>
      <bottom style="thin">
        <color auto="1"/>
      </bottom>
      <diagonal/>
    </border>
    <border>
      <left/>
      <right/>
      <top/>
      <bottom style="thin">
        <color theme="0" tint="-0.499984740745262"/>
      </bottom>
      <diagonal/>
    </border>
    <border>
      <left/>
      <right/>
      <top style="thin">
        <color theme="0"/>
      </top>
      <bottom style="thin">
        <color theme="0"/>
      </bottom>
      <diagonal/>
    </border>
    <border>
      <left/>
      <right/>
      <top/>
      <bottom style="thin">
        <color theme="0"/>
      </bottom>
      <diagonal/>
    </border>
    <border>
      <left/>
      <right/>
      <top style="thin">
        <color theme="0"/>
      </top>
      <bottom/>
      <diagonal/>
    </border>
    <border>
      <left style="thin">
        <color theme="4"/>
      </left>
      <right style="thin">
        <color theme="4"/>
      </right>
      <top/>
      <bottom/>
      <diagonal/>
    </border>
    <border>
      <left style="thin">
        <color theme="4"/>
      </left>
      <right style="thin">
        <color theme="4"/>
      </right>
      <top style="thin">
        <color theme="4"/>
      </top>
      <bottom style="thin">
        <color theme="4"/>
      </bottom>
      <diagonal/>
    </border>
    <border>
      <left/>
      <right style="thin">
        <color indexed="64"/>
      </right>
      <top/>
      <bottom/>
      <diagonal/>
    </border>
    <border>
      <left/>
      <right style="hair">
        <color auto="1"/>
      </right>
      <top/>
      <bottom/>
      <diagonal/>
    </border>
    <border>
      <left style="dotted">
        <color theme="4" tint="0.59996337778862885"/>
      </left>
      <right style="hair">
        <color auto="1"/>
      </right>
      <top style="dotted">
        <color theme="4" tint="0.59996337778862885"/>
      </top>
      <bottom style="dotted">
        <color theme="4" tint="0.59996337778862885"/>
      </bottom>
      <diagonal/>
    </border>
    <border>
      <left/>
      <right style="dotted">
        <color theme="4" tint="0.59996337778862885"/>
      </right>
      <top style="dotted">
        <color theme="4" tint="0.59996337778862885"/>
      </top>
      <bottom style="dotted">
        <color theme="4" tint="0.59996337778862885"/>
      </bottom>
      <diagonal/>
    </border>
    <border>
      <left/>
      <right/>
      <top style="dotted">
        <color theme="4" tint="0.59996337778862885"/>
      </top>
      <bottom style="dotted">
        <color theme="4" tint="0.59996337778862885"/>
      </bottom>
      <diagonal/>
    </border>
    <border>
      <left style="dotted">
        <color theme="4" tint="0.59996337778862885"/>
      </left>
      <right style="thick">
        <color theme="4" tint="0.59996337778862885"/>
      </right>
      <top style="dotted">
        <color theme="4" tint="0.59996337778862885"/>
      </top>
      <bottom style="dotted">
        <color theme="4" tint="0.59996337778862885"/>
      </bottom>
      <diagonal/>
    </border>
    <border>
      <left style="dotted">
        <color theme="4" tint="0.59996337778862885"/>
      </left>
      <right style="dotted">
        <color theme="4" tint="0.59996337778862885"/>
      </right>
      <top style="dotted">
        <color theme="4" tint="0.59996337778862885"/>
      </top>
      <bottom style="dotted">
        <color theme="4" tint="0.59996337778862885"/>
      </bottom>
      <diagonal/>
    </border>
    <border>
      <left/>
      <right/>
      <top style="thick">
        <color theme="4" tint="0.39994506668294322"/>
      </top>
      <bottom/>
      <diagonal/>
    </border>
    <border>
      <left style="dotted">
        <color theme="4" tint="0.59996337778862885"/>
      </left>
      <right style="hair">
        <color auto="1"/>
      </right>
      <top style="thick">
        <color theme="4" tint="0.59996337778862885"/>
      </top>
      <bottom style="dotted">
        <color theme="4" tint="0.59996337778862885"/>
      </bottom>
      <diagonal/>
    </border>
    <border>
      <left/>
      <right style="dotted">
        <color theme="4" tint="0.59996337778862885"/>
      </right>
      <top style="thick">
        <color theme="4" tint="0.59996337778862885"/>
      </top>
      <bottom style="dotted">
        <color theme="4" tint="0.59996337778862885"/>
      </bottom>
      <diagonal/>
    </border>
    <border>
      <left/>
      <right/>
      <top style="thick">
        <color theme="4" tint="0.59996337778862885"/>
      </top>
      <bottom style="dotted">
        <color theme="4" tint="0.59996337778862885"/>
      </bottom>
      <diagonal/>
    </border>
    <border>
      <left style="dotted">
        <color theme="4" tint="0.59996337778862885"/>
      </left>
      <right style="thick">
        <color theme="4" tint="0.59996337778862885"/>
      </right>
      <top style="thick">
        <color theme="4" tint="0.59996337778862885"/>
      </top>
      <bottom style="dotted">
        <color theme="4" tint="0.59996337778862885"/>
      </bottom>
      <diagonal/>
    </border>
    <border>
      <left style="dotted">
        <color theme="4" tint="0.59996337778862885"/>
      </left>
      <right style="dotted">
        <color theme="4" tint="0.59996337778862885"/>
      </right>
      <top style="thick">
        <color theme="4" tint="0.59996337778862885"/>
      </top>
      <bottom style="dotted">
        <color theme="4" tint="0.59996337778862885"/>
      </bottom>
      <diagonal/>
    </border>
    <border>
      <left style="dotted">
        <color theme="4" tint="-0.24994659260841701"/>
      </left>
      <right style="hair">
        <color auto="1"/>
      </right>
      <top style="dotted">
        <color theme="4" tint="-0.24994659260841701"/>
      </top>
      <bottom style="dotted">
        <color theme="4" tint="-0.24994659260841701"/>
      </bottom>
      <diagonal/>
    </border>
    <border>
      <left style="dotted">
        <color theme="4" tint="-0.24994659260841701"/>
      </left>
      <right style="dotted">
        <color theme="4" tint="-0.24994659260841701"/>
      </right>
      <top style="dotted">
        <color theme="4" tint="-0.24994659260841701"/>
      </top>
      <bottom style="dotted">
        <color theme="4" tint="-0.24994659260841701"/>
      </bottom>
      <diagonal/>
    </border>
    <border>
      <left style="dotted">
        <color theme="4" tint="0.59996337778862885"/>
      </left>
      <right/>
      <top style="dotted">
        <color theme="4" tint="0.59996337778862885"/>
      </top>
      <bottom style="dotted">
        <color theme="4" tint="0.59996337778862885"/>
      </bottom>
      <diagonal/>
    </border>
    <border>
      <left style="dotted">
        <color theme="4" tint="0.59996337778862885"/>
      </left>
      <right/>
      <top style="thick">
        <color theme="4" tint="0.59996337778862885"/>
      </top>
      <bottom style="dotted">
        <color theme="4" tint="0.59996337778862885"/>
      </bottom>
      <diagonal/>
    </border>
  </borders>
  <cellStyleXfs count="25">
    <xf numFmtId="0" fontId="0" fillId="0" borderId="0"/>
    <xf numFmtId="0" fontId="3" fillId="3" borderId="1" applyNumberFormat="0" applyAlignment="0" applyProtection="0"/>
    <xf numFmtId="0" fontId="5" fillId="0" borderId="0"/>
    <xf numFmtId="0" fontId="1" fillId="0" borderId="0"/>
    <xf numFmtId="0" fontId="19" fillId="0" borderId="0">
      <alignment vertical="center"/>
    </xf>
    <xf numFmtId="0" fontId="1" fillId="0" borderId="0"/>
    <xf numFmtId="43" fontId="1" fillId="0" borderId="0" applyFont="0" applyFill="0" applyBorder="0" applyAlignment="0" applyProtection="0"/>
    <xf numFmtId="44" fontId="1" fillId="0" borderId="0" applyFont="0" applyFill="0" applyBorder="0" applyAlignment="0" applyProtection="0"/>
    <xf numFmtId="44" fontId="24" fillId="0" borderId="0" applyFont="0" applyFill="0" applyBorder="0" applyAlignment="0" applyProtection="0"/>
    <xf numFmtId="0" fontId="1" fillId="0" borderId="0"/>
    <xf numFmtId="0" fontId="26" fillId="0" borderId="0" applyNumberFormat="0" applyFont="0" applyFill="0" applyBorder="0" applyProtection="0">
      <alignment horizontal="left" vertical="center" indent="1"/>
    </xf>
    <xf numFmtId="3" fontId="26" fillId="0" borderId="0" applyFont="0" applyFill="0" applyBorder="0" applyProtection="0">
      <alignment horizontal="right" vertical="center" indent="2"/>
    </xf>
    <xf numFmtId="0" fontId="2" fillId="20" borderId="2" applyNumberFormat="0" applyFont="0" applyBorder="0" applyProtection="0">
      <alignment horizontal="right" vertical="center" indent="2"/>
    </xf>
    <xf numFmtId="0" fontId="27" fillId="21" borderId="0" applyNumberFormat="0" applyBorder="0" applyProtection="0">
      <alignment horizontal="left" vertical="center" indent="1"/>
    </xf>
    <xf numFmtId="9" fontId="29" fillId="2" borderId="13" applyFill="0" applyProtection="0">
      <alignment horizontal="center" vertical="center"/>
    </xf>
    <xf numFmtId="0" fontId="31" fillId="0" borderId="0" applyNumberFormat="0" applyFill="0" applyBorder="0" applyProtection="0">
      <alignment horizontal="left" vertical="center" indent="1"/>
    </xf>
    <xf numFmtId="0" fontId="1" fillId="0" borderId="0"/>
    <xf numFmtId="0" fontId="25" fillId="0" borderId="0">
      <alignment vertical="center"/>
    </xf>
    <xf numFmtId="0" fontId="37" fillId="0" borderId="0" applyNumberFormat="0" applyFill="0" applyBorder="0" applyAlignment="0" applyProtection="0"/>
    <xf numFmtId="0" fontId="38" fillId="0" borderId="0" applyNumberFormat="0" applyFill="0" applyBorder="0" applyAlignment="0" applyProtection="0"/>
    <xf numFmtId="0" fontId="39" fillId="0" borderId="0">
      <alignment vertical="center"/>
    </xf>
    <xf numFmtId="0" fontId="43" fillId="0" borderId="0" applyNumberFormat="0" applyFill="0" applyBorder="0" applyAlignment="0" applyProtection="0"/>
    <xf numFmtId="0" fontId="45" fillId="0" borderId="0" applyNumberFormat="0" applyFill="0" applyBorder="0" applyAlignment="0" applyProtection="0"/>
    <xf numFmtId="0" fontId="24" fillId="0" borderId="0"/>
    <xf numFmtId="0" fontId="39" fillId="4" borderId="3" applyNumberFormat="0" applyFont="0" applyAlignment="0" applyProtection="0"/>
  </cellStyleXfs>
  <cellXfs count="337">
    <xf numFmtId="0" fontId="0" fillId="0" borderId="0" xfId="0"/>
    <xf numFmtId="0" fontId="6" fillId="0" borderId="0" xfId="2" applyFont="1" applyFill="1"/>
    <xf numFmtId="0" fontId="6" fillId="0" borderId="0" xfId="2" applyFont="1" applyFill="1" applyBorder="1"/>
    <xf numFmtId="0" fontId="6" fillId="0" borderId="0" xfId="2" applyFont="1" applyFill="1" applyBorder="1" applyAlignment="1">
      <alignment horizontal="center" wrapText="1"/>
    </xf>
    <xf numFmtId="0" fontId="6" fillId="0" borderId="0" xfId="2" quotePrefix="1" applyFont="1" applyFill="1" applyBorder="1" applyAlignment="1">
      <alignment horizontal="center" wrapText="1"/>
    </xf>
    <xf numFmtId="0" fontId="6" fillId="5" borderId="0" xfId="2" applyFont="1" applyFill="1"/>
    <xf numFmtId="0" fontId="7" fillId="0" borderId="0" xfId="2" applyFont="1" applyFill="1" applyBorder="1" applyAlignment="1">
      <alignment horizontal="center" wrapText="1"/>
    </xf>
    <xf numFmtId="0" fontId="8" fillId="0" borderId="0" xfId="2" applyFont="1" applyFill="1" applyBorder="1" applyAlignment="1">
      <alignment horizontal="center" wrapText="1"/>
    </xf>
    <xf numFmtId="0" fontId="6" fillId="6" borderId="0" xfId="2" applyFont="1" applyFill="1" applyBorder="1" applyAlignment="1">
      <alignment horizontal="center" wrapText="1"/>
    </xf>
    <xf numFmtId="0" fontId="6" fillId="7" borderId="0" xfId="2" applyFont="1" applyFill="1" applyBorder="1" applyAlignment="1">
      <alignment horizontal="center" wrapText="1"/>
    </xf>
    <xf numFmtId="0" fontId="9" fillId="0" borderId="0" xfId="2" applyFont="1" applyFill="1" applyBorder="1" applyAlignment="1">
      <alignment horizontal="center" wrapText="1"/>
    </xf>
    <xf numFmtId="0" fontId="10" fillId="8" borderId="0" xfId="2" applyFont="1" applyFill="1" applyBorder="1" applyAlignment="1">
      <alignment horizontal="center" wrapText="1"/>
    </xf>
    <xf numFmtId="0" fontId="6" fillId="8" borderId="0" xfId="2" applyFont="1" applyFill="1" applyBorder="1" applyAlignment="1">
      <alignment horizontal="center" wrapText="1"/>
    </xf>
    <xf numFmtId="0" fontId="10" fillId="0" borderId="0" xfId="2" applyFont="1" applyFill="1" applyBorder="1" applyAlignment="1">
      <alignment horizontal="center" wrapText="1"/>
    </xf>
    <xf numFmtId="0" fontId="6" fillId="0" borderId="0" xfId="2" applyFont="1" applyFill="1" applyBorder="1" applyAlignment="1">
      <alignment wrapText="1"/>
    </xf>
    <xf numFmtId="0" fontId="8" fillId="8" borderId="0" xfId="2" applyFont="1" applyFill="1" applyBorder="1" applyAlignment="1">
      <alignment horizontal="center" wrapText="1"/>
    </xf>
    <xf numFmtId="0" fontId="9" fillId="8" borderId="0" xfId="2" applyFont="1" applyFill="1" applyBorder="1" applyAlignment="1">
      <alignment horizontal="center" wrapText="1"/>
    </xf>
    <xf numFmtId="0" fontId="11" fillId="8" borderId="0" xfId="2" applyFont="1" applyFill="1" applyBorder="1" applyAlignment="1">
      <alignment horizontal="center" wrapText="1"/>
    </xf>
    <xf numFmtId="0" fontId="12" fillId="8" borderId="0" xfId="2" applyFont="1" applyFill="1" applyBorder="1" applyAlignment="1">
      <alignment horizontal="center" wrapText="1"/>
    </xf>
    <xf numFmtId="0" fontId="11" fillId="0" borderId="0" xfId="2" applyFont="1" applyFill="1" applyBorder="1" applyAlignment="1">
      <alignment horizontal="center" wrapText="1"/>
    </xf>
    <xf numFmtId="0" fontId="10" fillId="7" borderId="0" xfId="2" applyFont="1" applyFill="1" applyBorder="1" applyAlignment="1">
      <alignment horizontal="center" wrapText="1"/>
    </xf>
    <xf numFmtId="0" fontId="10" fillId="9" borderId="0" xfId="2" applyFont="1" applyFill="1" applyBorder="1" applyAlignment="1">
      <alignment wrapText="1"/>
    </xf>
    <xf numFmtId="0" fontId="13" fillId="9" borderId="0" xfId="2" applyFont="1" applyFill="1" applyBorder="1" applyAlignment="1">
      <alignment wrapText="1"/>
    </xf>
    <xf numFmtId="0" fontId="10" fillId="8" borderId="0" xfId="2" applyFont="1" applyFill="1" applyBorder="1" applyAlignment="1">
      <alignment wrapText="1"/>
    </xf>
    <xf numFmtId="0" fontId="6" fillId="8" borderId="0" xfId="2" applyFont="1" applyFill="1" applyBorder="1" applyAlignment="1">
      <alignment wrapText="1"/>
    </xf>
    <xf numFmtId="0" fontId="10" fillId="0" borderId="0" xfId="2" applyFont="1" applyFill="1" applyBorder="1" applyAlignment="1">
      <alignment horizontal="center"/>
    </xf>
    <xf numFmtId="0" fontId="6" fillId="0" borderId="0" xfId="2" applyFont="1" applyFill="1" applyBorder="1" applyAlignment="1">
      <alignment vertical="center"/>
    </xf>
    <xf numFmtId="0" fontId="6" fillId="5" borderId="0" xfId="2" applyFont="1" applyFill="1" applyBorder="1" applyAlignment="1">
      <alignment vertical="center"/>
    </xf>
    <xf numFmtId="0" fontId="14" fillId="0" borderId="0" xfId="2" applyFont="1" applyFill="1" applyBorder="1" applyAlignment="1">
      <alignment horizontal="center" vertical="center" wrapText="1"/>
    </xf>
    <xf numFmtId="0" fontId="14" fillId="5" borderId="0" xfId="2" applyFont="1" applyFill="1" applyBorder="1" applyAlignment="1">
      <alignment horizontal="center" vertical="center" wrapText="1"/>
    </xf>
    <xf numFmtId="0" fontId="14" fillId="9" borderId="4" xfId="2" applyFont="1" applyFill="1" applyBorder="1" applyAlignment="1">
      <alignment horizontal="center" vertical="center" wrapText="1"/>
    </xf>
    <xf numFmtId="0" fontId="14" fillId="9" borderId="5" xfId="2" applyFont="1" applyFill="1" applyBorder="1" applyAlignment="1">
      <alignment horizontal="center" vertical="center" wrapText="1"/>
    </xf>
    <xf numFmtId="0" fontId="15" fillId="9" borderId="5" xfId="2" applyFont="1" applyFill="1" applyBorder="1" applyAlignment="1">
      <alignment horizontal="center" vertical="center" wrapText="1"/>
    </xf>
    <xf numFmtId="0" fontId="16" fillId="9" borderId="5" xfId="2" applyFont="1" applyFill="1" applyBorder="1" applyAlignment="1">
      <alignment horizontal="center" vertical="center" wrapText="1"/>
    </xf>
    <xf numFmtId="0" fontId="8" fillId="7" borderId="0" xfId="2" applyFont="1" applyFill="1" applyBorder="1" applyAlignment="1">
      <alignment horizontal="center" wrapText="1"/>
    </xf>
    <xf numFmtId="0" fontId="9" fillId="7" borderId="0" xfId="2" applyFont="1" applyFill="1" applyBorder="1" applyAlignment="1">
      <alignment horizontal="center" wrapText="1"/>
    </xf>
    <xf numFmtId="0" fontId="11" fillId="7" borderId="0" xfId="2" applyFont="1" applyFill="1" applyBorder="1" applyAlignment="1">
      <alignment horizontal="center" wrapText="1"/>
    </xf>
    <xf numFmtId="0" fontId="12" fillId="7" borderId="0" xfId="2" applyFont="1" applyFill="1" applyBorder="1" applyAlignment="1">
      <alignment horizontal="center" wrapText="1"/>
    </xf>
    <xf numFmtId="0" fontId="6" fillId="10" borderId="0" xfId="2" applyFont="1" applyFill="1" applyBorder="1" applyAlignment="1">
      <alignment horizontal="center" wrapText="1"/>
    </xf>
    <xf numFmtId="14" fontId="6" fillId="0" borderId="0" xfId="2" applyNumberFormat="1" applyFont="1" applyFill="1" applyBorder="1" applyAlignment="1">
      <alignment horizontal="center" wrapText="1"/>
    </xf>
    <xf numFmtId="14" fontId="10" fillId="0" borderId="0" xfId="2" applyNumberFormat="1" applyFont="1" applyFill="1" applyBorder="1" applyAlignment="1">
      <alignment horizontal="center" wrapText="1"/>
    </xf>
    <xf numFmtId="0" fontId="10" fillId="6" borderId="0" xfId="2" applyFont="1" applyFill="1" applyBorder="1" applyAlignment="1">
      <alignment horizontal="center" wrapText="1"/>
    </xf>
    <xf numFmtId="14" fontId="11" fillId="6" borderId="0" xfId="2" applyNumberFormat="1" applyFont="1" applyFill="1" applyBorder="1" applyAlignment="1">
      <alignment horizontal="center" wrapText="1"/>
    </xf>
    <xf numFmtId="14" fontId="11" fillId="0" borderId="0" xfId="2" applyNumberFormat="1" applyFont="1" applyFill="1" applyBorder="1" applyAlignment="1">
      <alignment horizontal="center" wrapText="1"/>
    </xf>
    <xf numFmtId="8" fontId="10" fillId="8" borderId="0" xfId="2" applyNumberFormat="1" applyFont="1" applyFill="1" applyBorder="1" applyAlignment="1">
      <alignment horizontal="center" wrapText="1"/>
    </xf>
    <xf numFmtId="0" fontId="10" fillId="10" borderId="0" xfId="2" applyFont="1" applyFill="1" applyBorder="1" applyAlignment="1">
      <alignment horizontal="center" wrapText="1"/>
    </xf>
    <xf numFmtId="0" fontId="10" fillId="11" borderId="0" xfId="2" applyFont="1" applyFill="1" applyBorder="1" applyAlignment="1">
      <alignment horizontal="center" wrapText="1"/>
    </xf>
    <xf numFmtId="15" fontId="10" fillId="0" borderId="0" xfId="2" applyNumberFormat="1" applyFont="1" applyFill="1" applyBorder="1" applyAlignment="1">
      <alignment horizontal="center" wrapText="1"/>
    </xf>
    <xf numFmtId="14" fontId="10" fillId="11" borderId="0" xfId="2" applyNumberFormat="1" applyFont="1" applyFill="1" applyBorder="1" applyAlignment="1">
      <alignment horizontal="center" wrapText="1"/>
    </xf>
    <xf numFmtId="164" fontId="10" fillId="0" borderId="0" xfId="2" applyNumberFormat="1" applyFont="1" applyFill="1" applyBorder="1" applyAlignment="1">
      <alignment horizontal="center" wrapText="1"/>
    </xf>
    <xf numFmtId="15" fontId="10" fillId="8" borderId="0" xfId="2" applyNumberFormat="1" applyFont="1" applyFill="1" applyBorder="1" applyAlignment="1">
      <alignment horizontal="center" wrapText="1"/>
    </xf>
    <xf numFmtId="0" fontId="8" fillId="8" borderId="0" xfId="2" applyFont="1" applyFill="1" applyBorder="1" applyAlignment="1">
      <alignment wrapText="1"/>
    </xf>
    <xf numFmtId="0" fontId="10" fillId="0" borderId="0" xfId="2" applyFont="1" applyFill="1" applyBorder="1" applyAlignment="1">
      <alignment wrapText="1"/>
    </xf>
    <xf numFmtId="15" fontId="10" fillId="0" borderId="0" xfId="2" applyNumberFormat="1" applyFont="1" applyFill="1" applyBorder="1" applyAlignment="1">
      <alignment horizontal="center"/>
    </xf>
    <xf numFmtId="14" fontId="10" fillId="7" borderId="0" xfId="2" applyNumberFormat="1" applyFont="1" applyFill="1" applyBorder="1" applyAlignment="1">
      <alignment horizontal="center" wrapText="1"/>
    </xf>
    <xf numFmtId="8" fontId="10" fillId="7" borderId="0" xfId="2" applyNumberFormat="1" applyFont="1" applyFill="1" applyBorder="1" applyAlignment="1">
      <alignment horizontal="center" wrapText="1"/>
    </xf>
    <xf numFmtId="0" fontId="25" fillId="0" borderId="0" xfId="9" applyFont="1" applyAlignment="1">
      <alignment horizontal="left" indent="1"/>
    </xf>
    <xf numFmtId="8" fontId="25" fillId="0" borderId="0" xfId="9" applyNumberFormat="1" applyFont="1" applyAlignment="1">
      <alignment horizontal="right" indent="1"/>
    </xf>
    <xf numFmtId="0" fontId="25" fillId="0" borderId="7" xfId="9" applyFont="1" applyBorder="1" applyAlignment="1">
      <alignment horizontal="left" indent="1"/>
    </xf>
    <xf numFmtId="8" fontId="25" fillId="0" borderId="7" xfId="9" applyNumberFormat="1" applyFont="1" applyBorder="1" applyAlignment="1">
      <alignment horizontal="right" indent="1"/>
    </xf>
    <xf numFmtId="0" fontId="21" fillId="0" borderId="7" xfId="9" applyFont="1" applyBorder="1" applyAlignment="1">
      <alignment horizontal="left" indent="1"/>
    </xf>
    <xf numFmtId="14" fontId="25" fillId="0" borderId="7" xfId="9" applyNumberFormat="1" applyFont="1" applyBorder="1" applyAlignment="1">
      <alignment horizontal="right" indent="1"/>
    </xf>
    <xf numFmtId="0" fontId="25" fillId="18" borderId="7" xfId="9" applyFont="1" applyFill="1" applyBorder="1" applyAlignment="1">
      <alignment horizontal="left" indent="1"/>
    </xf>
    <xf numFmtId="8" fontId="25" fillId="18" borderId="7" xfId="9" applyNumberFormat="1" applyFont="1" applyFill="1" applyBorder="1" applyAlignment="1">
      <alignment horizontal="right" indent="1"/>
    </xf>
    <xf numFmtId="14" fontId="25" fillId="18" borderId="7" xfId="9" applyNumberFormat="1" applyFont="1" applyFill="1" applyBorder="1" applyAlignment="1">
      <alignment horizontal="right" indent="1"/>
    </xf>
    <xf numFmtId="0" fontId="25" fillId="16" borderId="7" xfId="9" applyFont="1" applyFill="1" applyBorder="1" applyAlignment="1">
      <alignment horizontal="left" indent="1"/>
    </xf>
    <xf numFmtId="8" fontId="25" fillId="16" borderId="7" xfId="9" applyNumberFormat="1" applyFont="1" applyFill="1" applyBorder="1" applyAlignment="1">
      <alignment horizontal="right" indent="1"/>
    </xf>
    <xf numFmtId="14" fontId="25" fillId="16" borderId="7" xfId="9" applyNumberFormat="1" applyFont="1" applyFill="1" applyBorder="1" applyAlignment="1">
      <alignment horizontal="right" indent="1"/>
    </xf>
    <xf numFmtId="8" fontId="25" fillId="0" borderId="7" xfId="9" applyNumberFormat="1" applyFont="1" applyBorder="1" applyAlignment="1">
      <alignment horizontal="left" indent="1"/>
    </xf>
    <xf numFmtId="14" fontId="25" fillId="18" borderId="7" xfId="9" applyNumberFormat="1" applyFont="1" applyFill="1" applyBorder="1" applyAlignment="1">
      <alignment horizontal="left" indent="1"/>
    </xf>
    <xf numFmtId="0" fontId="25" fillId="0" borderId="0" xfId="9" applyFont="1" applyAlignment="1">
      <alignment horizontal="left" vertical="center"/>
    </xf>
    <xf numFmtId="0" fontId="19" fillId="12" borderId="0" xfId="10" applyFont="1" applyFill="1" applyBorder="1">
      <alignment horizontal="left" vertical="center" indent="1"/>
    </xf>
    <xf numFmtId="3" fontId="19" fillId="12" borderId="0" xfId="11" applyFont="1" applyFill="1" applyBorder="1">
      <alignment horizontal="right" vertical="center" indent="2"/>
    </xf>
    <xf numFmtId="0" fontId="19" fillId="19" borderId="0" xfId="10" applyFont="1" applyFill="1" applyBorder="1">
      <alignment horizontal="left" vertical="center" indent="1"/>
    </xf>
    <xf numFmtId="3" fontId="19" fillId="19" borderId="0" xfId="11" applyFont="1" applyFill="1" applyBorder="1">
      <alignment horizontal="right" vertical="center" indent="2"/>
    </xf>
    <xf numFmtId="0" fontId="7" fillId="0" borderId="0" xfId="10" applyFont="1">
      <alignment horizontal="left" vertical="center" indent="1"/>
    </xf>
    <xf numFmtId="0" fontId="7" fillId="0" borderId="0" xfId="10" applyFont="1" applyBorder="1">
      <alignment horizontal="left" vertical="center" indent="1"/>
    </xf>
    <xf numFmtId="14" fontId="19" fillId="0" borderId="0" xfId="4" applyNumberFormat="1" applyFont="1" applyAlignment="1">
      <alignment horizontal="right" vertical="center" indent="1"/>
    </xf>
    <xf numFmtId="14" fontId="19" fillId="8" borderId="0" xfId="4" applyNumberFormat="1" applyFont="1" applyFill="1" applyAlignment="1">
      <alignment horizontal="right" vertical="center" indent="1"/>
    </xf>
    <xf numFmtId="0" fontId="28" fillId="0" borderId="12" xfId="4" applyFont="1" applyBorder="1" applyAlignment="1">
      <alignment horizontal="center" vertical="center"/>
    </xf>
    <xf numFmtId="9" fontId="30" fillId="0" borderId="13" xfId="14" applyFont="1" applyFill="1">
      <alignment horizontal="center" vertical="center"/>
    </xf>
    <xf numFmtId="0" fontId="33" fillId="0" borderId="0" xfId="4" applyFont="1">
      <alignment vertical="center"/>
    </xf>
    <xf numFmtId="0" fontId="7" fillId="0" borderId="0" xfId="10" applyFont="1" applyFill="1" applyBorder="1">
      <alignment horizontal="left" vertical="center" indent="1"/>
    </xf>
    <xf numFmtId="0" fontId="7" fillId="22" borderId="0" xfId="4" applyFont="1" applyFill="1" applyBorder="1" applyAlignment="1">
      <alignment vertical="center"/>
    </xf>
    <xf numFmtId="3" fontId="7" fillId="0" borderId="0" xfId="11" applyFont="1" applyFill="1" applyBorder="1">
      <alignment horizontal="right" vertical="center" indent="2"/>
    </xf>
    <xf numFmtId="166" fontId="7" fillId="0" borderId="0" xfId="4" applyNumberFormat="1" applyFont="1" applyFill="1" applyBorder="1" applyAlignment="1">
      <alignment horizontal="right" vertical="center"/>
    </xf>
    <xf numFmtId="166" fontId="7" fillId="0" borderId="0" xfId="4" applyNumberFormat="1" applyFont="1" applyFill="1" applyBorder="1" applyAlignment="1">
      <alignment horizontal="right" vertical="center" indent="1"/>
    </xf>
    <xf numFmtId="0" fontId="7" fillId="0" borderId="11" xfId="4" applyFont="1" applyFill="1" applyBorder="1">
      <alignment vertical="center"/>
    </xf>
    <xf numFmtId="0" fontId="7" fillId="22" borderId="0" xfId="4" applyFont="1" applyFill="1" applyBorder="1" applyAlignment="1">
      <alignment horizontal="center" vertical="center"/>
    </xf>
    <xf numFmtId="166" fontId="7" fillId="0" borderId="0" xfId="4" applyNumberFormat="1" applyFont="1" applyFill="1" applyAlignment="1">
      <alignment horizontal="right" vertical="center"/>
    </xf>
    <xf numFmtId="166" fontId="7" fillId="0" borderId="0" xfId="4" applyNumberFormat="1" applyFont="1" applyFill="1" applyAlignment="1">
      <alignment horizontal="right" vertical="center" indent="1"/>
    </xf>
    <xf numFmtId="0" fontId="7" fillId="0" borderId="9" xfId="4" applyFont="1" applyFill="1" applyBorder="1">
      <alignment vertical="center"/>
    </xf>
    <xf numFmtId="0" fontId="7" fillId="0" borderId="0" xfId="10" applyFont="1" applyFill="1">
      <alignment horizontal="left" vertical="center" indent="1"/>
    </xf>
    <xf numFmtId="0" fontId="7" fillId="12" borderId="0" xfId="10" applyFont="1" applyFill="1">
      <alignment horizontal="left" vertical="center" indent="1"/>
    </xf>
    <xf numFmtId="166" fontId="19" fillId="12" borderId="0" xfId="4" applyNumberFormat="1" applyFont="1" applyFill="1" applyAlignment="1">
      <alignment horizontal="right" vertical="center" indent="2"/>
    </xf>
    <xf numFmtId="166" fontId="19" fillId="12" borderId="0" xfId="4" applyNumberFormat="1" applyFont="1" applyFill="1" applyAlignment="1">
      <alignment horizontal="right" vertical="center" indent="1"/>
    </xf>
    <xf numFmtId="14" fontId="19" fillId="12" borderId="0" xfId="4" applyNumberFormat="1" applyFont="1" applyFill="1" applyAlignment="1">
      <alignment horizontal="right" vertical="center" indent="1"/>
    </xf>
    <xf numFmtId="14" fontId="19" fillId="23" borderId="0" xfId="4" applyNumberFormat="1" applyFont="1" applyFill="1" applyAlignment="1">
      <alignment horizontal="right" vertical="center" indent="1"/>
    </xf>
    <xf numFmtId="0" fontId="25" fillId="0" borderId="0" xfId="16" applyFont="1" applyAlignment="1">
      <alignment horizontal="left" wrapText="1"/>
    </xf>
    <xf numFmtId="164" fontId="25" fillId="0" borderId="0" xfId="16" applyNumberFormat="1" applyFont="1" applyAlignment="1">
      <alignment horizontal="left" wrapText="1"/>
    </xf>
    <xf numFmtId="2" fontId="25" fillId="0" borderId="0" xfId="16" applyNumberFormat="1" applyFont="1" applyAlignment="1">
      <alignment horizontal="left" wrapText="1"/>
    </xf>
    <xf numFmtId="0" fontId="25" fillId="20" borderId="7" xfId="12" applyFont="1" applyBorder="1" applyAlignment="1">
      <alignment horizontal="center" vertical="center"/>
    </xf>
    <xf numFmtId="167" fontId="25" fillId="20" borderId="7" xfId="12" applyNumberFormat="1" applyFont="1" applyBorder="1" applyAlignment="1">
      <alignment horizontal="center" vertical="center"/>
    </xf>
    <xf numFmtId="165" fontId="25" fillId="20" borderId="7" xfId="12" applyNumberFormat="1" applyFont="1" applyBorder="1" applyAlignment="1">
      <alignment horizontal="center" vertical="center"/>
    </xf>
    <xf numFmtId="164" fontId="25" fillId="20" borderId="7" xfId="12" applyNumberFormat="1" applyFont="1" applyBorder="1" applyAlignment="1">
      <alignment horizontal="center" vertical="center"/>
    </xf>
    <xf numFmtId="2" fontId="25" fillId="20" borderId="7" xfId="12" applyNumberFormat="1" applyFont="1" applyBorder="1" applyAlignment="1">
      <alignment horizontal="center" vertical="center"/>
    </xf>
    <xf numFmtId="14" fontId="25" fillId="20" borderId="7" xfId="12" applyNumberFormat="1" applyFont="1" applyBorder="1" applyAlignment="1">
      <alignment horizontal="center" vertical="center"/>
    </xf>
    <xf numFmtId="0" fontId="25" fillId="6" borderId="7" xfId="12" applyFont="1" applyFill="1" applyBorder="1" applyAlignment="1">
      <alignment horizontal="center" vertical="center"/>
    </xf>
    <xf numFmtId="167" fontId="25" fillId="6" borderId="7" xfId="12" applyNumberFormat="1" applyFont="1" applyFill="1" applyBorder="1" applyAlignment="1">
      <alignment horizontal="center" vertical="center"/>
    </xf>
    <xf numFmtId="165" fontId="25" fillId="6" borderId="7" xfId="12" applyNumberFormat="1" applyFont="1" applyFill="1" applyBorder="1" applyAlignment="1">
      <alignment horizontal="center" vertical="center"/>
    </xf>
    <xf numFmtId="164" fontId="25" fillId="6" borderId="7" xfId="12" applyNumberFormat="1" applyFont="1" applyFill="1" applyBorder="1" applyAlignment="1">
      <alignment horizontal="center" vertical="center"/>
    </xf>
    <xf numFmtId="14" fontId="25" fillId="6" borderId="7" xfId="12" applyNumberFormat="1" applyFont="1" applyFill="1" applyBorder="1" applyAlignment="1">
      <alignment horizontal="center" vertical="center"/>
    </xf>
    <xf numFmtId="2" fontId="25" fillId="6" borderId="7" xfId="12" applyNumberFormat="1" applyFont="1" applyFill="1" applyBorder="1" applyAlignment="1">
      <alignment horizontal="center" vertical="center"/>
    </xf>
    <xf numFmtId="0" fontId="25" fillId="24" borderId="0" xfId="12" applyFont="1" applyFill="1" applyBorder="1" applyAlignment="1">
      <alignment horizontal="center" vertical="center"/>
    </xf>
    <xf numFmtId="0" fontId="25" fillId="24" borderId="0" xfId="12" applyFont="1" applyFill="1" applyBorder="1">
      <alignment horizontal="right" vertical="center" indent="2"/>
    </xf>
    <xf numFmtId="164" fontId="25" fillId="24" borderId="0" xfId="12" applyNumberFormat="1" applyFont="1" applyFill="1" applyBorder="1" applyAlignment="1">
      <alignment horizontal="center" vertical="center"/>
    </xf>
    <xf numFmtId="165" fontId="25" fillId="24" borderId="0" xfId="12" applyNumberFormat="1" applyFont="1" applyFill="1" applyBorder="1">
      <alignment horizontal="right" vertical="center" indent="2"/>
    </xf>
    <xf numFmtId="164" fontId="25" fillId="24" borderId="0" xfId="12" applyNumberFormat="1" applyFont="1" applyFill="1" applyBorder="1">
      <alignment horizontal="right" vertical="center" indent="2"/>
    </xf>
    <xf numFmtId="2" fontId="25" fillId="24" borderId="0" xfId="12" applyNumberFormat="1" applyFont="1" applyFill="1" applyBorder="1">
      <alignment horizontal="right" vertical="center" indent="2"/>
    </xf>
    <xf numFmtId="0" fontId="3" fillId="25" borderId="1" xfId="17" applyFont="1" applyFill="1" applyBorder="1" applyAlignment="1">
      <alignment horizontal="left" vertical="center" indent="1"/>
    </xf>
    <xf numFmtId="165" fontId="3" fillId="25" borderId="1" xfId="17" applyNumberFormat="1" applyFont="1" applyFill="1" applyBorder="1" applyAlignment="1">
      <alignment vertical="center"/>
    </xf>
    <xf numFmtId="0" fontId="3" fillId="25" borderId="1" xfId="17" applyFont="1" applyFill="1" applyBorder="1" applyAlignment="1">
      <alignment horizontal="center" vertical="center"/>
    </xf>
    <xf numFmtId="0" fontId="3" fillId="25" borderId="1" xfId="17" applyFont="1" applyFill="1" applyBorder="1" applyAlignment="1">
      <alignment vertical="center"/>
    </xf>
    <xf numFmtId="14" fontId="4" fillId="0" borderId="0" xfId="17" applyNumberFormat="1" applyFont="1" applyAlignment="1">
      <alignment horizontal="left" indent="1"/>
    </xf>
    <xf numFmtId="0" fontId="1" fillId="0" borderId="14" xfId="17" applyFont="1" applyBorder="1" applyAlignment="1">
      <alignment horizontal="right" vertical="center" indent="1"/>
    </xf>
    <xf numFmtId="0" fontId="39" fillId="0" borderId="0" xfId="20" applyFont="1">
      <alignment vertical="center"/>
    </xf>
    <xf numFmtId="0" fontId="39" fillId="0" borderId="15" xfId="20" applyFont="1" applyBorder="1">
      <alignment vertical="center"/>
    </xf>
    <xf numFmtId="40" fontId="39" fillId="0" borderId="0" xfId="20" applyNumberFormat="1" applyFont="1" applyAlignment="1">
      <alignment horizontal="center" vertical="center"/>
    </xf>
    <xf numFmtId="168" fontId="40" fillId="0" borderId="0" xfId="20" applyNumberFormat="1" applyFont="1" applyFill="1" applyBorder="1" applyAlignment="1">
      <alignment horizontal="center" vertical="center"/>
    </xf>
    <xf numFmtId="168" fontId="40" fillId="0" borderId="16" xfId="20" applyNumberFormat="1" applyFont="1" applyFill="1" applyBorder="1" applyAlignment="1">
      <alignment horizontal="center" vertical="center"/>
    </xf>
    <xf numFmtId="168" fontId="41" fillId="0" borderId="17" xfId="20" applyNumberFormat="1" applyFont="1" applyFill="1" applyBorder="1" applyAlignment="1">
      <alignment horizontal="center" vertical="center"/>
    </xf>
    <xf numFmtId="168" fontId="41" fillId="0" borderId="18" xfId="20" applyNumberFormat="1" applyFont="1" applyFill="1" applyBorder="1" applyAlignment="1">
      <alignment horizontal="center" vertical="center"/>
    </xf>
    <xf numFmtId="168" fontId="41" fillId="0" borderId="19" xfId="20" applyNumberFormat="1" applyFont="1" applyFill="1" applyBorder="1" applyAlignment="1">
      <alignment horizontal="center" vertical="center"/>
    </xf>
    <xf numFmtId="14" fontId="41" fillId="0" borderId="20" xfId="20" applyNumberFormat="1" applyFont="1" applyFill="1" applyBorder="1" applyAlignment="1">
      <alignment horizontal="center" vertical="center"/>
    </xf>
    <xf numFmtId="0" fontId="30" fillId="0" borderId="17" xfId="20" applyFont="1" applyFill="1" applyBorder="1" applyAlignment="1">
      <alignment horizontal="center" vertical="center"/>
    </xf>
    <xf numFmtId="168" fontId="40" fillId="8" borderId="16" xfId="20" applyNumberFormat="1" applyFont="1" applyFill="1" applyBorder="1" applyAlignment="1">
      <alignment horizontal="center" vertical="center"/>
    </xf>
    <xf numFmtId="169" fontId="41" fillId="0" borderId="18" xfId="20" applyNumberFormat="1" applyFont="1" applyFill="1" applyBorder="1" applyAlignment="1">
      <alignment horizontal="center" vertical="center"/>
    </xf>
    <xf numFmtId="0" fontId="39" fillId="0" borderId="0" xfId="20" applyFont="1" applyAlignment="1">
      <alignment horizontal="center" vertical="center"/>
    </xf>
    <xf numFmtId="14" fontId="42" fillId="8" borderId="20" xfId="20" applyNumberFormat="1" applyFont="1" applyFill="1" applyBorder="1" applyAlignment="1">
      <alignment horizontal="center" vertical="center"/>
    </xf>
    <xf numFmtId="168" fontId="43" fillId="0" borderId="21" xfId="21" applyNumberFormat="1" applyFont="1" applyBorder="1" applyAlignment="1">
      <alignment horizontal="left" vertical="center" indent="1"/>
    </xf>
    <xf numFmtId="168" fontId="43" fillId="0" borderId="22" xfId="21" applyNumberFormat="1" applyFont="1" applyBorder="1" applyAlignment="1">
      <alignment horizontal="left" vertical="center" indent="1"/>
    </xf>
    <xf numFmtId="168" fontId="43" fillId="0" borderId="23" xfId="21" applyNumberFormat="1" applyFont="1" applyBorder="1" applyAlignment="1">
      <alignment horizontal="left" vertical="center" indent="1"/>
    </xf>
    <xf numFmtId="168" fontId="43" fillId="0" borderId="24" xfId="21" applyNumberFormat="1" applyFont="1" applyBorder="1" applyAlignment="1">
      <alignment horizontal="left" vertical="center" indent="1"/>
    </xf>
    <xf numFmtId="168" fontId="43" fillId="0" borderId="25" xfId="21" applyNumberFormat="1" applyFont="1" applyBorder="1" applyAlignment="1">
      <alignment horizontal="left" vertical="center" indent="1"/>
    </xf>
    <xf numFmtId="14" fontId="43" fillId="0" borderId="26" xfId="21" applyNumberFormat="1" applyFont="1" applyBorder="1" applyAlignment="1">
      <alignment horizontal="left" vertical="center" indent="1"/>
    </xf>
    <xf numFmtId="0" fontId="44" fillId="0" borderId="23" xfId="20" applyFont="1" applyBorder="1" applyAlignment="1">
      <alignment horizontal="left"/>
    </xf>
    <xf numFmtId="168" fontId="41" fillId="0" borderId="0" xfId="20" applyNumberFormat="1" applyFont="1" applyAlignment="1">
      <alignment horizontal="left"/>
    </xf>
    <xf numFmtId="168" fontId="41" fillId="0" borderId="15" xfId="20" applyNumberFormat="1" applyFont="1" applyBorder="1" applyAlignment="1">
      <alignment horizontal="left"/>
    </xf>
    <xf numFmtId="168" fontId="41" fillId="0" borderId="0" xfId="20" applyNumberFormat="1" applyFont="1" applyAlignment="1">
      <alignment vertical="center"/>
    </xf>
    <xf numFmtId="168" fontId="41" fillId="0" borderId="0" xfId="20" applyNumberFormat="1" applyFont="1">
      <alignment vertical="center"/>
    </xf>
    <xf numFmtId="14" fontId="23" fillId="0" borderId="0" xfId="20" applyNumberFormat="1" applyFont="1" applyAlignment="1">
      <alignment horizontal="left"/>
    </xf>
    <xf numFmtId="49" fontId="30" fillId="0" borderId="0" xfId="20" applyNumberFormat="1" applyFont="1">
      <alignment vertical="center"/>
    </xf>
    <xf numFmtId="0" fontId="39" fillId="0" borderId="0" xfId="20" applyFont="1" applyAlignment="1">
      <alignment vertical="center"/>
    </xf>
    <xf numFmtId="168" fontId="41" fillId="0" borderId="0" xfId="20" applyNumberFormat="1" applyFont="1" applyBorder="1" applyAlignment="1">
      <alignment horizontal="left"/>
    </xf>
    <xf numFmtId="168" fontId="41" fillId="23" borderId="15" xfId="20" applyNumberFormat="1" applyFont="1" applyFill="1" applyBorder="1" applyAlignment="1">
      <alignment horizontal="left"/>
    </xf>
    <xf numFmtId="168" fontId="41" fillId="0" borderId="0" xfId="20" applyNumberFormat="1" applyFont="1" applyBorder="1">
      <alignment vertical="center"/>
    </xf>
    <xf numFmtId="14" fontId="23" fillId="0" borderId="0" xfId="20" applyNumberFormat="1" applyFont="1" applyBorder="1" applyAlignment="1">
      <alignment horizontal="left"/>
    </xf>
    <xf numFmtId="49" fontId="30" fillId="0" borderId="0" xfId="20" applyNumberFormat="1" applyFont="1" applyBorder="1">
      <alignment vertical="center"/>
    </xf>
    <xf numFmtId="168" fontId="40" fillId="0" borderId="29" xfId="20" applyNumberFormat="1" applyFont="1" applyFill="1" applyBorder="1" applyAlignment="1">
      <alignment horizontal="center" vertical="center"/>
    </xf>
    <xf numFmtId="168" fontId="43" fillId="0" borderId="0" xfId="21" applyNumberFormat="1" applyFont="1" applyBorder="1" applyAlignment="1">
      <alignment horizontal="left" vertical="center" indent="1"/>
    </xf>
    <xf numFmtId="168" fontId="43" fillId="0" borderId="30" xfId="21" applyNumberFormat="1" applyFont="1" applyBorder="1" applyAlignment="1">
      <alignment horizontal="left" vertical="center" indent="1"/>
    </xf>
    <xf numFmtId="168" fontId="46" fillId="0" borderId="25" xfId="21" applyNumberFormat="1" applyFont="1" applyBorder="1" applyAlignment="1">
      <alignment horizontal="left" vertical="center" indent="1"/>
    </xf>
    <xf numFmtId="14" fontId="43" fillId="0" borderId="26" xfId="21" applyNumberFormat="1" applyFont="1" applyBorder="1" applyAlignment="1">
      <alignment horizontal="center" vertical="center"/>
    </xf>
    <xf numFmtId="0" fontId="1" fillId="28" borderId="7" xfId="9" applyFont="1" applyFill="1" applyBorder="1" applyAlignment="1">
      <alignment horizontal="center"/>
    </xf>
    <xf numFmtId="0" fontId="1" fillId="13" borderId="3" xfId="24" applyFont="1" applyFill="1" applyAlignment="1">
      <alignment horizontal="center"/>
    </xf>
    <xf numFmtId="0" fontId="1" fillId="4" borderId="3" xfId="24" applyFont="1" applyAlignment="1">
      <alignment horizontal="center"/>
    </xf>
    <xf numFmtId="165" fontId="1" fillId="4" borderId="3" xfId="24" applyNumberFormat="1" applyFont="1" applyAlignment="1">
      <alignment horizontal="center"/>
    </xf>
    <xf numFmtId="14" fontId="1" fillId="4" borderId="3" xfId="24" applyNumberFormat="1" applyFont="1" applyAlignment="1">
      <alignment horizontal="center"/>
    </xf>
    <xf numFmtId="0" fontId="4" fillId="8" borderId="7" xfId="9" applyFont="1" applyFill="1" applyBorder="1" applyAlignment="1">
      <alignment horizontal="center"/>
    </xf>
    <xf numFmtId="0" fontId="32" fillId="0" borderId="0" xfId="15" applyFont="1" applyAlignment="1">
      <alignment vertical="center"/>
    </xf>
    <xf numFmtId="0" fontId="34" fillId="0" borderId="0" xfId="16" applyFont="1" applyAlignment="1">
      <alignment horizontal="left"/>
    </xf>
    <xf numFmtId="0" fontId="47" fillId="29" borderId="0" xfId="0" applyFont="1" applyFill="1"/>
    <xf numFmtId="0" fontId="48" fillId="29" borderId="0" xfId="0" applyFont="1" applyFill="1" applyAlignment="1">
      <alignment vertical="center" wrapText="1"/>
    </xf>
    <xf numFmtId="0" fontId="50" fillId="0" borderId="0" xfId="0" applyFont="1" applyAlignment="1">
      <alignment vertical="center"/>
    </xf>
    <xf numFmtId="49" fontId="51" fillId="0" borderId="0" xfId="22" applyNumberFormat="1" applyFont="1" applyBorder="1" applyAlignment="1">
      <alignment horizontal="left"/>
    </xf>
    <xf numFmtId="168" fontId="52" fillId="0" borderId="0" xfId="20" applyNumberFormat="1" applyFont="1" applyBorder="1" applyAlignment="1">
      <alignment horizontal="right"/>
    </xf>
    <xf numFmtId="168" fontId="41" fillId="0" borderId="28" xfId="20" applyNumberFormat="1" applyFont="1" applyBorder="1" applyAlignment="1">
      <alignment horizontal="centerContinuous" vertical="center"/>
    </xf>
    <xf numFmtId="168" fontId="53" fillId="10" borderId="28" xfId="20" applyNumberFormat="1" applyFont="1" applyFill="1" applyBorder="1" applyAlignment="1">
      <alignment horizontal="center" vertical="center"/>
    </xf>
    <xf numFmtId="168" fontId="53" fillId="10" borderId="0" xfId="20" applyNumberFormat="1" applyFont="1" applyFill="1" applyBorder="1" applyAlignment="1">
      <alignment horizontal="center" vertical="center"/>
    </xf>
    <xf numFmtId="168" fontId="52" fillId="0" borderId="15" xfId="20" applyNumberFormat="1" applyFont="1" applyBorder="1" applyAlignment="1">
      <alignment horizontal="right"/>
    </xf>
    <xf numFmtId="168" fontId="53" fillId="10" borderId="27" xfId="20" applyNumberFormat="1" applyFont="1" applyFill="1" applyBorder="1" applyAlignment="1">
      <alignment horizontal="center" vertical="center"/>
    </xf>
    <xf numFmtId="0" fontId="1" fillId="0" borderId="0" xfId="9" applyFont="1"/>
    <xf numFmtId="0" fontId="1" fillId="27" borderId="7" xfId="9" applyFont="1" applyFill="1" applyBorder="1" applyAlignment="1">
      <alignment horizontal="center"/>
    </xf>
    <xf numFmtId="0" fontId="1" fillId="0" borderId="7" xfId="9" applyFont="1" applyBorder="1" applyAlignment="1">
      <alignment horizontal="center"/>
    </xf>
    <xf numFmtId="0" fontId="54" fillId="8" borderId="0" xfId="2" applyFont="1" applyFill="1" applyAlignment="1">
      <alignment wrapText="1"/>
    </xf>
    <xf numFmtId="0" fontId="55" fillId="0" borderId="0" xfId="2" applyFont="1" applyAlignment="1">
      <alignment wrapText="1"/>
    </xf>
    <xf numFmtId="0" fontId="54" fillId="7" borderId="0" xfId="2" applyFont="1" applyFill="1" applyAlignment="1">
      <alignment wrapText="1"/>
    </xf>
    <xf numFmtId="0" fontId="56" fillId="9" borderId="6" xfId="2" applyFont="1" applyFill="1" applyBorder="1" applyAlignment="1">
      <alignment horizontal="left" vertical="center" indent="1"/>
    </xf>
    <xf numFmtId="0" fontId="57" fillId="9" borderId="5" xfId="2" applyFont="1" applyFill="1" applyBorder="1" applyAlignment="1">
      <alignment horizontal="left" vertical="center" indent="1"/>
    </xf>
    <xf numFmtId="0" fontId="14" fillId="0" borderId="0" xfId="2" applyFont="1" applyFill="1" applyBorder="1" applyAlignment="1">
      <alignment horizontal="left" vertical="center" wrapText="1" indent="1"/>
    </xf>
    <xf numFmtId="0" fontId="58" fillId="0" borderId="8" xfId="9" applyFont="1" applyBorder="1" applyAlignment="1">
      <alignment horizontal="left" vertical="center"/>
    </xf>
    <xf numFmtId="0" fontId="1" fillId="0" borderId="8" xfId="9" applyFont="1" applyBorder="1" applyAlignment="1"/>
    <xf numFmtId="0" fontId="25" fillId="0" borderId="0" xfId="9" applyFont="1" applyAlignment="1">
      <alignment horizontal="left" vertical="center" wrapText="1" indent="1"/>
    </xf>
    <xf numFmtId="8" fontId="25" fillId="0" borderId="0" xfId="9" applyNumberFormat="1" applyFont="1" applyAlignment="1">
      <alignment horizontal="left" vertical="center" wrapText="1" indent="1"/>
    </xf>
    <xf numFmtId="0" fontId="19" fillId="0" borderId="0" xfId="4" applyFont="1">
      <alignment vertical="center"/>
    </xf>
    <xf numFmtId="0" fontId="19" fillId="0" borderId="10" xfId="4" applyFont="1" applyBorder="1">
      <alignment vertical="center"/>
    </xf>
    <xf numFmtId="0" fontId="31" fillId="0" borderId="0" xfId="15" applyFont="1" applyAlignment="1">
      <alignment vertical="center"/>
    </xf>
    <xf numFmtId="0" fontId="19" fillId="0" borderId="0" xfId="4" applyFont="1" applyAlignment="1">
      <alignment horizontal="right" vertical="center"/>
    </xf>
    <xf numFmtId="0" fontId="19" fillId="0" borderId="9" xfId="4" applyFont="1" applyBorder="1">
      <alignment vertical="center"/>
    </xf>
    <xf numFmtId="0" fontId="27" fillId="21" borderId="0" xfId="13" applyFont="1">
      <alignment horizontal="left" vertical="center" indent="1"/>
    </xf>
    <xf numFmtId="3" fontId="27" fillId="21" borderId="0" xfId="13" applyNumberFormat="1" applyFont="1">
      <alignment horizontal="left" vertical="center" indent="1"/>
    </xf>
    <xf numFmtId="0" fontId="27" fillId="21" borderId="0" xfId="13" applyNumberFormat="1" applyFont="1">
      <alignment horizontal="left" vertical="center" indent="1"/>
    </xf>
    <xf numFmtId="0" fontId="27" fillId="21" borderId="9" xfId="13" applyFont="1" applyBorder="1">
      <alignment horizontal="left" vertical="center" indent="1"/>
    </xf>
    <xf numFmtId="0" fontId="1" fillId="0" borderId="0" xfId="10" applyFont="1">
      <alignment horizontal="left" vertical="center" indent="1"/>
    </xf>
    <xf numFmtId="3" fontId="1" fillId="0" borderId="0" xfId="11" applyFont="1">
      <alignment horizontal="right" vertical="center" indent="2"/>
    </xf>
    <xf numFmtId="0" fontId="1" fillId="20" borderId="0" xfId="12" applyFont="1" applyBorder="1" applyAlignment="1">
      <alignment horizontal="center" vertical="center"/>
    </xf>
    <xf numFmtId="3" fontId="1" fillId="20" borderId="0" xfId="12" applyNumberFormat="1" applyFont="1" applyBorder="1">
      <alignment horizontal="right" vertical="center" indent="2"/>
    </xf>
    <xf numFmtId="0" fontId="1" fillId="8" borderId="0" xfId="10" applyFont="1" applyFill="1">
      <alignment horizontal="left" vertical="center" indent="1"/>
    </xf>
    <xf numFmtId="3" fontId="1" fillId="8" borderId="0" xfId="11" applyFont="1" applyFill="1">
      <alignment horizontal="right" vertical="center" indent="2"/>
    </xf>
    <xf numFmtId="0" fontId="1" fillId="8" borderId="0" xfId="12" applyFont="1" applyFill="1" applyBorder="1" applyAlignment="1">
      <alignment horizontal="center" vertical="center"/>
    </xf>
    <xf numFmtId="0" fontId="19" fillId="8" borderId="9" xfId="4" applyFont="1" applyFill="1" applyBorder="1">
      <alignment vertical="center"/>
    </xf>
    <xf numFmtId="3" fontId="1" fillId="8" borderId="0" xfId="12" applyNumberFormat="1" applyFont="1" applyFill="1" applyBorder="1">
      <alignment horizontal="right" vertical="center" indent="2"/>
    </xf>
    <xf numFmtId="166" fontId="19" fillId="0" borderId="0" xfId="4" applyNumberFormat="1" applyFont="1" applyAlignment="1">
      <alignment horizontal="right" vertical="center" indent="1"/>
    </xf>
    <xf numFmtId="166" fontId="19" fillId="0" borderId="0" xfId="4" applyNumberFormat="1" applyFont="1" applyAlignment="1">
      <alignment horizontal="right" vertical="center"/>
    </xf>
    <xf numFmtId="0" fontId="1" fillId="20" borderId="0" xfId="12" applyFont="1" applyBorder="1">
      <alignment horizontal="right" vertical="center" indent="2"/>
    </xf>
    <xf numFmtId="0" fontId="1" fillId="10" borderId="0" xfId="10" applyFont="1" applyFill="1">
      <alignment horizontal="left" vertical="center" indent="1"/>
    </xf>
    <xf numFmtId="166" fontId="19" fillId="10" borderId="0" xfId="4" applyNumberFormat="1" applyFont="1" applyFill="1" applyAlignment="1">
      <alignment horizontal="right" vertical="center" indent="1"/>
    </xf>
    <xf numFmtId="166" fontId="19" fillId="10" borderId="0" xfId="4" applyNumberFormat="1" applyFont="1" applyFill="1" applyAlignment="1">
      <alignment horizontal="right" vertical="center"/>
    </xf>
    <xf numFmtId="3" fontId="1" fillId="10" borderId="0" xfId="11" applyFont="1" applyFill="1">
      <alignment horizontal="right" vertical="center" indent="2"/>
    </xf>
    <xf numFmtId="0" fontId="1" fillId="10" borderId="0" xfId="12" applyFont="1" applyFill="1" applyBorder="1" applyAlignment="1">
      <alignment horizontal="center" vertical="center"/>
    </xf>
    <xf numFmtId="0" fontId="19" fillId="10" borderId="9" xfId="4" applyFont="1" applyFill="1" applyBorder="1">
      <alignment vertical="center"/>
    </xf>
    <xf numFmtId="0" fontId="1" fillId="10" borderId="0" xfId="12" applyFont="1" applyFill="1" applyBorder="1">
      <alignment horizontal="right" vertical="center" indent="2"/>
    </xf>
    <xf numFmtId="0" fontId="1" fillId="15" borderId="0" xfId="10" applyFont="1" applyFill="1">
      <alignment horizontal="left" vertical="center" indent="1"/>
    </xf>
    <xf numFmtId="166" fontId="19" fillId="15" borderId="0" xfId="4" applyNumberFormat="1" applyFont="1" applyFill="1" applyAlignment="1">
      <alignment horizontal="right" vertical="center" indent="1"/>
    </xf>
    <xf numFmtId="166" fontId="19" fillId="15" borderId="0" xfId="4" applyNumberFormat="1" applyFont="1" applyFill="1" applyAlignment="1">
      <alignment horizontal="right" vertical="center"/>
    </xf>
    <xf numFmtId="3" fontId="1" fillId="15" borderId="0" xfId="11" applyFont="1" applyFill="1">
      <alignment horizontal="right" vertical="center" indent="2"/>
    </xf>
    <xf numFmtId="0" fontId="1" fillId="15" borderId="0" xfId="12" applyFont="1" applyFill="1" applyBorder="1" applyAlignment="1">
      <alignment horizontal="center" vertical="center"/>
    </xf>
    <xf numFmtId="0" fontId="19" fillId="15" borderId="9" xfId="4" applyFont="1" applyFill="1" applyBorder="1">
      <alignment vertical="center"/>
    </xf>
    <xf numFmtId="0" fontId="1" fillId="15" borderId="0" xfId="12" applyFont="1" applyFill="1" applyBorder="1">
      <alignment horizontal="right" vertical="center" indent="2"/>
    </xf>
    <xf numFmtId="166" fontId="19" fillId="8" borderId="0" xfId="4" applyNumberFormat="1" applyFont="1" applyFill="1" applyAlignment="1">
      <alignment horizontal="right" vertical="center" indent="1"/>
    </xf>
    <xf numFmtId="166" fontId="19" fillId="8" borderId="0" xfId="4" applyNumberFormat="1" applyFont="1" applyFill="1" applyAlignment="1">
      <alignment horizontal="right" vertical="center"/>
    </xf>
    <xf numFmtId="0" fontId="1" fillId="8" borderId="0" xfId="12" applyFont="1" applyFill="1" applyBorder="1">
      <alignment horizontal="right" vertical="center" indent="2"/>
    </xf>
    <xf numFmtId="0" fontId="1" fillId="0" borderId="0" xfId="10" applyFont="1" applyBorder="1">
      <alignment horizontal="left" vertical="center" indent="1"/>
    </xf>
    <xf numFmtId="166" fontId="19" fillId="0" borderId="0" xfId="4" applyNumberFormat="1" applyFont="1" applyBorder="1" applyAlignment="1">
      <alignment horizontal="right" vertical="center" indent="1"/>
    </xf>
    <xf numFmtId="166" fontId="19" fillId="0" borderId="0" xfId="4" applyNumberFormat="1" applyFont="1" applyBorder="1" applyAlignment="1">
      <alignment horizontal="right" vertical="center"/>
    </xf>
    <xf numFmtId="3" fontId="1" fillId="0" borderId="0" xfId="11" applyFont="1" applyBorder="1">
      <alignment horizontal="right" vertical="center" indent="2"/>
    </xf>
    <xf numFmtId="0" fontId="19" fillId="0" borderId="11" xfId="4" applyFont="1" applyBorder="1">
      <alignment vertical="center"/>
    </xf>
    <xf numFmtId="0" fontId="1" fillId="10" borderId="0" xfId="10" applyFont="1" applyFill="1" applyBorder="1">
      <alignment horizontal="left" vertical="center" indent="1"/>
    </xf>
    <xf numFmtId="166" fontId="19" fillId="10" borderId="0" xfId="4" applyNumberFormat="1" applyFont="1" applyFill="1" applyBorder="1" applyAlignment="1">
      <alignment horizontal="right" vertical="center" indent="1"/>
    </xf>
    <xf numFmtId="166" fontId="19" fillId="10" borderId="0" xfId="4" applyNumberFormat="1" applyFont="1" applyFill="1" applyBorder="1" applyAlignment="1">
      <alignment horizontal="right" vertical="center"/>
    </xf>
    <xf numFmtId="3" fontId="1" fillId="10" borderId="0" xfId="11" applyFont="1" applyFill="1" applyBorder="1">
      <alignment horizontal="right" vertical="center" indent="2"/>
    </xf>
    <xf numFmtId="0" fontId="19" fillId="10" borderId="11" xfId="4" applyFont="1" applyFill="1" applyBorder="1">
      <alignment vertical="center"/>
    </xf>
    <xf numFmtId="0" fontId="6" fillId="15" borderId="0" xfId="10" applyFont="1" applyFill="1">
      <alignment horizontal="left" vertical="center" indent="1"/>
    </xf>
    <xf numFmtId="0" fontId="1" fillId="17" borderId="0" xfId="10" applyFont="1" applyFill="1">
      <alignment horizontal="left" vertical="center" indent="1"/>
    </xf>
    <xf numFmtId="166" fontId="19" fillId="17" borderId="0" xfId="4" applyNumberFormat="1" applyFont="1" applyFill="1" applyAlignment="1">
      <alignment horizontal="right" vertical="center" indent="1"/>
    </xf>
    <xf numFmtId="166" fontId="19" fillId="17" borderId="0" xfId="4" applyNumberFormat="1" applyFont="1" applyFill="1" applyAlignment="1">
      <alignment horizontal="right" vertical="center"/>
    </xf>
    <xf numFmtId="3" fontId="1" fillId="17" borderId="0" xfId="11" applyFont="1" applyFill="1">
      <alignment horizontal="right" vertical="center" indent="2"/>
    </xf>
    <xf numFmtId="0" fontId="1" fillId="17" borderId="0" xfId="12" applyFont="1" applyFill="1" applyBorder="1" applyAlignment="1">
      <alignment horizontal="center" vertical="center"/>
    </xf>
    <xf numFmtId="0" fontId="19" fillId="17" borderId="9" xfId="4" applyFont="1" applyFill="1" applyBorder="1">
      <alignment vertical="center"/>
    </xf>
    <xf numFmtId="0" fontId="1" fillId="17" borderId="0" xfId="12" applyFont="1" applyFill="1" applyBorder="1">
      <alignment horizontal="right" vertical="center" indent="2"/>
    </xf>
    <xf numFmtId="0" fontId="6" fillId="17" borderId="0" xfId="10" applyFont="1" applyFill="1">
      <alignment horizontal="left" vertical="center" indent="1"/>
    </xf>
    <xf numFmtId="0" fontId="6" fillId="0" borderId="0" xfId="10" applyFont="1">
      <alignment horizontal="left" vertical="center" indent="1"/>
    </xf>
    <xf numFmtId="0" fontId="6" fillId="10" borderId="0" xfId="10" applyFont="1" applyFill="1">
      <alignment horizontal="left" vertical="center" indent="1"/>
    </xf>
    <xf numFmtId="0" fontId="6" fillId="8" borderId="0" xfId="10" applyFont="1" applyFill="1">
      <alignment horizontal="left" vertical="center" indent="1"/>
    </xf>
    <xf numFmtId="0" fontId="1" fillId="8" borderId="0" xfId="10" applyFont="1" applyFill="1" applyBorder="1">
      <alignment horizontal="left" vertical="center" indent="1"/>
    </xf>
    <xf numFmtId="166" fontId="19" fillId="8" borderId="0" xfId="4" applyNumberFormat="1" applyFont="1" applyFill="1" applyBorder="1" applyAlignment="1">
      <alignment horizontal="right" vertical="center" indent="1"/>
    </xf>
    <xf numFmtId="166" fontId="19" fillId="8" borderId="0" xfId="4" applyNumberFormat="1" applyFont="1" applyFill="1" applyBorder="1" applyAlignment="1">
      <alignment horizontal="right" vertical="center"/>
    </xf>
    <xf numFmtId="3" fontId="1" fillId="8" borderId="0" xfId="11" applyFont="1" applyFill="1" applyBorder="1">
      <alignment horizontal="right" vertical="center" indent="2"/>
    </xf>
    <xf numFmtId="0" fontId="6" fillId="8" borderId="0" xfId="10" applyFont="1" applyFill="1" applyBorder="1">
      <alignment horizontal="left" vertical="center" indent="1"/>
    </xf>
    <xf numFmtId="0" fontId="1" fillId="14" borderId="0" xfId="10" applyFont="1" applyFill="1">
      <alignment horizontal="left" vertical="center" indent="1"/>
    </xf>
    <xf numFmtId="0" fontId="6" fillId="14" borderId="0" xfId="10" applyFont="1" applyFill="1">
      <alignment horizontal="left" vertical="center" indent="1"/>
    </xf>
    <xf numFmtId="166" fontId="19" fillId="14" borderId="0" xfId="4" applyNumberFormat="1" applyFont="1" applyFill="1" applyAlignment="1">
      <alignment horizontal="right" vertical="center" indent="1"/>
    </xf>
    <xf numFmtId="166" fontId="19" fillId="14" borderId="0" xfId="4" applyNumberFormat="1" applyFont="1" applyFill="1" applyAlignment="1">
      <alignment horizontal="right" vertical="center"/>
    </xf>
    <xf numFmtId="3" fontId="1" fillId="14" borderId="0" xfId="11" applyFont="1" applyFill="1">
      <alignment horizontal="right" vertical="center" indent="2"/>
    </xf>
    <xf numFmtId="0" fontId="1" fillId="14" borderId="0" xfId="12" applyFont="1" applyFill="1" applyBorder="1" applyAlignment="1">
      <alignment horizontal="center" vertical="center"/>
    </xf>
    <xf numFmtId="0" fontId="19" fillId="14" borderId="9" xfId="4" applyFont="1" applyFill="1" applyBorder="1">
      <alignment vertical="center"/>
    </xf>
    <xf numFmtId="0" fontId="1" fillId="14" borderId="0" xfId="12" applyFont="1" applyFill="1" applyBorder="1">
      <alignment horizontal="right" vertical="center" indent="2"/>
    </xf>
    <xf numFmtId="0" fontId="6" fillId="10" borderId="0" xfId="10" applyFont="1" applyFill="1" applyBorder="1">
      <alignment horizontal="left" vertical="center" indent="1"/>
    </xf>
    <xf numFmtId="166" fontId="19" fillId="19" borderId="0" xfId="4" applyNumberFormat="1" applyFont="1" applyFill="1" applyBorder="1" applyAlignment="1">
      <alignment horizontal="right" vertical="center" indent="1"/>
    </xf>
    <xf numFmtId="166" fontId="19" fillId="19" borderId="0" xfId="4" applyNumberFormat="1" applyFont="1" applyFill="1" applyBorder="1" applyAlignment="1">
      <alignment horizontal="right" vertical="center"/>
    </xf>
    <xf numFmtId="0" fontId="19" fillId="19" borderId="0" xfId="4" applyFont="1" applyFill="1" applyBorder="1" applyAlignment="1">
      <alignment horizontal="center" vertical="center"/>
    </xf>
    <xf numFmtId="0" fontId="19" fillId="19" borderId="11" xfId="4" applyFont="1" applyFill="1" applyBorder="1">
      <alignment vertical="center"/>
    </xf>
    <xf numFmtId="0" fontId="19" fillId="19" borderId="0" xfId="4" applyFont="1" applyFill="1" applyBorder="1" applyAlignment="1">
      <alignment vertical="center"/>
    </xf>
    <xf numFmtId="166" fontId="19" fillId="12" borderId="0" xfId="4" applyNumberFormat="1" applyFont="1" applyFill="1" applyBorder="1" applyAlignment="1">
      <alignment horizontal="right" vertical="center" indent="1"/>
    </xf>
    <xf numFmtId="166" fontId="19" fillId="12" borderId="0" xfId="4" applyNumberFormat="1" applyFont="1" applyFill="1" applyBorder="1" applyAlignment="1">
      <alignment horizontal="right" vertical="center"/>
    </xf>
    <xf numFmtId="0" fontId="19" fillId="12" borderId="0" xfId="4" applyFont="1" applyFill="1" applyBorder="1" applyAlignment="1">
      <alignment horizontal="center" vertical="center"/>
    </xf>
    <xf numFmtId="0" fontId="19" fillId="12" borderId="11" xfId="4" applyFont="1" applyFill="1" applyBorder="1">
      <alignment vertical="center"/>
    </xf>
    <xf numFmtId="0" fontId="19" fillId="12" borderId="0" xfId="4" applyFont="1" applyFill="1" applyBorder="1" applyAlignment="1">
      <alignment vertical="center"/>
    </xf>
    <xf numFmtId="0" fontId="1" fillId="22" borderId="0" xfId="12" applyFont="1" applyFill="1" applyBorder="1" applyAlignment="1">
      <alignment horizontal="center" vertical="center"/>
    </xf>
    <xf numFmtId="3" fontId="1" fillId="22" borderId="0" xfId="12" applyNumberFormat="1" applyFont="1" applyFill="1" applyBorder="1">
      <alignment horizontal="right" vertical="center" indent="2"/>
    </xf>
    <xf numFmtId="0" fontId="1" fillId="23" borderId="0" xfId="10" applyFont="1" applyFill="1">
      <alignment horizontal="left" vertical="center" indent="1"/>
    </xf>
    <xf numFmtId="3" fontId="1" fillId="23" borderId="0" xfId="11" applyFont="1" applyFill="1">
      <alignment horizontal="right" vertical="center" indent="2"/>
    </xf>
    <xf numFmtId="0" fontId="1" fillId="23" borderId="0" xfId="12" applyFont="1" applyFill="1" applyBorder="1" applyAlignment="1">
      <alignment horizontal="center" vertical="center"/>
    </xf>
    <xf numFmtId="0" fontId="19" fillId="23" borderId="9" xfId="4" applyFont="1" applyFill="1" applyBorder="1">
      <alignment vertical="center"/>
    </xf>
    <xf numFmtId="3" fontId="1" fillId="23" borderId="0" xfId="12" applyNumberFormat="1" applyFont="1" applyFill="1" applyBorder="1">
      <alignment horizontal="right" vertical="center" indent="2"/>
    </xf>
    <xf numFmtId="0" fontId="6" fillId="23" borderId="0" xfId="10" applyFont="1" applyFill="1">
      <alignment horizontal="left" vertical="center" indent="1"/>
    </xf>
    <xf numFmtId="0" fontId="1" fillId="12" borderId="0" xfId="10" applyFont="1" applyFill="1">
      <alignment horizontal="left" vertical="center" indent="1"/>
    </xf>
    <xf numFmtId="3" fontId="1" fillId="12" borderId="0" xfId="11" applyFont="1" applyFill="1">
      <alignment horizontal="right" vertical="center" indent="2"/>
    </xf>
    <xf numFmtId="0" fontId="19" fillId="12" borderId="9" xfId="4" applyFont="1" applyFill="1" applyBorder="1">
      <alignment vertical="center"/>
    </xf>
    <xf numFmtId="0" fontId="6" fillId="12" borderId="0" xfId="10" applyFont="1" applyFill="1">
      <alignment horizontal="left" vertical="center" indent="1"/>
    </xf>
    <xf numFmtId="3" fontId="6" fillId="12" borderId="0" xfId="11" applyFont="1" applyFill="1">
      <alignment horizontal="right" vertical="center" indent="2"/>
    </xf>
    <xf numFmtId="0" fontId="6" fillId="12" borderId="0" xfId="10" applyFont="1" applyFill="1" applyAlignment="1">
      <alignment horizontal="left" vertical="center" wrapText="1" indent="1"/>
    </xf>
    <xf numFmtId="0" fontId="59" fillId="12" borderId="0" xfId="10" applyFont="1" applyFill="1">
      <alignment horizontal="left" vertical="center" indent="1"/>
    </xf>
    <xf numFmtId="166" fontId="19" fillId="12" borderId="0" xfId="4" applyNumberFormat="1" applyFont="1" applyFill="1" applyAlignment="1">
      <alignment horizontal="right" vertical="center"/>
    </xf>
    <xf numFmtId="0" fontId="1" fillId="22" borderId="0" xfId="12" applyFont="1" applyFill="1" applyBorder="1">
      <alignment horizontal="right" vertical="center" indent="2"/>
    </xf>
    <xf numFmtId="3" fontId="7" fillId="0" borderId="0" xfId="11" applyFont="1" applyFill="1">
      <alignment horizontal="right" vertical="center" indent="2"/>
    </xf>
    <xf numFmtId="0" fontId="7" fillId="22" borderId="0" xfId="12" applyFont="1" applyFill="1" applyBorder="1" applyAlignment="1">
      <alignment horizontal="center" vertical="center"/>
    </xf>
    <xf numFmtId="0" fontId="7" fillId="22" borderId="0" xfId="12" applyFont="1" applyFill="1" applyBorder="1">
      <alignment horizontal="right" vertical="center" indent="2"/>
    </xf>
    <xf numFmtId="0" fontId="19" fillId="22" borderId="0" xfId="4" applyFont="1" applyFill="1" applyBorder="1" applyAlignment="1">
      <alignment horizontal="center" vertical="center"/>
    </xf>
    <xf numFmtId="0" fontId="19" fillId="22" borderId="0" xfId="4" applyFont="1" applyFill="1" applyBorder="1" applyAlignment="1">
      <alignment vertical="center"/>
    </xf>
    <xf numFmtId="0" fontId="60" fillId="0" borderId="0" xfId="18" applyFont="1" applyAlignment="1">
      <alignment vertical="center"/>
    </xf>
    <xf numFmtId="0" fontId="25" fillId="0" borderId="0" xfId="17" applyFont="1">
      <alignment vertical="center"/>
    </xf>
    <xf numFmtId="0" fontId="61" fillId="0" borderId="0" xfId="17" applyFont="1" applyAlignment="1">
      <alignment horizontal="right" vertical="center"/>
    </xf>
    <xf numFmtId="0" fontId="38" fillId="0" borderId="0" xfId="19" applyFont="1"/>
    <xf numFmtId="0" fontId="62" fillId="0" borderId="0" xfId="18" applyFont="1"/>
    <xf numFmtId="0" fontId="1" fillId="0" borderId="0" xfId="17" applyFont="1" applyAlignment="1">
      <alignment horizontal="left" vertical="center" indent="1"/>
    </xf>
    <xf numFmtId="0" fontId="1" fillId="0" borderId="0" xfId="17" applyFont="1">
      <alignment vertical="center"/>
    </xf>
    <xf numFmtId="0" fontId="1" fillId="0" borderId="0" xfId="17" applyFont="1" applyAlignment="1">
      <alignment horizontal="center" vertical="center"/>
    </xf>
    <xf numFmtId="0" fontId="1" fillId="0" borderId="0" xfId="17" applyFont="1" applyAlignment="1">
      <alignment horizontal="center"/>
    </xf>
    <xf numFmtId="0" fontId="3" fillId="3" borderId="1" xfId="1" applyFont="1" applyAlignment="1">
      <alignment horizontal="center" vertical="center"/>
    </xf>
    <xf numFmtId="0" fontId="3" fillId="3" borderId="1" xfId="1" applyNumberFormat="1" applyFont="1" applyAlignment="1">
      <alignment horizontal="center" vertical="center"/>
    </xf>
    <xf numFmtId="0" fontId="25" fillId="0" borderId="0" xfId="17" applyFont="1" applyFill="1">
      <alignment vertical="center"/>
    </xf>
    <xf numFmtId="0" fontId="1" fillId="26" borderId="0" xfId="17" applyFont="1" applyFill="1" applyAlignment="1">
      <alignment horizontal="left" vertical="center" indent="1"/>
    </xf>
    <xf numFmtId="0" fontId="1" fillId="26" borderId="0" xfId="17" applyFont="1" applyFill="1">
      <alignment vertical="center"/>
    </xf>
    <xf numFmtId="0" fontId="1" fillId="26" borderId="0" xfId="17" applyFont="1" applyFill="1" applyAlignment="1">
      <alignment horizontal="center" vertical="center"/>
    </xf>
    <xf numFmtId="0" fontId="1" fillId="26" borderId="0" xfId="17" applyFont="1" applyFill="1" applyAlignment="1">
      <alignment horizontal="center"/>
    </xf>
    <xf numFmtId="0" fontId="3" fillId="3" borderId="1" xfId="1" applyNumberFormat="1" applyFont="1" applyAlignment="1">
      <alignment horizontal="left" vertical="center" indent="1"/>
    </xf>
    <xf numFmtId="0" fontId="3" fillId="3" borderId="1" xfId="1" applyNumberFormat="1" applyFont="1" applyAlignment="1">
      <alignment vertical="center"/>
    </xf>
    <xf numFmtId="0" fontId="3" fillId="3" borderId="1" xfId="1" applyFont="1" applyAlignment="1">
      <alignment horizontal="left" vertical="center" indent="1"/>
    </xf>
    <xf numFmtId="39" fontId="3" fillId="3" borderId="1" xfId="1" applyNumberFormat="1" applyFont="1" applyAlignment="1">
      <alignment vertical="center"/>
    </xf>
    <xf numFmtId="49" fontId="59" fillId="0" borderId="0" xfId="20" applyNumberFormat="1" applyFont="1">
      <alignment vertical="center"/>
    </xf>
    <xf numFmtId="14" fontId="63" fillId="0" borderId="0" xfId="20" applyNumberFormat="1" applyFont="1" applyAlignment="1">
      <alignment horizontal="right"/>
    </xf>
    <xf numFmtId="0" fontId="3" fillId="13" borderId="1" xfId="1" applyFont="1" applyFill="1" applyAlignment="1">
      <alignment horizontal="center" vertical="center"/>
    </xf>
    <xf numFmtId="14" fontId="3" fillId="13" borderId="1" xfId="1" applyNumberFormat="1" applyFont="1" applyFill="1" applyAlignment="1">
      <alignment horizontal="center" vertical="center"/>
    </xf>
    <xf numFmtId="0" fontId="3" fillId="13" borderId="1" xfId="1" applyNumberFormat="1" applyFont="1" applyFill="1" applyAlignment="1">
      <alignment horizontal="center" vertical="center"/>
    </xf>
    <xf numFmtId="0" fontId="22" fillId="13" borderId="1" xfId="1" applyFont="1" applyFill="1" applyAlignment="1">
      <alignment horizontal="center" vertical="center"/>
    </xf>
    <xf numFmtId="0" fontId="20" fillId="13" borderId="1" xfId="1" applyFont="1" applyFill="1" applyAlignment="1">
      <alignment horizontal="center" vertical="center"/>
    </xf>
    <xf numFmtId="1" fontId="3" fillId="13" borderId="1" xfId="1" applyNumberFormat="1" applyFont="1" applyFill="1" applyAlignment="1">
      <alignment horizontal="center" vertical="center"/>
    </xf>
    <xf numFmtId="0" fontId="3" fillId="13" borderId="1" xfId="1" applyFont="1" applyFill="1" applyAlignment="1">
      <alignment horizontal="left" vertical="center" indent="1"/>
    </xf>
    <xf numFmtId="39" fontId="3" fillId="13" borderId="1" xfId="1" applyNumberFormat="1" applyFont="1" applyFill="1" applyAlignment="1">
      <alignment horizontal="center" vertical="center"/>
    </xf>
    <xf numFmtId="0" fontId="21" fillId="13" borderId="0" xfId="17" applyFont="1" applyFill="1" applyAlignment="1">
      <alignment horizontal="center" vertical="center"/>
    </xf>
    <xf numFmtId="0" fontId="35" fillId="13" borderId="0" xfId="17" applyFont="1" applyFill="1" applyAlignment="1">
      <alignment horizontal="center" vertical="center"/>
    </xf>
    <xf numFmtId="0" fontId="25" fillId="13" borderId="0" xfId="17" applyFont="1" applyFill="1" applyAlignment="1">
      <alignment horizontal="center" vertical="center"/>
    </xf>
    <xf numFmtId="0" fontId="25" fillId="13" borderId="0" xfId="17" applyFont="1" applyFill="1" applyAlignment="1">
      <alignment horizontal="left" vertical="center" indent="1"/>
    </xf>
    <xf numFmtId="39" fontId="25" fillId="13" borderId="0" xfId="17" applyNumberFormat="1" applyFont="1" applyFill="1" applyAlignment="1">
      <alignment vertical="center"/>
    </xf>
    <xf numFmtId="0" fontId="36" fillId="13" borderId="1" xfId="1" applyFont="1" applyFill="1" applyAlignment="1">
      <alignment horizontal="center" vertical="center"/>
    </xf>
    <xf numFmtId="14" fontId="63" fillId="0" borderId="0" xfId="20" applyNumberFormat="1" applyFont="1" applyAlignment="1">
      <alignment horizontal="right" vertical="center"/>
    </xf>
  </cellXfs>
  <cellStyles count="25">
    <cellStyle name="Calculation" xfId="1" builtinId="22"/>
    <cellStyle name="Comma 2" xfId="6"/>
    <cellStyle name="Currency 2" xfId="7"/>
    <cellStyle name="Currency 3" xfId="8"/>
    <cellStyle name="Heading 1 2" xfId="15"/>
    <cellStyle name="Heading 1 3" xfId="19"/>
    <cellStyle name="Heading 1 4" xfId="21"/>
    <cellStyle name="Heading 2 2" xfId="13"/>
    <cellStyle name="Input 2" xfId="14"/>
    <cellStyle name="Integers" xfId="11"/>
    <cellStyle name="Normal" xfId="0" builtinId="0"/>
    <cellStyle name="Normal 2" xfId="2"/>
    <cellStyle name="Normal 2 2" xfId="9"/>
    <cellStyle name="Normal 3" xfId="4"/>
    <cellStyle name="Normal 3 2" xfId="23"/>
    <cellStyle name="Normal 4" xfId="17"/>
    <cellStyle name="Normal 5" xfId="5"/>
    <cellStyle name="Normal 6" xfId="20"/>
    <cellStyle name="Normal 7" xfId="16"/>
    <cellStyle name="Normal 9" xfId="3"/>
    <cellStyle name="Note 2" xfId="24"/>
    <cellStyle name="Output 2" xfId="12"/>
    <cellStyle name="Text" xfId="10"/>
    <cellStyle name="Title 2" xfId="18"/>
    <cellStyle name="Title 3" xfId="22"/>
  </cellStyles>
  <dxfs count="165">
    <dxf>
      <font>
        <strike val="0"/>
        <outline val="0"/>
        <shadow val="0"/>
        <u val="none"/>
        <vertAlign val="baseline"/>
        <name val="Calibri"/>
        <scheme val="minor"/>
      </font>
      <alignment vertical="center" textRotation="0" wrapText="0" indent="0"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b/>
        <i val="0"/>
        <strike val="0"/>
        <condense val="0"/>
        <extend val="0"/>
        <outline val="0"/>
        <shadow val="0"/>
        <u val="none"/>
        <vertAlign val="baseline"/>
        <sz val="11"/>
        <color rgb="FFFA7D00"/>
        <name val="Calibri"/>
        <scheme val="minor"/>
      </font>
      <fill>
        <patternFill patternType="solid">
          <fgColor indexed="64"/>
          <bgColor rgb="FFF2F2F2"/>
        </patternFill>
      </fill>
      <alignment horizontal="left" vertical="center" textRotation="0" wrapText="0" indent="1" justifyLastLine="0" shrinkToFit="0" readingOrder="0"/>
      <border diagonalUp="0" diagonalDown="0" outline="0">
        <left style="thin">
          <color rgb="FF7F7F7F"/>
        </left>
        <right style="thin">
          <color rgb="FF7F7F7F"/>
        </right>
        <top style="thin">
          <color rgb="FF7F7F7F"/>
        </top>
        <bottom style="thin">
          <color rgb="FF7F7F7F"/>
        </bottom>
      </border>
    </dxf>
    <dxf>
      <font>
        <strike val="0"/>
        <outline val="0"/>
        <shadow val="0"/>
        <u val="none"/>
        <vertAlign val="baseline"/>
        <name val="Calibri"/>
        <scheme val="minor"/>
      </font>
      <alignment horizontal="left" vertical="center" textRotation="0" wrapText="0" indent="1" justifyLastLine="0" shrinkToFit="0" readingOrder="0"/>
    </dxf>
    <dxf>
      <font>
        <b/>
        <i val="0"/>
        <strike val="0"/>
        <condense val="0"/>
        <extend val="0"/>
        <outline val="0"/>
        <shadow val="0"/>
        <u val="none"/>
        <vertAlign val="baseline"/>
        <sz val="11"/>
        <color rgb="FFFA7D00"/>
        <name val="Calibri"/>
        <scheme val="minor"/>
      </font>
      <numFmt numFmtId="165" formatCode="&quot;$&quot;#,##0.00"/>
      <fill>
        <patternFill patternType="solid">
          <fgColor indexed="64"/>
          <bgColor rgb="FFF2F2F2"/>
        </patternFill>
      </fill>
      <alignment horizontal="general" vertical="center"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dxf>
    <dxf>
      <font>
        <strike val="0"/>
        <outline val="0"/>
        <shadow val="0"/>
        <u val="none"/>
        <vertAlign val="baseline"/>
        <name val="Calibri"/>
        <scheme val="minor"/>
      </font>
      <numFmt numFmtId="7" formatCode="#,##0.00_);\(#,##0.00\)"/>
      <alignment vertical="center" textRotation="0" wrapText="0" indent="0" justifyLastLine="0" shrinkToFit="0" readingOrder="0"/>
    </dxf>
    <dxf>
      <font>
        <b/>
        <i val="0"/>
        <strike val="0"/>
        <condense val="0"/>
        <extend val="0"/>
        <outline val="0"/>
        <shadow val="0"/>
        <u val="none"/>
        <vertAlign val="baseline"/>
        <sz val="11"/>
        <color rgb="FFFA7D00"/>
        <name val="Calibri"/>
        <scheme val="minor"/>
      </font>
      <fill>
        <patternFill patternType="solid">
          <fgColor indexed="64"/>
          <bgColor rgb="FFF2F2F2"/>
        </patternFill>
      </fill>
      <alignment horizontal="left" vertical="center" textRotation="0" wrapText="0" indent="1" justifyLastLine="0" shrinkToFit="0" readingOrder="0"/>
      <border diagonalUp="0" diagonalDown="0" outline="0">
        <left style="thin">
          <color rgb="FF7F7F7F"/>
        </left>
        <right style="thin">
          <color rgb="FF7F7F7F"/>
        </right>
        <top style="thin">
          <color rgb="FF7F7F7F"/>
        </top>
        <bottom style="thin">
          <color rgb="FF7F7F7F"/>
        </bottom>
      </border>
    </dxf>
    <dxf>
      <font>
        <strike val="0"/>
        <outline val="0"/>
        <shadow val="0"/>
        <u val="none"/>
        <vertAlign val="baseline"/>
        <name val="Calibri"/>
        <scheme val="minor"/>
      </font>
      <alignment horizontal="left" vertical="center" textRotation="0" wrapText="0" indent="1" justifyLastLine="0" shrinkToFit="0" readingOrder="0"/>
    </dxf>
    <dxf>
      <font>
        <b/>
        <i val="0"/>
        <strike val="0"/>
        <condense val="0"/>
        <extend val="0"/>
        <outline val="0"/>
        <shadow val="0"/>
        <u val="none"/>
        <vertAlign val="baseline"/>
        <sz val="11"/>
        <color rgb="FFFA7D00"/>
        <name val="Calibri"/>
        <scheme val="minor"/>
      </font>
      <fill>
        <patternFill patternType="solid">
          <fgColor indexed="64"/>
          <bgColor rgb="FFF2F2F2"/>
        </patternFill>
      </fill>
      <alignment horizontal="left" vertical="center" textRotation="0" wrapText="0" indent="1" justifyLastLine="0" shrinkToFit="0" readingOrder="0"/>
      <border diagonalUp="0" diagonalDown="0" outline="0">
        <left style="thin">
          <color rgb="FF7F7F7F"/>
        </left>
        <right style="thin">
          <color rgb="FF7F7F7F"/>
        </right>
        <top style="thin">
          <color rgb="FF7F7F7F"/>
        </top>
        <bottom style="thin">
          <color rgb="FF7F7F7F"/>
        </bottom>
      </border>
    </dxf>
    <dxf>
      <font>
        <strike val="0"/>
        <outline val="0"/>
        <shadow val="0"/>
        <u val="none"/>
        <vertAlign val="baseline"/>
        <name val="Calibri"/>
        <scheme val="minor"/>
      </font>
      <alignment horizontal="left" vertical="center" textRotation="0" wrapText="0" indent="1" justifyLastLine="0" shrinkToFit="0" readingOrder="0"/>
    </dxf>
    <dxf>
      <font>
        <b/>
        <i val="0"/>
        <strike val="0"/>
        <condense val="0"/>
        <extend val="0"/>
        <outline val="0"/>
        <shadow val="0"/>
        <u val="none"/>
        <vertAlign val="baseline"/>
        <sz val="11"/>
        <color rgb="FFFA7D00"/>
        <name val="Calibri"/>
        <scheme val="minor"/>
      </font>
      <fill>
        <patternFill patternType="solid">
          <fgColor indexed="64"/>
          <bgColor rgb="FFF2F2F2"/>
        </patternFill>
      </fill>
      <alignment horizontal="center" vertical="center"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dxf>
    <dxf>
      <font>
        <strike val="0"/>
        <outline val="0"/>
        <shadow val="0"/>
        <u val="none"/>
        <vertAlign val="baseline"/>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1"/>
        <color rgb="FFFA7D00"/>
        <name val="Calibri"/>
        <scheme val="minor"/>
      </font>
      <fill>
        <patternFill patternType="solid">
          <fgColor indexed="64"/>
          <bgColor rgb="FFF2F2F2"/>
        </patternFill>
      </fill>
      <alignment horizontal="general" vertical="center"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dxf>
    <dxf>
      <font>
        <strike val="0"/>
        <outline val="0"/>
        <shadow val="0"/>
        <u val="none"/>
        <vertAlign val="baseline"/>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1"/>
        <color rgb="FFFA7D00"/>
        <name val="Calibri"/>
        <scheme val="minor"/>
      </font>
      <fill>
        <patternFill patternType="solid">
          <fgColor indexed="64"/>
          <bgColor rgb="FFF2F2F2"/>
        </patternFill>
      </fill>
      <alignment horizontal="general" vertical="center"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dxf>
    <dxf>
      <font>
        <strike val="0"/>
        <outline val="0"/>
        <shadow val="0"/>
        <u val="none"/>
        <vertAlign val="baseline"/>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1"/>
        <color rgb="FFFA7D00"/>
        <name val="Calibri"/>
        <scheme val="minor"/>
      </font>
      <fill>
        <patternFill patternType="solid">
          <fgColor indexed="64"/>
          <bgColor rgb="FFF2F2F2"/>
        </patternFill>
      </fill>
      <alignment horizontal="left" vertical="center" textRotation="0" wrapText="0" indent="1" justifyLastLine="0" shrinkToFit="0" readingOrder="0"/>
      <border diagonalUp="0" diagonalDown="0" outline="0">
        <left style="thin">
          <color rgb="FF7F7F7F"/>
        </left>
        <right style="thin">
          <color rgb="FF7F7F7F"/>
        </right>
        <top style="thin">
          <color rgb="FF7F7F7F"/>
        </top>
        <bottom style="thin">
          <color rgb="FF7F7F7F"/>
        </bottom>
      </border>
    </dxf>
    <dxf>
      <font>
        <strike val="0"/>
        <outline val="0"/>
        <shadow val="0"/>
        <u val="none"/>
        <vertAlign val="baseline"/>
        <name val="Calibri"/>
        <scheme val="minor"/>
      </font>
      <alignment horizontal="center" vertical="center" textRotation="0" wrapText="0" indent="0" justifyLastLine="0" shrinkToFit="0" readingOrder="0"/>
    </dxf>
    <dxf>
      <font>
        <strike val="0"/>
        <outline val="0"/>
        <shadow val="0"/>
        <u val="none"/>
        <vertAlign val="baseline"/>
        <name val="Calibri"/>
        <scheme val="minor"/>
      </font>
      <alignment horizontal="center" vertical="center" textRotation="0" wrapText="0" indent="0" justifyLastLine="0" shrinkToFit="0" readingOrder="0"/>
    </dxf>
    <dxf>
      <font>
        <strike val="0"/>
        <outline val="0"/>
        <shadow val="0"/>
        <u val="none"/>
        <vertAlign val="baseline"/>
        <name val="Calibri"/>
        <scheme val="minor"/>
      </font>
      <fill>
        <patternFill patternType="solid">
          <fgColor indexed="64"/>
          <bgColor theme="3" tint="0.59999389629810485"/>
        </patternFill>
      </fill>
    </dxf>
    <dxf>
      <font>
        <b val="0"/>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alibri"/>
        <scheme val="minor"/>
      </font>
      <numFmt numFmtId="167" formatCode="[$-F400]h:mm:ss\ AM/PM"/>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alibri"/>
        <scheme val="minor"/>
      </font>
      <numFmt numFmtId="165" formatCode="&quot;$&quot;#,##0.00"/>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alibri"/>
        <scheme val="minor"/>
      </font>
      <numFmt numFmtId="165" formatCode="&quot;$&quot;#,##0.00"/>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alibri"/>
        <scheme val="minor"/>
      </font>
      <numFmt numFmtId="165" formatCode="&quot;$&quot;#,##0.00"/>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alibri"/>
        <scheme val="minor"/>
      </font>
      <numFmt numFmtId="164" formatCode="[$-409]d\-mmm\-yy;@"/>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alibri"/>
        <scheme val="minor"/>
      </font>
      <numFmt numFmtId="2" formatCode="0.00"/>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numFmt numFmtId="166" formatCode="mm/dd/yyyy"/>
      <alignment horizontal="right" vertical="center" textRotation="0" wrapText="0" relativeIndent="1" justifyLastLine="0" shrinkToFit="0" readingOrder="0"/>
    </dxf>
    <dxf>
      <font>
        <strike val="0"/>
        <outline val="0"/>
        <shadow val="0"/>
        <u val="none"/>
        <vertAlign val="baseline"/>
        <name val="Calibri"/>
        <scheme val="minor"/>
      </font>
      <numFmt numFmtId="166" formatCode="mm/dd/yyyy"/>
      <alignment horizontal="right" vertical="center" textRotation="0" wrapText="0" indent="1" justifyLastLine="0" shrinkToFit="0" readingOrder="0"/>
    </dxf>
    <dxf>
      <font>
        <strike val="0"/>
        <outline val="0"/>
        <shadow val="0"/>
        <u val="none"/>
        <vertAlign val="baseline"/>
        <name val="Calibri"/>
        <scheme val="minor"/>
      </font>
      <border diagonalUp="0" diagonalDown="0" outline="0">
        <left/>
        <right/>
        <top style="thin">
          <color theme="0"/>
        </top>
        <bottom style="thin">
          <color theme="0"/>
        </bottom>
      </border>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numFmt numFmtId="166" formatCode="mm/dd/yyyy"/>
      <alignment horizontal="right" vertical="center" textRotation="0" wrapText="0" relativeIndent="1" justifyLastLine="0" shrinkToFit="0" readingOrder="0"/>
    </dxf>
    <dxf>
      <font>
        <strike val="0"/>
        <outline val="0"/>
        <shadow val="0"/>
        <u val="none"/>
        <vertAlign val="baseline"/>
        <name val="Calibri"/>
        <scheme val="minor"/>
      </font>
      <numFmt numFmtId="166" formatCode="mm/dd/yyyy"/>
      <alignment horizontal="right" vertical="center" textRotation="0" wrapText="0" indent="1" justifyLastLine="0" shrinkToFit="0" readingOrder="0"/>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numFmt numFmtId="166" formatCode="mm/dd/yyyy"/>
      <alignment horizontal="right" vertical="center" textRotation="0" wrapText="0" relativeIndent="1" justifyLastLine="0" shrinkToFit="0" readingOrder="0"/>
    </dxf>
    <dxf>
      <font>
        <strike val="0"/>
        <outline val="0"/>
        <shadow val="0"/>
        <u val="none"/>
        <vertAlign val="baseline"/>
        <name val="Calibri"/>
        <scheme val="minor"/>
      </font>
      <numFmt numFmtId="166" formatCode="mm/dd/yyyy"/>
      <alignment horizontal="right" vertical="center" textRotation="0" wrapText="0" indent="1" justifyLastLine="0" shrinkToFit="0" readingOrder="0"/>
    </dxf>
    <dxf>
      <font>
        <strike val="0"/>
        <outline val="0"/>
        <shadow val="0"/>
        <u val="none"/>
        <vertAlign val="baseline"/>
        <name val="Calibri"/>
        <scheme val="minor"/>
      </font>
      <border diagonalUp="0" diagonalDown="0" outline="0">
        <left/>
        <right/>
        <top style="thin">
          <color theme="0"/>
        </top>
        <bottom style="thin">
          <color theme="0"/>
        </bottom>
      </border>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numFmt numFmtId="166" formatCode="mm/dd/yyyy"/>
      <alignment horizontal="right" vertical="center" textRotation="0" wrapText="0" relativeIndent="1" justifyLastLine="0" shrinkToFit="0" readingOrder="0"/>
    </dxf>
    <dxf>
      <font>
        <strike val="0"/>
        <outline val="0"/>
        <shadow val="0"/>
        <u val="none"/>
        <vertAlign val="baseline"/>
        <name val="Calibri"/>
        <scheme val="minor"/>
      </font>
      <numFmt numFmtId="166" formatCode="mm/dd/yyyy"/>
      <alignment horizontal="right" vertical="center" textRotation="0" wrapText="0" indent="1" justifyLastLine="0" shrinkToFit="0" readingOrder="0"/>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b val="0"/>
        <i val="0"/>
        <strike val="0"/>
        <condense val="0"/>
        <extend val="0"/>
        <outline val="0"/>
        <shadow val="0"/>
        <u val="none"/>
        <vertAlign val="baseline"/>
        <sz val="10"/>
        <color theme="1"/>
        <name val="Calibri"/>
        <scheme val="minor"/>
      </font>
      <alignment horizontal="left" vertical="bottom" textRotation="0" indent="1" justifyLastLine="0" shrinkToFit="0" readingOrder="0"/>
    </dxf>
    <dxf>
      <font>
        <b val="0"/>
        <i val="0"/>
        <strike val="0"/>
        <condense val="0"/>
        <extend val="0"/>
        <outline val="0"/>
        <shadow val="0"/>
        <u val="none"/>
        <vertAlign val="baseline"/>
        <sz val="10"/>
        <color theme="1"/>
        <name val="Calibri"/>
        <scheme val="minor"/>
      </font>
      <alignment horizontal="left" vertical="center" textRotation="0" wrapText="1" indent="1" justifyLastLine="0" shrinkToFit="0" readingOrder="0"/>
    </dxf>
    <dxf>
      <font>
        <b val="0"/>
        <i val="0"/>
        <strike val="0"/>
        <condense val="0"/>
        <extend val="0"/>
        <outline val="0"/>
        <shadow val="0"/>
        <u val="none"/>
        <vertAlign val="baseline"/>
        <sz val="10"/>
        <color theme="1"/>
        <name val="Calibri"/>
        <scheme val="minor"/>
      </font>
      <alignment horizontal="left" vertical="bottom" textRotation="0"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alibri"/>
        <scheme val="minor"/>
      </font>
      <numFmt numFmtId="12" formatCode="&quot;$&quot;#,##0.00_);[Red]\(&quot;$&quot;#,##0.00\)"/>
      <alignment horizontal="right" vertical="bottom" textRotation="0"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alibri"/>
        <scheme val="minor"/>
      </font>
      <numFmt numFmtId="12" formatCode="&quot;$&quot;#,##0.00_);[Red]\(&quot;$&quot;#,##0.00\)"/>
      <alignment horizontal="right" vertical="bottom" textRotation="0"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alibri"/>
        <scheme val="minor"/>
      </font>
      <numFmt numFmtId="12" formatCode="&quot;$&quot;#,##0.00_);[Red]\(&quot;$&quot;#,##0.00\)"/>
      <alignment horizontal="right" vertical="bottom" textRotation="0"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alibri"/>
        <scheme val="minor"/>
      </font>
      <alignment horizontal="left" vertical="bottom" textRotation="0"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alibri"/>
        <scheme val="minor"/>
      </font>
      <alignment horizontal="left" vertical="bottom" textRotation="0"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alibri"/>
        <scheme val="minor"/>
      </font>
      <alignment horizontal="left" vertical="bottom" textRotation="0" wrapText="0"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alibri"/>
        <scheme val="minor"/>
      </font>
      <alignment horizontal="left" vertical="bottom" textRotation="0"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scheme val="minor"/>
      </font>
      <fill>
        <patternFill patternType="none">
          <fgColor rgb="FF000000"/>
          <bgColor rgb="FFFFFFFF"/>
        </patternFill>
      </fill>
      <alignment horizontal="general" vertical="bottom" textRotation="0" wrapText="1" relativeIndent="0" justifyLastLine="0" shrinkToFit="0" readingOrder="0"/>
      <border diagonalUp="0" diagonalDown="0" outline="0">
        <left style="thin">
          <color rgb="FF5E7454"/>
        </left>
        <right style="thin">
          <color rgb="FF5E7454"/>
        </right>
        <top/>
        <bottom/>
      </border>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relativeIndent="0" justifyLastLine="0" shrinkToFit="0" readingOrder="0"/>
      <border diagonalUp="0" diagonalDown="0" outline="0">
        <left style="thin">
          <color indexed="37"/>
        </left>
        <right style="thin">
          <color indexed="37"/>
        </right>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rgb="FF000000"/>
          <bgColor rgb="FFFFFFFF"/>
        </patternFill>
      </fill>
      <alignment horizontal="general" vertical="bottom" textRotation="0" wrapText="1" relativeIndent="0" justifyLastLine="0" shrinkToFit="0" readingOrder="0"/>
      <border diagonalUp="0" diagonalDown="0" outline="0">
        <left style="thin">
          <color rgb="FF5E7454"/>
        </left>
        <right style="thin">
          <color rgb="FF5E7454"/>
        </right>
        <top/>
        <bottom/>
      </border>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relativeIndent="0" justifyLastLine="0" shrinkToFit="0" readingOrder="0"/>
      <border diagonalUp="0" diagonalDown="0" outline="0">
        <left style="thin">
          <color indexed="37"/>
        </left>
        <right style="thin">
          <color indexed="37"/>
        </right>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border diagonalUp="0" diagonalDown="0" outline="0">
        <left style="thin">
          <color indexed="37"/>
        </left>
        <right style="thin">
          <color indexed="37"/>
        </right>
        <top/>
        <bottom/>
      </border>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relativeIndent="0" justifyLastLine="0" shrinkToFit="0" readingOrder="0"/>
      <border diagonalUp="0" diagonalDown="0" outline="0">
        <left style="thin">
          <color indexed="37"/>
        </left>
        <right style="thin">
          <color indexed="37"/>
        </right>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rgb="FF000000"/>
          <bgColor rgb="FFFFFFFF"/>
        </patternFill>
      </fill>
      <alignment horizontal="general" vertical="bottom" textRotation="0" wrapText="1" relativeIndent="0" justifyLastLine="0" shrinkToFit="0" readingOrder="0"/>
      <border diagonalUp="0" diagonalDown="0" outline="0">
        <left style="thin">
          <color rgb="FF5E7454"/>
        </left>
        <right style="thin">
          <color rgb="FF5E7454"/>
        </right>
        <top/>
        <bottom/>
      </border>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relativeIndent="0" justifyLastLine="0" shrinkToFit="0" readingOrder="0"/>
      <border diagonalUp="0" diagonalDown="0" outline="0">
        <left style="thin">
          <color indexed="37"/>
        </left>
        <right style="thin">
          <color indexed="37"/>
        </right>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relativeIndent="0" justifyLastLine="0" shrinkToFit="0" readingOrder="0"/>
    </dxf>
    <dxf>
      <font>
        <b/>
        <i val="0"/>
        <color theme="4"/>
      </font>
    </dxf>
    <dxf>
      <font>
        <b/>
        <i val="0"/>
        <color theme="4"/>
      </font>
    </dxf>
    <dxf>
      <font>
        <b val="0"/>
        <i val="0"/>
        <strike val="0"/>
        <condense val="0"/>
        <extend val="0"/>
        <outline val="0"/>
        <shadow val="0"/>
        <u val="none"/>
        <vertAlign val="baseline"/>
        <sz val="10"/>
        <color theme="1"/>
        <name val="Calibri"/>
        <scheme val="minor"/>
      </font>
      <alignment horizontal="left" vertical="bottom" textRotation="0" wrapText="0" indent="1" justifyLastLine="0" shrinkToFit="0" readingOrder="0"/>
    </dxf>
    <dxf>
      <font>
        <b val="0"/>
        <i val="0"/>
        <strike val="0"/>
        <condense val="0"/>
        <extend val="0"/>
        <outline val="0"/>
        <shadow val="0"/>
        <u val="none"/>
        <vertAlign val="baseline"/>
        <sz val="10"/>
        <color theme="1"/>
        <name val="Calibri"/>
        <scheme val="minor"/>
      </font>
      <numFmt numFmtId="12" formatCode="&quot;$&quot;#,##0.00_);[Red]\(&quot;$&quot;#,##0.00\)"/>
      <alignment horizontal="right" vertical="bottom" textRotation="0" wrapText="0" indent="1" justifyLastLine="0" shrinkToFit="0" readingOrder="0"/>
    </dxf>
    <dxf>
      <font>
        <b val="0"/>
        <i val="0"/>
        <strike val="0"/>
        <condense val="0"/>
        <extend val="0"/>
        <outline val="0"/>
        <shadow val="0"/>
        <u val="none"/>
        <vertAlign val="baseline"/>
        <sz val="10"/>
        <color theme="1"/>
        <name val="Calibri"/>
        <scheme val="minor"/>
      </font>
      <numFmt numFmtId="12" formatCode="&quot;$&quot;#,##0.00_);[Red]\(&quot;$&quot;#,##0.00\)"/>
      <alignment horizontal="right" vertical="bottom" textRotation="0" wrapText="0" indent="1" justifyLastLine="0" shrinkToFit="0" readingOrder="0"/>
    </dxf>
    <dxf>
      <font>
        <b val="0"/>
        <i val="0"/>
        <strike val="0"/>
        <condense val="0"/>
        <extend val="0"/>
        <outline val="0"/>
        <shadow val="0"/>
        <u val="none"/>
        <vertAlign val="baseline"/>
        <sz val="10"/>
        <color theme="1"/>
        <name val="Calibri"/>
        <scheme val="minor"/>
      </font>
      <numFmt numFmtId="12" formatCode="&quot;$&quot;#,##0.00_);[Red]\(&quot;$&quot;#,##0.00\)"/>
      <alignment horizontal="right" vertical="bottom" textRotation="0" wrapText="0" indent="1" justifyLastLine="0" shrinkToFit="0" readingOrder="0"/>
    </dxf>
    <dxf>
      <font>
        <b val="0"/>
        <i val="0"/>
        <strike val="0"/>
        <condense val="0"/>
        <extend val="0"/>
        <outline val="0"/>
        <shadow val="0"/>
        <u val="none"/>
        <vertAlign val="baseline"/>
        <sz val="10"/>
        <color theme="1"/>
        <name val="Calibri"/>
        <scheme val="minor"/>
      </font>
      <alignment horizontal="left" vertical="bottom" textRotation="0" wrapText="0" indent="1" justifyLastLine="0" shrinkToFit="0" readingOrder="0"/>
    </dxf>
    <dxf>
      <font>
        <b val="0"/>
        <i val="0"/>
        <strike val="0"/>
        <condense val="0"/>
        <extend val="0"/>
        <outline val="0"/>
        <shadow val="0"/>
        <u val="none"/>
        <vertAlign val="baseline"/>
        <sz val="10"/>
        <color theme="1"/>
        <name val="Calibri"/>
        <scheme val="minor"/>
      </font>
      <alignment horizontal="left" vertical="bottom" textRotation="0" wrapText="0" indent="1" justifyLastLine="0" shrinkToFit="0" readingOrder="0"/>
    </dxf>
    <dxf>
      <font>
        <b val="0"/>
        <i val="0"/>
        <strike val="0"/>
        <condense val="0"/>
        <extend val="0"/>
        <outline val="0"/>
        <shadow val="0"/>
        <u val="none"/>
        <vertAlign val="baseline"/>
        <sz val="10"/>
        <color theme="1"/>
        <name val="Calibri"/>
        <scheme val="minor"/>
      </font>
      <alignment horizontal="left" vertical="bottom" textRotation="0" wrapText="0" indent="1" justifyLastLine="0" shrinkToFit="0" readingOrder="0"/>
    </dxf>
    <dxf>
      <font>
        <b val="0"/>
        <i val="0"/>
        <strike val="0"/>
        <condense val="0"/>
        <extend val="0"/>
        <outline val="0"/>
        <shadow val="0"/>
        <u val="none"/>
        <vertAlign val="baseline"/>
        <sz val="10"/>
        <color theme="1"/>
        <name val="Calibri"/>
        <scheme val="minor"/>
      </font>
      <alignment horizontal="left" vertical="bottom" textRotation="0" wrapText="0" indent="1" justifyLastLine="0" shrinkToFit="0" readingOrder="0"/>
    </dxf>
    <dxf>
      <font>
        <strike val="0"/>
        <outline val="0"/>
        <shadow val="0"/>
        <u val="none"/>
        <vertAlign val="baseline"/>
        <color theme="1"/>
        <name val="Calibri"/>
        <scheme val="minor"/>
      </font>
      <alignment horizontal="left" vertical="bottom" textRotation="0" indent="1" justifyLastLine="0" shrinkToFit="0" readingOrder="0"/>
    </dxf>
    <dxf>
      <font>
        <b/>
        <i val="0"/>
        <color theme="5"/>
      </font>
    </dxf>
    <dxf>
      <font>
        <b/>
        <i val="0"/>
        <color theme="5"/>
      </font>
    </dxf>
    <dxf>
      <font>
        <color theme="5"/>
      </font>
      <border>
        <left style="dotted">
          <color theme="5"/>
        </left>
        <right style="dotted">
          <color theme="5"/>
        </right>
        <top style="dotted">
          <color theme="5"/>
        </top>
        <bottom style="dotted">
          <color theme="5"/>
        </bottom>
        <vertical/>
        <horizontal/>
      </border>
    </dxf>
    <dxf>
      <font>
        <color theme="5"/>
      </font>
      <fill>
        <patternFill>
          <bgColor theme="5" tint="0.79998168889431442"/>
        </patternFill>
      </fill>
      <border>
        <left style="dotted">
          <color theme="5"/>
        </left>
        <right style="dotted">
          <color theme="5"/>
        </right>
        <top style="dotted">
          <color theme="5"/>
        </top>
        <bottom style="dotted">
          <color theme="5"/>
        </bottom>
        <vertical/>
        <horizontal/>
      </border>
    </dxf>
    <dxf>
      <fill>
        <patternFill>
          <bgColor theme="4" tint="0.79998168889431442"/>
        </patternFill>
      </fill>
      <border>
        <vertical/>
        <horizontal/>
      </border>
    </dxf>
    <dxf>
      <fill>
        <patternFill>
          <bgColor theme="4" tint="0.79998168889431442"/>
        </patternFill>
      </fill>
      <border>
        <vertical/>
        <horizontal/>
      </border>
    </dxf>
    <dxf>
      <font>
        <b/>
        <i val="0"/>
        <color theme="5"/>
      </font>
    </dxf>
    <dxf>
      <font>
        <color theme="5"/>
      </font>
      <border>
        <left style="dotted">
          <color theme="5"/>
        </left>
        <right style="dotted">
          <color theme="5"/>
        </right>
        <top style="dotted">
          <color theme="5"/>
        </top>
        <bottom style="dotted">
          <color theme="5"/>
        </bottom>
        <vertical/>
        <horizontal/>
      </border>
    </dxf>
    <dxf>
      <font>
        <color theme="5"/>
      </font>
      <fill>
        <patternFill>
          <bgColor theme="5" tint="0.79998168889431442"/>
        </patternFill>
      </fill>
      <border>
        <left style="dotted">
          <color theme="5"/>
        </left>
        <right style="dotted">
          <color theme="5"/>
        </right>
        <top style="dotted">
          <color theme="5"/>
        </top>
        <bottom style="dotted">
          <color theme="5"/>
        </bottom>
        <vertical/>
        <horizontal/>
      </border>
    </dxf>
    <dxf>
      <font>
        <b val="0"/>
        <i val="0"/>
        <color theme="0"/>
      </font>
      <fill>
        <patternFill>
          <bgColor theme="4"/>
        </patternFill>
      </fill>
      <border>
        <bottom style="thin">
          <color theme="4"/>
        </bottom>
      </border>
    </dxf>
    <dxf>
      <border>
        <bottom style="thin">
          <color theme="4"/>
        </bottom>
        <horizontal style="thin">
          <color theme="3" tint="0.59996337778862885"/>
        </horizontal>
      </border>
    </dxf>
    <dxf>
      <font>
        <b val="0"/>
        <i val="0"/>
        <color theme="0"/>
      </font>
      <fill>
        <patternFill>
          <bgColor theme="4"/>
        </patternFill>
      </fill>
      <border>
        <bottom style="thin">
          <color theme="4"/>
        </bottom>
      </border>
    </dxf>
    <dxf>
      <border>
        <bottom style="thin">
          <color theme="4"/>
        </bottom>
        <horizontal style="thin">
          <color theme="3" tint="0.59996337778862885"/>
        </horizontal>
      </border>
    </dxf>
    <dxf>
      <border>
        <left style="thin">
          <color theme="4"/>
        </left>
      </border>
    </dxf>
    <dxf>
      <border>
        <left style="thin">
          <color theme="4"/>
        </left>
      </border>
    </dxf>
    <dxf>
      <font>
        <b/>
        <i val="0"/>
        <color theme="1"/>
      </font>
      <fill>
        <patternFill>
          <bgColor theme="4" tint="0.39994506668294322"/>
        </patternFill>
      </fill>
      <border>
        <top/>
        <bottom/>
      </border>
    </dxf>
    <dxf>
      <font>
        <color theme="1"/>
      </font>
      <fill>
        <patternFill patternType="solid">
          <fgColor theme="4"/>
          <bgColor theme="4" tint="0.39994506668294322"/>
        </patternFill>
      </fill>
      <border>
        <bottom/>
      </border>
    </dxf>
    <dxf>
      <font>
        <color theme="1"/>
      </font>
      <border>
        <left/>
        <right/>
        <top/>
        <bottom style="thin">
          <color theme="1" tint="0.499984740745262"/>
        </bottom>
        <vertical style="thin">
          <color theme="1" tint="0.499984740745262"/>
        </vertical>
        <horizontal style="thin">
          <color theme="1" tint="0.499984740745262"/>
        </horizontal>
      </border>
    </dxf>
  </dxfs>
  <tableStyles count="3" defaultTableStyle="TableStyleMedium2" defaultPivotStyle="PivotStyleLight16">
    <tableStyle name=" Disbursement Journal" pivot="0" count="5">
      <tableStyleElement type="wholeTable" dxfId="164"/>
      <tableStyleElement type="headerRow" dxfId="163"/>
      <tableStyleElement type="totalRow" dxfId="162"/>
      <tableStyleElement type="firstColumnStripe" dxfId="161"/>
      <tableStyleElement type="secondColumnStripe" dxfId="160"/>
    </tableStyle>
    <tableStyle name="Custom Table Style" pivot="0" count="2">
      <tableStyleElement type="wholeTable" dxfId="159"/>
      <tableStyleElement type="headerRow" dxfId="158"/>
    </tableStyle>
    <tableStyle name="Custom Table Style 2" pivot="0" count="2">
      <tableStyleElement type="wholeTable" dxfId="157"/>
      <tableStyleElement type="headerRow" dxfId="15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hyperlink" Target="#Setup!A1"/></Relationships>
</file>

<file path=xl/drawings/_rels/drawing5.xml.rels><?xml version="1.0" encoding="UTF-8" standalone="yes"?>
<Relationships xmlns="http://schemas.openxmlformats.org/package/2006/relationships"><Relationship Id="rId1" Type="http://schemas.openxmlformats.org/officeDocument/2006/relationships/hyperlink" Target="#Setup!A1"/></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3</xdr:row>
      <xdr:rowOff>0</xdr:rowOff>
    </xdr:from>
    <xdr:to>
      <xdr:col>4</xdr:col>
      <xdr:colOff>57150</xdr:colOff>
      <xdr:row>34</xdr:row>
      <xdr:rowOff>95250</xdr:rowOff>
    </xdr:to>
    <xdr:pic>
      <xdr:nvPicPr>
        <xdr:cNvPr id="3" name="Picture 2" title="Green monster">
          <a:extLst>
            <a:ext uri="{FF2B5EF4-FFF2-40B4-BE49-F238E27FC236}">
              <a16:creationId xmlns:a16="http://schemas.microsoft.com/office/drawing/2014/main" xmlns="" id="{46E8459A-5FFE-42B8-9781-FB7641D098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971550"/>
          <a:ext cx="7639050" cy="6000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314325</xdr:colOff>
      <xdr:row>33</xdr:row>
      <xdr:rowOff>171450</xdr:rowOff>
    </xdr:from>
    <xdr:ext cx="4600575" cy="571500"/>
    <xdr:sp macro="" textlink="">
      <xdr:nvSpPr>
        <xdr:cNvPr id="2" name="TextBox 1">
          <a:extLst>
            <a:ext uri="{FF2B5EF4-FFF2-40B4-BE49-F238E27FC236}">
              <a16:creationId xmlns:a16="http://schemas.microsoft.com/office/drawing/2014/main" xmlns="" id="{B272A48B-ADCB-4956-8593-37590FC0EFE6}"/>
            </a:ext>
          </a:extLst>
        </xdr:cNvPr>
        <xdr:cNvSpPr txBox="1"/>
      </xdr:nvSpPr>
      <xdr:spPr>
        <a:xfrm>
          <a:off x="314325" y="5181600"/>
          <a:ext cx="4600575" cy="571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Date Enter in CAT16 ____________________</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400050</xdr:colOff>
      <xdr:row>26</xdr:row>
      <xdr:rowOff>9525</xdr:rowOff>
    </xdr:from>
    <xdr:to>
      <xdr:col>7</xdr:col>
      <xdr:colOff>1876425</xdr:colOff>
      <xdr:row>27</xdr:row>
      <xdr:rowOff>209550</xdr:rowOff>
    </xdr:to>
    <xdr:sp macro="" textlink="">
      <xdr:nvSpPr>
        <xdr:cNvPr id="2" name="TextBox 1">
          <a:extLst>
            <a:ext uri="{FF2B5EF4-FFF2-40B4-BE49-F238E27FC236}">
              <a16:creationId xmlns:a16="http://schemas.microsoft.com/office/drawing/2014/main" xmlns="" id="{6BAE5927-EF7F-4217-8AEF-F5E29BA2565E}"/>
            </a:ext>
          </a:extLst>
        </xdr:cNvPr>
        <xdr:cNvSpPr txBox="1"/>
      </xdr:nvSpPr>
      <xdr:spPr>
        <a:xfrm>
          <a:off x="400050" y="4219575"/>
          <a:ext cx="4476750"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Notes: ***</a:t>
          </a:r>
          <a:r>
            <a:rPr lang="en-US" sz="1100" u="sng">
              <a:solidFill>
                <a:srgbClr val="FF0000"/>
              </a:solidFill>
            </a:rPr>
            <a:t>State Farm wants to view Hard Drive K Wilson</a:t>
          </a:r>
          <a:r>
            <a:rPr lang="en-US" sz="1100" u="sng" baseline="0">
              <a:solidFill>
                <a:srgbClr val="FF0000"/>
              </a:solidFill>
            </a:rPr>
            <a:t> 1/11/17 talked to team member. Came and viewed.</a:t>
          </a:r>
        </a:p>
        <a:p>
          <a:r>
            <a:rPr lang="en-US" sz="1100" u="sng" baseline="0">
              <a:solidFill>
                <a:srgbClr val="FF0000"/>
              </a:solidFill>
            </a:rPr>
            <a:t>****M Hapney needs to call Jo Jackson Call 9.6.17 at 1400.</a:t>
          </a:r>
          <a:endParaRPr lang="en-US" sz="1100" u="sng">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9525</xdr:colOff>
      <xdr:row>3</xdr:row>
      <xdr:rowOff>180975</xdr:rowOff>
    </xdr:from>
    <xdr:to>
      <xdr:col>9</xdr:col>
      <xdr:colOff>2667</xdr:colOff>
      <xdr:row>5</xdr:row>
      <xdr:rowOff>32385</xdr:rowOff>
    </xdr:to>
    <xdr:sp macro="" textlink="">
      <xdr:nvSpPr>
        <xdr:cNvPr id="2" name="Filter Cover" descr="This is used to visually cover the filter control for a blank table column." title="Blank Shape">
          <a:extLst>
            <a:ext uri="{FF2B5EF4-FFF2-40B4-BE49-F238E27FC236}">
              <a16:creationId xmlns:a16="http://schemas.microsoft.com/office/drawing/2014/main" xmlns="" id="{848E6764-6AA1-4121-9F15-9FC689C16D67}"/>
            </a:ext>
          </a:extLst>
        </xdr:cNvPr>
        <xdr:cNvSpPr/>
      </xdr:nvSpPr>
      <xdr:spPr>
        <a:xfrm>
          <a:off x="4886325" y="647700"/>
          <a:ext cx="602742" cy="19431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xdr:row>
      <xdr:rowOff>114300</xdr:rowOff>
    </xdr:from>
    <xdr:to>
      <xdr:col>1</xdr:col>
      <xdr:colOff>866775</xdr:colOff>
      <xdr:row>3</xdr:row>
      <xdr:rowOff>40005</xdr:rowOff>
    </xdr:to>
    <xdr:sp macro="" textlink="">
      <xdr:nvSpPr>
        <xdr:cNvPr id="3" name="Setup Button" descr="Click to view the Setup sheet." title="Navigation Button - Setup">
          <a:hlinkClick xmlns:r="http://schemas.openxmlformats.org/officeDocument/2006/relationships" r:id="rId1" tooltip="Click to view Setup"/>
          <a:extLst>
            <a:ext uri="{FF2B5EF4-FFF2-40B4-BE49-F238E27FC236}">
              <a16:creationId xmlns:a16="http://schemas.microsoft.com/office/drawing/2014/main" xmlns="" id="{61E8131B-D15A-460C-8764-0D512BBAFC83}"/>
            </a:ext>
          </a:extLst>
        </xdr:cNvPr>
        <xdr:cNvSpPr txBox="1"/>
      </xdr:nvSpPr>
      <xdr:spPr>
        <a:xfrm>
          <a:off x="609600" y="438150"/>
          <a:ext cx="609600" cy="87630"/>
        </a:xfrm>
        <a:prstGeom prst="rect">
          <a:avLst/>
        </a:prstGeom>
        <a:solidFill>
          <a:schemeClr val="tx2">
            <a:lumMod val="40000"/>
            <a:lumOff val="60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overflow" horzOverflow="overflow" wrap="none" lIns="0" tIns="0" rIns="0" bIns="0" rtlCol="0" anchor="ctr"/>
        <a:lstStyle/>
        <a:p>
          <a:pPr algn="ctr"/>
          <a:r>
            <a:rPr lang="en-US" sz="800" b="1"/>
            <a:t>SETUP</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8</xdr:col>
      <xdr:colOff>9525</xdr:colOff>
      <xdr:row>3</xdr:row>
      <xdr:rowOff>180975</xdr:rowOff>
    </xdr:from>
    <xdr:to>
      <xdr:col>9</xdr:col>
      <xdr:colOff>2667</xdr:colOff>
      <xdr:row>5</xdr:row>
      <xdr:rowOff>32385</xdr:rowOff>
    </xdr:to>
    <xdr:sp macro="" textlink="">
      <xdr:nvSpPr>
        <xdr:cNvPr id="2" name="Filter Cover" descr="This is used to visually cover the filter control for a blank table column." title="Blank Shape">
          <a:extLst>
            <a:ext uri="{FF2B5EF4-FFF2-40B4-BE49-F238E27FC236}">
              <a16:creationId xmlns:a16="http://schemas.microsoft.com/office/drawing/2014/main" xmlns="" id="{DDFB554E-6DEB-4A24-AFC3-ED8B238FC1A5}"/>
            </a:ext>
          </a:extLst>
        </xdr:cNvPr>
        <xdr:cNvSpPr/>
      </xdr:nvSpPr>
      <xdr:spPr>
        <a:xfrm>
          <a:off x="4886325" y="647700"/>
          <a:ext cx="602742" cy="19431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xdr:row>
      <xdr:rowOff>114300</xdr:rowOff>
    </xdr:from>
    <xdr:to>
      <xdr:col>1</xdr:col>
      <xdr:colOff>866775</xdr:colOff>
      <xdr:row>3</xdr:row>
      <xdr:rowOff>40005</xdr:rowOff>
    </xdr:to>
    <xdr:sp macro="" textlink="">
      <xdr:nvSpPr>
        <xdr:cNvPr id="3" name="Setup Button" descr="Click to view the Setup sheet." title="Navigation Button - Setup">
          <a:hlinkClick xmlns:r="http://schemas.openxmlformats.org/officeDocument/2006/relationships" r:id="rId1" tooltip="Click to view Setup"/>
          <a:extLst>
            <a:ext uri="{FF2B5EF4-FFF2-40B4-BE49-F238E27FC236}">
              <a16:creationId xmlns:a16="http://schemas.microsoft.com/office/drawing/2014/main" xmlns="" id="{356C9A49-096B-4FAD-AB7C-2427BCC566D5}"/>
            </a:ext>
          </a:extLst>
        </xdr:cNvPr>
        <xdr:cNvSpPr txBox="1"/>
      </xdr:nvSpPr>
      <xdr:spPr>
        <a:xfrm>
          <a:off x="609600" y="438150"/>
          <a:ext cx="609600" cy="87630"/>
        </a:xfrm>
        <a:prstGeom prst="rect">
          <a:avLst/>
        </a:prstGeom>
        <a:solidFill>
          <a:schemeClr val="tx2">
            <a:lumMod val="40000"/>
            <a:lumOff val="60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overflow" horzOverflow="overflow" wrap="none" lIns="0" tIns="0" rIns="0" bIns="0" rtlCol="0" anchor="ctr"/>
        <a:lstStyle/>
        <a:p>
          <a:pPr algn="ctr"/>
          <a:r>
            <a:rPr lang="en-US" sz="800" b="1"/>
            <a:t>SETUP</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ps\Server%20Data\shared\office\EXCELDAT\Safety%20and%20Security%20Officer\CAT%202016\All%20Buses%20SOGR\Out%20of%20Service%20Buses\Out%20of%20Service%20tracker%20C-Y%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Out of Service tracker C-Y 2016"/>
    </sheetNames>
    <sheetDataSet>
      <sheetData sheetId="0"/>
      <sheetData sheetId="1" refreshError="1"/>
    </sheetDataSet>
  </externalBook>
</externalLink>
</file>

<file path=xl/tables/table1.xml><?xml version="1.0" encoding="utf-8"?>
<table xmlns="http://schemas.openxmlformats.org/spreadsheetml/2006/main" id="1" name="Table1" displayName="Table1" ref="A2:N46" totalsRowShown="0" headerRowDxfId="105" dataDxfId="104">
  <autoFilter ref="A2:N46"/>
  <tableColumns count="14">
    <tableColumn id="1" name="Claim Number" dataDxfId="119"/>
    <tableColumn id="2" name="Bus # plus Time" dataDxfId="118"/>
    <tableColumn id="3" name="Date USI Form Sent /Where" dataDxfId="117"/>
    <tableColumn id="4" name="Type of Accident Plus Date" dataDxfId="116"/>
    <tableColumn id="5" name="DOT or Non DOT" dataDxfId="115"/>
    <tableColumn id="6" name="Discounted By" dataDxfId="114"/>
    <tableColumn id="14" name="D&amp;A File" dataDxfId="113"/>
    <tableColumn id="7" name="Fatalities" dataDxfId="112"/>
    <tableColumn id="8" name="Injury Transported" dataDxfId="111"/>
    <tableColumn id="9" name="Operator Bin #" dataDxfId="110"/>
    <tableColumn id="10" name="Route" dataDxfId="109"/>
    <tableColumn id="11" name="Preventable" dataDxfId="108"/>
    <tableColumn id="12" name="Safety Points" dataDxfId="107"/>
    <tableColumn id="13" name="Notes" dataDxfId="106"/>
  </tableColumns>
  <tableStyleInfo name="TableStyleLight18" showFirstColumn="0" showLastColumn="0" showRowStripes="1" showColumnStripes="0"/>
</table>
</file>

<file path=xl/tables/table2.xml><?xml version="1.0" encoding="utf-8"?>
<table xmlns="http://schemas.openxmlformats.org/spreadsheetml/2006/main" id="2" name="Table112" displayName="Table112" ref="A2:N46" totalsRowShown="0" headerRowDxfId="121" dataDxfId="120">
  <autoFilter ref="A2:N46"/>
  <tableColumns count="14">
    <tableColumn id="1" name="Claim Number" dataDxfId="135"/>
    <tableColumn id="2" name="Bus # plus Time" dataDxfId="134"/>
    <tableColumn id="3" name="Date USI Form Sent /Where" dataDxfId="133"/>
    <tableColumn id="4" name="Type of Accident Plus Date" dataDxfId="132"/>
    <tableColumn id="5" name="DOT or Non DOT" dataDxfId="131"/>
    <tableColumn id="6" name="Discounted By" dataDxfId="130"/>
    <tableColumn id="14" name="D&amp;A File" dataDxfId="129"/>
    <tableColumn id="7" name="Fatalities" dataDxfId="128"/>
    <tableColumn id="8" name="Injury Transported" dataDxfId="127"/>
    <tableColumn id="9" name="Operator Bin #" dataDxfId="126"/>
    <tableColumn id="10" name="Route" dataDxfId="125"/>
    <tableColumn id="11" name="Preventable" dataDxfId="124"/>
    <tableColumn id="12" name="Safety Points" dataDxfId="123"/>
    <tableColumn id="13" name="Notes" dataDxfId="122"/>
  </tableColumns>
  <tableStyleInfo name="TableStyleLight18" showFirstColumn="0" showLastColumn="0" showRowStripes="1" showColumnStripes="0"/>
</table>
</file>

<file path=xl/tables/table3.xml><?xml version="1.0" encoding="utf-8"?>
<table xmlns="http://schemas.openxmlformats.org/spreadsheetml/2006/main" id="3" name="Table15" displayName="Table15" ref="A2:M45" totalsRowShown="0" headerRowDxfId="90" dataDxfId="89">
  <autoFilter ref="A2:M45"/>
  <tableColumns count="13">
    <tableColumn id="1" name="Lot Number" dataDxfId="103"/>
    <tableColumn id="2" name="Date of Repair" dataDxfId="102"/>
    <tableColumn id="3" name="Repair Shop Name" dataDxfId="101"/>
    <tableColumn id="4" name="Days out of service" dataDxfId="100"/>
    <tableColumn id="5" name="Date Closed" dataDxfId="99"/>
    <tableColumn id="6" name="Team Review" dataDxfId="98"/>
    <tableColumn id="7" name="Problems" dataDxfId="97"/>
    <tableColumn id="8" name="Check Number" dataDxfId="96"/>
    <tableColumn id="9" name="Corrective Action" dataDxfId="95"/>
    <tableColumn id="10" name="Date Safety Point Issued" dataDxfId="94"/>
    <tableColumn id="11" name="Hard Drive #" dataDxfId="93"/>
    <tableColumn id="12" name="Brim Lost Run Report" dataDxfId="92"/>
    <tableColumn id="13" name="Notes" dataDxfId="91"/>
  </tableColumns>
  <tableStyleInfo name="TableStyleLight18" showFirstColumn="0" showLastColumn="0" showRowStripes="1" showColumnStripes="0"/>
</table>
</file>

<file path=xl/tables/table4.xml><?xml version="1.0" encoding="utf-8"?>
<table xmlns="http://schemas.openxmlformats.org/spreadsheetml/2006/main" id="4" name="Table1513" displayName="Table1513" ref="A2:M45" totalsRowShown="0" headerRowDxfId="75" dataDxfId="74">
  <autoFilter ref="A2:M45"/>
  <tableColumns count="13">
    <tableColumn id="1" name="Lot Number" dataDxfId="88"/>
    <tableColumn id="2" name="Date of Repair" dataDxfId="87"/>
    <tableColumn id="3" name="Repair Shop Name" dataDxfId="86"/>
    <tableColumn id="4" name="Days out of service" dataDxfId="85"/>
    <tableColumn id="5" name="Date Closed" dataDxfId="84"/>
    <tableColumn id="6" name="Team Review" dataDxfId="83"/>
    <tableColumn id="7" name="Problems" dataDxfId="82"/>
    <tableColumn id="8" name="Check Number" dataDxfId="81"/>
    <tableColumn id="9" name="Corrective Action" dataDxfId="80"/>
    <tableColumn id="10" name="Date Safety Point Issued" dataDxfId="79"/>
    <tableColumn id="11" name="Hard Drive #" dataDxfId="78"/>
    <tableColumn id="12" name="Brim Lost Run Report" dataDxfId="77"/>
    <tableColumn id="13" name="Notes" dataDxfId="76"/>
  </tableColumns>
  <tableStyleInfo name="TableStyleLight18" showFirstColumn="0" showLastColumn="0" showRowStripes="1" showColumnStripes="0"/>
</table>
</file>

<file path=xl/tables/table5.xml><?xml version="1.0" encoding="utf-8"?>
<table xmlns="http://schemas.openxmlformats.org/spreadsheetml/2006/main" id="7" name="Table13" displayName="Table13" ref="A2:H26" totalsRowShown="0" headerRowDxfId="65" dataDxfId="64" totalsRowDxfId="146">
  <autoFilter ref="A2:H26"/>
  <tableColumns count="8">
    <tableColumn id="1" name="Bus Number / Operator" dataDxfId="73" totalsRowDxfId="145"/>
    <tableColumn id="8" name="Check Number" dataDxfId="72" totalsRowDxfId="144" dataCellStyle="Normal 2"/>
    <tableColumn id="2" name="Insurance Com" dataDxfId="71" totalsRowDxfId="143"/>
    <tableColumn id="3" name="Claim Number#" dataDxfId="70" totalsRowDxfId="142"/>
    <tableColumn id="4" name="Estimate Date" dataDxfId="69" totalsRowDxfId="141"/>
    <tableColumn id="5" name="Check Rec" dataDxfId="68" totalsRowDxfId="140"/>
    <tableColumn id="6" name="Dollar Amount" dataDxfId="67" totalsRowDxfId="139">
      <calculatedColumnFormula>F3-E3</calculatedColumnFormula>
    </tableColumn>
    <tableColumn id="7" name="Notes/Repair Date" dataDxfId="66" totalsRowDxfId="138"/>
  </tableColumns>
  <tableStyleInfo name="TableStyleMedium4" showFirstColumn="0" showLastColumn="0" showRowStripes="1" showColumnStripes="0"/>
</table>
</file>

<file path=xl/tables/table6.xml><?xml version="1.0" encoding="utf-8"?>
<table xmlns="http://schemas.openxmlformats.org/spreadsheetml/2006/main" id="8" name="Projects" displayName="Projects" ref="B5:N58" totalsRowShown="0" headerRowDxfId="50" dataDxfId="49">
  <autoFilter ref="B5:N58"/>
  <tableColumns count="13">
    <tableColumn id="1" name="Bus Number" dataDxfId="63" dataCellStyle="Text"/>
    <tableColumn id="7" name="Warranty/Accident" dataDxfId="62" dataCellStyle="Text"/>
    <tableColumn id="8" name="Vendor" dataDxfId="61" dataCellStyle="Text"/>
    <tableColumn id="4" name="O.O S." dataDxfId="60"/>
    <tableColumn id="5" name="Est. Finish" dataDxfId="59"/>
    <tableColumn id="18" name="Est. Work" dataDxfId="58" dataCellStyle="Integers"/>
    <tableColumn id="12" name="Est. Duration" dataDxfId="57">
      <calculatedColumnFormula>DAYS360(Projects[[#This Row],[O.O S.]],Projects[[#This Row],[Est. Finish]],FALSE)</calculatedColumnFormula>
    </tableColumn>
    <tableColumn id="13" name="BLANK" dataDxfId="56"/>
    <tableColumn id="14" name="Actual Start" dataDxfId="55"/>
    <tableColumn id="15" name="Actual Finish" dataDxfId="54"/>
    <tableColumn id="19" name="Actual Work" dataDxfId="53" dataCellStyle="Integers"/>
    <tableColumn id="16" name="Actual Duration" dataDxfId="52">
      <calculatedColumnFormula>DAYS360(Projects[[#This Row],[Actual Start]],Projects[[#This Row],[Actual Finish]],FALSE)</calculatedColumnFormula>
    </tableColumn>
    <tableColumn id="6" name="Notes" dataDxfId="51" dataCellStyle="Text"/>
  </tableColumns>
  <tableStyleInfo name="Custom Table Style" showFirstColumn="0" showLastColumn="0" showRowStripes="1" showColumnStripes="0"/>
  <extLst>
    <ext xmlns:x14="http://schemas.microsoft.com/office/spreadsheetml/2009/9/main" uri="{504A1905-F514-4f6f-8877-14C23A59335A}">
      <x14:table altText="Project List" altTextSummary="List of project details such as Project, Category, Assigned To, Est. Start, Est. Finish, Est. Work, Est. Duration, BLANK, Actual Start, Actual Finish, Actual Work, Actual Duration,and Notes."/>
    </ext>
  </extLst>
</table>
</file>

<file path=xl/tables/table7.xml><?xml version="1.0" encoding="utf-8"?>
<table xmlns="http://schemas.openxmlformats.org/spreadsheetml/2006/main" id="9" name="Projects9" displayName="Projects9" ref="B5:N60" totalsRowShown="0" headerRowDxfId="35" dataDxfId="34">
  <autoFilter ref="B5:N60"/>
  <tableColumns count="13">
    <tableColumn id="1" name="Bus Number" dataDxfId="48" dataCellStyle="Text"/>
    <tableColumn id="7" name="Warranty/Accident" dataDxfId="47" dataCellStyle="Text"/>
    <tableColumn id="8" name="Vendor" dataDxfId="46" dataCellStyle="Text"/>
    <tableColumn id="4" name="O.O S." dataDxfId="45"/>
    <tableColumn id="5" name="Est. Finish" dataDxfId="44"/>
    <tableColumn id="18" name="Est. Work" dataDxfId="43" dataCellStyle="Integers"/>
    <tableColumn id="12" name="Est. Duration" dataDxfId="42"/>
    <tableColumn id="13" name="BLANK" dataDxfId="41"/>
    <tableColumn id="14" name="Actual Start" dataDxfId="40"/>
    <tableColumn id="15" name="Actual Finish" dataDxfId="39"/>
    <tableColumn id="19" name="Actual Work" dataDxfId="38" dataCellStyle="Integers"/>
    <tableColumn id="16" name="Actual Duration" dataDxfId="37"/>
    <tableColumn id="6" name="Notes" dataDxfId="36" dataCellStyle="Text"/>
  </tableColumns>
  <tableStyleInfo name="Custom Table Style" showFirstColumn="0" showLastColumn="0" showRowStripes="1" showColumnStripes="0"/>
  <extLst>
    <ext xmlns:x14="http://schemas.microsoft.com/office/spreadsheetml/2009/9/main" uri="{504A1905-F514-4f6f-8877-14C23A59335A}">
      <x14:table altText="Project List" altTextSummary="List of project details such as Project, Category, Assigned To, Est. Start, Est. Finish, Est. Work, Est. Duration, BLANK, Actual Start, Actual Finish, Actual Work, Actual Duration,and Notes."/>
    </ext>
  </extLst>
</table>
</file>

<file path=xl/tables/table8.xml><?xml version="1.0" encoding="utf-8"?>
<table xmlns="http://schemas.openxmlformats.org/spreadsheetml/2006/main" id="10" name="Table111" displayName="Table111" ref="A2:M65" totalsRowShown="0" headerRowDxfId="20" dataDxfId="19" headerRowCellStyle="Output 2" dataCellStyle="Output 2">
  <autoFilter ref="A2:M65"/>
  <tableColumns count="13">
    <tableColumn id="1" name="PO Number" dataDxfId="33" dataCellStyle="Output 2"/>
    <tableColumn id="2" name="Vendor Name" dataDxfId="32" dataCellStyle="Output 2"/>
    <tableColumn id="3" name="Contact Name/Title" dataDxfId="31" dataCellStyle="Output 2"/>
    <tableColumn id="4" name="Type of Inspection" dataDxfId="30" dataCellStyle="Output 2"/>
    <tableColumn id="7" name="Date" dataDxfId="29" dataCellStyle="Output 2"/>
    <tableColumn id="8" name="Building" dataDxfId="28" dataCellStyle="Output 2"/>
    <tableColumn id="9" name="$0-2500" dataDxfId="27" dataCellStyle="Output 2"/>
    <tableColumn id="10" name="2501-5000" dataDxfId="26" dataCellStyle="Output 2"/>
    <tableColumn id="12" name="5001-10,000" dataDxfId="25" dataCellStyle="Output 2"/>
    <tableColumn id="13" name="Application Status/ Date" dataDxfId="24" dataCellStyle="Output 2"/>
    <tableColumn id="14" name="Time" dataDxfId="23" dataCellStyle="Output 2"/>
    <tableColumn id="15" name="Stand Pipe Test" dataDxfId="22" dataCellStyle="Output 2"/>
    <tableColumn id="16" name="Notes" dataDxfId="21" dataCellStyle="Output 2"/>
  </tableColumns>
  <tableStyleInfo name="TableStyleMedium2" showFirstColumn="0" showLastColumn="0" showRowStripes="1" showColumnStripes="0"/>
</table>
</file>

<file path=xl/tables/table9.xml><?xml version="1.0" encoding="utf-8"?>
<table xmlns="http://schemas.openxmlformats.org/spreadsheetml/2006/main" id="11" name="DisbursementTable" displayName="DisbursementTable" ref="B6:I54" totalsRowCount="1" headerRowDxfId="2" dataDxfId="0" totalsRowDxfId="1">
  <autoFilter ref="B6:I53"/>
  <tableColumns count="8">
    <tableColumn id="1" name="OPERATOR" dataDxfId="18" totalsRowDxfId="17" dataCellStyle="Normal 4"/>
    <tableColumn id="2" name="DATE" dataDxfId="16" totalsRowDxfId="15" dataCellStyle="Normal 4"/>
    <tableColumn id="9" name="2017" dataDxfId="14" totalsRowDxfId="13" dataCellStyle="Normal 4"/>
    <tableColumn id="7" name="2016" totalsRowLabel="0" dataDxfId="12" totalsRowDxfId="11" dataCellStyle="Normal 4"/>
    <tableColumn id="3" name="2015" dataDxfId="10" totalsRowDxfId="9" dataCellStyle="Normal 4"/>
    <tableColumn id="6" name="2014" dataDxfId="8" totalsRowDxfId="7" dataCellStyle="Normal 4"/>
    <tableColumn id="5" name="2013" dataDxfId="6" totalsRowDxfId="5" dataCellStyle="Normal 4"/>
    <tableColumn id="4" name="NOTES" dataDxfId="4" totalsRowDxfId="3" dataCellStyle="Normal 4"/>
  </tableColumns>
  <tableStyleInfo name=" Disbursement Journal" showFirstColumn="0" showLastColumn="0" showRowStripes="1" showColumnStripes="0"/>
  <extLst>
    <ext xmlns:x14="http://schemas.microsoft.com/office/spreadsheetml/2009/9/main" uri="{504A1905-F514-4f6f-8877-14C23A59335A}">
      <x14:table altText="Disbursement Journal" altTextSummary="Journal entries for disbursements, such as Check #, Date, To, Expense Type, Amount, and Not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omments" Target="../comments5.xml"/><Relationship Id="rId4" Type="http://schemas.openxmlformats.org/officeDocument/2006/relationships/table" Target="../tables/table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tabSelected="1" workbookViewId="0">
      <selection activeCell="B3" sqref="B3"/>
    </sheetView>
  </sheetViews>
  <sheetFormatPr defaultRowHeight="15" x14ac:dyDescent="0.25"/>
  <cols>
    <col min="1" max="1" width="86.85546875" bestFit="1" customWidth="1"/>
  </cols>
  <sheetData>
    <row r="1" spans="1:2" x14ac:dyDescent="0.25">
      <c r="A1" s="171" t="s">
        <v>614</v>
      </c>
    </row>
    <row r="2" spans="1:2" ht="46.5" x14ac:dyDescent="0.25">
      <c r="A2" s="172" t="s">
        <v>615</v>
      </c>
      <c r="B2" s="173" t="s">
        <v>613</v>
      </c>
    </row>
  </sheetData>
  <pageMargins left="0.7" right="0.7" top="0.75" bottom="0.75" header="0.3" footer="0.3"/>
  <pageSetup orientation="landscape"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A1:N59"/>
  <sheetViews>
    <sheetView showGridLines="0" workbookViewId="0">
      <selection activeCell="D7" sqref="D7"/>
    </sheetView>
  </sheetViews>
  <sheetFormatPr defaultColWidth="9.140625" defaultRowHeight="20.25" customHeight="1" x14ac:dyDescent="0.25"/>
  <cols>
    <col min="1" max="1" width="2.42578125" style="194" customWidth="1"/>
    <col min="2" max="2" width="16.5703125" style="194" customWidth="1"/>
    <col min="3" max="3" width="25.7109375" style="194" customWidth="1"/>
    <col min="4" max="4" width="24" style="194" customWidth="1"/>
    <col min="5" max="6" width="14.7109375" style="194" customWidth="1"/>
    <col min="7" max="7" width="13.85546875" style="194" customWidth="1"/>
    <col min="8" max="8" width="16.85546875" style="194" customWidth="1"/>
    <col min="9" max="9" width="2.85546875" style="198" customWidth="1"/>
    <col min="10" max="10" width="15.85546875" style="194" customWidth="1"/>
    <col min="11" max="11" width="16.85546875" style="194" customWidth="1"/>
    <col min="12" max="12" width="16.42578125" style="194" customWidth="1"/>
    <col min="13" max="13" width="19.85546875" style="194" customWidth="1"/>
    <col min="14" max="14" width="37.28515625" style="194" customWidth="1"/>
    <col min="15" max="15" width="2.42578125" style="194" customWidth="1"/>
    <col min="16" max="16384" width="9.140625" style="194"/>
  </cols>
  <sheetData>
    <row r="1" spans="1:14" s="194" customFormat="1" ht="45" customHeight="1" x14ac:dyDescent="0.25">
      <c r="B1" s="169" t="s">
        <v>489</v>
      </c>
      <c r="C1" s="169"/>
      <c r="D1" s="81" t="s">
        <v>488</v>
      </c>
      <c r="I1" s="195"/>
    </row>
    <row r="2" spans="1:14" s="194" customFormat="1" ht="15.75" customHeight="1" x14ac:dyDescent="0.25">
      <c r="A2" s="196"/>
      <c r="B2" s="169"/>
      <c r="C2" s="169"/>
      <c r="E2" s="197" t="s">
        <v>487</v>
      </c>
      <c r="F2" s="80">
        <v>0.25</v>
      </c>
      <c r="I2" s="198"/>
    </row>
    <row r="4" spans="1:14" s="194" customFormat="1" ht="20.25" customHeight="1" x14ac:dyDescent="0.25">
      <c r="G4" s="79" t="s">
        <v>486</v>
      </c>
      <c r="H4" s="79" t="s">
        <v>485</v>
      </c>
      <c r="I4" s="198"/>
    </row>
    <row r="5" spans="1:14" s="194" customFormat="1" ht="20.25" customHeight="1" x14ac:dyDescent="0.25">
      <c r="B5" s="199" t="s">
        <v>484</v>
      </c>
      <c r="C5" s="199" t="s">
        <v>483</v>
      </c>
      <c r="D5" s="199" t="s">
        <v>482</v>
      </c>
      <c r="E5" s="199" t="s">
        <v>481</v>
      </c>
      <c r="F5" s="199" t="s">
        <v>480</v>
      </c>
      <c r="G5" s="200" t="s">
        <v>479</v>
      </c>
      <c r="H5" s="201" t="s">
        <v>478</v>
      </c>
      <c r="I5" s="202" t="s">
        <v>477</v>
      </c>
      <c r="J5" s="199" t="s">
        <v>476</v>
      </c>
      <c r="K5" s="199" t="s">
        <v>475</v>
      </c>
      <c r="L5" s="200" t="s">
        <v>474</v>
      </c>
      <c r="M5" s="200" t="s">
        <v>473</v>
      </c>
      <c r="N5" s="199" t="s">
        <v>217</v>
      </c>
    </row>
    <row r="6" spans="1:14" s="194" customFormat="1" ht="27.75" customHeight="1" x14ac:dyDescent="0.25">
      <c r="B6" s="203">
        <v>401</v>
      </c>
      <c r="C6" s="75" t="s">
        <v>466</v>
      </c>
      <c r="D6" s="203" t="s">
        <v>387</v>
      </c>
      <c r="E6" s="77">
        <v>42391</v>
      </c>
      <c r="F6" s="77">
        <v>42394</v>
      </c>
      <c r="G6" s="204">
        <v>24</v>
      </c>
      <c r="H6" s="205">
        <f>DAYS360(Projects[[#This Row],[O.O S.]],Projects[[#This Row],[Est. Finish]],FALSE)</f>
        <v>3</v>
      </c>
      <c r="I6" s="198"/>
      <c r="J6" s="77">
        <v>42391</v>
      </c>
      <c r="K6" s="77">
        <v>42402</v>
      </c>
      <c r="L6" s="204">
        <v>80</v>
      </c>
      <c r="M6" s="206">
        <f>DAYS360(Projects[[#This Row],[Actual Start]],Projects[[#This Row],[Actual Finish]],FALSE)</f>
        <v>10</v>
      </c>
      <c r="N6" s="203" t="s">
        <v>472</v>
      </c>
    </row>
    <row r="7" spans="1:14" s="194" customFormat="1" ht="20.25" customHeight="1" x14ac:dyDescent="0.25">
      <c r="B7" s="203">
        <v>401</v>
      </c>
      <c r="C7" s="75" t="s">
        <v>466</v>
      </c>
      <c r="D7" s="203" t="s">
        <v>387</v>
      </c>
      <c r="E7" s="77">
        <v>42403</v>
      </c>
      <c r="F7" s="77">
        <v>42405</v>
      </c>
      <c r="G7" s="204">
        <v>16</v>
      </c>
      <c r="H7" s="205">
        <v>2</v>
      </c>
      <c r="I7" s="198"/>
      <c r="J7" s="77">
        <v>42403</v>
      </c>
      <c r="K7" s="77">
        <v>42405</v>
      </c>
      <c r="L7" s="204">
        <v>16</v>
      </c>
      <c r="M7" s="206">
        <v>2</v>
      </c>
      <c r="N7" s="203"/>
    </row>
    <row r="8" spans="1:14" s="194" customFormat="1" ht="20.25" customHeight="1" x14ac:dyDescent="0.25">
      <c r="B8" s="203">
        <v>303</v>
      </c>
      <c r="C8" s="203" t="s">
        <v>471</v>
      </c>
      <c r="D8" s="203" t="s">
        <v>431</v>
      </c>
      <c r="E8" s="77">
        <v>42407</v>
      </c>
      <c r="F8" s="77">
        <v>42424</v>
      </c>
      <c r="G8" s="204">
        <v>2.5</v>
      </c>
      <c r="H8" s="205"/>
      <c r="I8" s="198"/>
      <c r="J8" s="77">
        <v>42407</v>
      </c>
      <c r="K8" s="77">
        <v>42423</v>
      </c>
      <c r="L8" s="204">
        <v>2.5</v>
      </c>
      <c r="M8" s="206"/>
      <c r="N8" s="203" t="s">
        <v>470</v>
      </c>
    </row>
    <row r="9" spans="1:14" s="194" customFormat="1" ht="20.25" customHeight="1" x14ac:dyDescent="0.25">
      <c r="B9" s="207">
        <v>306</v>
      </c>
      <c r="C9" s="207" t="s">
        <v>399</v>
      </c>
      <c r="D9" s="207" t="s">
        <v>356</v>
      </c>
      <c r="E9" s="78">
        <v>42431</v>
      </c>
      <c r="F9" s="78">
        <v>42431</v>
      </c>
      <c r="G9" s="208">
        <v>8</v>
      </c>
      <c r="H9" s="209">
        <v>2</v>
      </c>
      <c r="I9" s="210"/>
      <c r="J9" s="78">
        <v>42431</v>
      </c>
      <c r="K9" s="78">
        <v>42431</v>
      </c>
      <c r="L9" s="208">
        <v>7</v>
      </c>
      <c r="M9" s="211">
        <v>2</v>
      </c>
      <c r="N9" s="207" t="s">
        <v>469</v>
      </c>
    </row>
    <row r="10" spans="1:14" s="194" customFormat="1" ht="20.25" customHeight="1" x14ac:dyDescent="0.25">
      <c r="B10" s="203">
        <v>308</v>
      </c>
      <c r="C10" s="203" t="s">
        <v>468</v>
      </c>
      <c r="D10" s="203" t="s">
        <v>356</v>
      </c>
      <c r="E10" s="77">
        <v>42446</v>
      </c>
      <c r="F10" s="77">
        <v>42447</v>
      </c>
      <c r="G10" s="204">
        <v>8</v>
      </c>
      <c r="H10" s="205">
        <v>2</v>
      </c>
      <c r="I10" s="198"/>
      <c r="J10" s="77">
        <v>42446</v>
      </c>
      <c r="K10" s="77">
        <v>42447</v>
      </c>
      <c r="L10" s="204">
        <v>8</v>
      </c>
      <c r="M10" s="206">
        <v>2</v>
      </c>
      <c r="N10" s="203" t="s">
        <v>467</v>
      </c>
    </row>
    <row r="11" spans="1:14" s="194" customFormat="1" ht="20.25" customHeight="1" x14ac:dyDescent="0.25">
      <c r="B11" s="203">
        <v>501</v>
      </c>
      <c r="C11" s="203" t="s">
        <v>464</v>
      </c>
      <c r="D11" s="203" t="s">
        <v>466</v>
      </c>
      <c r="E11" s="77">
        <v>42451</v>
      </c>
      <c r="F11" s="77">
        <v>42461</v>
      </c>
      <c r="G11" s="204">
        <v>40</v>
      </c>
      <c r="H11" s="205">
        <v>10</v>
      </c>
      <c r="I11" s="198"/>
      <c r="J11" s="77">
        <v>42457</v>
      </c>
      <c r="K11" s="77">
        <v>42461</v>
      </c>
      <c r="L11" s="204">
        <v>24</v>
      </c>
      <c r="M11" s="206">
        <v>5</v>
      </c>
      <c r="N11" s="203" t="s">
        <v>466</v>
      </c>
    </row>
    <row r="12" spans="1:14" s="194" customFormat="1" ht="20.25" customHeight="1" x14ac:dyDescent="0.25">
      <c r="B12" s="203">
        <v>403</v>
      </c>
      <c r="C12" s="75" t="s">
        <v>466</v>
      </c>
      <c r="D12" s="203" t="s">
        <v>387</v>
      </c>
      <c r="E12" s="77">
        <v>42466</v>
      </c>
      <c r="F12" s="77">
        <v>42466</v>
      </c>
      <c r="G12" s="204">
        <v>8</v>
      </c>
      <c r="H12" s="205">
        <v>1</v>
      </c>
      <c r="I12" s="198"/>
      <c r="J12" s="77">
        <v>42466</v>
      </c>
      <c r="K12" s="77">
        <v>42466</v>
      </c>
      <c r="L12" s="204">
        <v>6</v>
      </c>
      <c r="M12" s="206">
        <v>1</v>
      </c>
      <c r="N12" s="203" t="s">
        <v>465</v>
      </c>
    </row>
    <row r="13" spans="1:14" s="194" customFormat="1" ht="20.25" customHeight="1" x14ac:dyDescent="0.25">
      <c r="B13" s="203">
        <v>307</v>
      </c>
      <c r="C13" s="203" t="s">
        <v>464</v>
      </c>
      <c r="D13" s="203" t="s">
        <v>356</v>
      </c>
      <c r="E13" s="77">
        <v>42465</v>
      </c>
      <c r="F13" s="77">
        <v>42480</v>
      </c>
      <c r="G13" s="204">
        <v>2.5</v>
      </c>
      <c r="H13" s="205"/>
      <c r="I13" s="198"/>
      <c r="J13" s="77">
        <v>42479</v>
      </c>
      <c r="K13" s="77">
        <v>42480</v>
      </c>
      <c r="L13" s="204">
        <v>2.5</v>
      </c>
      <c r="M13" s="206">
        <v>15</v>
      </c>
      <c r="N13" s="203" t="s">
        <v>463</v>
      </c>
    </row>
    <row r="14" spans="1:14" s="194" customFormat="1" ht="20.25" customHeight="1" x14ac:dyDescent="0.25">
      <c r="B14" s="203">
        <v>402</v>
      </c>
      <c r="C14" s="203" t="s">
        <v>462</v>
      </c>
      <c r="D14" s="203" t="s">
        <v>387</v>
      </c>
      <c r="E14" s="212">
        <v>42472</v>
      </c>
      <c r="F14" s="213">
        <v>42474</v>
      </c>
      <c r="G14" s="204">
        <v>8</v>
      </c>
      <c r="H14" s="205">
        <f>DAYS360(Projects[[#This Row],[O.O S.]],Projects[[#This Row],[Est. Finish]],FALSE)</f>
        <v>2</v>
      </c>
      <c r="I14" s="198"/>
      <c r="J14" s="212">
        <v>42473</v>
      </c>
      <c r="K14" s="213">
        <v>42474</v>
      </c>
      <c r="L14" s="204">
        <v>8</v>
      </c>
      <c r="M14" s="214">
        <f>DAYS360(Projects[[#This Row],[Actual Start]],Projects[[#This Row],[Actual Finish]],FALSE)</f>
        <v>1</v>
      </c>
      <c r="N14" s="203" t="s">
        <v>461</v>
      </c>
    </row>
    <row r="15" spans="1:14" s="194" customFormat="1" ht="20.25" customHeight="1" x14ac:dyDescent="0.25">
      <c r="B15" s="203" t="s">
        <v>460</v>
      </c>
      <c r="C15" s="203" t="s">
        <v>459</v>
      </c>
      <c r="D15" s="203" t="s">
        <v>451</v>
      </c>
      <c r="E15" s="212">
        <v>42466</v>
      </c>
      <c r="F15" s="213">
        <v>42466</v>
      </c>
      <c r="G15" s="204">
        <v>4</v>
      </c>
      <c r="H15" s="205">
        <f>DAYS360(Projects[[#This Row],[O.O S.]],Projects[[#This Row],[Est. Finish]],FALSE)</f>
        <v>0</v>
      </c>
      <c r="I15" s="198"/>
      <c r="J15" s="212">
        <v>42466</v>
      </c>
      <c r="K15" s="213">
        <v>42466</v>
      </c>
      <c r="L15" s="204">
        <v>4</v>
      </c>
      <c r="M15" s="214">
        <f>DAYS360(Projects[[#This Row],[Actual Start]],Projects[[#This Row],[Actual Finish]],FALSE)</f>
        <v>0</v>
      </c>
      <c r="N15" s="203" t="s">
        <v>458</v>
      </c>
    </row>
    <row r="16" spans="1:14" s="194" customFormat="1" ht="20.25" customHeight="1" x14ac:dyDescent="0.25">
      <c r="B16" s="215">
        <v>304</v>
      </c>
      <c r="C16" s="215" t="s">
        <v>394</v>
      </c>
      <c r="D16" s="215" t="s">
        <v>356</v>
      </c>
      <c r="E16" s="216">
        <v>42480</v>
      </c>
      <c r="F16" s="217">
        <v>42485</v>
      </c>
      <c r="G16" s="218">
        <v>6</v>
      </c>
      <c r="H16" s="219">
        <f>DAYS360(Projects[[#This Row],[O.O S.]],Projects[[#This Row],[Est. Finish]],FALSE)</f>
        <v>5</v>
      </c>
      <c r="I16" s="220"/>
      <c r="J16" s="216">
        <v>42485</v>
      </c>
      <c r="K16" s="217">
        <v>42485</v>
      </c>
      <c r="L16" s="218">
        <v>6</v>
      </c>
      <c r="M16" s="221">
        <f>DAYS360(Projects[[#This Row],[Actual Start]],Projects[[#This Row],[Actual Finish]],FALSE)</f>
        <v>0</v>
      </c>
      <c r="N16" s="215" t="s">
        <v>457</v>
      </c>
    </row>
    <row r="17" spans="2:14" s="194" customFormat="1" ht="20.25" customHeight="1" x14ac:dyDescent="0.25">
      <c r="B17" s="222">
        <v>310</v>
      </c>
      <c r="C17" s="222" t="s">
        <v>448</v>
      </c>
      <c r="D17" s="222" t="s">
        <v>387</v>
      </c>
      <c r="E17" s="223">
        <v>42499</v>
      </c>
      <c r="F17" s="224">
        <v>42503</v>
      </c>
      <c r="G17" s="225"/>
      <c r="H17" s="226">
        <f>DAYS360(Projects[[#This Row],[O.O S.]],Projects[[#This Row],[Est. Finish]],FALSE)</f>
        <v>4</v>
      </c>
      <c r="I17" s="227"/>
      <c r="J17" s="223">
        <v>42503</v>
      </c>
      <c r="K17" s="224">
        <v>42513</v>
      </c>
      <c r="L17" s="225"/>
      <c r="M17" s="228">
        <f>DAYS360(Projects[[#This Row],[Actual Start]],Projects[[#This Row],[Actual Finish]],FALSE)</f>
        <v>10</v>
      </c>
      <c r="N17" s="222" t="s">
        <v>456</v>
      </c>
    </row>
    <row r="18" spans="2:14" s="194" customFormat="1" ht="20.25" customHeight="1" x14ac:dyDescent="0.25">
      <c r="B18" s="203">
        <v>404</v>
      </c>
      <c r="C18" s="75" t="s">
        <v>455</v>
      </c>
      <c r="D18" s="203" t="s">
        <v>387</v>
      </c>
      <c r="E18" s="212">
        <v>42499</v>
      </c>
      <c r="F18" s="213">
        <v>42501</v>
      </c>
      <c r="G18" s="204"/>
      <c r="H18" s="205">
        <f>DAYS360(Projects[[#This Row],[O.O S.]],Projects[[#This Row],[Est. Finish]],FALSE)</f>
        <v>2</v>
      </c>
      <c r="I18" s="198"/>
      <c r="J18" s="212">
        <v>42470</v>
      </c>
      <c r="K18" s="213">
        <v>42470</v>
      </c>
      <c r="L18" s="204">
        <v>8</v>
      </c>
      <c r="M18" s="214">
        <f>DAYS360(Projects[[#This Row],[Actual Start]],Projects[[#This Row],[Actual Finish]],FALSE)</f>
        <v>0</v>
      </c>
      <c r="N18" s="203" t="s">
        <v>454</v>
      </c>
    </row>
    <row r="19" spans="2:14" s="194" customFormat="1" ht="20.25" customHeight="1" x14ac:dyDescent="0.25">
      <c r="B19" s="207">
        <v>302</v>
      </c>
      <c r="C19" s="207" t="s">
        <v>399</v>
      </c>
      <c r="D19" s="207" t="s">
        <v>356</v>
      </c>
      <c r="E19" s="229">
        <v>42499</v>
      </c>
      <c r="F19" s="230">
        <v>42500</v>
      </c>
      <c r="G19" s="208">
        <v>8</v>
      </c>
      <c r="H19" s="209">
        <f>DAYS360(Projects[[#This Row],[O.O S.]],Projects[[#This Row],[Est. Finish]],FALSE)</f>
        <v>1</v>
      </c>
      <c r="I19" s="210"/>
      <c r="J19" s="229">
        <v>42500</v>
      </c>
      <c r="K19" s="230">
        <v>42500</v>
      </c>
      <c r="L19" s="208">
        <v>7</v>
      </c>
      <c r="M19" s="231">
        <f>DAYS360(Projects[[#This Row],[Actual Start]],Projects[[#This Row],[Actual Finish]],FALSE)</f>
        <v>0</v>
      </c>
      <c r="N19" s="207" t="s">
        <v>453</v>
      </c>
    </row>
    <row r="20" spans="2:14" s="194" customFormat="1" ht="20.25" customHeight="1" x14ac:dyDescent="0.25">
      <c r="B20" s="203">
        <v>501</v>
      </c>
      <c r="C20" s="203" t="s">
        <v>452</v>
      </c>
      <c r="D20" s="203" t="s">
        <v>451</v>
      </c>
      <c r="E20" s="212">
        <v>42513</v>
      </c>
      <c r="F20" s="213">
        <v>42516</v>
      </c>
      <c r="G20" s="204">
        <v>10</v>
      </c>
      <c r="H20" s="205">
        <f>DAYS360(Projects[[#This Row],[O.O S.]],Projects[[#This Row],[Est. Finish]],FALSE)</f>
        <v>3</v>
      </c>
      <c r="I20" s="198"/>
      <c r="J20" s="212">
        <v>42514</v>
      </c>
      <c r="K20" s="213">
        <v>42516</v>
      </c>
      <c r="L20" s="204">
        <v>8</v>
      </c>
      <c r="M20" s="214">
        <f>DAYS360(Projects[[#This Row],[Actual Start]],Projects[[#This Row],[Actual Finish]],FALSE)</f>
        <v>2</v>
      </c>
      <c r="N20" s="203" t="s">
        <v>450</v>
      </c>
    </row>
    <row r="21" spans="2:14" s="194" customFormat="1" ht="20.25" customHeight="1" x14ac:dyDescent="0.25">
      <c r="B21" s="222" t="s">
        <v>449</v>
      </c>
      <c r="C21" s="222" t="s">
        <v>448</v>
      </c>
      <c r="D21" s="222" t="s">
        <v>418</v>
      </c>
      <c r="E21" s="223">
        <v>42536</v>
      </c>
      <c r="F21" s="224">
        <v>42556</v>
      </c>
      <c r="G21" s="225">
        <v>25</v>
      </c>
      <c r="H21" s="226">
        <f>DAYS360(Projects[[#This Row],[O.O S.]],Projects[[#This Row],[Est. Finish]],FALSE)</f>
        <v>20</v>
      </c>
      <c r="I21" s="227"/>
      <c r="J21" s="223">
        <v>42541</v>
      </c>
      <c r="K21" s="224">
        <v>42587</v>
      </c>
      <c r="L21" s="225">
        <v>40</v>
      </c>
      <c r="M21" s="228">
        <f>DAYS360(Projects[[#This Row],[Actual Start]],Projects[[#This Row],[Actual Finish]],FALSE)</f>
        <v>45</v>
      </c>
      <c r="N21" s="222" t="s">
        <v>447</v>
      </c>
    </row>
    <row r="22" spans="2:14" s="194" customFormat="1" ht="20.25" customHeight="1" x14ac:dyDescent="0.25">
      <c r="B22" s="203">
        <v>402</v>
      </c>
      <c r="C22" s="75" t="s">
        <v>446</v>
      </c>
      <c r="D22" s="203" t="s">
        <v>387</v>
      </c>
      <c r="E22" s="212">
        <v>42545</v>
      </c>
      <c r="F22" s="213">
        <v>42549</v>
      </c>
      <c r="G22" s="204">
        <v>8</v>
      </c>
      <c r="H22" s="205">
        <f>DAYS360(Projects[[#This Row],[O.O S.]],Projects[[#This Row],[Est. Finish]],FALSE)</f>
        <v>4</v>
      </c>
      <c r="I22" s="198"/>
      <c r="J22" s="212">
        <v>42545</v>
      </c>
      <c r="K22" s="213">
        <v>42549</v>
      </c>
      <c r="L22" s="204">
        <v>10</v>
      </c>
      <c r="M22" s="214">
        <f>DAYS360(Projects[[#This Row],[Actual Start]],Projects[[#This Row],[Actual Finish]],FALSE)</f>
        <v>4</v>
      </c>
      <c r="N22" s="203" t="s">
        <v>445</v>
      </c>
    </row>
    <row r="23" spans="2:14" s="194" customFormat="1" ht="20.25" customHeight="1" x14ac:dyDescent="0.25">
      <c r="B23" s="203">
        <v>402</v>
      </c>
      <c r="C23" s="203" t="s">
        <v>444</v>
      </c>
      <c r="D23" s="203" t="s">
        <v>387</v>
      </c>
      <c r="E23" s="212">
        <v>42544</v>
      </c>
      <c r="F23" s="213">
        <v>42549</v>
      </c>
      <c r="G23" s="204">
        <v>8</v>
      </c>
      <c r="H23" s="205">
        <f>DAYS360(Projects[[#This Row],[O.O S.]],Projects[[#This Row],[Est. Finish]],FALSE)</f>
        <v>5</v>
      </c>
      <c r="I23" s="198"/>
      <c r="J23" s="212">
        <v>42545</v>
      </c>
      <c r="K23" s="213">
        <v>42549</v>
      </c>
      <c r="L23" s="204">
        <v>16</v>
      </c>
      <c r="M23" s="214">
        <f>DAYS360(Projects[[#This Row],[Actual Start]],Projects[[#This Row],[Actual Finish]],FALSE)</f>
        <v>4</v>
      </c>
      <c r="N23" s="203" t="s">
        <v>443</v>
      </c>
    </row>
    <row r="24" spans="2:14" s="194" customFormat="1" ht="20.25" customHeight="1" x14ac:dyDescent="0.25">
      <c r="B24" s="203">
        <v>404</v>
      </c>
      <c r="C24" s="75" t="s">
        <v>428</v>
      </c>
      <c r="D24" s="203" t="s">
        <v>387</v>
      </c>
      <c r="E24" s="212">
        <v>42552</v>
      </c>
      <c r="F24" s="213">
        <v>42553</v>
      </c>
      <c r="G24" s="204">
        <v>8</v>
      </c>
      <c r="H24" s="205">
        <f>DAYS360(Projects[[#This Row],[O.O S.]],Projects[[#This Row],[Est. Finish]],FALSE)</f>
        <v>1</v>
      </c>
      <c r="I24" s="198"/>
      <c r="J24" s="212">
        <v>42552</v>
      </c>
      <c r="K24" s="213">
        <v>42552</v>
      </c>
      <c r="L24" s="204">
        <v>6</v>
      </c>
      <c r="M24" s="214">
        <f>DAYS360(Projects[[#This Row],[Actual Start]],Projects[[#This Row],[Actual Finish]],FALSE)</f>
        <v>0</v>
      </c>
      <c r="N24" s="203" t="s">
        <v>442</v>
      </c>
    </row>
    <row r="25" spans="2:14" s="194" customFormat="1" ht="20.25" customHeight="1" x14ac:dyDescent="0.25">
      <c r="B25" s="232">
        <v>403</v>
      </c>
      <c r="C25" s="76" t="s">
        <v>441</v>
      </c>
      <c r="D25" s="232" t="s">
        <v>387</v>
      </c>
      <c r="E25" s="233">
        <v>42561</v>
      </c>
      <c r="F25" s="234">
        <v>42563</v>
      </c>
      <c r="G25" s="235">
        <v>8</v>
      </c>
      <c r="H25" s="205">
        <f>DAYS360(Projects[[#This Row],[O.O S.]],Projects[[#This Row],[Est. Finish]],FALSE)</f>
        <v>2</v>
      </c>
      <c r="I25" s="236"/>
      <c r="J25" s="233">
        <v>42561</v>
      </c>
      <c r="K25" s="234">
        <v>42562</v>
      </c>
      <c r="L25" s="235">
        <v>8</v>
      </c>
      <c r="M25" s="214">
        <f>DAYS360(Projects[[#This Row],[Actual Start]],Projects[[#This Row],[Actual Finish]],FALSE)</f>
        <v>1</v>
      </c>
      <c r="N25" s="232" t="s">
        <v>440</v>
      </c>
    </row>
    <row r="26" spans="2:14" s="194" customFormat="1" ht="20.25" customHeight="1" x14ac:dyDescent="0.25">
      <c r="B26" s="232">
        <v>402</v>
      </c>
      <c r="C26" s="76" t="s">
        <v>439</v>
      </c>
      <c r="D26" s="232" t="s">
        <v>387</v>
      </c>
      <c r="E26" s="233">
        <v>42576</v>
      </c>
      <c r="F26" s="234">
        <v>42577</v>
      </c>
      <c r="G26" s="235">
        <v>8</v>
      </c>
      <c r="H26" s="205">
        <f>DAYS360(Projects[[#This Row],[O.O S.]],Projects[[#This Row],[Est. Finish]],FALSE)</f>
        <v>1</v>
      </c>
      <c r="I26" s="198"/>
      <c r="J26" s="233">
        <v>42576</v>
      </c>
      <c r="K26" s="234">
        <v>42576</v>
      </c>
      <c r="L26" s="235">
        <v>8</v>
      </c>
      <c r="M26" s="214">
        <f>DAYS360(Projects[[#This Row],[Actual Start]],Projects[[#This Row],[Actual Finish]],FALSE)</f>
        <v>0</v>
      </c>
      <c r="N26" s="232" t="s">
        <v>438</v>
      </c>
    </row>
    <row r="27" spans="2:14" s="194" customFormat="1" ht="20.25" customHeight="1" x14ac:dyDescent="0.25">
      <c r="B27" s="203">
        <v>304</v>
      </c>
      <c r="C27" s="75" t="s">
        <v>437</v>
      </c>
      <c r="D27" s="203" t="s">
        <v>356</v>
      </c>
      <c r="E27" s="212">
        <v>42562</v>
      </c>
      <c r="F27" s="213">
        <v>42564</v>
      </c>
      <c r="G27" s="204">
        <v>10</v>
      </c>
      <c r="H27" s="205">
        <f>DAYS360(Projects[[#This Row],[O.O S.]],Projects[[#This Row],[Est. Finish]],FALSE)</f>
        <v>2</v>
      </c>
      <c r="I27" s="198"/>
      <c r="J27" s="212">
        <v>42565</v>
      </c>
      <c r="K27" s="213">
        <v>42572</v>
      </c>
      <c r="L27" s="204">
        <v>16</v>
      </c>
      <c r="M27" s="214">
        <f>DAYS360(Projects[[#This Row],[Actual Start]],Projects[[#This Row],[Actual Finish]],FALSE)</f>
        <v>7</v>
      </c>
      <c r="N27" s="203" t="s">
        <v>436</v>
      </c>
    </row>
    <row r="28" spans="2:14" s="194" customFormat="1" ht="20.25" customHeight="1" x14ac:dyDescent="0.25">
      <c r="B28" s="203">
        <v>401</v>
      </c>
      <c r="C28" s="203" t="s">
        <v>432</v>
      </c>
      <c r="D28" s="203" t="s">
        <v>431</v>
      </c>
      <c r="E28" s="212">
        <v>42565</v>
      </c>
      <c r="F28" s="213">
        <v>42571</v>
      </c>
      <c r="G28" s="204">
        <v>6</v>
      </c>
      <c r="H28" s="205">
        <f>DAYS360(Projects[[#This Row],[O.O S.]],Projects[[#This Row],[Est. Finish]],FALSE)</f>
        <v>6</v>
      </c>
      <c r="I28" s="198"/>
      <c r="J28" s="212">
        <v>42576</v>
      </c>
      <c r="K28" s="213">
        <v>42577</v>
      </c>
      <c r="L28" s="204">
        <v>8</v>
      </c>
      <c r="M28" s="214">
        <f>DAYS360(Projects[[#This Row],[Actual Start]],Projects[[#This Row],[Actual Finish]],FALSE)</f>
        <v>1</v>
      </c>
      <c r="N28" s="203" t="s">
        <v>435</v>
      </c>
    </row>
    <row r="29" spans="2:14" s="194" customFormat="1" ht="20.25" customHeight="1" x14ac:dyDescent="0.25">
      <c r="B29" s="203">
        <v>403</v>
      </c>
      <c r="C29" s="203" t="s">
        <v>434</v>
      </c>
      <c r="D29" s="203" t="s">
        <v>387</v>
      </c>
      <c r="E29" s="212">
        <v>42573</v>
      </c>
      <c r="F29" s="213">
        <v>42574</v>
      </c>
      <c r="G29" s="204">
        <v>8</v>
      </c>
      <c r="H29" s="205">
        <f>DAYS360(Projects[[#This Row],[O.O S.]],Projects[[#This Row],[Est. Finish]],FALSE)</f>
        <v>1</v>
      </c>
      <c r="I29" s="198"/>
      <c r="J29" s="212">
        <v>42573</v>
      </c>
      <c r="K29" s="213">
        <v>42574</v>
      </c>
      <c r="L29" s="204">
        <v>8</v>
      </c>
      <c r="M29" s="214">
        <f>DAYS360(Projects[[#This Row],[Actual Start]],Projects[[#This Row],[Actual Finish]],FALSE)</f>
        <v>1</v>
      </c>
      <c r="N29" s="203" t="s">
        <v>433</v>
      </c>
    </row>
    <row r="30" spans="2:14" s="194" customFormat="1" ht="20.25" customHeight="1" x14ac:dyDescent="0.25">
      <c r="B30" s="203">
        <v>402</v>
      </c>
      <c r="C30" s="203" t="s">
        <v>432</v>
      </c>
      <c r="D30" s="203" t="s">
        <v>431</v>
      </c>
      <c r="E30" s="212">
        <v>42567</v>
      </c>
      <c r="F30" s="213">
        <v>42572</v>
      </c>
      <c r="G30" s="204">
        <v>6</v>
      </c>
      <c r="H30" s="205">
        <f>DAYS360(Projects[[#This Row],[O.O S.]],Projects[[#This Row],[Est. Finish]],FALSE)</f>
        <v>5</v>
      </c>
      <c r="I30" s="198"/>
      <c r="J30" s="212">
        <v>42569</v>
      </c>
      <c r="K30" s="213">
        <v>42572</v>
      </c>
      <c r="L30" s="204">
        <v>4.5</v>
      </c>
      <c r="M30" s="214">
        <f>DAYS360(Projects[[#This Row],[Actual Start]],Projects[[#This Row],[Actual Finish]],FALSE)</f>
        <v>3</v>
      </c>
      <c r="N30" s="203" t="s">
        <v>430</v>
      </c>
    </row>
    <row r="31" spans="2:14" s="194" customFormat="1" ht="20.25" customHeight="1" x14ac:dyDescent="0.25">
      <c r="B31" s="203"/>
      <c r="C31" s="203"/>
      <c r="D31" s="203"/>
      <c r="E31" s="212"/>
      <c r="F31" s="213"/>
      <c r="G31" s="204"/>
      <c r="H31" s="205">
        <f>DAYS360(Projects[[#This Row],[O.O S.]],Projects[[#This Row],[Est. Finish]],FALSE)</f>
        <v>0</v>
      </c>
      <c r="I31" s="198"/>
      <c r="J31" s="212"/>
      <c r="K31" s="213"/>
      <c r="L31" s="204"/>
      <c r="M31" s="214">
        <f>DAYS360(Projects[[#This Row],[Actual Start]],Projects[[#This Row],[Actual Finish]],FALSE)</f>
        <v>0</v>
      </c>
      <c r="N31" s="203"/>
    </row>
    <row r="32" spans="2:14" s="194" customFormat="1" ht="20.25" customHeight="1" x14ac:dyDescent="0.25">
      <c r="B32" s="207">
        <v>305</v>
      </c>
      <c r="C32" s="207" t="s">
        <v>399</v>
      </c>
      <c r="D32" s="207" t="s">
        <v>356</v>
      </c>
      <c r="E32" s="229">
        <v>42618</v>
      </c>
      <c r="F32" s="230">
        <v>42630</v>
      </c>
      <c r="G32" s="208">
        <v>10</v>
      </c>
      <c r="H32" s="209">
        <f>DAYS360(Projects[[#This Row],[O.O S.]],Projects[[#This Row],[Est. Finish]],FALSE)</f>
        <v>12</v>
      </c>
      <c r="I32" s="210"/>
      <c r="J32" s="229">
        <v>42618</v>
      </c>
      <c r="K32" s="230">
        <v>42630</v>
      </c>
      <c r="L32" s="208"/>
      <c r="M32" s="231">
        <f>DAYS360(Projects[[#This Row],[Actual Start]],Projects[[#This Row],[Actual Finish]],FALSE)</f>
        <v>12</v>
      </c>
      <c r="N32" s="207" t="s">
        <v>429</v>
      </c>
    </row>
    <row r="33" spans="2:14" s="194" customFormat="1" ht="20.25" customHeight="1" x14ac:dyDescent="0.25">
      <c r="B33" s="203">
        <v>404</v>
      </c>
      <c r="C33" s="75" t="s">
        <v>388</v>
      </c>
      <c r="D33" s="203" t="s">
        <v>387</v>
      </c>
      <c r="E33" s="212">
        <v>42637</v>
      </c>
      <c r="F33" s="213">
        <v>42638</v>
      </c>
      <c r="G33" s="204">
        <v>8</v>
      </c>
      <c r="H33" s="205">
        <f>DAYS360(Projects[[#This Row],[O.O S.]],Projects[[#This Row],[Est. Finish]],FALSE)</f>
        <v>1</v>
      </c>
      <c r="I33" s="198"/>
      <c r="J33" s="212">
        <v>42637</v>
      </c>
      <c r="K33" s="213">
        <v>42640</v>
      </c>
      <c r="L33" s="204">
        <v>16</v>
      </c>
      <c r="M33" s="214">
        <f>DAYS360(Projects[[#This Row],[Actual Start]],Projects[[#This Row],[Actual Finish]],FALSE)</f>
        <v>3</v>
      </c>
      <c r="N33" s="203" t="s">
        <v>355</v>
      </c>
    </row>
    <row r="34" spans="2:14" s="194" customFormat="1" ht="20.25" customHeight="1" x14ac:dyDescent="0.25">
      <c r="B34" s="203">
        <v>401</v>
      </c>
      <c r="C34" s="203" t="s">
        <v>428</v>
      </c>
      <c r="D34" s="203" t="s">
        <v>387</v>
      </c>
      <c r="E34" s="212">
        <v>42651</v>
      </c>
      <c r="F34" s="213">
        <v>42652</v>
      </c>
      <c r="G34" s="204">
        <v>8</v>
      </c>
      <c r="H34" s="205">
        <f>DAYS360(Projects[[#This Row],[O.O S.]],Projects[[#This Row],[Est. Finish]],FALSE)</f>
        <v>1</v>
      </c>
      <c r="I34" s="198"/>
      <c r="J34" s="212">
        <v>42651</v>
      </c>
      <c r="K34" s="213">
        <v>42653</v>
      </c>
      <c r="L34" s="204">
        <v>16</v>
      </c>
      <c r="M34" s="214">
        <f>DAYS360(Projects[[#This Row],[Actual Start]],Projects[[#This Row],[Actual Finish]],FALSE)</f>
        <v>2</v>
      </c>
      <c r="N34" s="203" t="s">
        <v>427</v>
      </c>
    </row>
    <row r="35" spans="2:14" s="194" customFormat="1" ht="20.25" customHeight="1" x14ac:dyDescent="0.25">
      <c r="B35" s="222">
        <v>501</v>
      </c>
      <c r="C35" s="222" t="s">
        <v>397</v>
      </c>
      <c r="D35" s="222" t="s">
        <v>387</v>
      </c>
      <c r="E35" s="223">
        <v>42660</v>
      </c>
      <c r="F35" s="224">
        <v>42663</v>
      </c>
      <c r="G35" s="225">
        <v>10</v>
      </c>
      <c r="H35" s="226">
        <f>DAYS360(Projects[[#This Row],[O.O S.]],Projects[[#This Row],[Est. Finish]],FALSE)</f>
        <v>3</v>
      </c>
      <c r="I35" s="227"/>
      <c r="J35" s="223">
        <v>42660</v>
      </c>
      <c r="K35" s="224">
        <v>42663</v>
      </c>
      <c r="L35" s="225">
        <v>24</v>
      </c>
      <c r="M35" s="228">
        <f>DAYS360(Projects[[#This Row],[Actual Start]],Projects[[#This Row],[Actual Finish]],FALSE)</f>
        <v>3</v>
      </c>
      <c r="N35" s="222" t="s">
        <v>426</v>
      </c>
    </row>
    <row r="36" spans="2:14" s="194" customFormat="1" ht="20.25" customHeight="1" x14ac:dyDescent="0.25">
      <c r="B36" s="222"/>
      <c r="C36" s="222"/>
      <c r="D36" s="222"/>
      <c r="E36" s="223"/>
      <c r="F36" s="224"/>
      <c r="G36" s="225"/>
      <c r="H36" s="226">
        <f>DAYS360(Projects[[#This Row],[O.O S.]],Projects[[#This Row],[Est. Finish]],FALSE)</f>
        <v>0</v>
      </c>
      <c r="I36" s="227"/>
      <c r="J36" s="223"/>
      <c r="K36" s="224"/>
      <c r="L36" s="225"/>
      <c r="M36" s="228">
        <f>DAYS360(Projects[[#This Row],[Actual Start]],Projects[[#This Row],[Actual Finish]],FALSE)</f>
        <v>0</v>
      </c>
      <c r="N36" s="222" t="s">
        <v>425</v>
      </c>
    </row>
    <row r="37" spans="2:14" s="194" customFormat="1" ht="20.25" customHeight="1" x14ac:dyDescent="0.25">
      <c r="B37" s="203">
        <v>404</v>
      </c>
      <c r="C37" s="75" t="s">
        <v>424</v>
      </c>
      <c r="D37" s="203" t="s">
        <v>387</v>
      </c>
      <c r="E37" s="212">
        <v>42662</v>
      </c>
      <c r="F37" s="213">
        <v>42663</v>
      </c>
      <c r="G37" s="204">
        <v>8</v>
      </c>
      <c r="H37" s="205">
        <f>DAYS360(Projects[[#This Row],[O.O S.]],Projects[[#This Row],[Est. Finish]],FALSE)</f>
        <v>1</v>
      </c>
      <c r="I37" s="198"/>
      <c r="J37" s="212">
        <v>42662</v>
      </c>
      <c r="K37" s="213">
        <v>42668</v>
      </c>
      <c r="L37" s="204">
        <v>16</v>
      </c>
      <c r="M37" s="214">
        <f>DAYS360(Projects[[#This Row],[Actual Start]],Projects[[#This Row],[Actual Finish]],FALSE)</f>
        <v>6</v>
      </c>
      <c r="N37" s="203" t="s">
        <v>423</v>
      </c>
    </row>
    <row r="38" spans="2:14" s="194" customFormat="1" ht="20.25" customHeight="1" x14ac:dyDescent="0.25">
      <c r="B38" s="237">
        <v>308</v>
      </c>
      <c r="C38" s="237" t="s">
        <v>394</v>
      </c>
      <c r="D38" s="237" t="s">
        <v>356</v>
      </c>
      <c r="E38" s="238">
        <v>42665</v>
      </c>
      <c r="F38" s="239">
        <v>42670</v>
      </c>
      <c r="G38" s="240">
        <v>8</v>
      </c>
      <c r="H38" s="219">
        <f>DAYS360(Projects[[#This Row],[O.O S.]],Projects[[#This Row],[Est. Finish]],FALSE)</f>
        <v>5</v>
      </c>
      <c r="I38" s="241"/>
      <c r="J38" s="238">
        <v>42665</v>
      </c>
      <c r="K38" s="239">
        <v>42670</v>
      </c>
      <c r="L38" s="240">
        <v>8.5</v>
      </c>
      <c r="M38" s="221">
        <f>DAYS360(Projects[[#This Row],[Actual Start]],Projects[[#This Row],[Actual Finish]],FALSE)</f>
        <v>5</v>
      </c>
      <c r="N38" s="237" t="s">
        <v>422</v>
      </c>
    </row>
    <row r="39" spans="2:14" s="194" customFormat="1" ht="20.25" customHeight="1" x14ac:dyDescent="0.25">
      <c r="B39" s="222">
        <v>203</v>
      </c>
      <c r="C39" s="222" t="s">
        <v>397</v>
      </c>
      <c r="D39" s="222" t="s">
        <v>387</v>
      </c>
      <c r="E39" s="223">
        <v>42713</v>
      </c>
      <c r="F39" s="224">
        <v>42734</v>
      </c>
      <c r="G39" s="225">
        <v>50</v>
      </c>
      <c r="H39" s="226">
        <f>DAYS360(Projects[[#This Row],[O.O S.]],Projects[[#This Row],[Est. Finish]],FALSE)</f>
        <v>21</v>
      </c>
      <c r="I39" s="227"/>
      <c r="J39" s="223">
        <v>42713</v>
      </c>
      <c r="K39" s="224">
        <v>42720</v>
      </c>
      <c r="L39" s="225">
        <v>7</v>
      </c>
      <c r="M39" s="228">
        <f>DAYS360(Projects[[#This Row],[Actual Start]],Projects[[#This Row],[Actual Finish]],FALSE)</f>
        <v>7</v>
      </c>
      <c r="N39" s="242" t="s">
        <v>421</v>
      </c>
    </row>
    <row r="40" spans="2:14" s="194" customFormat="1" ht="20.25" customHeight="1" x14ac:dyDescent="0.25">
      <c r="B40" s="243">
        <v>310</v>
      </c>
      <c r="C40" s="243" t="s">
        <v>420</v>
      </c>
      <c r="D40" s="243" t="s">
        <v>356</v>
      </c>
      <c r="E40" s="244">
        <v>42671</v>
      </c>
      <c r="F40" s="245">
        <v>42709</v>
      </c>
      <c r="G40" s="246">
        <v>24</v>
      </c>
      <c r="H40" s="247">
        <f>DAYS360(Projects[[#This Row],[O.O S.]],Projects[[#This Row],[Est. Finish]],FALSE)</f>
        <v>37</v>
      </c>
      <c r="I40" s="248"/>
      <c r="J40" s="244">
        <v>42672</v>
      </c>
      <c r="K40" s="245">
        <v>42711</v>
      </c>
      <c r="L40" s="246">
        <v>24</v>
      </c>
      <c r="M40" s="249">
        <f>DAYS360(Projects[[#This Row],[Actual Start]],Projects[[#This Row],[Actual Finish]],FALSE)</f>
        <v>38</v>
      </c>
      <c r="N40" s="250" t="s">
        <v>419</v>
      </c>
    </row>
    <row r="41" spans="2:14" s="194" customFormat="1" ht="20.25" customHeight="1" x14ac:dyDescent="0.25">
      <c r="B41" s="203">
        <v>202</v>
      </c>
      <c r="C41" s="203" t="s">
        <v>397</v>
      </c>
      <c r="D41" s="203" t="s">
        <v>418</v>
      </c>
      <c r="E41" s="212"/>
      <c r="F41" s="213"/>
      <c r="G41" s="204"/>
      <c r="H41" s="205">
        <f>DAYS360(Projects[[#This Row],[O.O S.]],Projects[[#This Row],[Est. Finish]],FALSE)</f>
        <v>0</v>
      </c>
      <c r="I41" s="198"/>
      <c r="J41" s="212"/>
      <c r="K41" s="213"/>
      <c r="L41" s="204"/>
      <c r="M41" s="214">
        <f>DAYS360(Projects[[#This Row],[Actual Start]],Projects[[#This Row],[Actual Finish]],FALSE)</f>
        <v>0</v>
      </c>
      <c r="N41" s="251" t="s">
        <v>417</v>
      </c>
    </row>
    <row r="42" spans="2:14" s="194" customFormat="1" ht="20.25" customHeight="1" x14ac:dyDescent="0.25">
      <c r="B42" s="215">
        <v>302</v>
      </c>
      <c r="C42" s="215" t="s">
        <v>394</v>
      </c>
      <c r="D42" s="215" t="s">
        <v>356</v>
      </c>
      <c r="E42" s="216">
        <v>42713</v>
      </c>
      <c r="F42" s="217">
        <v>42720</v>
      </c>
      <c r="G42" s="218">
        <v>7</v>
      </c>
      <c r="H42" s="219">
        <f>DAYS360(Projects[[#This Row],[O.O S.]],Projects[[#This Row],[Est. Finish]],FALSE)</f>
        <v>7</v>
      </c>
      <c r="I42" s="220"/>
      <c r="J42" s="216">
        <v>42714</v>
      </c>
      <c r="K42" s="217">
        <v>42719</v>
      </c>
      <c r="L42" s="218">
        <v>7</v>
      </c>
      <c r="M42" s="221">
        <f>DAYS360(Projects[[#This Row],[Actual Start]],Projects[[#This Row],[Actual Finish]],FALSE)</f>
        <v>5</v>
      </c>
      <c r="N42" s="252" t="s">
        <v>416</v>
      </c>
    </row>
    <row r="43" spans="2:14" s="194" customFormat="1" ht="20.25" customHeight="1" x14ac:dyDescent="0.25">
      <c r="B43" s="207">
        <v>303</v>
      </c>
      <c r="C43" s="207" t="s">
        <v>399</v>
      </c>
      <c r="D43" s="207" t="s">
        <v>356</v>
      </c>
      <c r="E43" s="229">
        <v>42731</v>
      </c>
      <c r="F43" s="230">
        <v>42734</v>
      </c>
      <c r="G43" s="208">
        <v>20</v>
      </c>
      <c r="H43" s="209">
        <f>DAYS360(Projects[[#This Row],[O.O S.]],Projects[[#This Row],[Est. Finish]],FALSE)</f>
        <v>3</v>
      </c>
      <c r="I43" s="210"/>
      <c r="J43" s="229">
        <v>42729</v>
      </c>
      <c r="K43" s="230">
        <v>42733</v>
      </c>
      <c r="L43" s="208">
        <v>24</v>
      </c>
      <c r="M43" s="231">
        <f>DAYS360(Projects[[#This Row],[Actual Start]],Projects[[#This Row],[Actual Finish]],FALSE)</f>
        <v>4</v>
      </c>
      <c r="N43" s="253" t="s">
        <v>415</v>
      </c>
    </row>
    <row r="44" spans="2:14" s="194" customFormat="1" ht="20.25" customHeight="1" x14ac:dyDescent="0.25">
      <c r="B44" s="203">
        <v>403</v>
      </c>
      <c r="C44" s="203" t="s">
        <v>414</v>
      </c>
      <c r="D44" s="203" t="s">
        <v>387</v>
      </c>
      <c r="E44" s="212">
        <v>42733</v>
      </c>
      <c r="F44" s="213">
        <v>42733</v>
      </c>
      <c r="G44" s="204">
        <v>4</v>
      </c>
      <c r="H44" s="205">
        <f>DAYS360(Projects[[#This Row],[O.O S.]],Projects[[#This Row],[Est. Finish]],FALSE)</f>
        <v>0</v>
      </c>
      <c r="I44" s="198"/>
      <c r="J44" s="212">
        <v>42733</v>
      </c>
      <c r="K44" s="213">
        <v>42733</v>
      </c>
      <c r="L44" s="204">
        <v>4</v>
      </c>
      <c r="M44" s="214">
        <f>DAYS360(Projects[[#This Row],[Actual Start]],Projects[[#This Row],[Actual Finish]],FALSE)</f>
        <v>0</v>
      </c>
      <c r="N44" s="203" t="s">
        <v>413</v>
      </c>
    </row>
    <row r="45" spans="2:14" s="194" customFormat="1" ht="20.25" customHeight="1" x14ac:dyDescent="0.25">
      <c r="B45" s="215">
        <v>203</v>
      </c>
      <c r="C45" s="215" t="s">
        <v>394</v>
      </c>
      <c r="D45" s="215" t="s">
        <v>356</v>
      </c>
      <c r="E45" s="216">
        <v>42741</v>
      </c>
      <c r="F45" s="217">
        <v>42745</v>
      </c>
      <c r="G45" s="218">
        <v>10</v>
      </c>
      <c r="H45" s="219">
        <f>DAYS360(Projects[[#This Row],[O.O S.]],Projects[[#This Row],[Est. Finish]],FALSE)</f>
        <v>4</v>
      </c>
      <c r="I45" s="220"/>
      <c r="J45" s="216">
        <v>42744</v>
      </c>
      <c r="K45" s="217">
        <v>42745</v>
      </c>
      <c r="L45" s="218">
        <v>9</v>
      </c>
      <c r="M45" s="221">
        <f>DAYS360(Projects[[#This Row],[Actual Start]],Projects[[#This Row],[Actual Finish]],FALSE)</f>
        <v>1</v>
      </c>
      <c r="N45" s="215" t="s">
        <v>412</v>
      </c>
    </row>
    <row r="46" spans="2:14" s="194" customFormat="1" ht="20.25" customHeight="1" x14ac:dyDescent="0.25">
      <c r="B46" s="203">
        <v>404</v>
      </c>
      <c r="C46" s="203" t="s">
        <v>411</v>
      </c>
      <c r="D46" s="203" t="s">
        <v>387</v>
      </c>
      <c r="E46" s="212">
        <v>42742</v>
      </c>
      <c r="F46" s="213">
        <v>42742</v>
      </c>
      <c r="G46" s="204">
        <v>8</v>
      </c>
      <c r="H46" s="205">
        <f>DAYS360(Projects[[#This Row],[O.O S.]],Projects[[#This Row],[Est. Finish]],FALSE)</f>
        <v>0</v>
      </c>
      <c r="I46" s="198"/>
      <c r="J46" s="212">
        <v>42742</v>
      </c>
      <c r="K46" s="213">
        <v>42742</v>
      </c>
      <c r="L46" s="204">
        <v>4</v>
      </c>
      <c r="M46" s="214">
        <v>4</v>
      </c>
      <c r="N46" s="203" t="s">
        <v>410</v>
      </c>
    </row>
    <row r="47" spans="2:14" s="194" customFormat="1" ht="20.25" customHeight="1" x14ac:dyDescent="0.25">
      <c r="B47" s="232">
        <v>402</v>
      </c>
      <c r="C47" s="232" t="s">
        <v>409</v>
      </c>
      <c r="D47" s="232" t="s">
        <v>387</v>
      </c>
      <c r="E47" s="233">
        <v>42783</v>
      </c>
      <c r="F47" s="234">
        <v>42783</v>
      </c>
      <c r="G47" s="235">
        <v>8</v>
      </c>
      <c r="H47" s="205">
        <v>6</v>
      </c>
      <c r="I47" s="236"/>
      <c r="J47" s="233">
        <v>42783</v>
      </c>
      <c r="K47" s="234">
        <v>42783</v>
      </c>
      <c r="L47" s="235">
        <v>8</v>
      </c>
      <c r="M47" s="214">
        <f>DAYS360(Projects[[#This Row],[Actual Start]],Projects[[#This Row],[Actual Finish]],FALSE)</f>
        <v>0</v>
      </c>
      <c r="N47" s="232" t="s">
        <v>408</v>
      </c>
    </row>
    <row r="48" spans="2:14" s="194" customFormat="1" ht="20.25" customHeight="1" x14ac:dyDescent="0.25">
      <c r="B48" s="207">
        <v>311</v>
      </c>
      <c r="C48" s="207" t="s">
        <v>399</v>
      </c>
      <c r="D48" s="207" t="s">
        <v>356</v>
      </c>
      <c r="E48" s="229">
        <v>42783</v>
      </c>
      <c r="F48" s="230">
        <v>42786</v>
      </c>
      <c r="G48" s="208">
        <v>10</v>
      </c>
      <c r="H48" s="209">
        <f>DAYS360(Projects[[#This Row],[O.O S.]],Projects[[#This Row],[Est. Finish]],FALSE)</f>
        <v>3</v>
      </c>
      <c r="I48" s="210"/>
      <c r="J48" s="229">
        <v>42783</v>
      </c>
      <c r="K48" s="230">
        <v>42786</v>
      </c>
      <c r="L48" s="208">
        <v>8</v>
      </c>
      <c r="M48" s="231">
        <f>DAYS360(Projects[[#This Row],[Actual Start]],Projects[[#This Row],[Actual Finish]],FALSE)</f>
        <v>3</v>
      </c>
      <c r="N48" s="253" t="s">
        <v>407</v>
      </c>
    </row>
    <row r="49" spans="2:14" s="194" customFormat="1" ht="20.25" customHeight="1" x14ac:dyDescent="0.25">
      <c r="B49" s="203">
        <v>401</v>
      </c>
      <c r="C49" s="203" t="s">
        <v>405</v>
      </c>
      <c r="D49" s="203" t="s">
        <v>387</v>
      </c>
      <c r="E49" s="212">
        <v>42788</v>
      </c>
      <c r="F49" s="213">
        <v>42788</v>
      </c>
      <c r="G49" s="204">
        <v>4</v>
      </c>
      <c r="H49" s="205">
        <f>DAYS360(Projects[[#This Row],[O.O S.]],Projects[[#This Row],[Est. Finish]],FALSE)</f>
        <v>0</v>
      </c>
      <c r="I49" s="198"/>
      <c r="J49" s="212">
        <v>42788</v>
      </c>
      <c r="K49" s="213">
        <v>42788</v>
      </c>
      <c r="L49" s="204">
        <v>4</v>
      </c>
      <c r="M49" s="214">
        <f>DAYS360(Projects[[#This Row],[Actual Start]],Projects[[#This Row],[Actual Finish]],FALSE)</f>
        <v>0</v>
      </c>
      <c r="N49" s="203" t="s">
        <v>406</v>
      </c>
    </row>
    <row r="50" spans="2:14" s="194" customFormat="1" ht="20.25" customHeight="1" x14ac:dyDescent="0.25">
      <c r="B50" s="232">
        <v>401</v>
      </c>
      <c r="C50" s="232" t="s">
        <v>405</v>
      </c>
      <c r="D50" s="232" t="s">
        <v>387</v>
      </c>
      <c r="E50" s="233">
        <v>42793</v>
      </c>
      <c r="F50" s="234">
        <v>42793</v>
      </c>
      <c r="G50" s="235">
        <v>4</v>
      </c>
      <c r="H50" s="205">
        <f>DAYS360(Projects[[#This Row],[O.O S.]],Projects[[#This Row],[Est. Finish]],FALSE)</f>
        <v>0</v>
      </c>
      <c r="I50" s="236"/>
      <c r="J50" s="233">
        <v>42793</v>
      </c>
      <c r="K50" s="234">
        <v>42793</v>
      </c>
      <c r="L50" s="235">
        <v>4</v>
      </c>
      <c r="M50" s="214">
        <f>DAYS360(Projects[[#This Row],[Actual Start]],Projects[[#This Row],[Actual Finish]],FALSE)</f>
        <v>0</v>
      </c>
      <c r="N50" s="232" t="s">
        <v>404</v>
      </c>
    </row>
    <row r="51" spans="2:14" s="194" customFormat="1" ht="20.25" customHeight="1" x14ac:dyDescent="0.25">
      <c r="B51" s="254">
        <v>301</v>
      </c>
      <c r="C51" s="254" t="s">
        <v>403</v>
      </c>
      <c r="D51" s="254" t="s">
        <v>356</v>
      </c>
      <c r="E51" s="255">
        <v>42790</v>
      </c>
      <c r="F51" s="256">
        <v>42794</v>
      </c>
      <c r="G51" s="257">
        <v>10</v>
      </c>
      <c r="H51" s="209">
        <f>DAYS360(Projects[[#This Row],[O.O S.]],Projects[[#This Row],[Est. Finish]],FALSE)</f>
        <v>4</v>
      </c>
      <c r="I51" s="210"/>
      <c r="J51" s="255">
        <v>42790</v>
      </c>
      <c r="K51" s="256">
        <v>42794</v>
      </c>
      <c r="L51" s="257">
        <v>6</v>
      </c>
      <c r="M51" s="231">
        <f>DAYS360(Projects[[#This Row],[Actual Start]],Projects[[#This Row],[Actual Finish]],FALSE)</f>
        <v>4</v>
      </c>
      <c r="N51" s="258" t="s">
        <v>402</v>
      </c>
    </row>
    <row r="52" spans="2:14" s="194" customFormat="1" ht="20.25" customHeight="1" x14ac:dyDescent="0.25">
      <c r="B52" s="232">
        <v>401</v>
      </c>
      <c r="C52" s="232" t="s">
        <v>401</v>
      </c>
      <c r="D52" s="232" t="s">
        <v>387</v>
      </c>
      <c r="E52" s="233">
        <v>42797</v>
      </c>
      <c r="F52" s="234">
        <v>42797</v>
      </c>
      <c r="G52" s="235">
        <v>8</v>
      </c>
      <c r="H52" s="205">
        <f>DAYS360(Projects[[#This Row],[O.O S.]],Projects[[#This Row],[Est. Finish]],FALSE)</f>
        <v>0</v>
      </c>
      <c r="I52" s="198"/>
      <c r="J52" s="233">
        <v>42797</v>
      </c>
      <c r="K52" s="234">
        <v>42797</v>
      </c>
      <c r="L52" s="235">
        <v>4</v>
      </c>
      <c r="M52" s="214">
        <f>DAYS360(Projects[[#This Row],[Actual Start]],Projects[[#This Row],[Actual Finish]],FALSE)</f>
        <v>0</v>
      </c>
      <c r="N52" s="232" t="s">
        <v>400</v>
      </c>
    </row>
    <row r="53" spans="2:14" s="194" customFormat="1" ht="20.25" customHeight="1" x14ac:dyDescent="0.25">
      <c r="B53" s="207">
        <v>309</v>
      </c>
      <c r="C53" s="207" t="s">
        <v>399</v>
      </c>
      <c r="D53" s="207" t="s">
        <v>356</v>
      </c>
      <c r="E53" s="229">
        <v>42798</v>
      </c>
      <c r="F53" s="230">
        <v>42802</v>
      </c>
      <c r="G53" s="208">
        <v>10</v>
      </c>
      <c r="H53" s="209">
        <f>DAYS360(Projects[[#This Row],[O.O S.]],Projects[[#This Row],[Est. Finish]],FALSE)</f>
        <v>4</v>
      </c>
      <c r="I53" s="210"/>
      <c r="J53" s="229">
        <v>42798</v>
      </c>
      <c r="K53" s="230">
        <v>42800</v>
      </c>
      <c r="L53" s="208">
        <v>9.5</v>
      </c>
      <c r="M53" s="231">
        <f>DAYS360(Projects[[#This Row],[Actual Start]],Projects[[#This Row],[Actual Finish]],FALSE)</f>
        <v>2</v>
      </c>
      <c r="N53" s="253" t="s">
        <v>398</v>
      </c>
    </row>
    <row r="54" spans="2:14" s="194" customFormat="1" ht="20.25" customHeight="1" x14ac:dyDescent="0.25">
      <c r="B54" s="259">
        <v>402</v>
      </c>
      <c r="C54" s="260" t="s">
        <v>397</v>
      </c>
      <c r="D54" s="260" t="s">
        <v>387</v>
      </c>
      <c r="E54" s="261">
        <v>42814</v>
      </c>
      <c r="F54" s="262">
        <v>42824</v>
      </c>
      <c r="G54" s="263">
        <v>20</v>
      </c>
      <c r="H54" s="264">
        <f>DAYS360(Projects[[#This Row],[O.O S.]],Projects[[#This Row],[Est. Finish]],FALSE)</f>
        <v>10</v>
      </c>
      <c r="I54" s="265"/>
      <c r="J54" s="261">
        <v>42814</v>
      </c>
      <c r="K54" s="262">
        <v>42823</v>
      </c>
      <c r="L54" s="263">
        <v>19</v>
      </c>
      <c r="M54" s="266">
        <f>DAYS360(Projects[[#This Row],[Actual Start]],Projects[[#This Row],[Actual Finish]],FALSE)</f>
        <v>9</v>
      </c>
      <c r="N54" s="260" t="s">
        <v>396</v>
      </c>
    </row>
    <row r="55" spans="2:14" s="194" customFormat="1" ht="20.25" customHeight="1" x14ac:dyDescent="0.25">
      <c r="B55" s="203">
        <v>301</v>
      </c>
      <c r="C55" s="203" t="s">
        <v>395</v>
      </c>
      <c r="D55" s="203" t="s">
        <v>356</v>
      </c>
      <c r="E55" s="212">
        <v>42815</v>
      </c>
      <c r="F55" s="213">
        <v>42819</v>
      </c>
      <c r="G55" s="204">
        <v>9.5</v>
      </c>
      <c r="H55" s="205">
        <f>DAYS360(Projects[[#This Row],[O.O S.]],Projects[[#This Row],[Est. Finish]],FALSE)</f>
        <v>4</v>
      </c>
      <c r="I55" s="198"/>
      <c r="J55" s="212">
        <v>42815</v>
      </c>
      <c r="K55" s="213"/>
      <c r="L55" s="204"/>
      <c r="M55" s="214">
        <f>DAYS360(Projects[[#This Row],[Actual Start]],Projects[[#This Row],[Actual Finish]],FALSE)</f>
        <v>-42201</v>
      </c>
      <c r="N55" s="203"/>
    </row>
    <row r="56" spans="2:14" s="194" customFormat="1" ht="20.25" customHeight="1" x14ac:dyDescent="0.25">
      <c r="B56" s="237">
        <v>307</v>
      </c>
      <c r="C56" s="267" t="s">
        <v>394</v>
      </c>
      <c r="D56" s="267" t="s">
        <v>356</v>
      </c>
      <c r="E56" s="238">
        <v>42819</v>
      </c>
      <c r="F56" s="239">
        <v>42825</v>
      </c>
      <c r="G56" s="240">
        <v>12</v>
      </c>
      <c r="H56" s="219">
        <f>DAYS360(Projects[[#This Row],[O.O S.]],Projects[[#This Row],[Est. Finish]],FALSE)</f>
        <v>6</v>
      </c>
      <c r="I56" s="241"/>
      <c r="J56" s="238">
        <v>42819</v>
      </c>
      <c r="K56" s="239">
        <v>42824</v>
      </c>
      <c r="L56" s="240">
        <v>12</v>
      </c>
      <c r="M56" s="221">
        <f>DAYS360(Projects[[#This Row],[Actual Start]],Projects[[#This Row],[Actual Finish]],FALSE)</f>
        <v>5</v>
      </c>
      <c r="N56" s="267" t="s">
        <v>393</v>
      </c>
    </row>
    <row r="57" spans="2:14" s="194" customFormat="1" ht="20.25" customHeight="1" x14ac:dyDescent="0.25">
      <c r="B57" s="73" t="s">
        <v>392</v>
      </c>
      <c r="C57" s="73" t="s">
        <v>391</v>
      </c>
      <c r="D57" s="73" t="s">
        <v>390</v>
      </c>
      <c r="E57" s="268">
        <v>42835</v>
      </c>
      <c r="F57" s="269">
        <v>42836</v>
      </c>
      <c r="G57" s="74">
        <v>24</v>
      </c>
      <c r="H57" s="270">
        <f>DAYS360(Projects[[#This Row],[O.O S.]],Projects[[#This Row],[Est. Finish]],FALSE)</f>
        <v>1</v>
      </c>
      <c r="I57" s="271"/>
      <c r="J57" s="268">
        <v>42836</v>
      </c>
      <c r="K57" s="269">
        <v>42836</v>
      </c>
      <c r="L57" s="74">
        <v>1</v>
      </c>
      <c r="M57" s="272">
        <v>23</v>
      </c>
      <c r="N57" s="73" t="s">
        <v>389</v>
      </c>
    </row>
    <row r="58" spans="2:14" s="194" customFormat="1" ht="20.25" customHeight="1" x14ac:dyDescent="0.25">
      <c r="B58" s="71">
        <v>404</v>
      </c>
      <c r="C58" s="71" t="s">
        <v>388</v>
      </c>
      <c r="D58" s="71" t="s">
        <v>387</v>
      </c>
      <c r="E58" s="273">
        <v>42857</v>
      </c>
      <c r="F58" s="274">
        <v>42857</v>
      </c>
      <c r="G58" s="72">
        <v>8</v>
      </c>
      <c r="H58" s="275">
        <v>8</v>
      </c>
      <c r="I58" s="276"/>
      <c r="J58" s="273">
        <v>42857</v>
      </c>
      <c r="K58" s="274">
        <v>42857</v>
      </c>
      <c r="L58" s="72">
        <v>8</v>
      </c>
      <c r="M58" s="277">
        <v>8</v>
      </c>
      <c r="N58" s="71" t="s">
        <v>386</v>
      </c>
    </row>
    <row r="59" spans="2:14" s="194" customFormat="1" ht="20.25" customHeight="1" x14ac:dyDescent="0.25">
      <c r="I59" s="195"/>
    </row>
  </sheetData>
  <mergeCells count="1">
    <mergeCell ref="B1:C2"/>
  </mergeCells>
  <conditionalFormatting sqref="L6:M52">
    <cfRule type="expression" dxfId="137" priority="1">
      <formula>(ABS((L6-G6))/G6)&gt;FlagPercent</formula>
    </cfRule>
  </conditionalFormatting>
  <dataValidations count="2">
    <dataValidation type="list" errorStyle="warning" allowBlank="1" showInputMessage="1" sqref="C6:C52">
      <formula1>CategoryList</formula1>
    </dataValidation>
    <dataValidation type="list" allowBlank="1" showInputMessage="1" sqref="D6:D52">
      <formula1>EmployeeList</formula1>
    </dataValidation>
  </dataValidations>
  <printOptions horizontalCentered="1"/>
  <pageMargins left="0.25" right="0.25" top="0.75" bottom="0.75" header="0.3" footer="0.3"/>
  <pageSetup paperSize="3" scale="90" fitToHeight="0" orientation="landscape" r:id="rId1"/>
  <headerFooter differentFirst="1">
    <oddFooter>Page &amp;P of &amp;N</oddFooter>
  </headerFooter>
  <drawing r:id="rId2"/>
  <tableParts count="1">
    <tablePart r:id="rId3"/>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autoPageBreaks="0" fitToPage="1"/>
  </sheetPr>
  <dimension ref="A1:N61"/>
  <sheetViews>
    <sheetView showGridLines="0" workbookViewId="0">
      <selection activeCell="C8" sqref="C8"/>
    </sheetView>
  </sheetViews>
  <sheetFormatPr defaultColWidth="9.140625" defaultRowHeight="20.25" customHeight="1" x14ac:dyDescent="0.25"/>
  <cols>
    <col min="1" max="1" width="2.42578125" style="194" customWidth="1"/>
    <col min="2" max="2" width="16.5703125" style="194" customWidth="1"/>
    <col min="3" max="3" width="25.7109375" style="194" customWidth="1"/>
    <col min="4" max="4" width="24" style="194" customWidth="1"/>
    <col min="5" max="6" width="14.7109375" style="194" customWidth="1"/>
    <col min="7" max="7" width="13.85546875" style="194" customWidth="1"/>
    <col min="8" max="8" width="16.85546875" style="194" customWidth="1"/>
    <col min="9" max="9" width="2.85546875" style="198" customWidth="1"/>
    <col min="10" max="10" width="15.85546875" style="194" customWidth="1"/>
    <col min="11" max="11" width="16.85546875" style="194" customWidth="1"/>
    <col min="12" max="12" width="16.42578125" style="194" customWidth="1"/>
    <col min="13" max="13" width="19.85546875" style="194" customWidth="1"/>
    <col min="14" max="14" width="37.28515625" style="194" customWidth="1"/>
    <col min="15" max="15" width="2.42578125" style="194" customWidth="1"/>
    <col min="16" max="16384" width="9.140625" style="194"/>
  </cols>
  <sheetData>
    <row r="1" spans="1:14" s="194" customFormat="1" ht="45" customHeight="1" x14ac:dyDescent="0.25">
      <c r="B1" s="169" t="s">
        <v>489</v>
      </c>
      <c r="C1" s="169"/>
      <c r="D1" s="81" t="s">
        <v>488</v>
      </c>
      <c r="I1" s="195"/>
    </row>
    <row r="2" spans="1:14" s="194" customFormat="1" ht="15.75" customHeight="1" x14ac:dyDescent="0.25">
      <c r="A2" s="196"/>
      <c r="B2" s="169"/>
      <c r="C2" s="169"/>
      <c r="E2" s="197" t="s">
        <v>487</v>
      </c>
      <c r="F2" s="80">
        <v>0.25</v>
      </c>
      <c r="I2" s="198"/>
    </row>
    <row r="4" spans="1:14" s="194" customFormat="1" ht="20.25" customHeight="1" x14ac:dyDescent="0.25">
      <c r="G4" s="79" t="s">
        <v>486</v>
      </c>
      <c r="H4" s="79" t="s">
        <v>485</v>
      </c>
      <c r="I4" s="198"/>
    </row>
    <row r="5" spans="1:14" s="194" customFormat="1" ht="20.25" customHeight="1" x14ac:dyDescent="0.25">
      <c r="B5" s="199" t="s">
        <v>484</v>
      </c>
      <c r="C5" s="199" t="s">
        <v>483</v>
      </c>
      <c r="D5" s="199" t="s">
        <v>482</v>
      </c>
      <c r="E5" s="199" t="s">
        <v>481</v>
      </c>
      <c r="F5" s="199" t="s">
        <v>480</v>
      </c>
      <c r="G5" s="200" t="s">
        <v>479</v>
      </c>
      <c r="H5" s="201" t="s">
        <v>478</v>
      </c>
      <c r="I5" s="202" t="s">
        <v>477</v>
      </c>
      <c r="J5" s="199" t="s">
        <v>476</v>
      </c>
      <c r="K5" s="199" t="s">
        <v>475</v>
      </c>
      <c r="L5" s="200" t="s">
        <v>474</v>
      </c>
      <c r="M5" s="200" t="s">
        <v>473</v>
      </c>
      <c r="N5" s="199" t="s">
        <v>217</v>
      </c>
    </row>
    <row r="6" spans="1:14" s="194" customFormat="1" ht="27.75" customHeight="1" x14ac:dyDescent="0.25">
      <c r="B6" s="203">
        <v>401</v>
      </c>
      <c r="C6" s="75" t="s">
        <v>466</v>
      </c>
      <c r="D6" s="251" t="s">
        <v>387</v>
      </c>
      <c r="E6" s="77">
        <v>42864</v>
      </c>
      <c r="F6" s="77">
        <v>42864</v>
      </c>
      <c r="G6" s="204">
        <v>8</v>
      </c>
      <c r="H6" s="278">
        <v>1</v>
      </c>
      <c r="I6" s="198"/>
      <c r="J6" s="77">
        <v>42864</v>
      </c>
      <c r="K6" s="77">
        <v>42864</v>
      </c>
      <c r="L6" s="204">
        <v>4</v>
      </c>
      <c r="M6" s="279">
        <v>4</v>
      </c>
      <c r="N6" s="251" t="s">
        <v>510</v>
      </c>
    </row>
    <row r="7" spans="1:14" s="194" customFormat="1" ht="20.25" customHeight="1" x14ac:dyDescent="0.25">
      <c r="B7" s="203">
        <v>404</v>
      </c>
      <c r="C7" s="75" t="s">
        <v>466</v>
      </c>
      <c r="D7" s="251" t="s">
        <v>387</v>
      </c>
      <c r="E7" s="77">
        <v>42865</v>
      </c>
      <c r="F7" s="77">
        <v>42865</v>
      </c>
      <c r="G7" s="204">
        <v>2.4500000000000002</v>
      </c>
      <c r="H7" s="278">
        <v>3</v>
      </c>
      <c r="I7" s="198"/>
      <c r="J7" s="77">
        <v>42865</v>
      </c>
      <c r="K7" s="77">
        <v>42865</v>
      </c>
      <c r="L7" s="204">
        <v>3</v>
      </c>
      <c r="M7" s="279">
        <v>3</v>
      </c>
      <c r="N7" s="251" t="s">
        <v>509</v>
      </c>
    </row>
    <row r="8" spans="1:14" s="194" customFormat="1" ht="20.25" customHeight="1" x14ac:dyDescent="0.25">
      <c r="B8" s="203">
        <v>404</v>
      </c>
      <c r="C8" s="75" t="s">
        <v>466</v>
      </c>
      <c r="D8" s="251" t="s">
        <v>387</v>
      </c>
      <c r="E8" s="77">
        <v>42867</v>
      </c>
      <c r="F8" s="77">
        <v>51217</v>
      </c>
      <c r="G8" s="204">
        <v>3</v>
      </c>
      <c r="H8" s="278">
        <v>3</v>
      </c>
      <c r="I8" s="198"/>
      <c r="J8" s="77">
        <v>42867</v>
      </c>
      <c r="K8" s="77">
        <v>42867</v>
      </c>
      <c r="L8" s="204">
        <v>3</v>
      </c>
      <c r="M8" s="279">
        <v>3</v>
      </c>
      <c r="N8" s="251" t="s">
        <v>508</v>
      </c>
    </row>
    <row r="9" spans="1:14" s="194" customFormat="1" ht="20.25" customHeight="1" x14ac:dyDescent="0.25">
      <c r="B9" s="280">
        <v>304</v>
      </c>
      <c r="C9" s="280" t="s">
        <v>507</v>
      </c>
      <c r="D9" s="280" t="s">
        <v>356</v>
      </c>
      <c r="E9" s="97">
        <v>42867</v>
      </c>
      <c r="F9" s="97">
        <v>42881</v>
      </c>
      <c r="G9" s="281">
        <v>30</v>
      </c>
      <c r="H9" s="282">
        <v>17</v>
      </c>
      <c r="I9" s="283"/>
      <c r="J9" s="97">
        <v>42877</v>
      </c>
      <c r="K9" s="97">
        <v>42894</v>
      </c>
      <c r="L9" s="281">
        <v>24</v>
      </c>
      <c r="M9" s="284">
        <v>3</v>
      </c>
      <c r="N9" s="285" t="s">
        <v>506</v>
      </c>
    </row>
    <row r="10" spans="1:14" s="194" customFormat="1" ht="20.25" customHeight="1" x14ac:dyDescent="0.25">
      <c r="B10" s="286">
        <v>401</v>
      </c>
      <c r="C10" s="286" t="s">
        <v>505</v>
      </c>
      <c r="D10" s="286" t="s">
        <v>387</v>
      </c>
      <c r="E10" s="96">
        <v>42892</v>
      </c>
      <c r="F10" s="96">
        <v>42892</v>
      </c>
      <c r="G10" s="287">
        <v>8</v>
      </c>
      <c r="H10" s="278">
        <v>1</v>
      </c>
      <c r="I10" s="288"/>
      <c r="J10" s="96">
        <v>42892</v>
      </c>
      <c r="K10" s="96">
        <v>42892</v>
      </c>
      <c r="L10" s="287">
        <v>6</v>
      </c>
      <c r="M10" s="279">
        <v>6</v>
      </c>
      <c r="N10" s="286" t="s">
        <v>504</v>
      </c>
    </row>
    <row r="11" spans="1:14" s="194" customFormat="1" ht="20.25" customHeight="1" x14ac:dyDescent="0.25">
      <c r="B11" s="286">
        <v>301</v>
      </c>
      <c r="C11" s="289" t="s">
        <v>448</v>
      </c>
      <c r="D11" s="289" t="s">
        <v>387</v>
      </c>
      <c r="E11" s="96">
        <v>42896</v>
      </c>
      <c r="F11" s="96">
        <v>42984</v>
      </c>
      <c r="G11" s="287"/>
      <c r="H11" s="278"/>
      <c r="I11" s="288"/>
      <c r="J11" s="96">
        <v>42914</v>
      </c>
      <c r="K11" s="96">
        <v>42984</v>
      </c>
      <c r="L11" s="290" t="s">
        <v>503</v>
      </c>
      <c r="M11" s="279"/>
      <c r="N11" s="291" t="s">
        <v>502</v>
      </c>
    </row>
    <row r="12" spans="1:14" s="194" customFormat="1" ht="20.25" customHeight="1" x14ac:dyDescent="0.25">
      <c r="B12" s="289" t="s">
        <v>501</v>
      </c>
      <c r="C12" s="93" t="s">
        <v>500</v>
      </c>
      <c r="D12" s="289" t="s">
        <v>499</v>
      </c>
      <c r="E12" s="96">
        <v>42919</v>
      </c>
      <c r="F12" s="96"/>
      <c r="G12" s="287"/>
      <c r="H12" s="278"/>
      <c r="I12" s="288"/>
      <c r="J12" s="96">
        <v>42921</v>
      </c>
      <c r="K12" s="96"/>
      <c r="L12" s="287"/>
      <c r="M12" s="279"/>
      <c r="N12" s="289" t="s">
        <v>498</v>
      </c>
    </row>
    <row r="13" spans="1:14" s="194" customFormat="1" ht="20.25" customHeight="1" x14ac:dyDescent="0.25">
      <c r="B13" s="286">
        <v>401</v>
      </c>
      <c r="C13" s="292" t="s">
        <v>497</v>
      </c>
      <c r="D13" s="289" t="s">
        <v>387</v>
      </c>
      <c r="E13" s="96">
        <v>42921</v>
      </c>
      <c r="F13" s="96">
        <v>42921</v>
      </c>
      <c r="G13" s="287">
        <v>8</v>
      </c>
      <c r="H13" s="278">
        <v>1</v>
      </c>
      <c r="I13" s="288"/>
      <c r="J13" s="96">
        <v>42921</v>
      </c>
      <c r="K13" s="96">
        <v>42921</v>
      </c>
      <c r="L13" s="287">
        <v>5</v>
      </c>
      <c r="M13" s="279"/>
      <c r="N13" s="289" t="s">
        <v>496</v>
      </c>
    </row>
    <row r="14" spans="1:14" s="194" customFormat="1" ht="20.25" customHeight="1" x14ac:dyDescent="0.25">
      <c r="B14" s="286">
        <v>306</v>
      </c>
      <c r="C14" s="292" t="s">
        <v>448</v>
      </c>
      <c r="D14" s="289" t="s">
        <v>26</v>
      </c>
      <c r="E14" s="95">
        <v>42970</v>
      </c>
      <c r="F14" s="94"/>
      <c r="G14" s="287"/>
      <c r="H14" s="278"/>
      <c r="I14" s="288"/>
      <c r="J14" s="95"/>
      <c r="K14" s="94"/>
      <c r="L14" s="287"/>
      <c r="M14" s="279"/>
      <c r="N14" s="289" t="s">
        <v>495</v>
      </c>
    </row>
    <row r="15" spans="1:14" s="194" customFormat="1" ht="20.25" customHeight="1" x14ac:dyDescent="0.25">
      <c r="B15" s="286">
        <v>404</v>
      </c>
      <c r="C15" s="286" t="s">
        <v>494</v>
      </c>
      <c r="D15" s="286" t="s">
        <v>387</v>
      </c>
      <c r="E15" s="95"/>
      <c r="F15" s="293"/>
      <c r="G15" s="287"/>
      <c r="H15" s="278"/>
      <c r="I15" s="288"/>
      <c r="J15" s="95"/>
      <c r="K15" s="293"/>
      <c r="L15" s="287"/>
      <c r="M15" s="294"/>
      <c r="N15" s="286"/>
    </row>
    <row r="16" spans="1:14" s="194" customFormat="1" ht="20.25" customHeight="1" x14ac:dyDescent="0.25">
      <c r="B16" s="286">
        <v>501</v>
      </c>
      <c r="C16" s="286" t="s">
        <v>493</v>
      </c>
      <c r="D16" s="286" t="s">
        <v>451</v>
      </c>
      <c r="E16" s="95">
        <v>42978</v>
      </c>
      <c r="F16" s="293">
        <v>42997</v>
      </c>
      <c r="G16" s="287">
        <v>8</v>
      </c>
      <c r="H16" s="278">
        <v>19</v>
      </c>
      <c r="I16" s="288"/>
      <c r="J16" s="95">
        <v>42978</v>
      </c>
      <c r="K16" s="293">
        <v>42997</v>
      </c>
      <c r="L16" s="287">
        <v>8</v>
      </c>
      <c r="M16" s="294"/>
      <c r="N16" s="286" t="s">
        <v>492</v>
      </c>
    </row>
    <row r="17" spans="2:14" s="194" customFormat="1" ht="20.25" customHeight="1" x14ac:dyDescent="0.25">
      <c r="B17" s="286">
        <v>404</v>
      </c>
      <c r="C17" s="289" t="s">
        <v>491</v>
      </c>
      <c r="D17" s="289" t="s">
        <v>387</v>
      </c>
      <c r="E17" s="95">
        <v>42997</v>
      </c>
      <c r="F17" s="293">
        <v>43021</v>
      </c>
      <c r="G17" s="287">
        <v>24</v>
      </c>
      <c r="H17" s="278"/>
      <c r="I17" s="288"/>
      <c r="J17" s="95">
        <v>42997</v>
      </c>
      <c r="K17" s="293">
        <v>43021</v>
      </c>
      <c r="L17" s="287">
        <v>40</v>
      </c>
      <c r="M17" s="294"/>
      <c r="N17" s="289" t="s">
        <v>490</v>
      </c>
    </row>
    <row r="18" spans="2:14" s="194" customFormat="1" ht="20.25" customHeight="1" x14ac:dyDescent="0.25">
      <c r="B18" s="286"/>
      <c r="C18" s="286"/>
      <c r="D18" s="286"/>
      <c r="E18" s="95"/>
      <c r="F18" s="293"/>
      <c r="G18" s="287"/>
      <c r="H18" s="278"/>
      <c r="I18" s="288"/>
      <c r="J18" s="95"/>
      <c r="K18" s="293"/>
      <c r="L18" s="287"/>
      <c r="M18" s="294"/>
      <c r="N18" s="286"/>
    </row>
    <row r="19" spans="2:14" s="194" customFormat="1" ht="20.25" customHeight="1" x14ac:dyDescent="0.25">
      <c r="B19" s="286"/>
      <c r="C19" s="93"/>
      <c r="D19" s="286"/>
      <c r="E19" s="95"/>
      <c r="F19" s="293"/>
      <c r="G19" s="287"/>
      <c r="H19" s="278"/>
      <c r="I19" s="288"/>
      <c r="J19" s="95"/>
      <c r="K19" s="293"/>
      <c r="L19" s="287"/>
      <c r="M19" s="294"/>
      <c r="N19" s="286"/>
    </row>
    <row r="20" spans="2:14" s="194" customFormat="1" ht="20.25" customHeight="1" x14ac:dyDescent="0.25">
      <c r="B20" s="286"/>
      <c r="C20" s="286"/>
      <c r="D20" s="286"/>
      <c r="E20" s="95"/>
      <c r="F20" s="293"/>
      <c r="G20" s="287"/>
      <c r="H20" s="278"/>
      <c r="I20" s="288"/>
      <c r="J20" s="95"/>
      <c r="K20" s="293"/>
      <c r="L20" s="287"/>
      <c r="M20" s="294"/>
      <c r="N20" s="286"/>
    </row>
    <row r="21" spans="2:14" s="194" customFormat="1" ht="20.25" customHeight="1" x14ac:dyDescent="0.25">
      <c r="B21" s="286"/>
      <c r="C21" s="286"/>
      <c r="D21" s="286"/>
      <c r="E21" s="95"/>
      <c r="F21" s="293"/>
      <c r="G21" s="287"/>
      <c r="H21" s="278"/>
      <c r="I21" s="288"/>
      <c r="J21" s="95"/>
      <c r="K21" s="293"/>
      <c r="L21" s="287"/>
      <c r="M21" s="294"/>
      <c r="N21" s="286"/>
    </row>
    <row r="22" spans="2:14" s="194" customFormat="1" ht="20.25" customHeight="1" x14ac:dyDescent="0.25">
      <c r="B22" s="286"/>
      <c r="C22" s="286"/>
      <c r="D22" s="286"/>
      <c r="E22" s="95"/>
      <c r="F22" s="293"/>
      <c r="G22" s="287"/>
      <c r="H22" s="278"/>
      <c r="I22" s="288"/>
      <c r="J22" s="95"/>
      <c r="K22" s="293"/>
      <c r="L22" s="287"/>
      <c r="M22" s="294"/>
      <c r="N22" s="286"/>
    </row>
    <row r="23" spans="2:14" s="194" customFormat="1" ht="20.25" customHeight="1" x14ac:dyDescent="0.25">
      <c r="B23" s="203"/>
      <c r="C23" s="75"/>
      <c r="D23" s="203"/>
      <c r="E23" s="212"/>
      <c r="F23" s="213"/>
      <c r="G23" s="204"/>
      <c r="H23" s="278"/>
      <c r="I23" s="198"/>
      <c r="J23" s="212"/>
      <c r="K23" s="213"/>
      <c r="L23" s="204"/>
      <c r="M23" s="294"/>
      <c r="N23" s="203"/>
    </row>
    <row r="24" spans="2:14" s="194" customFormat="1" ht="20.25" customHeight="1" x14ac:dyDescent="0.25">
      <c r="B24" s="203"/>
      <c r="C24" s="203"/>
      <c r="D24" s="203"/>
      <c r="E24" s="212"/>
      <c r="F24" s="213"/>
      <c r="G24" s="204"/>
      <c r="H24" s="278"/>
      <c r="I24" s="198"/>
      <c r="J24" s="212"/>
      <c r="K24" s="213"/>
      <c r="L24" s="204"/>
      <c r="M24" s="294"/>
      <c r="N24" s="203"/>
    </row>
    <row r="25" spans="2:14" s="194" customFormat="1" ht="20.25" customHeight="1" x14ac:dyDescent="0.25">
      <c r="B25" s="203"/>
      <c r="C25" s="75"/>
      <c r="D25" s="203"/>
      <c r="E25" s="212"/>
      <c r="F25" s="213"/>
      <c r="G25" s="204"/>
      <c r="H25" s="278"/>
      <c r="I25" s="198"/>
      <c r="J25" s="212"/>
      <c r="K25" s="213"/>
      <c r="L25" s="204"/>
      <c r="M25" s="294"/>
      <c r="N25" s="203"/>
    </row>
    <row r="26" spans="2:14" s="194" customFormat="1" ht="20.25" customHeight="1" x14ac:dyDescent="0.25">
      <c r="B26" s="232"/>
      <c r="C26" s="76"/>
      <c r="D26" s="232"/>
      <c r="E26" s="233"/>
      <c r="F26" s="234"/>
      <c r="G26" s="235"/>
      <c r="H26" s="278"/>
      <c r="I26" s="236"/>
      <c r="J26" s="233"/>
      <c r="K26" s="234"/>
      <c r="L26" s="235"/>
      <c r="M26" s="294"/>
      <c r="N26" s="232"/>
    </row>
    <row r="27" spans="2:14" s="194" customFormat="1" ht="20.25" customHeight="1" x14ac:dyDescent="0.25">
      <c r="B27" s="232"/>
      <c r="C27" s="76"/>
      <c r="D27" s="232"/>
      <c r="E27" s="233"/>
      <c r="F27" s="234"/>
      <c r="G27" s="235"/>
      <c r="H27" s="278"/>
      <c r="I27" s="198"/>
      <c r="J27" s="233"/>
      <c r="K27" s="234"/>
      <c r="L27" s="235"/>
      <c r="M27" s="294"/>
      <c r="N27" s="232"/>
    </row>
    <row r="28" spans="2:14" s="194" customFormat="1" ht="20.25" customHeight="1" x14ac:dyDescent="0.25">
      <c r="B28" s="203"/>
      <c r="C28" s="75"/>
      <c r="D28" s="203"/>
      <c r="E28" s="212"/>
      <c r="F28" s="213"/>
      <c r="G28" s="204"/>
      <c r="H28" s="278"/>
      <c r="I28" s="198"/>
      <c r="J28" s="212"/>
      <c r="K28" s="213"/>
      <c r="L28" s="204"/>
      <c r="M28" s="294"/>
      <c r="N28" s="203"/>
    </row>
    <row r="29" spans="2:14" s="194" customFormat="1" ht="20.25" customHeight="1" x14ac:dyDescent="0.25">
      <c r="B29" s="203"/>
      <c r="C29" s="203"/>
      <c r="D29" s="203"/>
      <c r="E29" s="212"/>
      <c r="F29" s="213"/>
      <c r="G29" s="204"/>
      <c r="H29" s="278"/>
      <c r="I29" s="198"/>
      <c r="J29" s="212"/>
      <c r="K29" s="213"/>
      <c r="L29" s="204"/>
      <c r="M29" s="294"/>
      <c r="N29" s="203"/>
    </row>
    <row r="30" spans="2:14" s="194" customFormat="1" ht="20.25" customHeight="1" x14ac:dyDescent="0.25">
      <c r="B30" s="203"/>
      <c r="C30" s="203"/>
      <c r="D30" s="203"/>
      <c r="E30" s="212"/>
      <c r="F30" s="213"/>
      <c r="G30" s="204"/>
      <c r="H30" s="278"/>
      <c r="I30" s="198"/>
      <c r="J30" s="212"/>
      <c r="K30" s="213"/>
      <c r="L30" s="204"/>
      <c r="M30" s="294"/>
      <c r="N30" s="203"/>
    </row>
    <row r="31" spans="2:14" s="194" customFormat="1" ht="20.25" customHeight="1" x14ac:dyDescent="0.25">
      <c r="B31" s="203"/>
      <c r="C31" s="203"/>
      <c r="D31" s="203"/>
      <c r="E31" s="212"/>
      <c r="F31" s="213"/>
      <c r="G31" s="204"/>
      <c r="H31" s="278"/>
      <c r="I31" s="198"/>
      <c r="J31" s="212"/>
      <c r="K31" s="213"/>
      <c r="L31" s="204"/>
      <c r="M31" s="294"/>
      <c r="N31" s="203"/>
    </row>
    <row r="32" spans="2:14" s="194" customFormat="1" ht="20.25" customHeight="1" x14ac:dyDescent="0.25">
      <c r="B32" s="203"/>
      <c r="C32" s="203"/>
      <c r="D32" s="203"/>
      <c r="E32" s="212"/>
      <c r="F32" s="213"/>
      <c r="G32" s="204"/>
      <c r="H32" s="278"/>
      <c r="I32" s="198"/>
      <c r="J32" s="212"/>
      <c r="K32" s="213"/>
      <c r="L32" s="204"/>
      <c r="M32" s="294"/>
      <c r="N32" s="203"/>
    </row>
    <row r="33" spans="2:14" s="194" customFormat="1" ht="20.25" customHeight="1" x14ac:dyDescent="0.25">
      <c r="B33" s="92"/>
      <c r="C33" s="92"/>
      <c r="D33" s="92"/>
      <c r="E33" s="90"/>
      <c r="F33" s="89"/>
      <c r="G33" s="295"/>
      <c r="H33" s="296"/>
      <c r="I33" s="91"/>
      <c r="J33" s="90"/>
      <c r="K33" s="89"/>
      <c r="L33" s="295"/>
      <c r="M33" s="297"/>
      <c r="N33" s="92"/>
    </row>
    <row r="34" spans="2:14" s="194" customFormat="1" ht="20.25" customHeight="1" x14ac:dyDescent="0.25">
      <c r="B34" s="92"/>
      <c r="C34" s="92"/>
      <c r="D34" s="92"/>
      <c r="E34" s="90"/>
      <c r="F34" s="89"/>
      <c r="G34" s="295"/>
      <c r="H34" s="296"/>
      <c r="I34" s="91"/>
      <c r="J34" s="90"/>
      <c r="K34" s="89"/>
      <c r="L34" s="295"/>
      <c r="M34" s="297"/>
      <c r="N34" s="92"/>
    </row>
    <row r="35" spans="2:14" s="194" customFormat="1" ht="20.25" customHeight="1" x14ac:dyDescent="0.25">
      <c r="B35" s="92"/>
      <c r="C35" s="92"/>
      <c r="D35" s="92"/>
      <c r="E35" s="90"/>
      <c r="F35" s="89"/>
      <c r="G35" s="295"/>
      <c r="H35" s="296"/>
      <c r="I35" s="91"/>
      <c r="J35" s="90"/>
      <c r="K35" s="89"/>
      <c r="L35" s="295"/>
      <c r="M35" s="297"/>
      <c r="N35" s="92"/>
    </row>
    <row r="36" spans="2:14" s="194" customFormat="1" ht="20.25" customHeight="1" x14ac:dyDescent="0.25">
      <c r="B36" s="92"/>
      <c r="C36" s="92"/>
      <c r="D36" s="92"/>
      <c r="E36" s="90"/>
      <c r="F36" s="89"/>
      <c r="G36" s="295"/>
      <c r="H36" s="296"/>
      <c r="I36" s="91"/>
      <c r="J36" s="90"/>
      <c r="K36" s="89"/>
      <c r="L36" s="295"/>
      <c r="M36" s="297"/>
      <c r="N36" s="92"/>
    </row>
    <row r="37" spans="2:14" s="194" customFormat="1" ht="20.25" customHeight="1" x14ac:dyDescent="0.25">
      <c r="B37" s="92"/>
      <c r="C37" s="92"/>
      <c r="D37" s="92"/>
      <c r="E37" s="90"/>
      <c r="F37" s="89"/>
      <c r="G37" s="295"/>
      <c r="H37" s="296"/>
      <c r="I37" s="91"/>
      <c r="J37" s="90"/>
      <c r="K37" s="89"/>
      <c r="L37" s="295"/>
      <c r="M37" s="297"/>
      <c r="N37" s="92"/>
    </row>
    <row r="38" spans="2:14" s="194" customFormat="1" ht="20.25" customHeight="1" x14ac:dyDescent="0.25">
      <c r="B38" s="92"/>
      <c r="C38" s="92"/>
      <c r="D38" s="92"/>
      <c r="E38" s="90"/>
      <c r="F38" s="89"/>
      <c r="G38" s="295"/>
      <c r="H38" s="296"/>
      <c r="I38" s="91"/>
      <c r="J38" s="90"/>
      <c r="K38" s="89"/>
      <c r="L38" s="295"/>
      <c r="M38" s="297"/>
      <c r="N38" s="92"/>
    </row>
    <row r="39" spans="2:14" s="194" customFormat="1" ht="20.25" customHeight="1" x14ac:dyDescent="0.25">
      <c r="B39" s="82"/>
      <c r="C39" s="82"/>
      <c r="D39" s="82"/>
      <c r="E39" s="86"/>
      <c r="F39" s="85"/>
      <c r="G39" s="84"/>
      <c r="H39" s="296"/>
      <c r="I39" s="87"/>
      <c r="J39" s="86"/>
      <c r="K39" s="85"/>
      <c r="L39" s="84"/>
      <c r="M39" s="297"/>
      <c r="N39" s="82"/>
    </row>
    <row r="40" spans="2:14" s="194" customFormat="1" ht="20.25" customHeight="1" x14ac:dyDescent="0.25">
      <c r="B40" s="92"/>
      <c r="C40" s="92"/>
      <c r="D40" s="92"/>
      <c r="E40" s="90"/>
      <c r="F40" s="89"/>
      <c r="G40" s="295"/>
      <c r="H40" s="296"/>
      <c r="I40" s="91"/>
      <c r="J40" s="90"/>
      <c r="K40" s="89"/>
      <c r="L40" s="295"/>
      <c r="M40" s="297"/>
      <c r="N40" s="92"/>
    </row>
    <row r="41" spans="2:14" s="194" customFormat="1" ht="20.25" customHeight="1" x14ac:dyDescent="0.25">
      <c r="B41" s="92"/>
      <c r="C41" s="92"/>
      <c r="D41" s="92"/>
      <c r="E41" s="90"/>
      <c r="F41" s="89"/>
      <c r="G41" s="295"/>
      <c r="H41" s="296"/>
      <c r="I41" s="91"/>
      <c r="J41" s="90"/>
      <c r="K41" s="89"/>
      <c r="L41" s="295"/>
      <c r="M41" s="297"/>
      <c r="N41" s="92"/>
    </row>
    <row r="42" spans="2:14" s="194" customFormat="1" ht="20.25" customHeight="1" x14ac:dyDescent="0.25">
      <c r="B42" s="92"/>
      <c r="C42" s="92"/>
      <c r="D42" s="92"/>
      <c r="E42" s="90"/>
      <c r="F42" s="89"/>
      <c r="G42" s="295"/>
      <c r="H42" s="296"/>
      <c r="I42" s="91"/>
      <c r="J42" s="90"/>
      <c r="K42" s="89"/>
      <c r="L42" s="295"/>
      <c r="M42" s="297"/>
      <c r="N42" s="92"/>
    </row>
    <row r="43" spans="2:14" s="194" customFormat="1" ht="20.25" customHeight="1" x14ac:dyDescent="0.25">
      <c r="B43" s="92"/>
      <c r="C43" s="92"/>
      <c r="D43" s="92"/>
      <c r="E43" s="90"/>
      <c r="F43" s="89"/>
      <c r="G43" s="295"/>
      <c r="H43" s="296"/>
      <c r="I43" s="91"/>
      <c r="J43" s="90"/>
      <c r="K43" s="89"/>
      <c r="L43" s="295"/>
      <c r="M43" s="297"/>
      <c r="N43" s="92"/>
    </row>
    <row r="44" spans="2:14" s="194" customFormat="1" ht="20.25" customHeight="1" x14ac:dyDescent="0.25">
      <c r="B44" s="92"/>
      <c r="C44" s="92"/>
      <c r="D44" s="92"/>
      <c r="E44" s="90"/>
      <c r="F44" s="89"/>
      <c r="G44" s="295"/>
      <c r="H44" s="296"/>
      <c r="I44" s="91"/>
      <c r="J44" s="90"/>
      <c r="K44" s="89"/>
      <c r="L44" s="295"/>
      <c r="M44" s="297"/>
      <c r="N44" s="92"/>
    </row>
    <row r="45" spans="2:14" s="194" customFormat="1" ht="20.25" customHeight="1" x14ac:dyDescent="0.25">
      <c r="B45" s="92"/>
      <c r="C45" s="92"/>
      <c r="D45" s="92"/>
      <c r="E45" s="90"/>
      <c r="F45" s="89"/>
      <c r="G45" s="295"/>
      <c r="H45" s="296"/>
      <c r="I45" s="91"/>
      <c r="J45" s="90"/>
      <c r="K45" s="89"/>
      <c r="L45" s="295"/>
      <c r="M45" s="297"/>
      <c r="N45" s="92"/>
    </row>
    <row r="46" spans="2:14" s="194" customFormat="1" ht="20.25" customHeight="1" x14ac:dyDescent="0.25">
      <c r="B46" s="92"/>
      <c r="C46" s="92"/>
      <c r="D46" s="92"/>
      <c r="E46" s="90"/>
      <c r="F46" s="89"/>
      <c r="G46" s="295"/>
      <c r="H46" s="296"/>
      <c r="I46" s="91"/>
      <c r="J46" s="90"/>
      <c r="K46" s="89"/>
      <c r="L46" s="295"/>
      <c r="M46" s="297"/>
      <c r="N46" s="92"/>
    </row>
    <row r="47" spans="2:14" s="194" customFormat="1" ht="20.25" customHeight="1" x14ac:dyDescent="0.25">
      <c r="B47" s="92"/>
      <c r="C47" s="92"/>
      <c r="D47" s="92"/>
      <c r="E47" s="90"/>
      <c r="F47" s="89"/>
      <c r="G47" s="295"/>
      <c r="H47" s="296"/>
      <c r="I47" s="91"/>
      <c r="J47" s="90"/>
      <c r="K47" s="89"/>
      <c r="L47" s="295"/>
      <c r="M47" s="297"/>
      <c r="N47" s="92"/>
    </row>
    <row r="48" spans="2:14" s="194" customFormat="1" ht="20.25" customHeight="1" x14ac:dyDescent="0.25">
      <c r="B48" s="92"/>
      <c r="C48" s="92"/>
      <c r="D48" s="92"/>
      <c r="E48" s="90"/>
      <c r="F48" s="89"/>
      <c r="G48" s="295"/>
      <c r="H48" s="296"/>
      <c r="I48" s="91"/>
      <c r="J48" s="90"/>
      <c r="K48" s="89"/>
      <c r="L48" s="295"/>
      <c r="M48" s="297"/>
      <c r="N48" s="92"/>
    </row>
    <row r="49" spans="2:14" s="194" customFormat="1" ht="20.25" customHeight="1" x14ac:dyDescent="0.25">
      <c r="B49" s="82"/>
      <c r="C49" s="82"/>
      <c r="D49" s="82"/>
      <c r="E49" s="86"/>
      <c r="F49" s="85"/>
      <c r="G49" s="84"/>
      <c r="H49" s="296"/>
      <c r="I49" s="87"/>
      <c r="J49" s="86"/>
      <c r="K49" s="85"/>
      <c r="L49" s="84"/>
      <c r="M49" s="297"/>
      <c r="N49" s="82"/>
    </row>
    <row r="50" spans="2:14" s="194" customFormat="1" ht="20.25" customHeight="1" x14ac:dyDescent="0.25">
      <c r="B50" s="92"/>
      <c r="C50" s="92"/>
      <c r="D50" s="92"/>
      <c r="E50" s="90"/>
      <c r="F50" s="89"/>
      <c r="G50" s="295"/>
      <c r="H50" s="296"/>
      <c r="I50" s="91"/>
      <c r="J50" s="90"/>
      <c r="K50" s="89"/>
      <c r="L50" s="295"/>
      <c r="M50" s="297"/>
      <c r="N50" s="92"/>
    </row>
    <row r="51" spans="2:14" s="194" customFormat="1" ht="20.25" customHeight="1" x14ac:dyDescent="0.25">
      <c r="B51" s="92"/>
      <c r="C51" s="92"/>
      <c r="D51" s="92"/>
      <c r="E51" s="90"/>
      <c r="F51" s="89"/>
      <c r="G51" s="295"/>
      <c r="H51" s="296"/>
      <c r="I51" s="91"/>
      <c r="J51" s="90"/>
      <c r="K51" s="89"/>
      <c r="L51" s="295"/>
      <c r="M51" s="297"/>
      <c r="N51" s="92"/>
    </row>
    <row r="52" spans="2:14" s="194" customFormat="1" ht="20.25" customHeight="1" x14ac:dyDescent="0.25">
      <c r="B52" s="82"/>
      <c r="C52" s="82"/>
      <c r="D52" s="82"/>
      <c r="E52" s="86"/>
      <c r="F52" s="85"/>
      <c r="G52" s="84"/>
      <c r="H52" s="296"/>
      <c r="I52" s="87"/>
      <c r="J52" s="86"/>
      <c r="K52" s="85"/>
      <c r="L52" s="84"/>
      <c r="M52" s="297"/>
      <c r="N52" s="82"/>
    </row>
    <row r="53" spans="2:14" s="194" customFormat="1" ht="20.25" customHeight="1" x14ac:dyDescent="0.25">
      <c r="B53" s="82"/>
      <c r="C53" s="82"/>
      <c r="D53" s="82"/>
      <c r="E53" s="86"/>
      <c r="F53" s="85"/>
      <c r="G53" s="84"/>
      <c r="H53" s="296"/>
      <c r="I53" s="91"/>
      <c r="J53" s="86"/>
      <c r="K53" s="85"/>
      <c r="L53" s="84"/>
      <c r="M53" s="297"/>
      <c r="N53" s="82"/>
    </row>
    <row r="54" spans="2:14" s="194" customFormat="1" ht="20.25" customHeight="1" x14ac:dyDescent="0.25">
      <c r="B54" s="82"/>
      <c r="C54" s="82"/>
      <c r="D54" s="82"/>
      <c r="E54" s="86"/>
      <c r="F54" s="85"/>
      <c r="G54" s="84"/>
      <c r="H54" s="296"/>
      <c r="I54" s="91"/>
      <c r="J54" s="86"/>
      <c r="K54" s="85"/>
      <c r="L54" s="84"/>
      <c r="M54" s="297"/>
      <c r="N54" s="82"/>
    </row>
    <row r="55" spans="2:14" s="194" customFormat="1" ht="20.25" customHeight="1" x14ac:dyDescent="0.25">
      <c r="B55" s="92"/>
      <c r="C55" s="92"/>
      <c r="D55" s="92"/>
      <c r="E55" s="90"/>
      <c r="F55" s="89"/>
      <c r="G55" s="295"/>
      <c r="H55" s="296"/>
      <c r="I55" s="91"/>
      <c r="J55" s="90"/>
      <c r="K55" s="89"/>
      <c r="L55" s="295"/>
      <c r="M55" s="297"/>
      <c r="N55" s="92"/>
    </row>
    <row r="56" spans="2:14" s="194" customFormat="1" ht="20.25" customHeight="1" x14ac:dyDescent="0.25">
      <c r="B56" s="92"/>
      <c r="C56" s="92"/>
      <c r="D56" s="92"/>
      <c r="E56" s="90"/>
      <c r="F56" s="89"/>
      <c r="G56" s="295"/>
      <c r="H56" s="296"/>
      <c r="I56" s="91"/>
      <c r="J56" s="90"/>
      <c r="K56" s="89"/>
      <c r="L56" s="295"/>
      <c r="M56" s="297"/>
      <c r="N56" s="92"/>
    </row>
    <row r="57" spans="2:14" s="194" customFormat="1" ht="20.25" customHeight="1" x14ac:dyDescent="0.25">
      <c r="B57" s="92"/>
      <c r="C57" s="92"/>
      <c r="D57" s="92"/>
      <c r="E57" s="90"/>
      <c r="F57" s="89"/>
      <c r="G57" s="295"/>
      <c r="H57" s="296"/>
      <c r="I57" s="91"/>
      <c r="J57" s="90"/>
      <c r="K57" s="89"/>
      <c r="L57" s="295"/>
      <c r="M57" s="297"/>
      <c r="N57" s="92"/>
    </row>
    <row r="58" spans="2:14" s="194" customFormat="1" ht="20.25" customHeight="1" x14ac:dyDescent="0.25">
      <c r="B58" s="82"/>
      <c r="C58" s="82"/>
      <c r="D58" s="82"/>
      <c r="E58" s="86"/>
      <c r="F58" s="85"/>
      <c r="G58" s="84"/>
      <c r="H58" s="296"/>
      <c r="I58" s="87"/>
      <c r="J58" s="86"/>
      <c r="K58" s="85"/>
      <c r="L58" s="84"/>
      <c r="M58" s="297"/>
      <c r="N58" s="82"/>
    </row>
    <row r="59" spans="2:14" s="194" customFormat="1" ht="20.25" customHeight="1" x14ac:dyDescent="0.25">
      <c r="B59" s="82"/>
      <c r="C59" s="82"/>
      <c r="D59" s="82"/>
      <c r="E59" s="86"/>
      <c r="F59" s="85"/>
      <c r="G59" s="84"/>
      <c r="H59" s="88"/>
      <c r="I59" s="87"/>
      <c r="J59" s="86"/>
      <c r="K59" s="85"/>
      <c r="L59" s="84"/>
      <c r="M59" s="83"/>
      <c r="N59" s="82"/>
    </row>
    <row r="60" spans="2:14" s="194" customFormat="1" ht="20.25" customHeight="1" x14ac:dyDescent="0.25">
      <c r="B60" s="71"/>
      <c r="C60" s="71"/>
      <c r="D60" s="71"/>
      <c r="E60" s="273"/>
      <c r="F60" s="274"/>
      <c r="G60" s="72"/>
      <c r="H60" s="298"/>
      <c r="I60" s="276"/>
      <c r="J60" s="273"/>
      <c r="K60" s="274"/>
      <c r="L60" s="72"/>
      <c r="M60" s="299"/>
      <c r="N60" s="71"/>
    </row>
    <row r="61" spans="2:14" s="194" customFormat="1" ht="20.25" customHeight="1" x14ac:dyDescent="0.25">
      <c r="I61" s="195"/>
    </row>
  </sheetData>
  <mergeCells count="1">
    <mergeCell ref="B1:C2"/>
  </mergeCells>
  <conditionalFormatting sqref="L6:M54">
    <cfRule type="expression" dxfId="136" priority="1">
      <formula>(ABS((L6-G6))/G6)&gt;FlagPercent</formula>
    </cfRule>
  </conditionalFormatting>
  <dataValidations count="2">
    <dataValidation type="list" allowBlank="1" showInputMessage="1" sqref="D6:D54">
      <formula1>EmployeeList</formula1>
    </dataValidation>
    <dataValidation type="list" errorStyle="warning" allowBlank="1" showInputMessage="1" sqref="C6:C54">
      <formula1>CategoryList</formula1>
    </dataValidation>
  </dataValidations>
  <printOptions horizontalCentered="1"/>
  <pageMargins left="0.25" right="0.25" top="0.75" bottom="0.75" header="0.3" footer="0.3"/>
  <pageSetup paperSize="3" scale="91" fitToHeight="0" orientation="landscape" r:id="rId1"/>
  <headerFooter differentFirst="1">
    <oddFooter>Page &amp;P of &amp;N</oddFooter>
  </headerFooter>
  <drawing r:id="rId2"/>
  <legacyDrawing r:id="rId3"/>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5"/>
  <sheetViews>
    <sheetView workbookViewId="0">
      <selection activeCell="D16" sqref="D16"/>
    </sheetView>
  </sheetViews>
  <sheetFormatPr defaultColWidth="9.140625" defaultRowHeight="12.75" x14ac:dyDescent="0.2"/>
  <cols>
    <col min="1" max="1" width="14.28515625" style="98" customWidth="1"/>
    <col min="2" max="2" width="19.28515625" style="98" customWidth="1"/>
    <col min="3" max="3" width="20.7109375" style="98" customWidth="1"/>
    <col min="4" max="4" width="20.7109375" style="100" customWidth="1"/>
    <col min="5" max="5" width="12.28515625" style="98" customWidth="1"/>
    <col min="6" max="6" width="12.7109375" style="99" customWidth="1"/>
    <col min="7" max="8" width="12.7109375" style="98" customWidth="1"/>
    <col min="9" max="9" width="15.7109375" style="98" customWidth="1"/>
    <col min="10" max="10" width="14.7109375" style="98" customWidth="1"/>
    <col min="11" max="11" width="12.7109375" style="99" customWidth="1"/>
    <col min="12" max="12" width="19.7109375" style="98" customWidth="1"/>
    <col min="13" max="13" width="30.28515625" style="98" customWidth="1"/>
    <col min="14" max="16384" width="9.140625" style="98"/>
  </cols>
  <sheetData>
    <row r="1" spans="1:13" ht="32.25" customHeight="1" x14ac:dyDescent="0.35">
      <c r="A1" s="170" t="s">
        <v>550</v>
      </c>
      <c r="B1" s="170"/>
      <c r="C1" s="170"/>
      <c r="D1" s="170"/>
      <c r="E1" s="170"/>
      <c r="F1" s="170"/>
      <c r="G1" s="170"/>
      <c r="H1" s="170"/>
      <c r="I1" s="170"/>
      <c r="J1" s="170"/>
      <c r="K1" s="170"/>
      <c r="L1" s="170"/>
      <c r="M1" s="170"/>
    </row>
    <row r="2" spans="1:13" x14ac:dyDescent="0.2">
      <c r="A2" s="114" t="s">
        <v>549</v>
      </c>
      <c r="B2" s="114" t="s">
        <v>548</v>
      </c>
      <c r="C2" s="114" t="s">
        <v>547</v>
      </c>
      <c r="D2" s="118" t="s">
        <v>546</v>
      </c>
      <c r="E2" s="114" t="s">
        <v>358</v>
      </c>
      <c r="F2" s="117" t="s">
        <v>545</v>
      </c>
      <c r="G2" s="116" t="s">
        <v>544</v>
      </c>
      <c r="H2" s="116" t="s">
        <v>543</v>
      </c>
      <c r="I2" s="116" t="s">
        <v>542</v>
      </c>
      <c r="J2" s="114" t="s">
        <v>541</v>
      </c>
      <c r="K2" s="115" t="s">
        <v>359</v>
      </c>
      <c r="L2" s="114" t="s">
        <v>540</v>
      </c>
      <c r="M2" s="113" t="s">
        <v>217</v>
      </c>
    </row>
    <row r="3" spans="1:13" x14ac:dyDescent="0.2">
      <c r="A3" s="101"/>
      <c r="B3" s="101" t="s">
        <v>514</v>
      </c>
      <c r="C3" s="101"/>
      <c r="D3" s="105" t="s">
        <v>513</v>
      </c>
      <c r="E3" s="106">
        <v>40540</v>
      </c>
      <c r="F3" s="104" t="s">
        <v>512</v>
      </c>
      <c r="G3" s="103" t="s">
        <v>87</v>
      </c>
      <c r="H3" s="103"/>
      <c r="I3" s="103"/>
      <c r="J3" s="101" t="s">
        <v>511</v>
      </c>
      <c r="K3" s="102">
        <v>0.41666666666666669</v>
      </c>
      <c r="L3" s="101"/>
      <c r="M3" s="101"/>
    </row>
    <row r="4" spans="1:13" x14ac:dyDescent="0.2">
      <c r="A4" s="101"/>
      <c r="B4" s="101" t="s">
        <v>514</v>
      </c>
      <c r="C4" s="101"/>
      <c r="D4" s="105" t="s">
        <v>538</v>
      </c>
      <c r="E4" s="106">
        <v>40553</v>
      </c>
      <c r="F4" s="104" t="s">
        <v>512</v>
      </c>
      <c r="G4" s="103" t="s">
        <v>87</v>
      </c>
      <c r="H4" s="103"/>
      <c r="I4" s="103"/>
      <c r="J4" s="101" t="s">
        <v>536</v>
      </c>
      <c r="K4" s="102">
        <v>0.45833333333333331</v>
      </c>
      <c r="L4" s="101"/>
      <c r="M4" s="101" t="s">
        <v>539</v>
      </c>
    </row>
    <row r="5" spans="1:13" x14ac:dyDescent="0.2">
      <c r="A5" s="101"/>
      <c r="B5" s="101" t="s">
        <v>514</v>
      </c>
      <c r="C5" s="101"/>
      <c r="D5" s="105" t="s">
        <v>520</v>
      </c>
      <c r="E5" s="106">
        <v>40715</v>
      </c>
      <c r="F5" s="104" t="s">
        <v>512</v>
      </c>
      <c r="G5" s="103" t="s">
        <v>87</v>
      </c>
      <c r="H5" s="103"/>
      <c r="I5" s="103"/>
      <c r="J5" s="101" t="s">
        <v>511</v>
      </c>
      <c r="K5" s="102">
        <v>0.39583333333333331</v>
      </c>
      <c r="L5" s="101"/>
      <c r="M5" s="101"/>
    </row>
    <row r="6" spans="1:13" x14ac:dyDescent="0.2">
      <c r="A6" s="101"/>
      <c r="B6" s="101" t="s">
        <v>514</v>
      </c>
      <c r="C6" s="101"/>
      <c r="D6" s="105" t="s">
        <v>538</v>
      </c>
      <c r="E6" s="106">
        <v>40793</v>
      </c>
      <c r="F6" s="104" t="s">
        <v>512</v>
      </c>
      <c r="G6" s="103" t="s">
        <v>87</v>
      </c>
      <c r="H6" s="103"/>
      <c r="I6" s="103"/>
      <c r="J6" s="101" t="s">
        <v>536</v>
      </c>
      <c r="K6" s="102">
        <v>0.54166666666666663</v>
      </c>
      <c r="L6" s="101"/>
      <c r="M6" s="101" t="s">
        <v>537</v>
      </c>
    </row>
    <row r="7" spans="1:13" x14ac:dyDescent="0.2">
      <c r="A7" s="101"/>
      <c r="B7" s="101" t="s">
        <v>514</v>
      </c>
      <c r="C7" s="101"/>
      <c r="D7" s="105" t="s">
        <v>516</v>
      </c>
      <c r="E7" s="106">
        <v>40807</v>
      </c>
      <c r="F7" s="104" t="s">
        <v>512</v>
      </c>
      <c r="G7" s="103" t="s">
        <v>87</v>
      </c>
      <c r="H7" s="103"/>
      <c r="I7" s="103"/>
      <c r="J7" s="101" t="s">
        <v>511</v>
      </c>
      <c r="K7" s="102">
        <v>0.41666666666666669</v>
      </c>
      <c r="L7" s="101"/>
      <c r="M7" s="101"/>
    </row>
    <row r="8" spans="1:13" x14ac:dyDescent="0.2">
      <c r="A8" s="101"/>
      <c r="B8" s="101" t="s">
        <v>514</v>
      </c>
      <c r="C8" s="101"/>
      <c r="D8" s="105" t="s">
        <v>513</v>
      </c>
      <c r="E8" s="106">
        <v>40906</v>
      </c>
      <c r="F8" s="104" t="s">
        <v>512</v>
      </c>
      <c r="G8" s="103" t="s">
        <v>87</v>
      </c>
      <c r="H8" s="103"/>
      <c r="I8" s="103"/>
      <c r="J8" s="101" t="s">
        <v>536</v>
      </c>
      <c r="K8" s="102">
        <v>0.41666666666666669</v>
      </c>
      <c r="L8" s="101"/>
      <c r="M8" s="101" t="s">
        <v>535</v>
      </c>
    </row>
    <row r="9" spans="1:13" x14ac:dyDescent="0.2">
      <c r="A9" s="101"/>
      <c r="B9" s="101" t="s">
        <v>514</v>
      </c>
      <c r="C9" s="101"/>
      <c r="D9" s="105" t="s">
        <v>516</v>
      </c>
      <c r="E9" s="106">
        <v>40997</v>
      </c>
      <c r="F9" s="104" t="s">
        <v>512</v>
      </c>
      <c r="G9" s="103" t="s">
        <v>87</v>
      </c>
      <c r="H9" s="103"/>
      <c r="I9" s="103"/>
      <c r="J9" s="101" t="s">
        <v>511</v>
      </c>
      <c r="K9" s="102">
        <v>0.375</v>
      </c>
      <c r="L9" s="101"/>
      <c r="M9" s="101"/>
    </row>
    <row r="10" spans="1:13" x14ac:dyDescent="0.2">
      <c r="A10" s="101"/>
      <c r="B10" s="101" t="s">
        <v>514</v>
      </c>
      <c r="C10" s="101"/>
      <c r="D10" s="105" t="s">
        <v>513</v>
      </c>
      <c r="E10" s="106">
        <v>41087</v>
      </c>
      <c r="F10" s="104" t="s">
        <v>512</v>
      </c>
      <c r="G10" s="103" t="s">
        <v>87</v>
      </c>
      <c r="H10" s="103"/>
      <c r="I10" s="103"/>
      <c r="J10" s="101" t="s">
        <v>511</v>
      </c>
      <c r="K10" s="102">
        <v>0.33333333333333331</v>
      </c>
      <c r="L10" s="101"/>
      <c r="M10" s="101" t="s">
        <v>534</v>
      </c>
    </row>
    <row r="11" spans="1:13" x14ac:dyDescent="0.2">
      <c r="A11" s="101"/>
      <c r="B11" s="101" t="s">
        <v>514</v>
      </c>
      <c r="C11" s="101"/>
      <c r="D11" s="105" t="s">
        <v>516</v>
      </c>
      <c r="E11" s="106">
        <v>41178</v>
      </c>
      <c r="F11" s="104" t="s">
        <v>512</v>
      </c>
      <c r="G11" s="103" t="s">
        <v>87</v>
      </c>
      <c r="H11" s="103"/>
      <c r="I11" s="103"/>
      <c r="J11" s="101" t="s">
        <v>511</v>
      </c>
      <c r="K11" s="102">
        <v>0.41666666666666669</v>
      </c>
      <c r="L11" s="101"/>
      <c r="M11" s="101"/>
    </row>
    <row r="12" spans="1:13" x14ac:dyDescent="0.2">
      <c r="A12" s="101"/>
      <c r="B12" s="101" t="s">
        <v>514</v>
      </c>
      <c r="C12" s="101"/>
      <c r="D12" s="105" t="s">
        <v>513</v>
      </c>
      <c r="E12" s="106">
        <v>41253</v>
      </c>
      <c r="F12" s="104" t="s">
        <v>512</v>
      </c>
      <c r="G12" s="103" t="s">
        <v>87</v>
      </c>
      <c r="H12" s="103"/>
      <c r="I12" s="103"/>
      <c r="J12" s="101" t="s">
        <v>533</v>
      </c>
      <c r="K12" s="102">
        <v>0.45833333333333331</v>
      </c>
      <c r="L12" s="101"/>
      <c r="M12" s="101" t="s">
        <v>532</v>
      </c>
    </row>
    <row r="13" spans="1:13" x14ac:dyDescent="0.2">
      <c r="A13" s="101"/>
      <c r="B13" s="101" t="s">
        <v>514</v>
      </c>
      <c r="C13" s="101"/>
      <c r="D13" s="105" t="s">
        <v>516</v>
      </c>
      <c r="E13" s="106">
        <v>41338</v>
      </c>
      <c r="F13" s="104" t="s">
        <v>512</v>
      </c>
      <c r="G13" s="103" t="s">
        <v>87</v>
      </c>
      <c r="H13" s="103"/>
      <c r="I13" s="103"/>
      <c r="J13" s="101" t="s">
        <v>511</v>
      </c>
      <c r="K13" s="102">
        <v>0.375</v>
      </c>
      <c r="L13" s="101"/>
      <c r="M13" s="101"/>
    </row>
    <row r="14" spans="1:13" x14ac:dyDescent="0.2">
      <c r="A14" s="101"/>
      <c r="B14" s="101" t="s">
        <v>514</v>
      </c>
      <c r="C14" s="101"/>
      <c r="D14" s="105" t="s">
        <v>513</v>
      </c>
      <c r="E14" s="106">
        <v>41428</v>
      </c>
      <c r="F14" s="104" t="s">
        <v>512</v>
      </c>
      <c r="G14" s="103" t="s">
        <v>87</v>
      </c>
      <c r="H14" s="103"/>
      <c r="I14" s="103"/>
      <c r="J14" s="101" t="s">
        <v>511</v>
      </c>
      <c r="K14" s="102">
        <v>0.33333333333333331</v>
      </c>
      <c r="L14" s="101"/>
      <c r="M14" s="101"/>
    </row>
    <row r="15" spans="1:13" x14ac:dyDescent="0.2">
      <c r="A15" s="101"/>
      <c r="B15" s="101" t="s">
        <v>514</v>
      </c>
      <c r="C15" s="101"/>
      <c r="D15" s="105" t="s">
        <v>516</v>
      </c>
      <c r="E15" s="106">
        <v>41536</v>
      </c>
      <c r="F15" s="104" t="s">
        <v>512</v>
      </c>
      <c r="G15" s="103" t="s">
        <v>87</v>
      </c>
      <c r="H15" s="103"/>
      <c r="I15" s="103"/>
      <c r="J15" s="101" t="s">
        <v>511</v>
      </c>
      <c r="K15" s="102">
        <v>0.45833333333333331</v>
      </c>
      <c r="L15" s="101"/>
      <c r="M15" s="101"/>
    </row>
    <row r="16" spans="1:13" x14ac:dyDescent="0.2">
      <c r="A16" s="101"/>
      <c r="B16" s="101" t="s">
        <v>514</v>
      </c>
      <c r="C16" s="101"/>
      <c r="D16" s="105" t="s">
        <v>513</v>
      </c>
      <c r="E16" s="106">
        <v>41619</v>
      </c>
      <c r="F16" s="104" t="s">
        <v>512</v>
      </c>
      <c r="G16" s="103" t="s">
        <v>87</v>
      </c>
      <c r="H16" s="103"/>
      <c r="I16" s="103"/>
      <c r="J16" s="101" t="s">
        <v>511</v>
      </c>
      <c r="K16" s="102">
        <v>0.35416666666666669</v>
      </c>
      <c r="L16" s="101"/>
      <c r="M16" s="101"/>
    </row>
    <row r="17" spans="1:13" x14ac:dyDescent="0.2">
      <c r="A17" s="101"/>
      <c r="B17" s="101" t="s">
        <v>514</v>
      </c>
      <c r="C17" s="101"/>
      <c r="D17" s="105" t="s">
        <v>516</v>
      </c>
      <c r="E17" s="106">
        <v>41722</v>
      </c>
      <c r="F17" s="104" t="s">
        <v>512</v>
      </c>
      <c r="G17" s="103" t="s">
        <v>87</v>
      </c>
      <c r="H17" s="103"/>
      <c r="I17" s="103"/>
      <c r="J17" s="101" t="s">
        <v>511</v>
      </c>
      <c r="K17" s="102">
        <v>0.41666666666666669</v>
      </c>
      <c r="L17" s="101"/>
      <c r="M17" s="101"/>
    </row>
    <row r="18" spans="1:13" x14ac:dyDescent="0.2">
      <c r="A18" s="101"/>
      <c r="B18" s="101" t="s">
        <v>514</v>
      </c>
      <c r="C18" s="101"/>
      <c r="D18" s="105" t="s">
        <v>513</v>
      </c>
      <c r="E18" s="106">
        <v>41827</v>
      </c>
      <c r="F18" s="104" t="s">
        <v>512</v>
      </c>
      <c r="G18" s="103" t="s">
        <v>87</v>
      </c>
      <c r="H18" s="103"/>
      <c r="I18" s="103"/>
      <c r="J18" s="101" t="s">
        <v>511</v>
      </c>
      <c r="K18" s="102">
        <v>0.375</v>
      </c>
      <c r="L18" s="101"/>
      <c r="M18" s="101"/>
    </row>
    <row r="19" spans="1:13" x14ac:dyDescent="0.2">
      <c r="A19" s="101"/>
      <c r="B19" s="101" t="s">
        <v>514</v>
      </c>
      <c r="C19" s="101"/>
      <c r="D19" s="105" t="s">
        <v>516</v>
      </c>
      <c r="E19" s="106">
        <v>41912</v>
      </c>
      <c r="F19" s="104" t="s">
        <v>512</v>
      </c>
      <c r="G19" s="103" t="s">
        <v>87</v>
      </c>
      <c r="H19" s="103"/>
      <c r="I19" s="103"/>
      <c r="J19" s="101" t="s">
        <v>511</v>
      </c>
      <c r="K19" s="102">
        <v>0.33333333333333331</v>
      </c>
      <c r="L19" s="101"/>
      <c r="M19" s="101"/>
    </row>
    <row r="20" spans="1:13" x14ac:dyDescent="0.2">
      <c r="A20" s="101"/>
      <c r="B20" s="101" t="s">
        <v>514</v>
      </c>
      <c r="C20" s="101"/>
      <c r="D20" s="105" t="s">
        <v>513</v>
      </c>
      <c r="E20" s="106">
        <v>41991</v>
      </c>
      <c r="F20" s="104" t="s">
        <v>512</v>
      </c>
      <c r="G20" s="103" t="s">
        <v>87</v>
      </c>
      <c r="H20" s="103"/>
      <c r="I20" s="103"/>
      <c r="J20" s="101" t="s">
        <v>511</v>
      </c>
      <c r="K20" s="102">
        <v>0.375</v>
      </c>
      <c r="L20" s="101"/>
      <c r="M20" s="101"/>
    </row>
    <row r="21" spans="1:13" x14ac:dyDescent="0.2">
      <c r="A21" s="101"/>
      <c r="B21" s="101" t="s">
        <v>514</v>
      </c>
      <c r="C21" s="101"/>
      <c r="D21" s="105" t="s">
        <v>516</v>
      </c>
      <c r="E21" s="106">
        <v>42088</v>
      </c>
      <c r="F21" s="104" t="s">
        <v>512</v>
      </c>
      <c r="G21" s="103" t="s">
        <v>87</v>
      </c>
      <c r="H21" s="103"/>
      <c r="I21" s="103"/>
      <c r="J21" s="101" t="s">
        <v>511</v>
      </c>
      <c r="K21" s="102">
        <v>0.33333333333333331</v>
      </c>
      <c r="L21" s="101"/>
      <c r="M21" s="101"/>
    </row>
    <row r="22" spans="1:13" x14ac:dyDescent="0.2">
      <c r="A22" s="101"/>
      <c r="B22" s="101" t="s">
        <v>514</v>
      </c>
      <c r="C22" s="101"/>
      <c r="D22" s="105" t="s">
        <v>513</v>
      </c>
      <c r="E22" s="106">
        <v>42180</v>
      </c>
      <c r="F22" s="104" t="s">
        <v>512</v>
      </c>
      <c r="G22" s="103" t="s">
        <v>87</v>
      </c>
      <c r="H22" s="103"/>
      <c r="I22" s="103"/>
      <c r="J22" s="101" t="s">
        <v>511</v>
      </c>
      <c r="K22" s="102">
        <v>0.375</v>
      </c>
      <c r="L22" s="101"/>
      <c r="M22" s="101"/>
    </row>
    <row r="23" spans="1:13" x14ac:dyDescent="0.2">
      <c r="A23" s="101"/>
      <c r="B23" s="101" t="s">
        <v>514</v>
      </c>
      <c r="C23" s="101"/>
      <c r="D23" s="105" t="s">
        <v>531</v>
      </c>
      <c r="E23" s="106">
        <v>42242</v>
      </c>
      <c r="F23" s="104" t="s">
        <v>515</v>
      </c>
      <c r="G23" s="103" t="s">
        <v>87</v>
      </c>
      <c r="H23" s="103"/>
      <c r="I23" s="103"/>
      <c r="J23" s="101" t="s">
        <v>511</v>
      </c>
      <c r="K23" s="102">
        <v>0.41666666666666669</v>
      </c>
      <c r="L23" s="101"/>
      <c r="M23" s="101" t="s">
        <v>530</v>
      </c>
    </row>
    <row r="24" spans="1:13" x14ac:dyDescent="0.2">
      <c r="A24" s="101"/>
      <c r="B24" s="101" t="s">
        <v>514</v>
      </c>
      <c r="C24" s="101"/>
      <c r="D24" s="105" t="s">
        <v>516</v>
      </c>
      <c r="E24" s="106">
        <v>42256</v>
      </c>
      <c r="F24" s="104" t="s">
        <v>512</v>
      </c>
      <c r="G24" s="103" t="s">
        <v>87</v>
      </c>
      <c r="H24" s="103"/>
      <c r="I24" s="103"/>
      <c r="J24" s="101" t="s">
        <v>511</v>
      </c>
      <c r="K24" s="102">
        <v>0.375</v>
      </c>
      <c r="L24" s="101"/>
      <c r="M24" s="101"/>
    </row>
    <row r="25" spans="1:13" x14ac:dyDescent="0.2">
      <c r="A25" s="101"/>
      <c r="B25" s="101" t="s">
        <v>514</v>
      </c>
      <c r="C25" s="101"/>
      <c r="D25" s="105" t="s">
        <v>513</v>
      </c>
      <c r="E25" s="106">
        <v>42369</v>
      </c>
      <c r="F25" s="104" t="s">
        <v>512</v>
      </c>
      <c r="G25" s="103" t="s">
        <v>87</v>
      </c>
      <c r="H25" s="103"/>
      <c r="I25" s="103"/>
      <c r="J25" s="101" t="s">
        <v>511</v>
      </c>
      <c r="K25" s="102">
        <v>0.375</v>
      </c>
      <c r="L25" s="101"/>
      <c r="M25" s="101"/>
    </row>
    <row r="26" spans="1:13" x14ac:dyDescent="0.2">
      <c r="A26" s="101"/>
      <c r="B26" s="101" t="s">
        <v>514</v>
      </c>
      <c r="C26" s="101"/>
      <c r="D26" s="105" t="s">
        <v>513</v>
      </c>
      <c r="E26" s="106">
        <v>42369</v>
      </c>
      <c r="F26" s="104" t="s">
        <v>515</v>
      </c>
      <c r="G26" s="103" t="s">
        <v>87</v>
      </c>
      <c r="H26" s="103"/>
      <c r="I26" s="103"/>
      <c r="J26" s="101" t="s">
        <v>511</v>
      </c>
      <c r="K26" s="102">
        <v>0.375</v>
      </c>
      <c r="L26" s="101"/>
      <c r="M26" s="101"/>
    </row>
    <row r="27" spans="1:13" x14ac:dyDescent="0.2">
      <c r="A27" s="101"/>
      <c r="B27" s="101" t="s">
        <v>514</v>
      </c>
      <c r="C27" s="101"/>
      <c r="D27" s="105" t="s">
        <v>516</v>
      </c>
      <c r="E27" s="106">
        <v>42467</v>
      </c>
      <c r="F27" s="104" t="s">
        <v>512</v>
      </c>
      <c r="G27" s="103" t="s">
        <v>87</v>
      </c>
      <c r="H27" s="103"/>
      <c r="I27" s="103"/>
      <c r="J27" s="101" t="s">
        <v>511</v>
      </c>
      <c r="K27" s="102">
        <v>0.33333333333333331</v>
      </c>
      <c r="L27" s="101"/>
      <c r="M27" s="101"/>
    </row>
    <row r="28" spans="1:13" x14ac:dyDescent="0.2">
      <c r="A28" s="101"/>
      <c r="B28" s="101" t="s">
        <v>514</v>
      </c>
      <c r="C28" s="101"/>
      <c r="D28" s="105" t="s">
        <v>513</v>
      </c>
      <c r="E28" s="106">
        <v>42543</v>
      </c>
      <c r="F28" s="104" t="s">
        <v>512</v>
      </c>
      <c r="G28" s="103" t="s">
        <v>87</v>
      </c>
      <c r="H28" s="103"/>
      <c r="I28" s="103"/>
      <c r="J28" s="101" t="s">
        <v>511</v>
      </c>
      <c r="K28" s="102">
        <v>0.41666666666666669</v>
      </c>
      <c r="L28" s="101"/>
      <c r="M28" s="101"/>
    </row>
    <row r="29" spans="1:13" x14ac:dyDescent="0.2">
      <c r="A29" s="101"/>
      <c r="B29" s="101" t="s">
        <v>514</v>
      </c>
      <c r="C29" s="101"/>
      <c r="D29" s="105" t="s">
        <v>516</v>
      </c>
      <c r="E29" s="106">
        <v>42622</v>
      </c>
      <c r="F29" s="104" t="s">
        <v>515</v>
      </c>
      <c r="G29" s="103" t="s">
        <v>87</v>
      </c>
      <c r="H29" s="103"/>
      <c r="I29" s="103"/>
      <c r="J29" s="101" t="s">
        <v>511</v>
      </c>
      <c r="K29" s="102">
        <v>1000.4166666666666</v>
      </c>
      <c r="L29" s="106" t="s">
        <v>354</v>
      </c>
      <c r="M29" s="101"/>
    </row>
    <row r="30" spans="1:13" x14ac:dyDescent="0.2">
      <c r="A30" s="101"/>
      <c r="B30" s="101" t="s">
        <v>514</v>
      </c>
      <c r="C30" s="101"/>
      <c r="D30" s="105" t="s">
        <v>516</v>
      </c>
      <c r="E30" s="106">
        <v>42625</v>
      </c>
      <c r="F30" s="104" t="s">
        <v>512</v>
      </c>
      <c r="G30" s="103" t="s">
        <v>87</v>
      </c>
      <c r="H30" s="103"/>
      <c r="I30" s="103"/>
      <c r="J30" s="101" t="s">
        <v>511</v>
      </c>
      <c r="K30" s="102">
        <v>0.45833333333333331</v>
      </c>
      <c r="L30" s="101" t="s">
        <v>354</v>
      </c>
      <c r="M30" s="101"/>
    </row>
    <row r="31" spans="1:13" x14ac:dyDescent="0.2">
      <c r="A31" s="107"/>
      <c r="B31" s="107" t="s">
        <v>529</v>
      </c>
      <c r="C31" s="107"/>
      <c r="D31" s="112"/>
      <c r="E31" s="111">
        <v>42626</v>
      </c>
      <c r="F31" s="110" t="s">
        <v>512</v>
      </c>
      <c r="G31" s="109" t="s">
        <v>87</v>
      </c>
      <c r="H31" s="109"/>
      <c r="I31" s="109"/>
      <c r="J31" s="107"/>
      <c r="K31" s="108"/>
      <c r="L31" s="107"/>
      <c r="M31" s="107" t="s">
        <v>528</v>
      </c>
    </row>
    <row r="32" spans="1:13" x14ac:dyDescent="0.2">
      <c r="A32" s="101"/>
      <c r="B32" s="101" t="s">
        <v>527</v>
      </c>
      <c r="C32" s="101"/>
      <c r="D32" s="105" t="s">
        <v>520</v>
      </c>
      <c r="E32" s="106">
        <v>42685</v>
      </c>
      <c r="F32" s="104" t="s">
        <v>515</v>
      </c>
      <c r="G32" s="103" t="s">
        <v>87</v>
      </c>
      <c r="H32" s="103"/>
      <c r="I32" s="103"/>
      <c r="J32" s="101" t="s">
        <v>511</v>
      </c>
      <c r="K32" s="102">
        <v>0.45833333333333331</v>
      </c>
      <c r="L32" s="101" t="s">
        <v>354</v>
      </c>
      <c r="M32" s="101" t="s">
        <v>526</v>
      </c>
    </row>
    <row r="33" spans="1:13" x14ac:dyDescent="0.2">
      <c r="A33" s="101"/>
      <c r="B33" s="101" t="s">
        <v>525</v>
      </c>
      <c r="C33" s="101"/>
      <c r="D33" s="105" t="s">
        <v>520</v>
      </c>
      <c r="E33" s="106">
        <v>42703</v>
      </c>
      <c r="F33" s="104" t="s">
        <v>512</v>
      </c>
      <c r="G33" s="103" t="s">
        <v>87</v>
      </c>
      <c r="H33" s="103"/>
      <c r="I33" s="103"/>
      <c r="J33" s="101" t="s">
        <v>511</v>
      </c>
      <c r="K33" s="102">
        <v>0.43767361111111108</v>
      </c>
      <c r="L33" s="101" t="s">
        <v>354</v>
      </c>
      <c r="M33" s="101" t="s">
        <v>524</v>
      </c>
    </row>
    <row r="34" spans="1:13" x14ac:dyDescent="0.2">
      <c r="A34" s="101"/>
      <c r="B34" s="101" t="s">
        <v>523</v>
      </c>
      <c r="C34" s="101"/>
      <c r="D34" s="105" t="s">
        <v>520</v>
      </c>
      <c r="E34" s="106">
        <v>42710</v>
      </c>
      <c r="F34" s="104" t="s">
        <v>519</v>
      </c>
      <c r="G34" s="103" t="s">
        <v>87</v>
      </c>
      <c r="H34" s="103"/>
      <c r="I34" s="103"/>
      <c r="J34" s="101" t="s">
        <v>511</v>
      </c>
      <c r="K34" s="102">
        <v>0.45833333333333331</v>
      </c>
      <c r="L34" s="101" t="s">
        <v>354</v>
      </c>
      <c r="M34" s="101" t="s">
        <v>522</v>
      </c>
    </row>
    <row r="35" spans="1:13" x14ac:dyDescent="0.2">
      <c r="A35" s="101"/>
      <c r="B35" s="101" t="s">
        <v>514</v>
      </c>
      <c r="C35" s="101"/>
      <c r="D35" s="105" t="s">
        <v>520</v>
      </c>
      <c r="E35" s="106">
        <v>42725</v>
      </c>
      <c r="F35" s="104" t="s">
        <v>515</v>
      </c>
      <c r="G35" s="103" t="s">
        <v>87</v>
      </c>
      <c r="H35" s="103"/>
      <c r="I35" s="103"/>
      <c r="J35" s="101" t="s">
        <v>511</v>
      </c>
      <c r="K35" s="102">
        <v>0.4375</v>
      </c>
      <c r="L35" s="101" t="s">
        <v>354</v>
      </c>
      <c r="M35" s="101"/>
    </row>
    <row r="36" spans="1:13" x14ac:dyDescent="0.2">
      <c r="A36" s="101"/>
      <c r="B36" s="101" t="s">
        <v>514</v>
      </c>
      <c r="C36" s="101"/>
      <c r="D36" s="105" t="s">
        <v>520</v>
      </c>
      <c r="E36" s="106">
        <v>42725</v>
      </c>
      <c r="F36" s="104" t="s">
        <v>512</v>
      </c>
      <c r="G36" s="103" t="s">
        <v>87</v>
      </c>
      <c r="H36" s="103"/>
      <c r="I36" s="103"/>
      <c r="J36" s="101" t="s">
        <v>511</v>
      </c>
      <c r="K36" s="102">
        <v>0.52118055555555554</v>
      </c>
      <c r="L36" s="101" t="s">
        <v>354</v>
      </c>
      <c r="M36" s="101"/>
    </row>
    <row r="37" spans="1:13" x14ac:dyDescent="0.2">
      <c r="A37" s="101"/>
      <c r="B37" s="101" t="s">
        <v>521</v>
      </c>
      <c r="C37" s="101"/>
      <c r="D37" s="105" t="s">
        <v>520</v>
      </c>
      <c r="E37" s="106">
        <v>42745</v>
      </c>
      <c r="F37" s="104" t="s">
        <v>519</v>
      </c>
      <c r="G37" s="103" t="s">
        <v>87</v>
      </c>
      <c r="H37" s="103"/>
      <c r="I37" s="103"/>
      <c r="J37" s="101" t="s">
        <v>518</v>
      </c>
      <c r="K37" s="102">
        <v>0.45833333333333331</v>
      </c>
      <c r="L37" s="101" t="s">
        <v>354</v>
      </c>
      <c r="M37" s="101" t="s">
        <v>517</v>
      </c>
    </row>
    <row r="38" spans="1:13" x14ac:dyDescent="0.2">
      <c r="A38" s="101"/>
      <c r="B38" s="101" t="s">
        <v>514</v>
      </c>
      <c r="C38" s="101"/>
      <c r="D38" s="105" t="s">
        <v>516</v>
      </c>
      <c r="E38" s="106">
        <v>42823</v>
      </c>
      <c r="F38" s="104" t="s">
        <v>512</v>
      </c>
      <c r="G38" s="103" t="s">
        <v>87</v>
      </c>
      <c r="H38" s="103"/>
      <c r="I38" s="103"/>
      <c r="J38" s="101" t="s">
        <v>511</v>
      </c>
      <c r="K38" s="102">
        <v>0.43755787037037036</v>
      </c>
      <c r="L38" s="101" t="s">
        <v>354</v>
      </c>
      <c r="M38" s="101"/>
    </row>
    <row r="39" spans="1:13" x14ac:dyDescent="0.2">
      <c r="A39" s="101"/>
      <c r="B39" s="101" t="s">
        <v>514</v>
      </c>
      <c r="C39" s="101"/>
      <c r="D39" s="105" t="s">
        <v>516</v>
      </c>
      <c r="E39" s="106">
        <v>42823</v>
      </c>
      <c r="F39" s="104" t="s">
        <v>515</v>
      </c>
      <c r="G39" s="103" t="s">
        <v>87</v>
      </c>
      <c r="H39" s="103"/>
      <c r="I39" s="103"/>
      <c r="J39" s="101" t="s">
        <v>511</v>
      </c>
      <c r="K39" s="102">
        <v>0.45850694444444445</v>
      </c>
      <c r="L39" s="101" t="s">
        <v>354</v>
      </c>
      <c r="M39" s="101"/>
    </row>
    <row r="40" spans="1:13" x14ac:dyDescent="0.2">
      <c r="A40" s="101"/>
      <c r="B40" s="101" t="s">
        <v>514</v>
      </c>
      <c r="C40" s="101"/>
      <c r="D40" s="105" t="s">
        <v>513</v>
      </c>
      <c r="E40" s="106">
        <v>42913</v>
      </c>
      <c r="F40" s="104" t="s">
        <v>515</v>
      </c>
      <c r="G40" s="103" t="s">
        <v>87</v>
      </c>
      <c r="H40" s="103"/>
      <c r="I40" s="103"/>
      <c r="J40" s="101" t="s">
        <v>511</v>
      </c>
      <c r="K40" s="102">
        <v>0.39583333333333331</v>
      </c>
      <c r="L40" s="101"/>
      <c r="M40" s="101"/>
    </row>
    <row r="41" spans="1:13" x14ac:dyDescent="0.2">
      <c r="A41" s="101"/>
      <c r="B41" s="101" t="s">
        <v>514</v>
      </c>
      <c r="C41" s="101"/>
      <c r="D41" s="105" t="s">
        <v>513</v>
      </c>
      <c r="E41" s="106">
        <v>42913</v>
      </c>
      <c r="F41" s="104" t="s">
        <v>512</v>
      </c>
      <c r="G41" s="103" t="s">
        <v>87</v>
      </c>
      <c r="H41" s="103"/>
      <c r="I41" s="103"/>
      <c r="J41" s="101" t="s">
        <v>511</v>
      </c>
      <c r="K41" s="102">
        <v>0.41666666666666669</v>
      </c>
      <c r="L41" s="101"/>
      <c r="M41" s="101"/>
    </row>
    <row r="42" spans="1:13" x14ac:dyDescent="0.2">
      <c r="A42" s="101"/>
      <c r="B42" s="101"/>
      <c r="C42" s="101"/>
      <c r="D42" s="105"/>
      <c r="E42" s="101"/>
      <c r="F42" s="104"/>
      <c r="G42" s="103"/>
      <c r="H42" s="103"/>
      <c r="I42" s="103"/>
      <c r="J42" s="101"/>
      <c r="K42" s="102"/>
      <c r="L42" s="101"/>
      <c r="M42" s="101"/>
    </row>
    <row r="43" spans="1:13" x14ac:dyDescent="0.2">
      <c r="A43" s="101"/>
      <c r="B43" s="101"/>
      <c r="C43" s="101"/>
      <c r="D43" s="105"/>
      <c r="E43" s="101"/>
      <c r="F43" s="104"/>
      <c r="G43" s="103"/>
      <c r="H43" s="103"/>
      <c r="I43" s="103"/>
      <c r="J43" s="101"/>
      <c r="K43" s="102"/>
      <c r="L43" s="101"/>
      <c r="M43" s="101"/>
    </row>
    <row r="44" spans="1:13" x14ac:dyDescent="0.2">
      <c r="A44" s="101"/>
      <c r="B44" s="101"/>
      <c r="C44" s="101"/>
      <c r="D44" s="105"/>
      <c r="E44" s="101"/>
      <c r="F44" s="104"/>
      <c r="G44" s="103"/>
      <c r="H44" s="103"/>
      <c r="I44" s="103"/>
      <c r="J44" s="101"/>
      <c r="K44" s="102"/>
      <c r="L44" s="101"/>
      <c r="M44" s="101"/>
    </row>
    <row r="45" spans="1:13" x14ac:dyDescent="0.2">
      <c r="A45" s="101"/>
      <c r="B45" s="101"/>
      <c r="C45" s="101"/>
      <c r="D45" s="105"/>
      <c r="E45" s="101"/>
      <c r="F45" s="104"/>
      <c r="G45" s="103"/>
      <c r="H45" s="103"/>
      <c r="I45" s="103"/>
      <c r="J45" s="101"/>
      <c r="K45" s="102"/>
      <c r="L45" s="101"/>
      <c r="M45" s="101"/>
    </row>
    <row r="46" spans="1:13" x14ac:dyDescent="0.2">
      <c r="A46" s="101"/>
      <c r="B46" s="101"/>
      <c r="C46" s="101"/>
      <c r="D46" s="105"/>
      <c r="E46" s="101"/>
      <c r="F46" s="104"/>
      <c r="G46" s="103"/>
      <c r="H46" s="103"/>
      <c r="I46" s="103"/>
      <c r="J46" s="101"/>
      <c r="K46" s="102"/>
      <c r="L46" s="101"/>
      <c r="M46" s="101"/>
    </row>
    <row r="47" spans="1:13" x14ac:dyDescent="0.2">
      <c r="A47" s="101"/>
      <c r="B47" s="101"/>
      <c r="C47" s="101"/>
      <c r="D47" s="105"/>
      <c r="E47" s="101"/>
      <c r="F47" s="104"/>
      <c r="G47" s="103"/>
      <c r="H47" s="103"/>
      <c r="I47" s="103"/>
      <c r="J47" s="101"/>
      <c r="K47" s="102"/>
      <c r="L47" s="101"/>
      <c r="M47" s="101"/>
    </row>
    <row r="48" spans="1:13" x14ac:dyDescent="0.2">
      <c r="A48" s="101"/>
      <c r="B48" s="101"/>
      <c r="C48" s="101"/>
      <c r="D48" s="105"/>
      <c r="E48" s="101"/>
      <c r="F48" s="104"/>
      <c r="G48" s="103"/>
      <c r="H48" s="103"/>
      <c r="I48" s="103"/>
      <c r="J48" s="101"/>
      <c r="K48" s="102"/>
      <c r="L48" s="101"/>
      <c r="M48" s="101"/>
    </row>
    <row r="49" spans="1:13" x14ac:dyDescent="0.2">
      <c r="A49" s="101"/>
      <c r="B49" s="101"/>
      <c r="C49" s="101"/>
      <c r="D49" s="105"/>
      <c r="E49" s="101"/>
      <c r="F49" s="104"/>
      <c r="G49" s="103"/>
      <c r="H49" s="103"/>
      <c r="I49" s="103"/>
      <c r="J49" s="101"/>
      <c r="K49" s="102"/>
      <c r="L49" s="101"/>
      <c r="M49" s="101"/>
    </row>
    <row r="50" spans="1:13" x14ac:dyDescent="0.2">
      <c r="A50" s="101"/>
      <c r="B50" s="101"/>
      <c r="C50" s="101"/>
      <c r="D50" s="105"/>
      <c r="E50" s="101"/>
      <c r="F50" s="104"/>
      <c r="G50" s="103"/>
      <c r="H50" s="103"/>
      <c r="I50" s="103"/>
      <c r="J50" s="101"/>
      <c r="K50" s="102"/>
      <c r="L50" s="101"/>
      <c r="M50" s="101"/>
    </row>
    <row r="51" spans="1:13" x14ac:dyDescent="0.2">
      <c r="A51" s="101"/>
      <c r="B51" s="101"/>
      <c r="C51" s="101"/>
      <c r="D51" s="105"/>
      <c r="E51" s="101"/>
      <c r="F51" s="104"/>
      <c r="G51" s="103"/>
      <c r="H51" s="103"/>
      <c r="I51" s="103"/>
      <c r="J51" s="101"/>
      <c r="K51" s="102"/>
      <c r="L51" s="101"/>
      <c r="M51" s="101"/>
    </row>
    <row r="52" spans="1:13" x14ac:dyDescent="0.2">
      <c r="A52" s="101"/>
      <c r="B52" s="101"/>
      <c r="C52" s="101"/>
      <c r="D52" s="105"/>
      <c r="E52" s="101"/>
      <c r="F52" s="104"/>
      <c r="G52" s="103"/>
      <c r="H52" s="103"/>
      <c r="I52" s="103"/>
      <c r="J52" s="101"/>
      <c r="K52" s="102"/>
      <c r="L52" s="101"/>
      <c r="M52" s="101"/>
    </row>
    <row r="53" spans="1:13" x14ac:dyDescent="0.2">
      <c r="A53" s="101"/>
      <c r="B53" s="101"/>
      <c r="C53" s="101"/>
      <c r="D53" s="105"/>
      <c r="E53" s="101"/>
      <c r="F53" s="104"/>
      <c r="G53" s="103"/>
      <c r="H53" s="103"/>
      <c r="I53" s="103"/>
      <c r="J53" s="101"/>
      <c r="K53" s="102"/>
      <c r="L53" s="101"/>
      <c r="M53" s="101"/>
    </row>
    <row r="54" spans="1:13" x14ac:dyDescent="0.2">
      <c r="A54" s="101"/>
      <c r="B54" s="101"/>
      <c r="C54" s="101"/>
      <c r="D54" s="105"/>
      <c r="E54" s="101"/>
      <c r="F54" s="104"/>
      <c r="G54" s="103"/>
      <c r="H54" s="103"/>
      <c r="I54" s="103"/>
      <c r="J54" s="101"/>
      <c r="K54" s="102"/>
      <c r="L54" s="101"/>
      <c r="M54" s="101"/>
    </row>
    <row r="55" spans="1:13" x14ac:dyDescent="0.2">
      <c r="A55" s="101"/>
      <c r="B55" s="101"/>
      <c r="C55" s="101"/>
      <c r="D55" s="105"/>
      <c r="E55" s="101"/>
      <c r="F55" s="104"/>
      <c r="G55" s="103"/>
      <c r="H55" s="103"/>
      <c r="I55" s="103"/>
      <c r="J55" s="101"/>
      <c r="K55" s="102"/>
      <c r="L55" s="101"/>
      <c r="M55" s="101"/>
    </row>
    <row r="56" spans="1:13" x14ac:dyDescent="0.2">
      <c r="A56" s="101"/>
      <c r="B56" s="101"/>
      <c r="C56" s="101"/>
      <c r="D56" s="105"/>
      <c r="E56" s="101"/>
      <c r="F56" s="104"/>
      <c r="G56" s="103"/>
      <c r="H56" s="103"/>
      <c r="I56" s="103"/>
      <c r="J56" s="101"/>
      <c r="K56" s="102"/>
      <c r="L56" s="101"/>
      <c r="M56" s="101"/>
    </row>
    <row r="57" spans="1:13" x14ac:dyDescent="0.2">
      <c r="A57" s="101"/>
      <c r="B57" s="101"/>
      <c r="C57" s="101"/>
      <c r="D57" s="105"/>
      <c r="E57" s="101"/>
      <c r="F57" s="104"/>
      <c r="G57" s="103"/>
      <c r="H57" s="103"/>
      <c r="I57" s="103"/>
      <c r="J57" s="101"/>
      <c r="K57" s="102"/>
      <c r="L57" s="101"/>
      <c r="M57" s="101"/>
    </row>
    <row r="58" spans="1:13" x14ac:dyDescent="0.2">
      <c r="A58" s="101"/>
      <c r="B58" s="101"/>
      <c r="C58" s="101"/>
      <c r="D58" s="105"/>
      <c r="E58" s="101"/>
      <c r="F58" s="104"/>
      <c r="G58" s="103"/>
      <c r="H58" s="103"/>
      <c r="I58" s="103"/>
      <c r="J58" s="101"/>
      <c r="K58" s="102"/>
      <c r="L58" s="101"/>
      <c r="M58" s="101"/>
    </row>
    <row r="59" spans="1:13" x14ac:dyDescent="0.2">
      <c r="A59" s="101"/>
      <c r="B59" s="101"/>
      <c r="C59" s="101"/>
      <c r="D59" s="105"/>
      <c r="E59" s="101"/>
      <c r="F59" s="104"/>
      <c r="G59" s="103"/>
      <c r="H59" s="103"/>
      <c r="I59" s="103"/>
      <c r="J59" s="101"/>
      <c r="K59" s="102"/>
      <c r="L59" s="101"/>
      <c r="M59" s="101"/>
    </row>
    <row r="60" spans="1:13" x14ac:dyDescent="0.2">
      <c r="A60" s="101"/>
      <c r="B60" s="101"/>
      <c r="C60" s="101"/>
      <c r="D60" s="105"/>
      <c r="E60" s="101"/>
      <c r="F60" s="104"/>
      <c r="G60" s="103"/>
      <c r="H60" s="103"/>
      <c r="I60" s="103"/>
      <c r="J60" s="101"/>
      <c r="K60" s="102"/>
      <c r="L60" s="101"/>
      <c r="M60" s="101"/>
    </row>
    <row r="61" spans="1:13" x14ac:dyDescent="0.2">
      <c r="A61" s="101"/>
      <c r="B61" s="101"/>
      <c r="C61" s="101"/>
      <c r="D61" s="105"/>
      <c r="E61" s="101"/>
      <c r="F61" s="104"/>
      <c r="G61" s="103"/>
      <c r="H61" s="103"/>
      <c r="I61" s="103"/>
      <c r="J61" s="101"/>
      <c r="K61" s="102"/>
      <c r="L61" s="101"/>
      <c r="M61" s="101"/>
    </row>
    <row r="62" spans="1:13" x14ac:dyDescent="0.2">
      <c r="A62" s="101"/>
      <c r="B62" s="101"/>
      <c r="C62" s="101"/>
      <c r="D62" s="105"/>
      <c r="E62" s="101"/>
      <c r="F62" s="104"/>
      <c r="G62" s="103"/>
      <c r="H62" s="103"/>
      <c r="I62" s="103"/>
      <c r="J62" s="101"/>
      <c r="K62" s="102"/>
      <c r="L62" s="101"/>
      <c r="M62" s="101"/>
    </row>
    <row r="63" spans="1:13" x14ac:dyDescent="0.2">
      <c r="A63" s="101"/>
      <c r="B63" s="101"/>
      <c r="C63" s="101"/>
      <c r="D63" s="105"/>
      <c r="E63" s="101"/>
      <c r="F63" s="104"/>
      <c r="G63" s="103"/>
      <c r="H63" s="103"/>
      <c r="I63" s="103"/>
      <c r="J63" s="101"/>
      <c r="K63" s="102"/>
      <c r="L63" s="101"/>
      <c r="M63" s="101"/>
    </row>
    <row r="64" spans="1:13" x14ac:dyDescent="0.2">
      <c r="A64" s="101"/>
      <c r="B64" s="101"/>
      <c r="C64" s="101"/>
      <c r="D64" s="105"/>
      <c r="E64" s="101"/>
      <c r="F64" s="104"/>
      <c r="G64" s="103"/>
      <c r="H64" s="103"/>
      <c r="I64" s="103"/>
      <c r="J64" s="101"/>
      <c r="K64" s="102"/>
      <c r="L64" s="101"/>
      <c r="M64" s="101"/>
    </row>
    <row r="65" spans="1:13" x14ac:dyDescent="0.2">
      <c r="A65" s="101"/>
      <c r="B65" s="101"/>
      <c r="C65" s="101"/>
      <c r="D65" s="105"/>
      <c r="E65" s="101"/>
      <c r="F65" s="104"/>
      <c r="G65" s="103"/>
      <c r="H65" s="103"/>
      <c r="I65" s="103"/>
      <c r="J65" s="101"/>
      <c r="K65" s="102"/>
      <c r="L65" s="101"/>
      <c r="M65" s="101"/>
    </row>
  </sheetData>
  <mergeCells count="1">
    <mergeCell ref="A1:M1"/>
  </mergeCells>
  <pageMargins left="0.25" right="0.25" top="0.75" bottom="0.75" header="0.3" footer="0.3"/>
  <pageSetup paperSize="3" scale="99" fitToHeight="0" orientation="landscape" horizontalDpi="360" verticalDpi="36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B1:I54"/>
  <sheetViews>
    <sheetView showGridLines="0" workbookViewId="0">
      <selection activeCell="C13" sqref="C13"/>
    </sheetView>
  </sheetViews>
  <sheetFormatPr defaultColWidth="9.140625" defaultRowHeight="16.5" customHeight="1" x14ac:dyDescent="0.25"/>
  <cols>
    <col min="1" max="1" width="3.7109375" style="301" customWidth="1"/>
    <col min="2" max="2" width="16" style="301" customWidth="1"/>
    <col min="3" max="4" width="21" style="301" customWidth="1"/>
    <col min="5" max="5" width="17.5703125" style="301" customWidth="1"/>
    <col min="6" max="6" width="16" style="301" customWidth="1"/>
    <col min="7" max="7" width="15.85546875" style="301" customWidth="1"/>
    <col min="8" max="8" width="29" style="301" customWidth="1"/>
    <col min="9" max="9" width="29.140625" style="301" customWidth="1"/>
    <col min="10" max="10" width="3.7109375" style="301" customWidth="1"/>
    <col min="11" max="14" width="14.7109375" style="301" customWidth="1"/>
    <col min="15" max="15" width="18.7109375" style="301" customWidth="1"/>
    <col min="16" max="16" width="14.7109375" style="301" customWidth="1"/>
    <col min="17" max="18" width="10.7109375" style="301" customWidth="1"/>
    <col min="19" max="20" width="10.7109375" style="301" bestFit="1" customWidth="1"/>
    <col min="21" max="21" width="11.28515625" style="301" bestFit="1" customWidth="1"/>
    <col min="22" max="16384" width="9.140625" style="301"/>
  </cols>
  <sheetData>
    <row r="1" spans="2:9" ht="30" customHeight="1" x14ac:dyDescent="0.25">
      <c r="B1" s="300" t="s">
        <v>581</v>
      </c>
      <c r="I1" s="302"/>
    </row>
    <row r="2" spans="2:9" ht="16.5" customHeight="1" x14ac:dyDescent="0.3">
      <c r="B2" s="303" t="s">
        <v>580</v>
      </c>
      <c r="G2" s="124" t="s">
        <v>579</v>
      </c>
      <c r="H2" s="123">
        <v>41612</v>
      </c>
    </row>
    <row r="3" spans="2:9" ht="16.5" customHeight="1" x14ac:dyDescent="0.25">
      <c r="G3" s="124" t="s">
        <v>578</v>
      </c>
      <c r="H3" s="123">
        <v>43094</v>
      </c>
    </row>
    <row r="4" spans="2:9" ht="16.5" customHeight="1" x14ac:dyDescent="0.25">
      <c r="B4" s="301" t="s">
        <v>577</v>
      </c>
    </row>
    <row r="5" spans="2:9" ht="16.5" customHeight="1" x14ac:dyDescent="0.3">
      <c r="B5" s="304"/>
    </row>
    <row r="6" spans="2:9" ht="16.5" customHeight="1" x14ac:dyDescent="0.25">
      <c r="B6" s="305" t="s">
        <v>556</v>
      </c>
      <c r="C6" s="306" t="s">
        <v>555</v>
      </c>
      <c r="D6" s="307" t="s">
        <v>576</v>
      </c>
      <c r="E6" s="307" t="s">
        <v>575</v>
      </c>
      <c r="F6" s="307" t="s">
        <v>554</v>
      </c>
      <c r="G6" s="307" t="s">
        <v>553</v>
      </c>
      <c r="H6" s="308" t="s">
        <v>552</v>
      </c>
      <c r="I6" s="305" t="s">
        <v>551</v>
      </c>
    </row>
    <row r="7" spans="2:9" ht="16.5" customHeight="1" x14ac:dyDescent="0.25">
      <c r="B7" s="322"/>
      <c r="C7" s="323"/>
      <c r="D7" s="323"/>
      <c r="E7" s="323"/>
      <c r="F7" s="322"/>
      <c r="G7" s="322"/>
      <c r="H7" s="324"/>
      <c r="I7" s="322"/>
    </row>
    <row r="8" spans="2:9" s="311" customFormat="1" ht="16.5" customHeight="1" x14ac:dyDescent="0.25">
      <c r="B8" s="325"/>
      <c r="C8" s="323"/>
      <c r="D8" s="323"/>
      <c r="E8" s="323"/>
      <c r="F8" s="322"/>
      <c r="G8" s="322"/>
      <c r="H8" s="324"/>
      <c r="I8" s="322"/>
    </row>
    <row r="9" spans="2:9" s="311" customFormat="1" ht="16.5" customHeight="1" x14ac:dyDescent="0.25">
      <c r="B9" s="326"/>
      <c r="C9" s="323"/>
      <c r="D9" s="323"/>
      <c r="E9" s="324">
        <v>0</v>
      </c>
      <c r="F9" s="322"/>
      <c r="G9" s="322"/>
      <c r="H9" s="324"/>
      <c r="I9" s="322"/>
    </row>
    <row r="10" spans="2:9" s="311" customFormat="1" ht="16.5" customHeight="1" x14ac:dyDescent="0.25">
      <c r="B10" s="326"/>
      <c r="C10" s="323"/>
      <c r="D10" s="323"/>
      <c r="E10" s="324">
        <v>0</v>
      </c>
      <c r="F10" s="322"/>
      <c r="G10" s="322"/>
      <c r="H10" s="324"/>
      <c r="I10" s="322"/>
    </row>
    <row r="11" spans="2:9" s="311" customFormat="1" ht="16.5" customHeight="1" x14ac:dyDescent="0.25">
      <c r="B11" s="326"/>
      <c r="C11" s="323"/>
      <c r="D11" s="323"/>
      <c r="E11" s="324">
        <v>0</v>
      </c>
      <c r="F11" s="322"/>
      <c r="G11" s="322"/>
      <c r="H11" s="324"/>
      <c r="I11" s="322"/>
    </row>
    <row r="12" spans="2:9" s="311" customFormat="1" ht="16.5" customHeight="1" x14ac:dyDescent="0.25">
      <c r="B12" s="325"/>
      <c r="C12" s="323" t="s">
        <v>574</v>
      </c>
      <c r="D12" s="323"/>
      <c r="E12" s="323"/>
      <c r="F12" s="322">
        <v>1</v>
      </c>
      <c r="G12" s="322"/>
      <c r="H12" s="324">
        <v>1</v>
      </c>
      <c r="I12" s="322"/>
    </row>
    <row r="13" spans="2:9" s="311" customFormat="1" ht="16.5" customHeight="1" x14ac:dyDescent="0.25">
      <c r="B13" s="326"/>
      <c r="C13" s="323" t="s">
        <v>573</v>
      </c>
      <c r="D13" s="323"/>
      <c r="E13" s="327">
        <v>1</v>
      </c>
      <c r="F13" s="322">
        <v>2</v>
      </c>
      <c r="G13" s="322"/>
      <c r="H13" s="324"/>
      <c r="I13" s="322"/>
    </row>
    <row r="14" spans="2:9" s="311" customFormat="1" ht="16.5" customHeight="1" x14ac:dyDescent="0.25">
      <c r="B14" s="322"/>
      <c r="C14" s="323"/>
      <c r="D14" s="323"/>
      <c r="E14" s="323"/>
      <c r="F14" s="322"/>
      <c r="G14" s="322"/>
      <c r="H14" s="324"/>
      <c r="I14" s="322"/>
    </row>
    <row r="15" spans="2:9" s="311" customFormat="1" ht="16.5" customHeight="1" x14ac:dyDescent="0.25">
      <c r="B15" s="326"/>
      <c r="C15" s="323"/>
      <c r="D15" s="323"/>
      <c r="E15" s="324">
        <v>0</v>
      </c>
      <c r="F15" s="322"/>
      <c r="G15" s="322"/>
      <c r="H15" s="324">
        <v>1</v>
      </c>
      <c r="I15" s="322"/>
    </row>
    <row r="16" spans="2:9" s="311" customFormat="1" ht="16.5" customHeight="1" x14ac:dyDescent="0.25">
      <c r="B16" s="326"/>
      <c r="C16" s="323"/>
      <c r="D16" s="323"/>
      <c r="E16" s="324">
        <v>0</v>
      </c>
      <c r="F16" s="322"/>
      <c r="G16" s="322"/>
      <c r="H16" s="324"/>
      <c r="I16" s="322"/>
    </row>
    <row r="17" spans="2:9" s="311" customFormat="1" ht="16.5" customHeight="1" x14ac:dyDescent="0.25">
      <c r="B17" s="322"/>
      <c r="C17" s="323"/>
      <c r="D17" s="323"/>
      <c r="E17" s="323"/>
      <c r="F17" s="322"/>
      <c r="G17" s="322"/>
      <c r="H17" s="324"/>
      <c r="I17" s="322"/>
    </row>
    <row r="18" spans="2:9" s="311" customFormat="1" ht="16.5" customHeight="1" x14ac:dyDescent="0.25">
      <c r="B18" s="322"/>
      <c r="C18" s="322"/>
      <c r="D18" s="322"/>
      <c r="E18" s="322">
        <v>0</v>
      </c>
      <c r="F18" s="322"/>
      <c r="G18" s="322"/>
      <c r="H18" s="324"/>
      <c r="I18" s="322"/>
    </row>
    <row r="19" spans="2:9" s="311" customFormat="1" ht="16.5" customHeight="1" x14ac:dyDescent="0.25">
      <c r="B19" s="325"/>
      <c r="C19" s="322" t="s">
        <v>572</v>
      </c>
      <c r="D19" s="322"/>
      <c r="E19" s="322">
        <v>1</v>
      </c>
      <c r="F19" s="322"/>
      <c r="G19" s="322"/>
      <c r="H19" s="324">
        <v>1</v>
      </c>
      <c r="I19" s="322"/>
    </row>
    <row r="20" spans="2:9" s="311" customFormat="1" ht="16.5" customHeight="1" x14ac:dyDescent="0.25">
      <c r="B20" s="326"/>
      <c r="C20" s="322"/>
      <c r="D20" s="322"/>
      <c r="E20" s="322">
        <v>0</v>
      </c>
      <c r="F20" s="322"/>
      <c r="G20" s="322">
        <v>4</v>
      </c>
      <c r="H20" s="324">
        <v>2</v>
      </c>
      <c r="I20" s="322"/>
    </row>
    <row r="21" spans="2:9" s="311" customFormat="1" ht="16.5" customHeight="1" x14ac:dyDescent="0.25">
      <c r="B21" s="326"/>
      <c r="C21" s="322" t="s">
        <v>571</v>
      </c>
      <c r="D21" s="322"/>
      <c r="E21" s="322">
        <v>2</v>
      </c>
      <c r="F21" s="322">
        <v>2</v>
      </c>
      <c r="G21" s="322"/>
      <c r="H21" s="324"/>
      <c r="I21" s="322"/>
    </row>
    <row r="22" spans="2:9" s="311" customFormat="1" ht="16.5" customHeight="1" x14ac:dyDescent="0.25">
      <c r="B22" s="326"/>
      <c r="C22" s="322" t="s">
        <v>570</v>
      </c>
      <c r="D22" s="322">
        <v>1</v>
      </c>
      <c r="E22" s="322">
        <v>0</v>
      </c>
      <c r="F22" s="322"/>
      <c r="G22" s="322"/>
      <c r="H22" s="324"/>
      <c r="I22" s="322"/>
    </row>
    <row r="23" spans="2:9" s="311" customFormat="1" ht="16.5" customHeight="1" x14ac:dyDescent="0.25">
      <c r="B23" s="326"/>
      <c r="C23" s="323">
        <v>42861</v>
      </c>
      <c r="D23" s="322">
        <v>1</v>
      </c>
      <c r="E23" s="322">
        <v>1</v>
      </c>
      <c r="F23" s="322"/>
      <c r="G23" s="322">
        <v>1</v>
      </c>
      <c r="H23" s="324">
        <v>1</v>
      </c>
      <c r="I23" s="322"/>
    </row>
    <row r="24" spans="2:9" ht="16.5" customHeight="1" x14ac:dyDescent="0.25">
      <c r="B24" s="325"/>
      <c r="C24" s="322"/>
      <c r="D24" s="322"/>
      <c r="E24" s="322">
        <v>0</v>
      </c>
      <c r="F24" s="322"/>
      <c r="G24" s="322"/>
      <c r="H24" s="324"/>
      <c r="I24" s="322"/>
    </row>
    <row r="25" spans="2:9" ht="16.5" customHeight="1" x14ac:dyDescent="0.25">
      <c r="B25" s="326"/>
      <c r="C25" s="322"/>
      <c r="D25" s="322"/>
      <c r="E25" s="322">
        <v>0</v>
      </c>
      <c r="F25" s="322"/>
      <c r="G25" s="322"/>
      <c r="H25" s="324"/>
      <c r="I25" s="322"/>
    </row>
    <row r="26" spans="2:9" ht="16.5" customHeight="1" x14ac:dyDescent="0.25">
      <c r="B26" s="322"/>
      <c r="C26" s="322" t="s">
        <v>569</v>
      </c>
      <c r="D26" s="322">
        <v>3</v>
      </c>
      <c r="E26" s="322"/>
      <c r="F26" s="322"/>
      <c r="G26" s="322"/>
      <c r="H26" s="324"/>
      <c r="I26" s="322"/>
    </row>
    <row r="27" spans="2:9" ht="16.5" customHeight="1" x14ac:dyDescent="0.25">
      <c r="B27" s="322"/>
      <c r="C27" s="322" t="s">
        <v>568</v>
      </c>
      <c r="D27" s="322">
        <v>2</v>
      </c>
      <c r="E27" s="322"/>
      <c r="F27" s="322"/>
      <c r="G27" s="322"/>
      <c r="H27" s="324"/>
      <c r="I27" s="322"/>
    </row>
    <row r="28" spans="2:9" ht="16.5" customHeight="1" x14ac:dyDescent="0.25">
      <c r="B28" s="325"/>
      <c r="C28" s="322" t="s">
        <v>567</v>
      </c>
      <c r="D28" s="322"/>
      <c r="E28" s="322"/>
      <c r="F28" s="322">
        <v>1</v>
      </c>
      <c r="G28" s="322">
        <v>4</v>
      </c>
      <c r="H28" s="324"/>
      <c r="I28" s="322"/>
    </row>
    <row r="29" spans="2:9" ht="16.5" customHeight="1" x14ac:dyDescent="0.25">
      <c r="B29" s="325"/>
      <c r="C29" s="322" t="s">
        <v>566</v>
      </c>
      <c r="D29" s="322"/>
      <c r="E29" s="322">
        <v>1</v>
      </c>
      <c r="F29" s="322">
        <v>1</v>
      </c>
      <c r="G29" s="322"/>
      <c r="H29" s="324">
        <v>1</v>
      </c>
      <c r="I29" s="322"/>
    </row>
    <row r="30" spans="2:9" ht="16.5" customHeight="1" x14ac:dyDescent="0.25">
      <c r="B30" s="326"/>
      <c r="C30" s="322" t="s">
        <v>565</v>
      </c>
      <c r="D30" s="322">
        <v>1</v>
      </c>
      <c r="E30" s="322">
        <v>0</v>
      </c>
      <c r="F30" s="322"/>
      <c r="G30" s="322">
        <v>4</v>
      </c>
      <c r="H30" s="324">
        <v>1</v>
      </c>
      <c r="I30" s="322"/>
    </row>
    <row r="31" spans="2:9" ht="16.5" customHeight="1" x14ac:dyDescent="0.25">
      <c r="B31" s="326"/>
      <c r="C31" s="322" t="s">
        <v>564</v>
      </c>
      <c r="D31" s="322"/>
      <c r="E31" s="322">
        <v>2</v>
      </c>
      <c r="F31" s="322">
        <v>3</v>
      </c>
      <c r="G31" s="322"/>
      <c r="H31" s="324"/>
      <c r="I31" s="322"/>
    </row>
    <row r="32" spans="2:9" ht="16.5" customHeight="1" x14ac:dyDescent="0.25">
      <c r="B32" s="326"/>
      <c r="C32" s="322" t="s">
        <v>357</v>
      </c>
      <c r="D32" s="322"/>
      <c r="E32" s="322">
        <v>1</v>
      </c>
      <c r="F32" s="322"/>
      <c r="G32" s="322">
        <v>1</v>
      </c>
      <c r="H32" s="324"/>
      <c r="I32" s="322"/>
    </row>
    <row r="33" spans="2:9" ht="16.5" customHeight="1" x14ac:dyDescent="0.25">
      <c r="B33" s="326"/>
      <c r="C33" s="322" t="s">
        <v>563</v>
      </c>
      <c r="D33" s="322"/>
      <c r="E33" s="322">
        <v>0</v>
      </c>
      <c r="F33" s="322">
        <v>4</v>
      </c>
      <c r="G33" s="322">
        <v>3</v>
      </c>
      <c r="H33" s="324"/>
      <c r="I33" s="326"/>
    </row>
    <row r="34" spans="2:9" ht="16.5" customHeight="1" x14ac:dyDescent="0.25">
      <c r="B34" s="326"/>
      <c r="C34" s="322"/>
      <c r="D34" s="322"/>
      <c r="E34" s="322">
        <v>0</v>
      </c>
      <c r="F34" s="322"/>
      <c r="G34" s="322">
        <v>2</v>
      </c>
      <c r="H34" s="324"/>
      <c r="I34" s="322"/>
    </row>
    <row r="35" spans="2:9" ht="16.5" customHeight="1" x14ac:dyDescent="0.25">
      <c r="B35" s="326"/>
      <c r="C35" s="322"/>
      <c r="D35" s="322"/>
      <c r="E35" s="322">
        <v>0</v>
      </c>
      <c r="F35" s="322"/>
      <c r="G35" s="322"/>
      <c r="H35" s="324"/>
      <c r="I35" s="322"/>
    </row>
    <row r="36" spans="2:9" ht="16.5" customHeight="1" x14ac:dyDescent="0.25">
      <c r="B36" s="326"/>
      <c r="C36" s="322" t="s">
        <v>562</v>
      </c>
      <c r="D36" s="322"/>
      <c r="E36" s="322">
        <v>0</v>
      </c>
      <c r="F36" s="322">
        <v>2</v>
      </c>
      <c r="G36" s="322">
        <v>1</v>
      </c>
      <c r="H36" s="324"/>
      <c r="I36" s="322"/>
    </row>
    <row r="37" spans="2:9" ht="16.5" customHeight="1" x14ac:dyDescent="0.25">
      <c r="B37" s="326"/>
      <c r="C37" s="322" t="s">
        <v>561</v>
      </c>
      <c r="D37" s="322"/>
      <c r="E37" s="322">
        <v>0</v>
      </c>
      <c r="F37" s="322">
        <v>3</v>
      </c>
      <c r="G37" s="322"/>
      <c r="H37" s="324"/>
      <c r="I37" s="322"/>
    </row>
    <row r="38" spans="2:9" ht="16.5" customHeight="1" x14ac:dyDescent="0.25">
      <c r="B38" s="326"/>
      <c r="C38" s="322" t="s">
        <v>560</v>
      </c>
      <c r="D38" s="322">
        <v>1</v>
      </c>
      <c r="E38" s="322">
        <v>0</v>
      </c>
      <c r="F38" s="322"/>
      <c r="G38" s="322"/>
      <c r="H38" s="324"/>
      <c r="I38" s="322"/>
    </row>
    <row r="39" spans="2:9" ht="16.5" customHeight="1" x14ac:dyDescent="0.25">
      <c r="B39" s="322"/>
      <c r="C39" s="322"/>
      <c r="D39" s="322"/>
      <c r="E39" s="322">
        <v>0</v>
      </c>
      <c r="F39" s="322"/>
      <c r="G39" s="322"/>
      <c r="H39" s="324"/>
      <c r="I39" s="322"/>
    </row>
    <row r="40" spans="2:9" ht="16.5" customHeight="1" x14ac:dyDescent="0.25">
      <c r="B40" s="322"/>
      <c r="C40" s="322"/>
      <c r="D40" s="322"/>
      <c r="E40" s="322">
        <v>0</v>
      </c>
      <c r="F40" s="322"/>
      <c r="G40" s="322"/>
      <c r="H40" s="324"/>
      <c r="I40" s="322"/>
    </row>
    <row r="41" spans="2:9" ht="16.5" customHeight="1" x14ac:dyDescent="0.25">
      <c r="B41" s="325"/>
      <c r="C41" s="322" t="s">
        <v>559</v>
      </c>
      <c r="D41" s="322"/>
      <c r="E41" s="322">
        <v>1</v>
      </c>
      <c r="F41" s="328"/>
      <c r="G41" s="328"/>
      <c r="H41" s="329"/>
      <c r="I41" s="328"/>
    </row>
    <row r="42" spans="2:9" ht="16.5" customHeight="1" x14ac:dyDescent="0.25">
      <c r="B42" s="322"/>
      <c r="C42" s="322"/>
      <c r="D42" s="322"/>
      <c r="E42" s="322">
        <v>0</v>
      </c>
      <c r="F42" s="328"/>
      <c r="G42" s="328"/>
      <c r="H42" s="329"/>
      <c r="I42" s="328"/>
    </row>
    <row r="43" spans="2:9" ht="16.5" customHeight="1" x14ac:dyDescent="0.25">
      <c r="B43" s="325"/>
      <c r="C43" s="322"/>
      <c r="D43" s="322"/>
      <c r="E43" s="322">
        <v>0</v>
      </c>
      <c r="F43" s="328"/>
      <c r="G43" s="328"/>
      <c r="H43" s="329"/>
      <c r="I43" s="328"/>
    </row>
    <row r="44" spans="2:9" ht="16.5" customHeight="1" x14ac:dyDescent="0.25">
      <c r="B44" s="325"/>
      <c r="C44" s="330"/>
      <c r="D44" s="331"/>
      <c r="E44" s="332"/>
      <c r="F44" s="333"/>
      <c r="G44" s="333"/>
      <c r="H44" s="334"/>
      <c r="I44" s="328"/>
    </row>
    <row r="45" spans="2:9" ht="16.5" customHeight="1" x14ac:dyDescent="0.25">
      <c r="B45" s="322"/>
      <c r="C45" s="335" t="s">
        <v>558</v>
      </c>
      <c r="D45" s="322">
        <v>2</v>
      </c>
      <c r="E45" s="322">
        <v>1</v>
      </c>
      <c r="F45" s="328"/>
      <c r="G45" s="328"/>
      <c r="H45" s="329"/>
      <c r="I45" s="328"/>
    </row>
    <row r="46" spans="2:9" ht="16.5" customHeight="1" x14ac:dyDescent="0.25">
      <c r="B46" s="325"/>
      <c r="C46" s="330" t="s">
        <v>557</v>
      </c>
      <c r="D46" s="331">
        <v>1</v>
      </c>
      <c r="E46" s="332"/>
      <c r="F46" s="333"/>
      <c r="G46" s="333"/>
      <c r="H46" s="334"/>
      <c r="I46" s="328"/>
    </row>
    <row r="47" spans="2:9" ht="16.5" customHeight="1" x14ac:dyDescent="0.25">
      <c r="B47" s="322"/>
      <c r="C47" s="322"/>
      <c r="D47" s="322"/>
      <c r="E47" s="322">
        <v>0</v>
      </c>
      <c r="F47" s="328"/>
      <c r="G47" s="328"/>
      <c r="H47" s="329"/>
      <c r="I47" s="328"/>
    </row>
    <row r="48" spans="2:9" ht="16.5" customHeight="1" x14ac:dyDescent="0.25">
      <c r="B48" s="322"/>
      <c r="C48" s="322"/>
      <c r="D48" s="322"/>
      <c r="E48" s="322">
        <v>0</v>
      </c>
      <c r="F48" s="328"/>
      <c r="G48" s="328"/>
      <c r="H48" s="329"/>
      <c r="I48" s="328"/>
    </row>
    <row r="49" spans="2:9" ht="16.5" customHeight="1" x14ac:dyDescent="0.25">
      <c r="B49" s="312"/>
      <c r="C49" s="313" t="s">
        <v>555</v>
      </c>
      <c r="D49" s="313"/>
      <c r="E49" s="314">
        <v>2016</v>
      </c>
      <c r="F49" s="312" t="s">
        <v>554</v>
      </c>
      <c r="G49" s="312" t="s">
        <v>553</v>
      </c>
      <c r="H49" s="315" t="s">
        <v>552</v>
      </c>
      <c r="I49" s="312" t="s">
        <v>551</v>
      </c>
    </row>
    <row r="50" spans="2:9" ht="16.5" customHeight="1" x14ac:dyDescent="0.25">
      <c r="B50" s="310"/>
      <c r="C50" s="310"/>
      <c r="D50" s="310"/>
      <c r="E50" s="310">
        <v>0</v>
      </c>
      <c r="F50" s="316"/>
      <c r="G50" s="316"/>
      <c r="H50" s="317"/>
      <c r="I50" s="316"/>
    </row>
    <row r="51" spans="2:9" ht="16.5" customHeight="1" x14ac:dyDescent="0.25">
      <c r="B51" s="309"/>
      <c r="C51" s="309"/>
      <c r="D51" s="309"/>
      <c r="E51" s="309">
        <v>0</v>
      </c>
      <c r="F51" s="318"/>
      <c r="G51" s="318"/>
      <c r="H51" s="319"/>
      <c r="I51" s="318"/>
    </row>
    <row r="52" spans="2:9" ht="16.5" customHeight="1" x14ac:dyDescent="0.25">
      <c r="B52" s="309"/>
      <c r="C52" s="309"/>
      <c r="D52" s="309"/>
      <c r="E52" s="309">
        <v>0</v>
      </c>
      <c r="F52" s="318"/>
      <c r="G52" s="318"/>
      <c r="H52" s="319"/>
      <c r="I52" s="318"/>
    </row>
    <row r="53" spans="2:9" ht="16.5" customHeight="1" x14ac:dyDescent="0.25">
      <c r="B53" s="309"/>
      <c r="C53" s="309"/>
      <c r="D53" s="309"/>
      <c r="E53" s="309">
        <v>1</v>
      </c>
      <c r="F53" s="318"/>
      <c r="G53" s="318"/>
      <c r="H53" s="319"/>
      <c r="I53" s="318"/>
    </row>
    <row r="54" spans="2:9" ht="16.5" customHeight="1" x14ac:dyDescent="0.25">
      <c r="B54" s="119"/>
      <c r="C54" s="122"/>
      <c r="D54" s="122"/>
      <c r="E54" s="121" t="s">
        <v>353</v>
      </c>
      <c r="F54" s="119"/>
      <c r="G54" s="119"/>
      <c r="H54" s="120"/>
      <c r="I54" s="119"/>
    </row>
  </sheetData>
  <conditionalFormatting sqref="H50:H53 H7:H48">
    <cfRule type="dataBar" priority="1">
      <dataBar>
        <cfvo type="min"/>
        <cfvo type="max"/>
        <color theme="2" tint="-0.14999847407452621"/>
      </dataBar>
      <extLst>
        <ext xmlns:x14="http://schemas.microsoft.com/office/spreadsheetml/2009/9/main" uri="{B025F937-C7B1-47D3-B67F-A62EFF666E3E}">
          <x14:id>{51604BE3-A9A6-4A6F-A297-77F72EAF8382}</x14:id>
        </ext>
      </extLst>
    </cfRule>
  </conditionalFormatting>
  <dataValidations count="1">
    <dataValidation type="list" allowBlank="1" showInputMessage="1" sqref="G50:G53 G7:G48">
      <formula1>ExpenseLookup</formula1>
    </dataValidation>
  </dataValidations>
  <printOptions horizontalCentered="1"/>
  <pageMargins left="0.70866141732283472" right="0.70866141732283472" top="0.74803149606299213" bottom="0.74803149606299213" header="0.31496062992125984" footer="0.31496062992125984"/>
  <pageSetup paperSize="3"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1604BE3-A9A6-4A6F-A297-77F72EAF8382}">
            <x14:dataBar minLength="0" maxLength="100" gradient="0">
              <x14:cfvo type="autoMin"/>
              <x14:cfvo type="autoMax"/>
              <x14:negativeFillColor rgb="FFFF0000"/>
              <x14:axisColor rgb="FF000000"/>
            </x14:dataBar>
          </x14:cfRule>
          <xm:sqref>H50:H53 H7:H48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fitToPage="1"/>
  </sheetPr>
  <dimension ref="B1:K106"/>
  <sheetViews>
    <sheetView showGridLines="0" zoomScaleNormal="100" workbookViewId="0">
      <selection activeCell="D10" sqref="D10"/>
    </sheetView>
  </sheetViews>
  <sheetFormatPr defaultColWidth="9.140625" defaultRowHeight="17.25" customHeight="1" x14ac:dyDescent="0.25"/>
  <cols>
    <col min="1" max="1" width="3.28515625" style="125" customWidth="1"/>
    <col min="2" max="2" width="4.5703125" style="125" customWidth="1"/>
    <col min="3" max="3" width="13.85546875" style="125" customWidth="1"/>
    <col min="4" max="4" width="30.85546875" style="125" customWidth="1"/>
    <col min="5" max="5" width="28.140625" style="125" customWidth="1"/>
    <col min="6" max="7" width="16.85546875" style="125" customWidth="1"/>
    <col min="8" max="8" width="26.42578125" style="125" customWidth="1"/>
    <col min="9" max="9" width="19.5703125" style="126" customWidth="1"/>
    <col min="10" max="10" width="24" style="125" customWidth="1"/>
    <col min="11" max="11" width="3.28515625" style="125" customWidth="1"/>
    <col min="12" max="16384" width="9.140625" style="125"/>
  </cols>
  <sheetData>
    <row r="1" spans="2:11" ht="41.25" customHeight="1" x14ac:dyDescent="0.55000000000000004">
      <c r="B1" s="174" t="s">
        <v>597</v>
      </c>
      <c r="E1" s="149"/>
      <c r="F1" s="149"/>
      <c r="G1" s="149"/>
      <c r="H1" s="149"/>
      <c r="I1" s="179" t="s">
        <v>596</v>
      </c>
      <c r="J1" s="175" t="s">
        <v>595</v>
      </c>
      <c r="K1" s="137"/>
    </row>
    <row r="2" spans="2:11" ht="17.25" customHeight="1" x14ac:dyDescent="0.2">
      <c r="B2" s="157"/>
      <c r="C2" s="156"/>
      <c r="D2" s="156"/>
      <c r="E2" s="155"/>
      <c r="F2" s="155"/>
      <c r="G2" s="155"/>
      <c r="H2" s="149"/>
      <c r="I2" s="154" t="s">
        <v>594</v>
      </c>
      <c r="J2" s="153"/>
      <c r="K2" s="137"/>
    </row>
    <row r="3" spans="2:11" s="152" customFormat="1" ht="25.5" customHeight="1" x14ac:dyDescent="0.25">
      <c r="C3" s="125"/>
      <c r="D3" s="125"/>
      <c r="E3" s="176" t="s">
        <v>593</v>
      </c>
      <c r="F3" s="176"/>
      <c r="G3" s="176"/>
      <c r="H3" s="176"/>
      <c r="I3" s="180" t="str">
        <f>IF(SUM(I7:I1048576)=0,"BALANCED","UNBALANCED")</f>
        <v>BALANCED</v>
      </c>
      <c r="J3" s="178" t="s">
        <v>592</v>
      </c>
      <c r="K3" s="137"/>
    </row>
    <row r="4" spans="2:11" ht="25.5" customHeight="1" x14ac:dyDescent="0.2">
      <c r="B4" s="320"/>
      <c r="C4" s="150"/>
      <c r="D4" s="336" t="s">
        <v>616</v>
      </c>
      <c r="E4" s="176" t="s">
        <v>591</v>
      </c>
      <c r="F4" s="176"/>
      <c r="G4" s="176"/>
      <c r="H4" s="176"/>
      <c r="I4" s="180">
        <f>SUM(E7:E106)-SUM(H7:H106)</f>
        <v>5248.2</v>
      </c>
      <c r="J4" s="178" t="s">
        <v>590</v>
      </c>
      <c r="K4" s="137"/>
    </row>
    <row r="5" spans="2:11" ht="9" customHeight="1" thickBot="1" x14ac:dyDescent="0.25">
      <c r="B5" s="151"/>
      <c r="C5" s="150"/>
      <c r="D5" s="150"/>
      <c r="E5" s="149"/>
      <c r="F5" s="149"/>
      <c r="G5" s="149"/>
      <c r="H5" s="148"/>
      <c r="I5" s="147"/>
      <c r="J5" s="146"/>
      <c r="K5" s="137"/>
    </row>
    <row r="6" spans="2:11" ht="22.5" customHeight="1" thickTop="1" x14ac:dyDescent="0.25">
      <c r="B6" s="145"/>
      <c r="C6" s="144" t="s">
        <v>555</v>
      </c>
      <c r="D6" s="144" t="s">
        <v>589</v>
      </c>
      <c r="E6" s="143" t="s">
        <v>588</v>
      </c>
      <c r="F6" s="142" t="s">
        <v>587</v>
      </c>
      <c r="G6" s="142" t="s">
        <v>586</v>
      </c>
      <c r="H6" s="141" t="s">
        <v>585</v>
      </c>
      <c r="I6" s="140"/>
      <c r="J6" s="139" t="s">
        <v>584</v>
      </c>
      <c r="K6" s="137"/>
    </row>
    <row r="7" spans="2:11" ht="17.25" customHeight="1" x14ac:dyDescent="0.25">
      <c r="B7" s="134">
        <v>1</v>
      </c>
      <c r="C7" s="133">
        <v>43010</v>
      </c>
      <c r="D7" s="138" t="s">
        <v>583</v>
      </c>
      <c r="E7" s="132">
        <v>5591.8</v>
      </c>
      <c r="F7" s="131"/>
      <c r="G7" s="131"/>
      <c r="H7" s="130"/>
      <c r="I7" s="129"/>
      <c r="J7" s="128">
        <v>5591.8</v>
      </c>
      <c r="K7" s="137"/>
    </row>
    <row r="8" spans="2:11" ht="17.25" customHeight="1" x14ac:dyDescent="0.25">
      <c r="B8" s="134"/>
      <c r="C8" s="133">
        <v>43010</v>
      </c>
      <c r="D8" s="133" t="s">
        <v>582</v>
      </c>
      <c r="E8" s="132"/>
      <c r="F8" s="131">
        <v>39.1</v>
      </c>
      <c r="G8" s="131">
        <v>304.5</v>
      </c>
      <c r="H8" s="130">
        <v>343.6</v>
      </c>
      <c r="I8" s="129"/>
      <c r="J8" s="128">
        <v>5248.2</v>
      </c>
      <c r="K8" s="127">
        <f>IF(SUM(E7:H7)=SUM(E8:H8),0,1)</f>
        <v>1</v>
      </c>
    </row>
    <row r="9" spans="2:11" ht="17.25" customHeight="1" x14ac:dyDescent="0.25">
      <c r="B9" s="134">
        <v>2</v>
      </c>
      <c r="C9" s="133"/>
      <c r="D9" s="133"/>
      <c r="E9" s="132"/>
      <c r="F9" s="131"/>
      <c r="G9" s="131"/>
      <c r="H9" s="130"/>
      <c r="I9" s="129"/>
      <c r="J9" s="128"/>
      <c r="K9" s="127"/>
    </row>
    <row r="10" spans="2:11" ht="17.25" customHeight="1" x14ac:dyDescent="0.25">
      <c r="B10" s="134"/>
      <c r="C10" s="133"/>
      <c r="D10" s="133"/>
      <c r="E10" s="132"/>
      <c r="F10" s="131"/>
      <c r="G10" s="131"/>
      <c r="H10" s="130"/>
      <c r="I10" s="129"/>
      <c r="J10" s="128"/>
      <c r="K10" s="127">
        <f>IF(SUM(E9:H9)=SUM(E10:H10),0,1)</f>
        <v>0</v>
      </c>
    </row>
    <row r="11" spans="2:11" ht="17.25" customHeight="1" x14ac:dyDescent="0.25">
      <c r="B11" s="134">
        <v>3</v>
      </c>
      <c r="C11" s="133"/>
      <c r="D11" s="133"/>
      <c r="E11" s="132"/>
      <c r="F11" s="131"/>
      <c r="G11" s="131"/>
      <c r="H11" s="130"/>
      <c r="I11" s="129"/>
      <c r="J11" s="128"/>
      <c r="K11" s="127"/>
    </row>
    <row r="12" spans="2:11" ht="17.25" customHeight="1" x14ac:dyDescent="0.25">
      <c r="B12" s="134"/>
      <c r="C12" s="133"/>
      <c r="D12" s="133"/>
      <c r="E12" s="132"/>
      <c r="F12" s="131"/>
      <c r="G12" s="131"/>
      <c r="H12" s="130"/>
      <c r="I12" s="129"/>
      <c r="J12" s="128"/>
      <c r="K12" s="127">
        <f>IF(SUM(E11:H11)=SUM(E12:H12),0,1)</f>
        <v>0</v>
      </c>
    </row>
    <row r="13" spans="2:11" ht="17.25" customHeight="1" x14ac:dyDescent="0.25">
      <c r="B13" s="134">
        <v>4</v>
      </c>
      <c r="C13" s="133"/>
      <c r="D13" s="133"/>
      <c r="E13" s="132"/>
      <c r="F13" s="131"/>
      <c r="G13" s="131"/>
      <c r="H13" s="130"/>
      <c r="I13" s="129"/>
      <c r="J13" s="128"/>
      <c r="K13" s="127"/>
    </row>
    <row r="14" spans="2:11" ht="17.25" customHeight="1" x14ac:dyDescent="0.25">
      <c r="B14" s="134"/>
      <c r="C14" s="133"/>
      <c r="D14" s="133"/>
      <c r="E14" s="132"/>
      <c r="F14" s="131"/>
      <c r="G14" s="131"/>
      <c r="H14" s="130"/>
      <c r="I14" s="129"/>
      <c r="J14" s="128"/>
      <c r="K14" s="127">
        <f>IF(SUM(E13:H13)=SUM(E14:H14),0,1)</f>
        <v>0</v>
      </c>
    </row>
    <row r="15" spans="2:11" ht="17.25" customHeight="1" x14ac:dyDescent="0.25">
      <c r="B15" s="134">
        <v>5</v>
      </c>
      <c r="C15" s="133"/>
      <c r="D15" s="133"/>
      <c r="E15" s="132"/>
      <c r="F15" s="136"/>
      <c r="G15" s="131"/>
      <c r="H15" s="130"/>
      <c r="I15" s="129"/>
      <c r="J15" s="128"/>
      <c r="K15" s="127"/>
    </row>
    <row r="16" spans="2:11" ht="17.25" customHeight="1" x14ac:dyDescent="0.25">
      <c r="B16" s="134"/>
      <c r="C16" s="133"/>
      <c r="D16" s="133"/>
      <c r="E16" s="132"/>
      <c r="F16" s="131"/>
      <c r="G16" s="131"/>
      <c r="H16" s="130"/>
      <c r="I16" s="129"/>
      <c r="J16" s="128"/>
      <c r="K16" s="127">
        <f>IF(SUM(E15:H15)=SUM(E16:H16),0,1)</f>
        <v>0</v>
      </c>
    </row>
    <row r="17" spans="2:11" ht="17.25" customHeight="1" x14ac:dyDescent="0.25">
      <c r="B17" s="134">
        <v>6</v>
      </c>
      <c r="C17" s="133"/>
      <c r="D17" s="133"/>
      <c r="E17" s="132"/>
      <c r="F17" s="131"/>
      <c r="G17" s="131"/>
      <c r="H17" s="130"/>
      <c r="I17" s="129"/>
      <c r="J17" s="128"/>
      <c r="K17" s="127"/>
    </row>
    <row r="18" spans="2:11" ht="17.25" customHeight="1" x14ac:dyDescent="0.25">
      <c r="B18" s="134"/>
      <c r="C18" s="133"/>
      <c r="D18" s="133"/>
      <c r="E18" s="132"/>
      <c r="F18" s="131"/>
      <c r="G18" s="131"/>
      <c r="H18" s="130"/>
      <c r="I18" s="129"/>
      <c r="J18" s="128"/>
      <c r="K18" s="127">
        <f>IF(SUM(E17:H17)=SUM(E18:H18),0,1)</f>
        <v>0</v>
      </c>
    </row>
    <row r="19" spans="2:11" ht="17.25" customHeight="1" x14ac:dyDescent="0.25">
      <c r="B19" s="134">
        <v>7</v>
      </c>
      <c r="C19" s="133"/>
      <c r="D19" s="133"/>
      <c r="E19" s="132"/>
      <c r="F19" s="131"/>
      <c r="G19" s="131"/>
      <c r="H19" s="130"/>
      <c r="I19" s="129"/>
      <c r="J19" s="128"/>
      <c r="K19" s="127"/>
    </row>
    <row r="20" spans="2:11" ht="17.25" customHeight="1" x14ac:dyDescent="0.25">
      <c r="B20" s="134"/>
      <c r="C20" s="133"/>
      <c r="D20" s="133"/>
      <c r="E20" s="132"/>
      <c r="F20" s="131"/>
      <c r="G20" s="131"/>
      <c r="H20" s="130"/>
      <c r="I20" s="129"/>
      <c r="J20" s="128"/>
      <c r="K20" s="127">
        <f>IF(SUM(E19:H19)=SUM(E20:H20),0,1)</f>
        <v>0</v>
      </c>
    </row>
    <row r="21" spans="2:11" ht="17.25" customHeight="1" x14ac:dyDescent="0.25">
      <c r="B21" s="134">
        <v>8</v>
      </c>
      <c r="C21" s="133"/>
      <c r="D21" s="133"/>
      <c r="E21" s="132"/>
      <c r="F21" s="131"/>
      <c r="G21" s="131"/>
      <c r="H21" s="130"/>
      <c r="I21" s="129"/>
      <c r="J21" s="128"/>
      <c r="K21" s="127"/>
    </row>
    <row r="22" spans="2:11" ht="17.25" customHeight="1" x14ac:dyDescent="0.25">
      <c r="B22" s="134"/>
      <c r="C22" s="133"/>
      <c r="D22" s="133"/>
      <c r="E22" s="132"/>
      <c r="F22" s="131"/>
      <c r="G22" s="131"/>
      <c r="H22" s="130"/>
      <c r="I22" s="129"/>
      <c r="J22" s="128"/>
      <c r="K22" s="127">
        <f>IF(SUM(E21:H21)=SUM(E22:H22),0,1)</f>
        <v>0</v>
      </c>
    </row>
    <row r="23" spans="2:11" ht="17.25" customHeight="1" x14ac:dyDescent="0.25">
      <c r="B23" s="134">
        <v>9</v>
      </c>
      <c r="C23" s="133"/>
      <c r="D23" s="133"/>
      <c r="E23" s="132"/>
      <c r="F23" s="131"/>
      <c r="G23" s="131"/>
      <c r="H23" s="130"/>
      <c r="I23" s="129"/>
      <c r="J23" s="128"/>
      <c r="K23" s="127"/>
    </row>
    <row r="24" spans="2:11" ht="17.25" customHeight="1" x14ac:dyDescent="0.25">
      <c r="B24" s="134"/>
      <c r="C24" s="133"/>
      <c r="D24" s="133"/>
      <c r="E24" s="132"/>
      <c r="F24" s="131"/>
      <c r="G24" s="131"/>
      <c r="H24" s="130"/>
      <c r="I24" s="129"/>
      <c r="J24" s="128"/>
      <c r="K24" s="127">
        <f>IF(SUM(E23:H23)=SUM(E24:H24),0,1)</f>
        <v>0</v>
      </c>
    </row>
    <row r="25" spans="2:11" ht="17.25" customHeight="1" x14ac:dyDescent="0.25">
      <c r="B25" s="134">
        <v>10</v>
      </c>
      <c r="C25" s="133"/>
      <c r="D25" s="133"/>
      <c r="E25" s="132"/>
      <c r="F25" s="131"/>
      <c r="G25" s="131"/>
      <c r="H25" s="130"/>
      <c r="I25" s="129"/>
      <c r="J25" s="128"/>
      <c r="K25" s="127"/>
    </row>
    <row r="26" spans="2:11" ht="17.25" customHeight="1" x14ac:dyDescent="0.25">
      <c r="B26" s="134"/>
      <c r="C26" s="133"/>
      <c r="D26" s="133"/>
      <c r="E26" s="132"/>
      <c r="F26" s="131"/>
      <c r="G26" s="131"/>
      <c r="H26" s="130"/>
      <c r="I26" s="129"/>
      <c r="J26" s="128"/>
      <c r="K26" s="127">
        <f>IF(SUM(E25:H25)=SUM(E26:H26),0,1)</f>
        <v>0</v>
      </c>
    </row>
    <row r="27" spans="2:11" ht="17.25" customHeight="1" x14ac:dyDescent="0.25">
      <c r="B27" s="134">
        <v>11</v>
      </c>
      <c r="C27" s="133"/>
      <c r="D27" s="133"/>
      <c r="E27" s="132"/>
      <c r="F27" s="131"/>
      <c r="G27" s="131"/>
      <c r="H27" s="130"/>
      <c r="I27" s="129"/>
      <c r="J27" s="128"/>
      <c r="K27" s="127"/>
    </row>
    <row r="28" spans="2:11" ht="17.25" customHeight="1" x14ac:dyDescent="0.25">
      <c r="B28" s="134"/>
      <c r="C28" s="133"/>
      <c r="D28" s="133"/>
      <c r="E28" s="132"/>
      <c r="F28" s="131"/>
      <c r="G28" s="131"/>
      <c r="H28" s="130"/>
      <c r="I28" s="129"/>
      <c r="J28" s="128"/>
      <c r="K28" s="127">
        <f>IF(SUM(E27:H27)=SUM(E28:H28),0,1)</f>
        <v>0</v>
      </c>
    </row>
    <row r="29" spans="2:11" ht="17.25" customHeight="1" x14ac:dyDescent="0.25">
      <c r="B29" s="134">
        <v>12</v>
      </c>
      <c r="C29" s="133"/>
      <c r="D29" s="133"/>
      <c r="E29" s="132"/>
      <c r="F29" s="131"/>
      <c r="G29" s="131"/>
      <c r="H29" s="130"/>
      <c r="I29" s="129"/>
      <c r="J29" s="128"/>
      <c r="K29" s="127"/>
    </row>
    <row r="30" spans="2:11" ht="17.25" customHeight="1" x14ac:dyDescent="0.25">
      <c r="B30" s="134"/>
      <c r="C30" s="133"/>
      <c r="D30" s="133"/>
      <c r="E30" s="132"/>
      <c r="F30" s="131"/>
      <c r="G30" s="131"/>
      <c r="H30" s="130"/>
      <c r="I30" s="129"/>
      <c r="J30" s="128"/>
      <c r="K30" s="127">
        <f>IF(SUM(E29:H29)=SUM(E30:H30),0,1)</f>
        <v>0</v>
      </c>
    </row>
    <row r="31" spans="2:11" ht="17.25" customHeight="1" x14ac:dyDescent="0.25">
      <c r="B31" s="134">
        <v>13</v>
      </c>
      <c r="C31" s="133"/>
      <c r="D31" s="133"/>
      <c r="E31" s="132"/>
      <c r="F31" s="131"/>
      <c r="G31" s="131"/>
      <c r="H31" s="130"/>
      <c r="I31" s="129"/>
      <c r="J31" s="128"/>
      <c r="K31" s="127"/>
    </row>
    <row r="32" spans="2:11" ht="17.25" customHeight="1" x14ac:dyDescent="0.25">
      <c r="B32" s="134"/>
      <c r="C32" s="133"/>
      <c r="D32" s="133"/>
      <c r="E32" s="132"/>
      <c r="F32" s="131"/>
      <c r="G32" s="131"/>
      <c r="H32" s="130"/>
      <c r="I32" s="129"/>
      <c r="J32" s="128"/>
      <c r="K32" s="127">
        <f>IF(SUM(E31:H31)=SUM(E32:H32),0,1)</f>
        <v>0</v>
      </c>
    </row>
    <row r="33" spans="2:11" ht="17.25" customHeight="1" x14ac:dyDescent="0.25">
      <c r="B33" s="134">
        <v>14</v>
      </c>
      <c r="C33" s="133"/>
      <c r="D33" s="133"/>
      <c r="E33" s="132"/>
      <c r="F33" s="131"/>
      <c r="G33" s="131"/>
      <c r="H33" s="130"/>
      <c r="I33" s="129"/>
      <c r="J33" s="128"/>
      <c r="K33" s="127"/>
    </row>
    <row r="34" spans="2:11" ht="17.25" customHeight="1" x14ac:dyDescent="0.25">
      <c r="B34" s="134"/>
      <c r="C34" s="133"/>
      <c r="D34" s="133"/>
      <c r="E34" s="132"/>
      <c r="F34" s="131"/>
      <c r="G34" s="131"/>
      <c r="H34" s="130"/>
      <c r="I34" s="129"/>
      <c r="J34" s="128"/>
      <c r="K34" s="127">
        <f>IF(SUM(E33:H33)=SUM(E34:H34),0,1)</f>
        <v>0</v>
      </c>
    </row>
    <row r="35" spans="2:11" ht="17.25" customHeight="1" x14ac:dyDescent="0.25">
      <c r="B35" s="134">
        <v>15</v>
      </c>
      <c r="C35" s="133"/>
      <c r="D35" s="133"/>
      <c r="E35" s="132"/>
      <c r="F35" s="131"/>
      <c r="G35" s="131"/>
      <c r="H35" s="130"/>
      <c r="I35" s="129"/>
      <c r="J35" s="128"/>
      <c r="K35" s="127"/>
    </row>
    <row r="36" spans="2:11" ht="17.25" customHeight="1" x14ac:dyDescent="0.25">
      <c r="B36" s="134"/>
      <c r="C36" s="133"/>
      <c r="D36" s="133"/>
      <c r="E36" s="132"/>
      <c r="F36" s="131"/>
      <c r="G36" s="131"/>
      <c r="H36" s="130"/>
      <c r="I36" s="129"/>
      <c r="J36" s="128"/>
      <c r="K36" s="127">
        <f>IF(SUM(E35:H35)=SUM(E36:H36),0,1)</f>
        <v>0</v>
      </c>
    </row>
    <row r="37" spans="2:11" ht="17.25" customHeight="1" x14ac:dyDescent="0.25">
      <c r="B37" s="134">
        <v>16</v>
      </c>
      <c r="C37" s="133"/>
      <c r="D37" s="133"/>
      <c r="E37" s="132"/>
      <c r="F37" s="131"/>
      <c r="G37" s="131"/>
      <c r="H37" s="130"/>
      <c r="I37" s="129"/>
      <c r="J37" s="128"/>
      <c r="K37" s="127"/>
    </row>
    <row r="38" spans="2:11" ht="17.25" customHeight="1" x14ac:dyDescent="0.25">
      <c r="B38" s="134"/>
      <c r="C38" s="133"/>
      <c r="D38" s="133"/>
      <c r="E38" s="132"/>
      <c r="F38" s="131"/>
      <c r="G38" s="131"/>
      <c r="H38" s="130"/>
      <c r="I38" s="129"/>
      <c r="J38" s="128"/>
      <c r="K38" s="127">
        <f>IF(SUM(E37:H37)=SUM(E38:H38),0,1)</f>
        <v>0</v>
      </c>
    </row>
    <row r="39" spans="2:11" ht="17.25" customHeight="1" x14ac:dyDescent="0.25">
      <c r="B39" s="134">
        <v>17</v>
      </c>
      <c r="C39" s="133"/>
      <c r="D39" s="133"/>
      <c r="E39" s="132"/>
      <c r="F39" s="131"/>
      <c r="G39" s="131"/>
      <c r="H39" s="130"/>
      <c r="I39" s="129"/>
      <c r="J39" s="128"/>
      <c r="K39" s="127"/>
    </row>
    <row r="40" spans="2:11" ht="17.25" customHeight="1" x14ac:dyDescent="0.25">
      <c r="B40" s="134"/>
      <c r="C40" s="133"/>
      <c r="D40" s="133"/>
      <c r="E40" s="132"/>
      <c r="F40" s="131"/>
      <c r="G40" s="131"/>
      <c r="H40" s="130"/>
      <c r="I40" s="129"/>
      <c r="J40" s="128"/>
      <c r="K40" s="127">
        <f>IF(SUM(E39:H39)=SUM(E40:H40),0,1)</f>
        <v>0</v>
      </c>
    </row>
    <row r="41" spans="2:11" ht="17.25" customHeight="1" x14ac:dyDescent="0.25">
      <c r="B41" s="134">
        <v>18</v>
      </c>
      <c r="C41" s="133"/>
      <c r="D41" s="133"/>
      <c r="E41" s="132"/>
      <c r="F41" s="131"/>
      <c r="G41" s="131"/>
      <c r="H41" s="130"/>
      <c r="I41" s="129"/>
      <c r="J41" s="128"/>
      <c r="K41" s="127"/>
    </row>
    <row r="42" spans="2:11" ht="17.25" customHeight="1" x14ac:dyDescent="0.25">
      <c r="B42" s="134"/>
      <c r="C42" s="133"/>
      <c r="D42" s="133"/>
      <c r="E42" s="132"/>
      <c r="F42" s="131"/>
      <c r="G42" s="131"/>
      <c r="H42" s="130"/>
      <c r="I42" s="129"/>
      <c r="J42" s="128"/>
      <c r="K42" s="127">
        <f>IF(SUM(E41:H41)=SUM(E42:H42),0,1)</f>
        <v>0</v>
      </c>
    </row>
    <row r="43" spans="2:11" ht="17.25" customHeight="1" x14ac:dyDescent="0.25">
      <c r="B43" s="134">
        <v>19</v>
      </c>
      <c r="C43" s="133"/>
      <c r="D43" s="133"/>
      <c r="E43" s="132"/>
      <c r="F43" s="131"/>
      <c r="G43" s="131"/>
      <c r="H43" s="130"/>
      <c r="I43" s="129"/>
      <c r="J43" s="128"/>
      <c r="K43" s="127"/>
    </row>
    <row r="44" spans="2:11" ht="17.25" customHeight="1" x14ac:dyDescent="0.25">
      <c r="B44" s="134"/>
      <c r="C44" s="133"/>
      <c r="D44" s="133"/>
      <c r="E44" s="132"/>
      <c r="F44" s="131"/>
      <c r="G44" s="131"/>
      <c r="H44" s="130"/>
      <c r="I44" s="129"/>
      <c r="J44" s="128"/>
      <c r="K44" s="127">
        <f>IF(SUM(E43:H43)=SUM(E44:H44),0,1)</f>
        <v>0</v>
      </c>
    </row>
    <row r="45" spans="2:11" ht="17.25" customHeight="1" x14ac:dyDescent="0.25">
      <c r="B45" s="134">
        <v>20</v>
      </c>
      <c r="C45" s="133"/>
      <c r="D45" s="133"/>
      <c r="E45" s="132"/>
      <c r="F45" s="131"/>
      <c r="G45" s="131"/>
      <c r="H45" s="130"/>
      <c r="I45" s="129"/>
      <c r="J45" s="128"/>
      <c r="K45" s="127"/>
    </row>
    <row r="46" spans="2:11" ht="17.25" customHeight="1" x14ac:dyDescent="0.25">
      <c r="B46" s="134"/>
      <c r="C46" s="133"/>
      <c r="D46" s="133"/>
      <c r="E46" s="132"/>
      <c r="F46" s="131"/>
      <c r="G46" s="131"/>
      <c r="H46" s="130"/>
      <c r="I46" s="129"/>
      <c r="J46" s="128"/>
      <c r="K46" s="127">
        <f>IF(SUM(E45:H45)=SUM(E46:H46),0,1)</f>
        <v>0</v>
      </c>
    </row>
    <row r="47" spans="2:11" ht="17.25" customHeight="1" x14ac:dyDescent="0.25">
      <c r="B47" s="134">
        <v>21</v>
      </c>
      <c r="C47" s="133"/>
      <c r="D47" s="133"/>
      <c r="E47" s="132"/>
      <c r="F47" s="131"/>
      <c r="G47" s="131"/>
      <c r="H47" s="130"/>
      <c r="I47" s="129"/>
      <c r="J47" s="128"/>
      <c r="K47" s="127"/>
    </row>
    <row r="48" spans="2:11" ht="17.25" customHeight="1" x14ac:dyDescent="0.25">
      <c r="B48" s="134"/>
      <c r="C48" s="133"/>
      <c r="D48" s="133"/>
      <c r="E48" s="132"/>
      <c r="F48" s="131"/>
      <c r="G48" s="131"/>
      <c r="H48" s="130"/>
      <c r="I48" s="129"/>
      <c r="J48" s="128"/>
      <c r="K48" s="127">
        <f>IF(SUM(E47:H47)=SUM(E48:H48),0,1)</f>
        <v>0</v>
      </c>
    </row>
    <row r="49" spans="2:11" ht="17.25" customHeight="1" x14ac:dyDescent="0.25">
      <c r="B49" s="134">
        <v>22</v>
      </c>
      <c r="C49" s="133"/>
      <c r="D49" s="133"/>
      <c r="E49" s="132"/>
      <c r="F49" s="131"/>
      <c r="G49" s="131"/>
      <c r="H49" s="130"/>
      <c r="I49" s="129"/>
      <c r="J49" s="128"/>
      <c r="K49" s="127"/>
    </row>
    <row r="50" spans="2:11" ht="17.25" customHeight="1" x14ac:dyDescent="0.25">
      <c r="B50" s="134"/>
      <c r="C50" s="133"/>
      <c r="D50" s="133"/>
      <c r="E50" s="132"/>
      <c r="F50" s="131"/>
      <c r="G50" s="131"/>
      <c r="H50" s="130"/>
      <c r="I50" s="129"/>
      <c r="J50" s="128"/>
      <c r="K50" s="127">
        <f>IF(SUM(E49:H49)=SUM(E50:H50),0,1)</f>
        <v>0</v>
      </c>
    </row>
    <row r="51" spans="2:11" ht="17.25" customHeight="1" x14ac:dyDescent="0.25">
      <c r="B51" s="134">
        <v>23</v>
      </c>
      <c r="C51" s="133"/>
      <c r="D51" s="133"/>
      <c r="E51" s="132"/>
      <c r="F51" s="131"/>
      <c r="G51" s="131"/>
      <c r="H51" s="130"/>
      <c r="I51" s="129"/>
      <c r="J51" s="128"/>
      <c r="K51" s="127"/>
    </row>
    <row r="52" spans="2:11" ht="17.25" customHeight="1" x14ac:dyDescent="0.25">
      <c r="B52" s="134"/>
      <c r="C52" s="133"/>
      <c r="D52" s="133"/>
      <c r="E52" s="132"/>
      <c r="F52" s="131"/>
      <c r="G52" s="131"/>
      <c r="H52" s="130"/>
      <c r="I52" s="129"/>
      <c r="J52" s="128"/>
      <c r="K52" s="127">
        <f>IF(SUM(E51:H51)=SUM(E52:H52),0,1)</f>
        <v>0</v>
      </c>
    </row>
    <row r="53" spans="2:11" ht="17.25" customHeight="1" x14ac:dyDescent="0.25">
      <c r="B53" s="134">
        <v>24</v>
      </c>
      <c r="C53" s="133"/>
      <c r="D53" s="133"/>
      <c r="E53" s="132"/>
      <c r="F53" s="131"/>
      <c r="G53" s="131"/>
      <c r="H53" s="130"/>
      <c r="I53" s="129"/>
      <c r="J53" s="128"/>
      <c r="K53" s="127"/>
    </row>
    <row r="54" spans="2:11" ht="17.25" customHeight="1" x14ac:dyDescent="0.25">
      <c r="B54" s="134"/>
      <c r="C54" s="133"/>
      <c r="D54" s="133"/>
      <c r="E54" s="132"/>
      <c r="F54" s="131"/>
      <c r="G54" s="131"/>
      <c r="H54" s="130"/>
      <c r="I54" s="129"/>
      <c r="J54" s="128"/>
      <c r="K54" s="127">
        <f>IF(SUM(E53:H53)=SUM(E54:H54),0,1)</f>
        <v>0</v>
      </c>
    </row>
    <row r="55" spans="2:11" ht="17.25" customHeight="1" x14ac:dyDescent="0.25">
      <c r="B55" s="134">
        <v>25</v>
      </c>
      <c r="C55" s="133"/>
      <c r="D55" s="133"/>
      <c r="E55" s="132"/>
      <c r="F55" s="131"/>
      <c r="G55" s="131"/>
      <c r="H55" s="130"/>
      <c r="I55" s="129"/>
      <c r="J55" s="128"/>
      <c r="K55" s="127"/>
    </row>
    <row r="56" spans="2:11" ht="17.25" customHeight="1" x14ac:dyDescent="0.25">
      <c r="B56" s="134"/>
      <c r="C56" s="133"/>
      <c r="D56" s="133"/>
      <c r="E56" s="132"/>
      <c r="F56" s="131"/>
      <c r="G56" s="131"/>
      <c r="H56" s="130"/>
      <c r="I56" s="129"/>
      <c r="J56" s="128"/>
      <c r="K56" s="127">
        <f>IF(SUM(E55:H55)=SUM(E56:H56),0,1)</f>
        <v>0</v>
      </c>
    </row>
    <row r="57" spans="2:11" ht="17.25" customHeight="1" x14ac:dyDescent="0.25">
      <c r="B57" s="134">
        <v>26</v>
      </c>
      <c r="C57" s="133"/>
      <c r="D57" s="133"/>
      <c r="E57" s="132"/>
      <c r="F57" s="131"/>
      <c r="G57" s="131"/>
      <c r="H57" s="130"/>
      <c r="I57" s="129"/>
      <c r="J57" s="128"/>
      <c r="K57" s="127"/>
    </row>
    <row r="58" spans="2:11" ht="17.25" customHeight="1" x14ac:dyDescent="0.25">
      <c r="B58" s="134"/>
      <c r="C58" s="133"/>
      <c r="D58" s="133"/>
      <c r="E58" s="132"/>
      <c r="F58" s="131"/>
      <c r="G58" s="131"/>
      <c r="H58" s="130"/>
      <c r="I58" s="129"/>
      <c r="J58" s="128"/>
      <c r="K58" s="127">
        <f>IF(SUM(E57:H57)=SUM(E58:H58),0,1)</f>
        <v>0</v>
      </c>
    </row>
    <row r="59" spans="2:11" ht="17.25" customHeight="1" x14ac:dyDescent="0.25">
      <c r="B59" s="134">
        <v>27</v>
      </c>
      <c r="C59" s="133"/>
      <c r="D59" s="133"/>
      <c r="E59" s="132"/>
      <c r="F59" s="131"/>
      <c r="G59" s="131"/>
      <c r="H59" s="130"/>
      <c r="I59" s="129"/>
      <c r="J59" s="128"/>
      <c r="K59" s="127"/>
    </row>
    <row r="60" spans="2:11" ht="17.25" customHeight="1" x14ac:dyDescent="0.25">
      <c r="B60" s="134"/>
      <c r="C60" s="133"/>
      <c r="D60" s="133"/>
      <c r="E60" s="132"/>
      <c r="F60" s="131"/>
      <c r="G60" s="131"/>
      <c r="H60" s="130"/>
      <c r="I60" s="129"/>
      <c r="J60" s="128"/>
      <c r="K60" s="127">
        <f>IF(SUM(E59:H59)=SUM(E60:H60),0,1)</f>
        <v>0</v>
      </c>
    </row>
    <row r="61" spans="2:11" ht="17.25" customHeight="1" x14ac:dyDescent="0.25">
      <c r="B61" s="134">
        <v>28</v>
      </c>
      <c r="C61" s="133"/>
      <c r="D61" s="133"/>
      <c r="E61" s="132"/>
      <c r="F61" s="131"/>
      <c r="G61" s="131"/>
      <c r="H61" s="130"/>
      <c r="I61" s="135"/>
      <c r="J61" s="128"/>
      <c r="K61" s="127"/>
    </row>
    <row r="62" spans="2:11" ht="17.25" customHeight="1" x14ac:dyDescent="0.25">
      <c r="B62" s="134"/>
      <c r="C62" s="133"/>
      <c r="D62" s="133"/>
      <c r="E62" s="132"/>
      <c r="F62" s="131"/>
      <c r="G62" s="131"/>
      <c r="H62" s="130"/>
      <c r="I62" s="129"/>
      <c r="J62" s="128"/>
      <c r="K62" s="127">
        <f>IF(SUM(E61:H61)=SUM(E62:H62),0,1)</f>
        <v>0</v>
      </c>
    </row>
    <row r="63" spans="2:11" ht="17.25" customHeight="1" x14ac:dyDescent="0.25">
      <c r="B63" s="134">
        <v>29</v>
      </c>
      <c r="C63" s="133"/>
      <c r="D63" s="133"/>
      <c r="E63" s="132"/>
      <c r="F63" s="131"/>
      <c r="G63" s="131"/>
      <c r="H63" s="130"/>
      <c r="I63" s="129"/>
      <c r="J63" s="128"/>
      <c r="K63" s="127"/>
    </row>
    <row r="64" spans="2:11" ht="17.25" customHeight="1" x14ac:dyDescent="0.25">
      <c r="B64" s="134"/>
      <c r="C64" s="133"/>
      <c r="D64" s="133"/>
      <c r="E64" s="132"/>
      <c r="F64" s="131"/>
      <c r="G64" s="131"/>
      <c r="H64" s="130"/>
      <c r="I64" s="129"/>
      <c r="J64" s="128"/>
      <c r="K64" s="127">
        <f>IF(SUM(E63:H63)=SUM(E64:H64),0,1)</f>
        <v>0</v>
      </c>
    </row>
    <row r="65" spans="2:11" ht="17.25" customHeight="1" x14ac:dyDescent="0.25">
      <c r="B65" s="134">
        <v>30</v>
      </c>
      <c r="C65" s="133"/>
      <c r="D65" s="133"/>
      <c r="E65" s="132"/>
      <c r="F65" s="131"/>
      <c r="G65" s="131"/>
      <c r="H65" s="130"/>
      <c r="I65" s="129"/>
      <c r="J65" s="128"/>
      <c r="K65" s="127"/>
    </row>
    <row r="66" spans="2:11" ht="17.25" customHeight="1" x14ac:dyDescent="0.25">
      <c r="B66" s="134"/>
      <c r="C66" s="133"/>
      <c r="D66" s="133"/>
      <c r="E66" s="132"/>
      <c r="F66" s="131"/>
      <c r="G66" s="131"/>
      <c r="H66" s="130"/>
      <c r="I66" s="129"/>
      <c r="J66" s="128"/>
      <c r="K66" s="127">
        <f>IF(SUM(E65:H65)=SUM(E66:H66),0,1)</f>
        <v>0</v>
      </c>
    </row>
    <row r="67" spans="2:11" ht="17.25" customHeight="1" x14ac:dyDescent="0.25">
      <c r="B67" s="134">
        <v>31</v>
      </c>
      <c r="C67" s="133"/>
      <c r="D67" s="133"/>
      <c r="E67" s="132"/>
      <c r="F67" s="131"/>
      <c r="G67" s="131"/>
      <c r="H67" s="130"/>
      <c r="I67" s="129"/>
      <c r="J67" s="128"/>
      <c r="K67" s="127"/>
    </row>
    <row r="68" spans="2:11" ht="17.25" customHeight="1" x14ac:dyDescent="0.25">
      <c r="B68" s="134"/>
      <c r="C68" s="133"/>
      <c r="D68" s="133"/>
      <c r="E68" s="132"/>
      <c r="F68" s="131"/>
      <c r="G68" s="131"/>
      <c r="H68" s="130"/>
      <c r="I68" s="129"/>
      <c r="J68" s="128"/>
      <c r="K68" s="127">
        <f>IF(SUM(E67:H67)=SUM(E68:H68),0,1)</f>
        <v>0</v>
      </c>
    </row>
    <row r="69" spans="2:11" ht="17.25" customHeight="1" x14ac:dyDescent="0.25">
      <c r="B69" s="134">
        <v>32</v>
      </c>
      <c r="C69" s="133"/>
      <c r="D69" s="133"/>
      <c r="E69" s="132"/>
      <c r="F69" s="131"/>
      <c r="G69" s="131"/>
      <c r="H69" s="130"/>
      <c r="I69" s="129"/>
      <c r="J69" s="128"/>
      <c r="K69" s="127"/>
    </row>
    <row r="70" spans="2:11" ht="17.25" customHeight="1" x14ac:dyDescent="0.25">
      <c r="B70" s="134"/>
      <c r="C70" s="133"/>
      <c r="D70" s="133"/>
      <c r="E70" s="132"/>
      <c r="F70" s="131"/>
      <c r="G70" s="131"/>
      <c r="H70" s="130"/>
      <c r="I70" s="129"/>
      <c r="J70" s="128"/>
      <c r="K70" s="127">
        <f>IF(SUM(E69:H69)=SUM(E70:H70),0,1)</f>
        <v>0</v>
      </c>
    </row>
    <row r="71" spans="2:11" ht="17.25" customHeight="1" x14ac:dyDescent="0.25">
      <c r="B71" s="134">
        <v>33</v>
      </c>
      <c r="C71" s="133"/>
      <c r="D71" s="133"/>
      <c r="E71" s="132"/>
      <c r="F71" s="131"/>
      <c r="G71" s="131"/>
      <c r="H71" s="130"/>
      <c r="I71" s="129"/>
      <c r="J71" s="128"/>
      <c r="K71" s="127"/>
    </row>
    <row r="72" spans="2:11" ht="17.25" customHeight="1" x14ac:dyDescent="0.25">
      <c r="B72" s="134"/>
      <c r="C72" s="133"/>
      <c r="D72" s="133"/>
      <c r="E72" s="132"/>
      <c r="F72" s="131"/>
      <c r="G72" s="131"/>
      <c r="H72" s="130"/>
      <c r="I72" s="129"/>
      <c r="J72" s="128"/>
      <c r="K72" s="127">
        <f>IF(SUM(E71:H71)=SUM(E72:H72),0,1)</f>
        <v>0</v>
      </c>
    </row>
    <row r="73" spans="2:11" ht="17.25" customHeight="1" x14ac:dyDescent="0.25">
      <c r="B73" s="134">
        <v>34</v>
      </c>
      <c r="C73" s="133"/>
      <c r="D73" s="133"/>
      <c r="E73" s="132"/>
      <c r="F73" s="131"/>
      <c r="G73" s="131"/>
      <c r="H73" s="130"/>
      <c r="I73" s="129"/>
      <c r="J73" s="128"/>
      <c r="K73" s="127"/>
    </row>
    <row r="74" spans="2:11" ht="17.25" customHeight="1" x14ac:dyDescent="0.25">
      <c r="B74" s="134"/>
      <c r="C74" s="133"/>
      <c r="D74" s="133"/>
      <c r="E74" s="132"/>
      <c r="F74" s="131"/>
      <c r="G74" s="131"/>
      <c r="H74" s="130"/>
      <c r="I74" s="129"/>
      <c r="J74" s="128"/>
      <c r="K74" s="127">
        <f>IF(SUM(E73:H73)=SUM(E74:H74),0,1)</f>
        <v>0</v>
      </c>
    </row>
    <row r="75" spans="2:11" ht="17.25" customHeight="1" x14ac:dyDescent="0.25">
      <c r="B75" s="134">
        <v>35</v>
      </c>
      <c r="C75" s="133"/>
      <c r="D75" s="133"/>
      <c r="E75" s="132"/>
      <c r="F75" s="131"/>
      <c r="G75" s="131"/>
      <c r="H75" s="130"/>
      <c r="I75" s="129"/>
      <c r="J75" s="128"/>
      <c r="K75" s="127"/>
    </row>
    <row r="76" spans="2:11" ht="17.25" customHeight="1" x14ac:dyDescent="0.25">
      <c r="B76" s="134"/>
      <c r="C76" s="133"/>
      <c r="D76" s="133"/>
      <c r="E76" s="132"/>
      <c r="F76" s="131"/>
      <c r="G76" s="131"/>
      <c r="H76" s="130"/>
      <c r="I76" s="129"/>
      <c r="J76" s="128"/>
      <c r="K76" s="127">
        <f>IF(SUM(E75:H75)=SUM(E76:H76),0,1)</f>
        <v>0</v>
      </c>
    </row>
    <row r="77" spans="2:11" ht="17.25" customHeight="1" x14ac:dyDescent="0.25">
      <c r="B77" s="134">
        <v>36</v>
      </c>
      <c r="C77" s="133"/>
      <c r="D77" s="133"/>
      <c r="E77" s="132"/>
      <c r="F77" s="131"/>
      <c r="G77" s="131"/>
      <c r="H77" s="130"/>
      <c r="I77" s="129"/>
      <c r="J77" s="128"/>
      <c r="K77" s="127"/>
    </row>
    <row r="78" spans="2:11" ht="17.25" customHeight="1" x14ac:dyDescent="0.25">
      <c r="B78" s="134"/>
      <c r="C78" s="133"/>
      <c r="D78" s="133"/>
      <c r="E78" s="132"/>
      <c r="F78" s="131"/>
      <c r="G78" s="131"/>
      <c r="H78" s="130"/>
      <c r="I78" s="129"/>
      <c r="J78" s="128"/>
      <c r="K78" s="127">
        <f>IF(SUM(E77:H77)=SUM(E78:H78),0,1)</f>
        <v>0</v>
      </c>
    </row>
    <row r="79" spans="2:11" ht="17.25" customHeight="1" x14ac:dyDescent="0.25">
      <c r="B79" s="134">
        <v>37</v>
      </c>
      <c r="C79" s="133"/>
      <c r="D79" s="133"/>
      <c r="E79" s="132"/>
      <c r="F79" s="131"/>
      <c r="G79" s="131"/>
      <c r="H79" s="130"/>
      <c r="I79" s="129"/>
      <c r="J79" s="128"/>
      <c r="K79" s="127"/>
    </row>
    <row r="80" spans="2:11" ht="17.25" customHeight="1" x14ac:dyDescent="0.25">
      <c r="B80" s="134"/>
      <c r="C80" s="133"/>
      <c r="D80" s="133"/>
      <c r="E80" s="132"/>
      <c r="F80" s="131"/>
      <c r="G80" s="131"/>
      <c r="H80" s="130"/>
      <c r="I80" s="129"/>
      <c r="J80" s="128"/>
      <c r="K80" s="127">
        <f>IF(SUM(E79:H79)=SUM(E80:H80),0,1)</f>
        <v>0</v>
      </c>
    </row>
    <row r="81" spans="2:11" ht="17.25" customHeight="1" x14ac:dyDescent="0.25">
      <c r="B81" s="134">
        <v>38</v>
      </c>
      <c r="C81" s="133"/>
      <c r="D81" s="133"/>
      <c r="E81" s="132"/>
      <c r="F81" s="131"/>
      <c r="G81" s="131"/>
      <c r="H81" s="130"/>
      <c r="I81" s="129"/>
      <c r="J81" s="128"/>
      <c r="K81" s="127"/>
    </row>
    <row r="82" spans="2:11" ht="17.25" customHeight="1" x14ac:dyDescent="0.25">
      <c r="B82" s="134"/>
      <c r="C82" s="133"/>
      <c r="D82" s="133"/>
      <c r="E82" s="132"/>
      <c r="F82" s="131"/>
      <c r="G82" s="131"/>
      <c r="H82" s="130"/>
      <c r="I82" s="129"/>
      <c r="J82" s="128"/>
      <c r="K82" s="127">
        <f>IF(SUM(E81:H81)=SUM(E82:H82),0,1)</f>
        <v>0</v>
      </c>
    </row>
    <row r="83" spans="2:11" ht="17.25" customHeight="1" x14ac:dyDescent="0.25">
      <c r="B83" s="134">
        <v>39</v>
      </c>
      <c r="C83" s="133"/>
      <c r="D83" s="133"/>
      <c r="E83" s="132"/>
      <c r="F83" s="131"/>
      <c r="G83" s="131"/>
      <c r="H83" s="130"/>
      <c r="I83" s="129"/>
      <c r="J83" s="128"/>
      <c r="K83" s="127"/>
    </row>
    <row r="84" spans="2:11" ht="17.25" customHeight="1" x14ac:dyDescent="0.25">
      <c r="B84" s="134"/>
      <c r="C84" s="133"/>
      <c r="D84" s="133"/>
      <c r="E84" s="132"/>
      <c r="F84" s="131"/>
      <c r="G84" s="131"/>
      <c r="H84" s="130"/>
      <c r="I84" s="129"/>
      <c r="J84" s="128"/>
      <c r="K84" s="127">
        <f>IF(SUM(E83:H83)=SUM(E84:H84),0,1)</f>
        <v>0</v>
      </c>
    </row>
    <row r="85" spans="2:11" ht="17.25" customHeight="1" x14ac:dyDescent="0.25">
      <c r="B85" s="134">
        <v>40</v>
      </c>
      <c r="C85" s="133"/>
      <c r="D85" s="133"/>
      <c r="E85" s="132"/>
      <c r="F85" s="131"/>
      <c r="G85" s="131"/>
      <c r="H85" s="130"/>
      <c r="I85" s="129"/>
      <c r="J85" s="128"/>
      <c r="K85" s="127"/>
    </row>
    <row r="86" spans="2:11" ht="17.25" customHeight="1" x14ac:dyDescent="0.25">
      <c r="B86" s="134"/>
      <c r="C86" s="133"/>
      <c r="D86" s="133"/>
      <c r="E86" s="132"/>
      <c r="F86" s="131"/>
      <c r="G86" s="131"/>
      <c r="H86" s="130"/>
      <c r="I86" s="129"/>
      <c r="J86" s="128"/>
      <c r="K86" s="127">
        <f>IF(SUM(E85:H85)=SUM(E86:H86),0,1)</f>
        <v>0</v>
      </c>
    </row>
    <row r="87" spans="2:11" ht="17.25" customHeight="1" x14ac:dyDescent="0.25">
      <c r="B87" s="134">
        <v>41</v>
      </c>
      <c r="C87" s="133"/>
      <c r="D87" s="133"/>
      <c r="E87" s="132"/>
      <c r="F87" s="131"/>
      <c r="G87" s="131"/>
      <c r="H87" s="130"/>
      <c r="I87" s="129"/>
      <c r="J87" s="128"/>
      <c r="K87" s="127"/>
    </row>
    <row r="88" spans="2:11" ht="17.25" customHeight="1" x14ac:dyDescent="0.25">
      <c r="B88" s="134"/>
      <c r="C88" s="133"/>
      <c r="D88" s="133"/>
      <c r="E88" s="132"/>
      <c r="F88" s="131"/>
      <c r="G88" s="131"/>
      <c r="H88" s="130"/>
      <c r="I88" s="129" t="str">
        <f>IF(AND(E87="",H87="",E88="",H88=""),"",SUM(E87:E88)-SUM(H87:H88))</f>
        <v/>
      </c>
      <c r="J88" s="128"/>
      <c r="K88" s="127">
        <f>IF(SUM(E87:H87)=SUM(E88:H88),0,1)</f>
        <v>0</v>
      </c>
    </row>
    <row r="89" spans="2:11" ht="17.25" customHeight="1" x14ac:dyDescent="0.25">
      <c r="B89" s="134">
        <v>42</v>
      </c>
      <c r="C89" s="133"/>
      <c r="D89" s="133"/>
      <c r="E89" s="132"/>
      <c r="F89" s="131"/>
      <c r="G89" s="131"/>
      <c r="H89" s="130"/>
      <c r="I89" s="129"/>
      <c r="J89" s="128"/>
      <c r="K89" s="127"/>
    </row>
    <row r="90" spans="2:11" ht="17.25" customHeight="1" x14ac:dyDescent="0.25">
      <c r="B90" s="134"/>
      <c r="C90" s="133"/>
      <c r="D90" s="133"/>
      <c r="E90" s="132"/>
      <c r="F90" s="131"/>
      <c r="G90" s="131"/>
      <c r="H90" s="130"/>
      <c r="I90" s="129" t="str">
        <f>IF(AND(E89="",H89="",E90="",H90=""),"",SUM(E89:E90)-SUM(H89:H90))</f>
        <v/>
      </c>
      <c r="J90" s="128"/>
      <c r="K90" s="127">
        <f>IF(SUM(E89:H89)=SUM(E90:H90),0,1)</f>
        <v>0</v>
      </c>
    </row>
    <row r="91" spans="2:11" ht="17.25" customHeight="1" x14ac:dyDescent="0.25">
      <c r="B91" s="134">
        <v>43</v>
      </c>
      <c r="C91" s="133"/>
      <c r="D91" s="133"/>
      <c r="E91" s="132"/>
      <c r="F91" s="131"/>
      <c r="G91" s="131"/>
      <c r="H91" s="130"/>
      <c r="I91" s="129"/>
      <c r="J91" s="128"/>
      <c r="K91" s="127"/>
    </row>
    <row r="92" spans="2:11" ht="17.25" customHeight="1" x14ac:dyDescent="0.25">
      <c r="B92" s="134"/>
      <c r="C92" s="133"/>
      <c r="D92" s="133"/>
      <c r="E92" s="132"/>
      <c r="F92" s="131"/>
      <c r="G92" s="131"/>
      <c r="H92" s="130"/>
      <c r="I92" s="129" t="str">
        <f>IF(AND(E91="",H91="",E92="",H92=""),"",SUM(E91:E92)-SUM(H91:H92))</f>
        <v/>
      </c>
      <c r="J92" s="128"/>
      <c r="K92" s="127">
        <f>IF(SUM(E91:H91)=SUM(E92:H92),0,1)</f>
        <v>0</v>
      </c>
    </row>
    <row r="93" spans="2:11" ht="17.25" customHeight="1" x14ac:dyDescent="0.25">
      <c r="B93" s="134">
        <v>44</v>
      </c>
      <c r="C93" s="133"/>
      <c r="D93" s="133"/>
      <c r="E93" s="132"/>
      <c r="F93" s="131"/>
      <c r="G93" s="131"/>
      <c r="H93" s="130"/>
      <c r="I93" s="129"/>
      <c r="J93" s="128"/>
      <c r="K93" s="127"/>
    </row>
    <row r="94" spans="2:11" ht="17.25" customHeight="1" x14ac:dyDescent="0.25">
      <c r="B94" s="134"/>
      <c r="C94" s="133"/>
      <c r="D94" s="133"/>
      <c r="E94" s="132"/>
      <c r="F94" s="131"/>
      <c r="G94" s="131"/>
      <c r="H94" s="130"/>
      <c r="I94" s="129" t="str">
        <f>IF(AND(E93="",H93="",E94="",H94=""),"",SUM(E93:E94)-SUM(H93:H94))</f>
        <v/>
      </c>
      <c r="J94" s="128"/>
      <c r="K94" s="127">
        <f>IF(SUM(E93:H93)=SUM(E94:H94),0,1)</f>
        <v>0</v>
      </c>
    </row>
    <row r="95" spans="2:11" ht="17.25" customHeight="1" x14ac:dyDescent="0.25">
      <c r="B95" s="134">
        <v>45</v>
      </c>
      <c r="C95" s="133"/>
      <c r="D95" s="133"/>
      <c r="E95" s="132"/>
      <c r="F95" s="131"/>
      <c r="G95" s="131"/>
      <c r="H95" s="130"/>
      <c r="I95" s="129"/>
      <c r="J95" s="128"/>
      <c r="K95" s="127"/>
    </row>
    <row r="96" spans="2:11" ht="17.25" customHeight="1" x14ac:dyDescent="0.25">
      <c r="B96" s="134"/>
      <c r="C96" s="133"/>
      <c r="D96" s="133"/>
      <c r="E96" s="132"/>
      <c r="F96" s="131"/>
      <c r="G96" s="131"/>
      <c r="H96" s="130"/>
      <c r="I96" s="129" t="str">
        <f>IF(AND(E95="",H95="",E96="",H96=""),"",SUM(E95:E96)-SUM(H95:H96))</f>
        <v/>
      </c>
      <c r="J96" s="128"/>
      <c r="K96" s="127">
        <f>IF(SUM(E95:H95)=SUM(E96:H96),0,1)</f>
        <v>0</v>
      </c>
    </row>
    <row r="97" spans="2:11" ht="17.25" customHeight="1" x14ac:dyDescent="0.25">
      <c r="B97" s="134">
        <v>46</v>
      </c>
      <c r="C97" s="133"/>
      <c r="D97" s="133"/>
      <c r="E97" s="132"/>
      <c r="F97" s="131"/>
      <c r="G97" s="131"/>
      <c r="H97" s="130"/>
      <c r="I97" s="129"/>
      <c r="J97" s="128"/>
      <c r="K97" s="127"/>
    </row>
    <row r="98" spans="2:11" ht="17.25" customHeight="1" x14ac:dyDescent="0.25">
      <c r="B98" s="134"/>
      <c r="C98" s="133"/>
      <c r="D98" s="133"/>
      <c r="E98" s="132"/>
      <c r="F98" s="131"/>
      <c r="G98" s="131"/>
      <c r="H98" s="130"/>
      <c r="I98" s="129" t="str">
        <f>IF(AND(E97="",H97="",E98="",H98=""),"",SUM(E97:E98)-SUM(H97:H98))</f>
        <v/>
      </c>
      <c r="J98" s="128"/>
      <c r="K98" s="127">
        <f>IF(SUM(E97:H97)=SUM(E98:H98),0,1)</f>
        <v>0</v>
      </c>
    </row>
    <row r="99" spans="2:11" ht="17.25" customHeight="1" x14ac:dyDescent="0.25">
      <c r="B99" s="134">
        <v>47</v>
      </c>
      <c r="C99" s="133"/>
      <c r="D99" s="133"/>
      <c r="E99" s="132"/>
      <c r="F99" s="131"/>
      <c r="G99" s="131"/>
      <c r="H99" s="130"/>
      <c r="I99" s="129"/>
      <c r="J99" s="128"/>
      <c r="K99" s="127"/>
    </row>
    <row r="100" spans="2:11" ht="17.25" customHeight="1" x14ac:dyDescent="0.25">
      <c r="B100" s="134"/>
      <c r="C100" s="133"/>
      <c r="D100" s="133"/>
      <c r="E100" s="132"/>
      <c r="F100" s="131"/>
      <c r="G100" s="131"/>
      <c r="H100" s="130"/>
      <c r="I100" s="129" t="str">
        <f>IF(AND(E99="",H99="",E100="",H100=""),"",SUM(E99:E100)-SUM(H99:H100))</f>
        <v/>
      </c>
      <c r="J100" s="128"/>
      <c r="K100" s="127">
        <f>IF(SUM(E99:H99)=SUM(E100:H100),0,1)</f>
        <v>0</v>
      </c>
    </row>
    <row r="101" spans="2:11" ht="17.25" customHeight="1" x14ac:dyDescent="0.25">
      <c r="B101" s="134">
        <v>48</v>
      </c>
      <c r="C101" s="133"/>
      <c r="D101" s="133"/>
      <c r="E101" s="132"/>
      <c r="F101" s="131"/>
      <c r="G101" s="131"/>
      <c r="H101" s="130"/>
      <c r="I101" s="129"/>
      <c r="J101" s="128"/>
      <c r="K101" s="127"/>
    </row>
    <row r="102" spans="2:11" ht="17.25" customHeight="1" x14ac:dyDescent="0.25">
      <c r="B102" s="134"/>
      <c r="C102" s="133"/>
      <c r="D102" s="133"/>
      <c r="E102" s="132"/>
      <c r="F102" s="131"/>
      <c r="G102" s="131"/>
      <c r="H102" s="130"/>
      <c r="I102" s="129" t="str">
        <f>IF(AND(E101="",H101="",E102="",H102=""),"",SUM(E101:E102)-SUM(H101:H102))</f>
        <v/>
      </c>
      <c r="J102" s="128"/>
      <c r="K102" s="127">
        <f>IF(SUM(E101:H101)=SUM(E102:H102),0,1)</f>
        <v>0</v>
      </c>
    </row>
    <row r="103" spans="2:11" ht="17.25" customHeight="1" x14ac:dyDescent="0.25">
      <c r="B103" s="134">
        <v>49</v>
      </c>
      <c r="C103" s="133"/>
      <c r="D103" s="133"/>
      <c r="E103" s="132"/>
      <c r="F103" s="131"/>
      <c r="G103" s="131"/>
      <c r="H103" s="130"/>
      <c r="I103" s="129"/>
      <c r="J103" s="128"/>
      <c r="K103" s="127"/>
    </row>
    <row r="104" spans="2:11" ht="17.25" customHeight="1" x14ac:dyDescent="0.25">
      <c r="B104" s="134"/>
      <c r="C104" s="133"/>
      <c r="D104" s="133"/>
      <c r="E104" s="132"/>
      <c r="F104" s="131"/>
      <c r="G104" s="131"/>
      <c r="H104" s="130"/>
      <c r="I104" s="129" t="str">
        <f>IF(AND(E103="",H103="",E104="",H104=""),"",SUM(E103:E104)-SUM(H103:H104))</f>
        <v/>
      </c>
      <c r="J104" s="128"/>
      <c r="K104" s="127">
        <f>IF(SUM(E103:H103)=SUM(E104:H104),0,1)</f>
        <v>0</v>
      </c>
    </row>
    <row r="105" spans="2:11" ht="17.25" customHeight="1" x14ac:dyDescent="0.25">
      <c r="B105" s="134">
        <v>50</v>
      </c>
      <c r="C105" s="133"/>
      <c r="D105" s="133"/>
      <c r="E105" s="132"/>
      <c r="F105" s="131"/>
      <c r="G105" s="131"/>
      <c r="H105" s="130"/>
      <c r="I105" s="129"/>
      <c r="J105" s="128"/>
      <c r="K105" s="127"/>
    </row>
    <row r="106" spans="2:11" ht="17.25" customHeight="1" x14ac:dyDescent="0.25">
      <c r="B106" s="134"/>
      <c r="C106" s="133"/>
      <c r="D106" s="133"/>
      <c r="E106" s="132"/>
      <c r="F106" s="131"/>
      <c r="G106" s="131"/>
      <c r="H106" s="130"/>
      <c r="I106" s="129" t="str">
        <f>IF(AND(E105="",H105="",E106="",H106=""),"",SUM(E105:E106)-SUM(H105:H106))</f>
        <v/>
      </c>
      <c r="J106" s="128"/>
      <c r="K106" s="127">
        <f>IF(SUM(E105:H105)=SUM(E106:H106),0,1)</f>
        <v>0</v>
      </c>
    </row>
  </sheetData>
  <conditionalFormatting sqref="I3:J4">
    <cfRule type="expression" dxfId="155" priority="2">
      <formula>$I$3="UNBALANCED"</formula>
    </cfRule>
  </conditionalFormatting>
  <conditionalFormatting sqref="E3:H4">
    <cfRule type="expression" dxfId="154" priority="4">
      <formula>$I$3="UNBALANCED"</formula>
    </cfRule>
  </conditionalFormatting>
  <conditionalFormatting sqref="I8:J8 I10:J10 I12:J12 I14:J14 I16:J16 I18:J18 I20:J20 I22:J22 I24:J24 I26:J26 I28:J28 I30:J30 I32:J32 I34:J34 I36:J36 I38:J38 I40:J40 I42:J42 I44:J44 I46:J46 I48:J48 I50:J50 I52:J52 I54:J54 I56:J56 I58:J58 I60:J60 I62:J62 I64:J64 I66:J66 I68:J68 I70:J70 I72:J72 I74:J74 I76:J76 I78:J78 I80:J80 I82:J82 I84:J84 I86:J86 I88:J88 I90:J90 I92:J92 I94:J94 I96:J96 I98:J98 I100:J100 I102:J102 I104:J104 I106:J106">
    <cfRule type="expression" dxfId="153" priority="5">
      <formula>$K8=1</formula>
    </cfRule>
  </conditionalFormatting>
  <conditionalFormatting sqref="B7:J106">
    <cfRule type="expression" dxfId="152" priority="1">
      <formula>MOD(ROW(),2)=1</formula>
    </cfRule>
  </conditionalFormatting>
  <printOptions horizontalCentered="1"/>
  <pageMargins left="0.25" right="0.25" top="0.75" bottom="0.75" header="0.3" footer="0.3"/>
  <pageSetup scale="79" fitToHeight="0" orientation="landscape" horizontalDpi="1200" r:id="rId1"/>
  <headerFooter>
    <oddFooter>Page &amp;P of &amp;N</oddFooter>
  </headerFooter>
  <extLst>
    <ext xmlns:x14="http://schemas.microsoft.com/office/spreadsheetml/2009/9/main" uri="{78C0D931-6437-407d-A8EE-F0AAD7539E65}">
      <x14:conditionalFormattings>
        <x14:conditionalFormatting xmlns:xm="http://schemas.microsoft.com/office/excel/2006/main">
          <x14:cfRule type="iconSet" priority="3" id="{3607F79B-6662-4852-B218-182FF0833C19}">
            <x14:iconSet showValue="0" custom="1">
              <x14:cfvo type="percent">
                <xm:f>0</xm:f>
              </x14:cfvo>
              <x14:cfvo type="num">
                <xm:f>0</xm:f>
              </x14:cfvo>
              <x14:cfvo type="num">
                <xm:f>1</xm:f>
              </x14:cfvo>
              <x14:cfIcon iconSet="NoIcons" iconId="0"/>
              <x14:cfIcon iconSet="NoIcons" iconId="0"/>
              <x14:cfIcon iconSet="3TrafficLights1" iconId="0"/>
            </x14:iconSet>
          </x14:cfRule>
          <xm:sqref>L72:L73 K8 K10 K12 K14 K16 K18 K20 K22 K24 K26 K28 K30 K32 K34 K36 K38 K40 K42 K44 K46 K48 K50 K52 K54 K56 K58 K60 K62 K64 K66 K68 K70 K72 K74 K76 K78 K80 K82 K84 K86 K88 K90 K92 K94 K96 K98 K100 K102 K104 K106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07"/>
  <sheetViews>
    <sheetView workbookViewId="0">
      <selection activeCell="D9" sqref="D9"/>
    </sheetView>
  </sheetViews>
  <sheetFormatPr defaultColWidth="9.140625" defaultRowHeight="12" x14ac:dyDescent="0.25"/>
  <cols>
    <col min="1" max="1" width="3.28515625" style="125" customWidth="1"/>
    <col min="2" max="2" width="4.5703125" style="125" customWidth="1"/>
    <col min="3" max="3" width="12.7109375" style="125" customWidth="1"/>
    <col min="4" max="4" width="25.140625" style="125" customWidth="1"/>
    <col min="5" max="5" width="26.7109375" style="125" customWidth="1"/>
    <col min="6" max="6" width="16.42578125" style="125" customWidth="1"/>
    <col min="7" max="8" width="25.140625" style="125" customWidth="1"/>
    <col min="9" max="9" width="18.28515625" style="125" customWidth="1"/>
    <col min="10" max="16384" width="9.140625" style="125"/>
  </cols>
  <sheetData>
    <row r="1" spans="1:8" ht="37.5" x14ac:dyDescent="0.55000000000000004">
      <c r="B1" s="174" t="s">
        <v>606</v>
      </c>
      <c r="E1" s="149"/>
      <c r="F1" s="149"/>
      <c r="G1" s="175" t="s">
        <v>596</v>
      </c>
      <c r="H1" s="175" t="s">
        <v>605</v>
      </c>
    </row>
    <row r="2" spans="1:8" ht="12.75" x14ac:dyDescent="0.2">
      <c r="B2" s="157"/>
      <c r="C2" s="156"/>
      <c r="D2" s="156"/>
      <c r="E2" s="155"/>
      <c r="F2" s="149"/>
      <c r="G2" s="153"/>
      <c r="H2" s="153"/>
    </row>
    <row r="3" spans="1:8" ht="15.75" x14ac:dyDescent="0.25">
      <c r="A3" s="152"/>
      <c r="B3" s="152"/>
      <c r="E3" s="176" t="s">
        <v>593</v>
      </c>
      <c r="F3" s="176"/>
      <c r="G3" s="177" t="str">
        <f>IF(SUM(G7:G1048576)=0,"BALANCED","UNBALANCED")</f>
        <v>BALANCED</v>
      </c>
      <c r="H3" s="178" t="s">
        <v>604</v>
      </c>
    </row>
    <row r="4" spans="1:8" ht="15.75" x14ac:dyDescent="0.2">
      <c r="B4" s="151"/>
      <c r="C4" s="150"/>
      <c r="D4" s="321" t="s">
        <v>617</v>
      </c>
      <c r="E4" s="176" t="s">
        <v>591</v>
      </c>
      <c r="F4" s="176"/>
      <c r="G4" s="177">
        <f>SUM(E7:E107)-SUM(F7:F107)</f>
        <v>2660.4</v>
      </c>
      <c r="H4" s="178" t="s">
        <v>603</v>
      </c>
    </row>
    <row r="5" spans="1:8" ht="13.5" thickBot="1" x14ac:dyDescent="0.25">
      <c r="B5" s="151"/>
      <c r="C5" s="150"/>
      <c r="D5" s="150"/>
      <c r="E5" s="149"/>
      <c r="F5" s="148"/>
      <c r="G5" s="146"/>
      <c r="H5" s="146"/>
    </row>
    <row r="6" spans="1:8" ht="16.5" thickTop="1" x14ac:dyDescent="0.25">
      <c r="B6" s="145"/>
      <c r="C6" s="144" t="s">
        <v>555</v>
      </c>
      <c r="D6" s="162" t="s">
        <v>602</v>
      </c>
      <c r="E6" s="161" t="s">
        <v>588</v>
      </c>
      <c r="F6" s="141" t="s">
        <v>601</v>
      </c>
      <c r="G6" s="160"/>
      <c r="H6" s="159" t="s">
        <v>600</v>
      </c>
    </row>
    <row r="7" spans="1:8" ht="12.75" x14ac:dyDescent="0.25">
      <c r="B7" s="134">
        <v>1</v>
      </c>
      <c r="C7" s="133">
        <v>43010</v>
      </c>
      <c r="D7" s="133" t="s">
        <v>599</v>
      </c>
      <c r="E7" s="132">
        <v>2782.5</v>
      </c>
      <c r="F7" s="130"/>
      <c r="G7" s="158"/>
      <c r="H7" s="128">
        <v>2782.5</v>
      </c>
    </row>
    <row r="8" spans="1:8" ht="12.75" x14ac:dyDescent="0.25">
      <c r="B8" s="134"/>
      <c r="C8" s="133">
        <v>43010</v>
      </c>
      <c r="D8" s="133" t="s">
        <v>582</v>
      </c>
      <c r="E8" s="132"/>
      <c r="F8" s="130">
        <v>122.1</v>
      </c>
      <c r="G8" s="128"/>
      <c r="H8" s="128">
        <v>2660.4</v>
      </c>
    </row>
    <row r="9" spans="1:8" ht="12.75" x14ac:dyDescent="0.25">
      <c r="B9" s="134">
        <v>2</v>
      </c>
      <c r="C9" s="133"/>
      <c r="D9" s="133"/>
      <c r="E9" s="132"/>
      <c r="F9" s="130"/>
      <c r="G9" s="128"/>
      <c r="H9" s="128"/>
    </row>
    <row r="10" spans="1:8" ht="12.75" x14ac:dyDescent="0.25">
      <c r="B10" s="134"/>
      <c r="C10" s="133"/>
      <c r="D10" s="133"/>
      <c r="E10" s="132"/>
      <c r="F10" s="130"/>
      <c r="G10" s="128"/>
      <c r="H10" s="128"/>
    </row>
    <row r="11" spans="1:8" ht="12.75" x14ac:dyDescent="0.25">
      <c r="B11" s="134">
        <v>3</v>
      </c>
      <c r="C11" s="133"/>
      <c r="D11" s="133"/>
      <c r="E11" s="132"/>
      <c r="F11" s="130"/>
      <c r="G11" s="158"/>
      <c r="H11" s="128"/>
    </row>
    <row r="12" spans="1:8" ht="12.75" x14ac:dyDescent="0.25">
      <c r="B12" s="134"/>
      <c r="C12" s="133"/>
      <c r="D12" s="133"/>
      <c r="E12" s="132"/>
      <c r="F12" s="130"/>
      <c r="G12" s="158"/>
      <c r="H12" s="128"/>
    </row>
    <row r="13" spans="1:8" ht="12.75" x14ac:dyDescent="0.25">
      <c r="B13" s="134">
        <v>4</v>
      </c>
      <c r="C13" s="133"/>
      <c r="D13" s="133"/>
      <c r="E13" s="132"/>
      <c r="F13" s="130"/>
      <c r="G13" s="158"/>
      <c r="H13" s="128"/>
    </row>
    <row r="14" spans="1:8" ht="12.75" x14ac:dyDescent="0.25">
      <c r="B14" s="134"/>
      <c r="C14" s="133"/>
      <c r="D14" s="133"/>
      <c r="E14" s="132"/>
      <c r="F14" s="130"/>
      <c r="G14" s="158"/>
      <c r="H14" s="128"/>
    </row>
    <row r="15" spans="1:8" ht="12.75" x14ac:dyDescent="0.25">
      <c r="B15" s="134">
        <v>5</v>
      </c>
      <c r="C15" s="133"/>
      <c r="D15" s="133"/>
      <c r="E15" s="132"/>
      <c r="F15" s="130"/>
      <c r="G15" s="158"/>
      <c r="H15" s="128"/>
    </row>
    <row r="16" spans="1:8" ht="12.75" x14ac:dyDescent="0.25">
      <c r="B16" s="134"/>
      <c r="C16" s="133"/>
      <c r="D16" s="133"/>
      <c r="E16" s="132"/>
      <c r="F16" s="130"/>
      <c r="G16" s="158"/>
      <c r="H16" s="128"/>
    </row>
    <row r="17" spans="2:8" ht="12.75" x14ac:dyDescent="0.25">
      <c r="B17" s="134">
        <v>6</v>
      </c>
      <c r="C17" s="133"/>
      <c r="D17" s="133"/>
      <c r="E17" s="132"/>
      <c r="F17" s="130"/>
      <c r="G17" s="158"/>
      <c r="H17" s="128"/>
    </row>
    <row r="18" spans="2:8" ht="12.75" x14ac:dyDescent="0.25">
      <c r="B18" s="134"/>
      <c r="C18" s="133"/>
      <c r="D18" s="133"/>
      <c r="E18" s="132"/>
      <c r="F18" s="130"/>
      <c r="G18" s="158"/>
      <c r="H18" s="128"/>
    </row>
    <row r="19" spans="2:8" ht="12.75" x14ac:dyDescent="0.25">
      <c r="B19" s="134">
        <v>7</v>
      </c>
      <c r="C19" s="133"/>
      <c r="D19" s="133"/>
      <c r="E19" s="132"/>
      <c r="F19" s="130"/>
      <c r="G19" s="158"/>
      <c r="H19" s="128"/>
    </row>
    <row r="20" spans="2:8" ht="12.75" x14ac:dyDescent="0.25">
      <c r="B20" s="134"/>
      <c r="C20" s="133"/>
      <c r="D20" s="133"/>
      <c r="E20" s="132"/>
      <c r="F20" s="130"/>
      <c r="G20" s="158"/>
      <c r="H20" s="128"/>
    </row>
    <row r="21" spans="2:8" ht="12.75" x14ac:dyDescent="0.25">
      <c r="B21" s="134">
        <v>8</v>
      </c>
      <c r="C21" s="133"/>
      <c r="D21" s="133"/>
      <c r="E21" s="132"/>
      <c r="F21" s="130"/>
      <c r="G21" s="158"/>
      <c r="H21" s="128"/>
    </row>
    <row r="22" spans="2:8" ht="12.75" x14ac:dyDescent="0.25">
      <c r="B22" s="134"/>
      <c r="C22" s="133"/>
      <c r="D22" s="133"/>
      <c r="E22" s="132"/>
      <c r="F22" s="130"/>
      <c r="G22" s="158"/>
      <c r="H22" s="128"/>
    </row>
    <row r="23" spans="2:8" ht="12.75" x14ac:dyDescent="0.25">
      <c r="B23" s="134">
        <v>9</v>
      </c>
      <c r="C23" s="133"/>
      <c r="D23" s="133"/>
      <c r="E23" s="132"/>
      <c r="F23" s="130"/>
      <c r="G23" s="158"/>
      <c r="H23" s="128"/>
    </row>
    <row r="24" spans="2:8" ht="12.75" x14ac:dyDescent="0.25">
      <c r="B24" s="134"/>
      <c r="C24" s="133"/>
      <c r="D24" s="133"/>
      <c r="E24" s="132"/>
      <c r="F24" s="130"/>
      <c r="G24" s="158"/>
      <c r="H24" s="128"/>
    </row>
    <row r="25" spans="2:8" ht="12.75" x14ac:dyDescent="0.25">
      <c r="B25" s="134">
        <v>10</v>
      </c>
      <c r="C25" s="133"/>
      <c r="D25" s="133"/>
      <c r="E25" s="132"/>
      <c r="F25" s="130"/>
      <c r="G25" s="158"/>
      <c r="H25" s="128"/>
    </row>
    <row r="26" spans="2:8" ht="12.75" x14ac:dyDescent="0.25">
      <c r="B26" s="134"/>
      <c r="C26" s="133"/>
      <c r="D26" s="133"/>
      <c r="E26" s="132"/>
      <c r="F26" s="130"/>
      <c r="G26" s="158"/>
      <c r="H26" s="128"/>
    </row>
    <row r="27" spans="2:8" ht="12.75" x14ac:dyDescent="0.25">
      <c r="B27" s="134">
        <v>11</v>
      </c>
      <c r="C27" s="133"/>
      <c r="D27" s="133"/>
      <c r="E27" s="132"/>
      <c r="F27" s="130"/>
      <c r="G27" s="158"/>
      <c r="H27" s="128"/>
    </row>
    <row r="28" spans="2:8" ht="12.75" x14ac:dyDescent="0.25">
      <c r="B28" s="134"/>
      <c r="C28" s="133"/>
      <c r="D28" s="133"/>
      <c r="E28" s="132"/>
      <c r="F28" s="130"/>
      <c r="G28" s="158"/>
      <c r="H28" s="128"/>
    </row>
    <row r="29" spans="2:8" ht="12.75" x14ac:dyDescent="0.25">
      <c r="B29" s="134">
        <v>12</v>
      </c>
      <c r="C29" s="133"/>
      <c r="D29" s="133"/>
      <c r="E29" s="132"/>
      <c r="F29" s="130"/>
      <c r="G29" s="158"/>
      <c r="H29" s="128"/>
    </row>
    <row r="30" spans="2:8" ht="12.75" x14ac:dyDescent="0.25">
      <c r="B30" s="134"/>
      <c r="C30" s="133"/>
      <c r="D30" s="133"/>
      <c r="E30" s="132"/>
      <c r="F30" s="130"/>
      <c r="G30" s="158"/>
      <c r="H30" s="128"/>
    </row>
    <row r="31" spans="2:8" ht="12.75" x14ac:dyDescent="0.25">
      <c r="B31" s="134">
        <v>13</v>
      </c>
      <c r="C31" s="133"/>
      <c r="D31" s="133"/>
      <c r="E31" s="132"/>
      <c r="F31" s="130"/>
      <c r="G31" s="158"/>
      <c r="H31" s="128"/>
    </row>
    <row r="32" spans="2:8" ht="12.75" x14ac:dyDescent="0.25">
      <c r="B32" s="134"/>
      <c r="C32" s="133"/>
      <c r="D32" s="133"/>
      <c r="E32" s="132"/>
      <c r="F32" s="130"/>
      <c r="G32" s="158"/>
      <c r="H32" s="128"/>
    </row>
    <row r="33" spans="2:8" ht="12.75" x14ac:dyDescent="0.25">
      <c r="B33" s="134">
        <v>14</v>
      </c>
      <c r="C33" s="133"/>
      <c r="D33" s="133"/>
      <c r="E33" s="132"/>
      <c r="F33" s="130"/>
      <c r="G33" s="158"/>
      <c r="H33" s="128"/>
    </row>
    <row r="34" spans="2:8" ht="12.75" x14ac:dyDescent="0.25">
      <c r="B34" s="134"/>
      <c r="C34" s="133"/>
      <c r="D34" s="133"/>
      <c r="E34" s="132"/>
      <c r="F34" s="130"/>
      <c r="G34" s="158"/>
      <c r="H34" s="128"/>
    </row>
    <row r="35" spans="2:8" ht="12.75" x14ac:dyDescent="0.25">
      <c r="B35" s="134">
        <v>15</v>
      </c>
      <c r="C35" s="133"/>
      <c r="D35" s="133"/>
      <c r="E35" s="132"/>
      <c r="F35" s="130"/>
      <c r="G35" s="158"/>
      <c r="H35" s="128"/>
    </row>
    <row r="36" spans="2:8" ht="12.75" x14ac:dyDescent="0.25">
      <c r="B36" s="134"/>
      <c r="C36" s="133"/>
      <c r="D36" s="133"/>
      <c r="E36" s="132"/>
      <c r="F36" s="130"/>
      <c r="G36" s="158"/>
      <c r="H36" s="128"/>
    </row>
    <row r="37" spans="2:8" ht="12.75" x14ac:dyDescent="0.25">
      <c r="B37" s="134">
        <v>16</v>
      </c>
      <c r="C37" s="133"/>
      <c r="D37" s="133"/>
      <c r="E37" s="132"/>
      <c r="F37" s="130"/>
      <c r="G37" s="158"/>
      <c r="H37" s="128"/>
    </row>
    <row r="38" spans="2:8" ht="12.75" x14ac:dyDescent="0.25">
      <c r="B38" s="134"/>
      <c r="C38" s="133"/>
      <c r="D38" s="133"/>
      <c r="E38" s="132"/>
      <c r="F38" s="130"/>
      <c r="G38" s="158"/>
      <c r="H38" s="128"/>
    </row>
    <row r="39" spans="2:8" ht="12.75" x14ac:dyDescent="0.25">
      <c r="B39" s="134">
        <v>17</v>
      </c>
      <c r="C39" s="133"/>
      <c r="D39" s="133"/>
      <c r="E39" s="132"/>
      <c r="F39" s="130"/>
      <c r="G39" s="158"/>
      <c r="H39" s="128"/>
    </row>
    <row r="40" spans="2:8" ht="12.75" x14ac:dyDescent="0.25">
      <c r="B40" s="134"/>
      <c r="C40" s="133"/>
      <c r="D40" s="133"/>
      <c r="E40" s="132"/>
      <c r="F40" s="130"/>
      <c r="G40" s="158"/>
      <c r="H40" s="128"/>
    </row>
    <row r="41" spans="2:8" ht="12.75" x14ac:dyDescent="0.25">
      <c r="B41" s="134">
        <v>18</v>
      </c>
      <c r="C41" s="133"/>
      <c r="D41" s="133"/>
      <c r="E41" s="132"/>
      <c r="F41" s="130"/>
      <c r="G41" s="158"/>
      <c r="H41" s="128"/>
    </row>
    <row r="42" spans="2:8" ht="12.75" x14ac:dyDescent="0.25">
      <c r="B42" s="134"/>
      <c r="C42" s="133"/>
      <c r="D42" s="133"/>
      <c r="E42" s="132"/>
      <c r="F42" s="130"/>
      <c r="G42" s="158"/>
      <c r="H42" s="128"/>
    </row>
    <row r="43" spans="2:8" ht="12.75" x14ac:dyDescent="0.25">
      <c r="B43" s="134">
        <v>19</v>
      </c>
      <c r="C43" s="133"/>
      <c r="D43" s="133"/>
      <c r="E43" s="132"/>
      <c r="F43" s="130"/>
      <c r="G43" s="158"/>
      <c r="H43" s="128"/>
    </row>
    <row r="44" spans="2:8" ht="12.75" x14ac:dyDescent="0.25">
      <c r="B44" s="134"/>
      <c r="C44" s="133"/>
      <c r="D44" s="133"/>
      <c r="E44" s="132"/>
      <c r="F44" s="130"/>
      <c r="G44" s="158"/>
      <c r="H44" s="128"/>
    </row>
    <row r="45" spans="2:8" ht="12.75" x14ac:dyDescent="0.25">
      <c r="B45" s="134">
        <v>20</v>
      </c>
      <c r="C45" s="133"/>
      <c r="D45" s="133"/>
      <c r="E45" s="132"/>
      <c r="F45" s="130"/>
      <c r="G45" s="158"/>
      <c r="H45" s="128"/>
    </row>
    <row r="46" spans="2:8" ht="12.75" x14ac:dyDescent="0.25">
      <c r="B46" s="134"/>
      <c r="C46" s="133"/>
      <c r="D46" s="133"/>
      <c r="E46" s="132"/>
      <c r="F46" s="130"/>
      <c r="G46" s="158"/>
      <c r="H46" s="128"/>
    </row>
    <row r="47" spans="2:8" ht="12.75" x14ac:dyDescent="0.25">
      <c r="B47" s="134">
        <v>21</v>
      </c>
      <c r="C47" s="133"/>
      <c r="D47" s="133"/>
      <c r="E47" s="132"/>
      <c r="F47" s="130"/>
      <c r="G47" s="158"/>
      <c r="H47" s="128"/>
    </row>
    <row r="48" spans="2:8" ht="12.75" x14ac:dyDescent="0.25">
      <c r="B48" s="134"/>
      <c r="C48" s="133"/>
      <c r="D48" s="133"/>
      <c r="E48" s="132"/>
      <c r="F48" s="130"/>
      <c r="G48" s="158"/>
      <c r="H48" s="128"/>
    </row>
    <row r="49" spans="2:8" ht="12.75" x14ac:dyDescent="0.25">
      <c r="B49" s="134"/>
      <c r="C49" s="133"/>
      <c r="D49" s="133"/>
      <c r="E49" s="132"/>
      <c r="F49" s="130"/>
      <c r="G49" s="158"/>
      <c r="H49" s="128"/>
    </row>
    <row r="50" spans="2:8" ht="12.75" x14ac:dyDescent="0.25">
      <c r="B50" s="134">
        <v>22</v>
      </c>
      <c r="C50" s="133"/>
      <c r="D50" s="133"/>
      <c r="E50" s="132"/>
      <c r="F50" s="130"/>
      <c r="G50" s="158"/>
      <c r="H50" s="128"/>
    </row>
    <row r="51" spans="2:8" ht="12.75" x14ac:dyDescent="0.25">
      <c r="B51" s="134"/>
      <c r="C51" s="133"/>
      <c r="D51" s="133"/>
      <c r="E51" s="132"/>
      <c r="F51" s="130"/>
      <c r="G51" s="158"/>
      <c r="H51" s="128"/>
    </row>
    <row r="52" spans="2:8" ht="12.75" x14ac:dyDescent="0.25">
      <c r="B52" s="134">
        <v>23</v>
      </c>
      <c r="C52" s="133"/>
      <c r="D52" s="133"/>
      <c r="E52" s="132"/>
      <c r="F52" s="130"/>
      <c r="G52" s="158"/>
      <c r="H52" s="128"/>
    </row>
    <row r="53" spans="2:8" ht="12.75" x14ac:dyDescent="0.25">
      <c r="B53" s="134"/>
      <c r="C53" s="133"/>
      <c r="D53" s="133"/>
      <c r="E53" s="132"/>
      <c r="F53" s="130"/>
      <c r="G53" s="158"/>
      <c r="H53" s="128"/>
    </row>
    <row r="54" spans="2:8" ht="12.75" x14ac:dyDescent="0.25">
      <c r="B54" s="134">
        <v>24</v>
      </c>
      <c r="C54" s="133"/>
      <c r="D54" s="133"/>
      <c r="E54" s="132"/>
      <c r="F54" s="130"/>
      <c r="G54" s="158"/>
      <c r="H54" s="128"/>
    </row>
    <row r="55" spans="2:8" ht="12.75" x14ac:dyDescent="0.25">
      <c r="B55" s="134"/>
      <c r="C55" s="133"/>
      <c r="D55" s="133"/>
      <c r="E55" s="132"/>
      <c r="F55" s="130"/>
      <c r="G55" s="158"/>
      <c r="H55" s="128"/>
    </row>
    <row r="56" spans="2:8" ht="12.75" x14ac:dyDescent="0.25">
      <c r="B56" s="134">
        <v>25</v>
      </c>
      <c r="C56" s="133"/>
      <c r="D56" s="133"/>
      <c r="E56" s="132"/>
      <c r="F56" s="130"/>
      <c r="G56" s="158"/>
      <c r="H56" s="128"/>
    </row>
    <row r="57" spans="2:8" ht="12.75" x14ac:dyDescent="0.25">
      <c r="B57" s="134"/>
      <c r="C57" s="133"/>
      <c r="D57" s="133"/>
      <c r="E57" s="132"/>
      <c r="F57" s="130"/>
      <c r="G57" s="158"/>
      <c r="H57" s="128"/>
    </row>
    <row r="58" spans="2:8" ht="12.75" x14ac:dyDescent="0.25">
      <c r="B58" s="134">
        <v>26</v>
      </c>
      <c r="C58" s="133"/>
      <c r="D58" s="133"/>
      <c r="E58" s="132"/>
      <c r="F58" s="130"/>
      <c r="G58" s="158"/>
      <c r="H58" s="128"/>
    </row>
    <row r="59" spans="2:8" ht="12.75" x14ac:dyDescent="0.25">
      <c r="B59" s="134"/>
      <c r="C59" s="133"/>
      <c r="D59" s="133"/>
      <c r="E59" s="132"/>
      <c r="F59" s="130"/>
      <c r="G59" s="158"/>
      <c r="H59" s="128"/>
    </row>
    <row r="60" spans="2:8" ht="12.75" x14ac:dyDescent="0.25">
      <c r="B60" s="134">
        <v>27</v>
      </c>
      <c r="C60" s="133"/>
      <c r="D60" s="133"/>
      <c r="E60" s="132"/>
      <c r="F60" s="130"/>
      <c r="G60" s="158"/>
      <c r="H60" s="128"/>
    </row>
    <row r="61" spans="2:8" ht="12.75" x14ac:dyDescent="0.25">
      <c r="B61" s="134"/>
      <c r="C61" s="133"/>
      <c r="D61" s="133"/>
      <c r="E61" s="132"/>
      <c r="F61" s="130"/>
      <c r="G61" s="158"/>
      <c r="H61" s="128"/>
    </row>
    <row r="62" spans="2:8" ht="12.75" x14ac:dyDescent="0.25">
      <c r="B62" s="134">
        <v>28</v>
      </c>
      <c r="C62" s="133"/>
      <c r="D62" s="133"/>
      <c r="E62" s="132"/>
      <c r="F62" s="130"/>
      <c r="G62" s="158"/>
      <c r="H62" s="128"/>
    </row>
    <row r="63" spans="2:8" ht="12.75" x14ac:dyDescent="0.25">
      <c r="B63" s="134"/>
      <c r="C63" s="133"/>
      <c r="D63" s="133"/>
      <c r="E63" s="132"/>
      <c r="F63" s="130"/>
      <c r="G63" s="158"/>
      <c r="H63" s="128"/>
    </row>
    <row r="64" spans="2:8" ht="12.75" x14ac:dyDescent="0.25">
      <c r="B64" s="134">
        <v>29</v>
      </c>
      <c r="C64" s="133"/>
      <c r="D64" s="133"/>
      <c r="E64" s="132"/>
      <c r="F64" s="130"/>
      <c r="G64" s="158"/>
      <c r="H64" s="128"/>
    </row>
    <row r="65" spans="2:8" ht="12.75" x14ac:dyDescent="0.25">
      <c r="B65" s="134"/>
      <c r="C65" s="133"/>
      <c r="D65" s="133"/>
      <c r="E65" s="132"/>
      <c r="F65" s="130"/>
      <c r="G65" s="158"/>
      <c r="H65" s="128"/>
    </row>
    <row r="66" spans="2:8" ht="12.75" x14ac:dyDescent="0.25">
      <c r="B66" s="134">
        <v>30</v>
      </c>
      <c r="C66" s="133"/>
      <c r="D66" s="133"/>
      <c r="E66" s="132"/>
      <c r="F66" s="130"/>
      <c r="G66" s="158"/>
      <c r="H66" s="128"/>
    </row>
    <row r="67" spans="2:8" ht="12.75" x14ac:dyDescent="0.25">
      <c r="B67" s="134"/>
      <c r="C67" s="133"/>
      <c r="D67" s="133"/>
      <c r="E67" s="132"/>
      <c r="F67" s="130"/>
      <c r="G67" s="158"/>
      <c r="H67" s="128"/>
    </row>
    <row r="68" spans="2:8" ht="12.75" x14ac:dyDescent="0.25">
      <c r="B68" s="134">
        <v>31</v>
      </c>
      <c r="C68" s="133"/>
      <c r="D68" s="133"/>
      <c r="E68" s="132"/>
      <c r="F68" s="130"/>
      <c r="G68" s="158"/>
      <c r="H68" s="128"/>
    </row>
    <row r="69" spans="2:8" ht="12.75" x14ac:dyDescent="0.25">
      <c r="B69" s="134"/>
      <c r="C69" s="133"/>
      <c r="D69" s="133"/>
      <c r="E69" s="132"/>
      <c r="F69" s="130"/>
      <c r="G69" s="158"/>
      <c r="H69" s="128"/>
    </row>
    <row r="70" spans="2:8" ht="12.75" x14ac:dyDescent="0.25">
      <c r="B70" s="134">
        <v>32</v>
      </c>
      <c r="C70" s="133"/>
      <c r="D70" s="133"/>
      <c r="E70" s="132"/>
      <c r="F70" s="130"/>
      <c r="G70" s="158"/>
      <c r="H70" s="128"/>
    </row>
    <row r="71" spans="2:8" ht="12.75" x14ac:dyDescent="0.25">
      <c r="B71" s="134"/>
      <c r="C71" s="133"/>
      <c r="D71" s="133"/>
      <c r="E71" s="132"/>
      <c r="F71" s="130"/>
      <c r="G71" s="158"/>
      <c r="H71" s="128"/>
    </row>
    <row r="72" spans="2:8" ht="12.75" x14ac:dyDescent="0.25">
      <c r="B72" s="134">
        <v>33</v>
      </c>
      <c r="C72" s="133"/>
      <c r="D72" s="133"/>
      <c r="E72" s="132"/>
      <c r="F72" s="130"/>
      <c r="G72" s="158"/>
      <c r="H72" s="128"/>
    </row>
    <row r="73" spans="2:8" ht="12.75" x14ac:dyDescent="0.25">
      <c r="B73" s="134"/>
      <c r="C73" s="133"/>
      <c r="D73" s="133"/>
      <c r="E73" s="132"/>
      <c r="F73" s="130"/>
      <c r="G73" s="158"/>
      <c r="H73" s="128"/>
    </row>
    <row r="74" spans="2:8" ht="12.75" x14ac:dyDescent="0.25">
      <c r="B74" s="134">
        <v>34</v>
      </c>
      <c r="C74" s="133"/>
      <c r="D74" s="133"/>
      <c r="E74" s="132"/>
      <c r="F74" s="130"/>
      <c r="G74" s="158"/>
      <c r="H74" s="128"/>
    </row>
    <row r="75" spans="2:8" ht="12.75" x14ac:dyDescent="0.25">
      <c r="B75" s="134"/>
      <c r="C75" s="133"/>
      <c r="D75" s="133"/>
      <c r="E75" s="132"/>
      <c r="F75" s="130"/>
      <c r="G75" s="158"/>
      <c r="H75" s="128"/>
    </row>
    <row r="76" spans="2:8" ht="12.75" x14ac:dyDescent="0.25">
      <c r="B76" s="134">
        <v>35</v>
      </c>
      <c r="C76" s="133"/>
      <c r="D76" s="133"/>
      <c r="E76" s="132"/>
      <c r="F76" s="130"/>
      <c r="G76" s="158"/>
      <c r="H76" s="128"/>
    </row>
    <row r="77" spans="2:8" ht="12.75" x14ac:dyDescent="0.25">
      <c r="B77" s="134"/>
      <c r="C77" s="133"/>
      <c r="D77" s="133"/>
      <c r="E77" s="132"/>
      <c r="F77" s="130"/>
      <c r="G77" s="158"/>
      <c r="H77" s="128"/>
    </row>
    <row r="78" spans="2:8" ht="12.75" x14ac:dyDescent="0.25">
      <c r="B78" s="134">
        <v>36</v>
      </c>
      <c r="C78" s="133"/>
      <c r="D78" s="133"/>
      <c r="E78" s="132"/>
      <c r="F78" s="130"/>
      <c r="G78" s="158"/>
      <c r="H78" s="128"/>
    </row>
    <row r="79" spans="2:8" ht="12.75" x14ac:dyDescent="0.25">
      <c r="B79" s="134"/>
      <c r="C79" s="133"/>
      <c r="D79" s="133"/>
      <c r="E79" s="132"/>
      <c r="F79" s="130"/>
      <c r="G79" s="158"/>
      <c r="H79" s="128"/>
    </row>
    <row r="80" spans="2:8" ht="12.75" x14ac:dyDescent="0.25">
      <c r="B80" s="134">
        <v>37</v>
      </c>
      <c r="C80" s="133"/>
      <c r="D80" s="133"/>
      <c r="E80" s="132"/>
      <c r="F80" s="130"/>
      <c r="G80" s="158"/>
      <c r="H80" s="128"/>
    </row>
    <row r="81" spans="2:8" ht="12.75" x14ac:dyDescent="0.25">
      <c r="B81" s="134"/>
      <c r="C81" s="133"/>
      <c r="D81" s="133"/>
      <c r="E81" s="132"/>
      <c r="F81" s="130"/>
      <c r="G81" s="158"/>
      <c r="H81" s="128"/>
    </row>
    <row r="82" spans="2:8" ht="12.75" x14ac:dyDescent="0.25">
      <c r="B82" s="134">
        <v>38</v>
      </c>
      <c r="C82" s="133"/>
      <c r="D82" s="133"/>
      <c r="E82" s="132"/>
      <c r="F82" s="130"/>
      <c r="G82" s="158" t="s">
        <v>598</v>
      </c>
      <c r="H82" s="128"/>
    </row>
    <row r="83" spans="2:8" ht="12.75" x14ac:dyDescent="0.25">
      <c r="B83" s="134"/>
      <c r="C83" s="133"/>
      <c r="D83" s="133"/>
      <c r="E83" s="132"/>
      <c r="F83" s="130"/>
      <c r="G83" s="158"/>
      <c r="H83" s="128"/>
    </row>
    <row r="84" spans="2:8" ht="12.75" x14ac:dyDescent="0.25">
      <c r="B84" s="134">
        <v>39</v>
      </c>
      <c r="C84" s="133"/>
      <c r="D84" s="133"/>
      <c r="E84" s="132"/>
      <c r="F84" s="130"/>
      <c r="H84" s="128"/>
    </row>
    <row r="85" spans="2:8" ht="12.75" x14ac:dyDescent="0.25">
      <c r="B85" s="134"/>
      <c r="C85" s="133"/>
      <c r="D85" s="133"/>
      <c r="E85" s="132"/>
      <c r="F85" s="130"/>
      <c r="G85" s="158"/>
      <c r="H85" s="128"/>
    </row>
    <row r="86" spans="2:8" ht="12.75" x14ac:dyDescent="0.25">
      <c r="B86" s="134">
        <v>40</v>
      </c>
      <c r="C86" s="133"/>
      <c r="D86" s="133"/>
      <c r="E86" s="132"/>
      <c r="F86" s="130"/>
      <c r="G86" s="158"/>
      <c r="H86" s="128"/>
    </row>
    <row r="87" spans="2:8" ht="12.75" x14ac:dyDescent="0.25">
      <c r="B87" s="134"/>
      <c r="C87" s="133"/>
      <c r="D87" s="133"/>
      <c r="E87" s="132"/>
      <c r="F87" s="130"/>
      <c r="G87" s="158"/>
      <c r="H87" s="128"/>
    </row>
    <row r="88" spans="2:8" ht="12.75" x14ac:dyDescent="0.25">
      <c r="B88" s="134">
        <v>41</v>
      </c>
      <c r="C88" s="133"/>
      <c r="D88" s="133"/>
      <c r="E88" s="132"/>
      <c r="F88" s="130"/>
      <c r="G88" s="158"/>
      <c r="H88" s="128"/>
    </row>
    <row r="89" spans="2:8" ht="12.75" x14ac:dyDescent="0.25">
      <c r="B89" s="134"/>
      <c r="C89" s="133"/>
      <c r="D89" s="133"/>
      <c r="E89" s="132"/>
      <c r="F89" s="130"/>
      <c r="G89" s="158" t="str">
        <f>IF(AND(E88="",F88="",E89="",F89=""),"",SUM(E88:E89)-SUM(F88:F89))</f>
        <v/>
      </c>
      <c r="H89" s="128"/>
    </row>
    <row r="90" spans="2:8" ht="12.75" x14ac:dyDescent="0.25">
      <c r="B90" s="134">
        <v>42</v>
      </c>
      <c r="C90" s="133"/>
      <c r="D90" s="133"/>
      <c r="E90" s="132"/>
      <c r="F90" s="130"/>
      <c r="G90" s="158"/>
      <c r="H90" s="128"/>
    </row>
    <row r="91" spans="2:8" ht="12.75" x14ac:dyDescent="0.25">
      <c r="B91" s="134"/>
      <c r="C91" s="133"/>
      <c r="D91" s="133"/>
      <c r="E91" s="132"/>
      <c r="F91" s="130"/>
      <c r="G91" s="158" t="str">
        <f>IF(AND(E90="",F90="",E91="",F91=""),"",SUM(E90:E91)-SUM(F90:F91))</f>
        <v/>
      </c>
      <c r="H91" s="128"/>
    </row>
    <row r="92" spans="2:8" ht="12.75" x14ac:dyDescent="0.25">
      <c r="B92" s="134">
        <v>43</v>
      </c>
      <c r="C92" s="133"/>
      <c r="D92" s="133"/>
      <c r="E92" s="132"/>
      <c r="F92" s="130"/>
      <c r="G92" s="158"/>
      <c r="H92" s="128"/>
    </row>
    <row r="93" spans="2:8" ht="12.75" x14ac:dyDescent="0.25">
      <c r="B93" s="134"/>
      <c r="C93" s="133"/>
      <c r="D93" s="133"/>
      <c r="E93" s="132"/>
      <c r="F93" s="130"/>
      <c r="G93" s="158" t="str">
        <f>IF(AND(E92="",F92="",E93="",F93=""),"",SUM(E92:E93)-SUM(F92:F93))</f>
        <v/>
      </c>
      <c r="H93" s="128"/>
    </row>
    <row r="94" spans="2:8" ht="12.75" x14ac:dyDescent="0.25">
      <c r="B94" s="134">
        <v>44</v>
      </c>
      <c r="C94" s="133"/>
      <c r="D94" s="133"/>
      <c r="E94" s="132"/>
      <c r="F94" s="130"/>
      <c r="G94" s="158"/>
      <c r="H94" s="128"/>
    </row>
    <row r="95" spans="2:8" ht="12.75" x14ac:dyDescent="0.25">
      <c r="B95" s="134"/>
      <c r="C95" s="133"/>
      <c r="D95" s="133"/>
      <c r="E95" s="132"/>
      <c r="F95" s="130"/>
      <c r="G95" s="158" t="str">
        <f>IF(AND(E94="",F94="",E95="",F95=""),"",SUM(E94:E95)-SUM(F94:F95))</f>
        <v/>
      </c>
      <c r="H95" s="128"/>
    </row>
    <row r="96" spans="2:8" ht="12.75" x14ac:dyDescent="0.25">
      <c r="B96" s="134">
        <v>45</v>
      </c>
      <c r="C96" s="133"/>
      <c r="D96" s="133"/>
      <c r="E96" s="132"/>
      <c r="F96" s="130"/>
      <c r="G96" s="158"/>
      <c r="H96" s="128"/>
    </row>
    <row r="97" spans="2:8" ht="12.75" x14ac:dyDescent="0.25">
      <c r="B97" s="134"/>
      <c r="C97" s="133"/>
      <c r="D97" s="133"/>
      <c r="E97" s="132"/>
      <c r="F97" s="130"/>
      <c r="G97" s="158" t="str">
        <f>IF(AND(E96="",F96="",E97="",F97=""),"",SUM(E96:E97)-SUM(F96:F97))</f>
        <v/>
      </c>
      <c r="H97" s="128"/>
    </row>
    <row r="98" spans="2:8" ht="12.75" x14ac:dyDescent="0.25">
      <c r="B98" s="134">
        <v>46</v>
      </c>
      <c r="C98" s="133"/>
      <c r="D98" s="133"/>
      <c r="E98" s="132"/>
      <c r="F98" s="130"/>
      <c r="G98" s="158"/>
      <c r="H98" s="128"/>
    </row>
    <row r="99" spans="2:8" ht="12.75" x14ac:dyDescent="0.25">
      <c r="B99" s="134"/>
      <c r="C99" s="133"/>
      <c r="D99" s="133"/>
      <c r="E99" s="132"/>
      <c r="F99" s="130"/>
      <c r="G99" s="158" t="str">
        <f>IF(AND(E98="",F98="",E99="",F99=""),"",SUM(E98:E99)-SUM(F98:F99))</f>
        <v/>
      </c>
      <c r="H99" s="128"/>
    </row>
    <row r="100" spans="2:8" ht="12.75" x14ac:dyDescent="0.25">
      <c r="B100" s="134">
        <v>47</v>
      </c>
      <c r="C100" s="133"/>
      <c r="D100" s="133"/>
      <c r="E100" s="132"/>
      <c r="F100" s="130"/>
      <c r="G100" s="158"/>
      <c r="H100" s="128"/>
    </row>
    <row r="101" spans="2:8" ht="12.75" x14ac:dyDescent="0.25">
      <c r="B101" s="134"/>
      <c r="C101" s="133"/>
      <c r="D101" s="133"/>
      <c r="E101" s="132"/>
      <c r="F101" s="130"/>
      <c r="G101" s="158" t="str">
        <f>IF(AND(E100="",F100="",E101="",F101=""),"",SUM(E100:E101)-SUM(F100:F101))</f>
        <v/>
      </c>
      <c r="H101" s="128"/>
    </row>
    <row r="102" spans="2:8" ht="12.75" x14ac:dyDescent="0.25">
      <c r="B102" s="134">
        <v>48</v>
      </c>
      <c r="C102" s="133"/>
      <c r="D102" s="133"/>
      <c r="E102" s="132"/>
      <c r="F102" s="130"/>
      <c r="G102" s="158"/>
      <c r="H102" s="128"/>
    </row>
    <row r="103" spans="2:8" ht="12.75" x14ac:dyDescent="0.25">
      <c r="B103" s="134"/>
      <c r="C103" s="133"/>
      <c r="D103" s="133"/>
      <c r="E103" s="132"/>
      <c r="F103" s="130"/>
      <c r="G103" s="158" t="str">
        <f>IF(AND(E102="",F102="",E103="",F103=""),"",SUM(E102:E103)-SUM(F102:F103))</f>
        <v/>
      </c>
      <c r="H103" s="128"/>
    </row>
    <row r="104" spans="2:8" ht="12.75" x14ac:dyDescent="0.25">
      <c r="B104" s="134">
        <v>49</v>
      </c>
      <c r="C104" s="133"/>
      <c r="D104" s="133"/>
      <c r="E104" s="132"/>
      <c r="F104" s="130"/>
      <c r="G104" s="158"/>
      <c r="H104" s="128"/>
    </row>
    <row r="105" spans="2:8" ht="12.75" x14ac:dyDescent="0.25">
      <c r="B105" s="134"/>
      <c r="C105" s="133"/>
      <c r="D105" s="133"/>
      <c r="E105" s="132"/>
      <c r="F105" s="130"/>
      <c r="G105" s="158" t="str">
        <f>IF(AND(E104="",F104="",E105="",F105=""),"",SUM(E104:E105)-SUM(F104:F105))</f>
        <v/>
      </c>
      <c r="H105" s="128"/>
    </row>
    <row r="106" spans="2:8" ht="12.75" x14ac:dyDescent="0.25">
      <c r="B106" s="134">
        <v>50</v>
      </c>
      <c r="C106" s="133"/>
      <c r="D106" s="133"/>
      <c r="E106" s="132"/>
      <c r="F106" s="130"/>
      <c r="G106" s="158"/>
      <c r="H106" s="128"/>
    </row>
    <row r="107" spans="2:8" ht="12.75" x14ac:dyDescent="0.25">
      <c r="B107" s="134"/>
      <c r="C107" s="133"/>
      <c r="D107" s="133"/>
      <c r="E107" s="132"/>
      <c r="F107" s="130"/>
      <c r="G107" s="158" t="str">
        <f>IF(AND(E106="",F106="",E107="",F107=""),"",SUM(E106:E107)-SUM(F106:F107))</f>
        <v/>
      </c>
      <c r="H107" s="128"/>
    </row>
  </sheetData>
  <conditionalFormatting sqref="B7:H83 B84:F84 H84 B85:H107">
    <cfRule type="expression" dxfId="151" priority="1">
      <formula>MOD(ROW(),2)=1</formula>
    </cfRule>
  </conditionalFormatting>
  <conditionalFormatting sqref="G3:H4">
    <cfRule type="expression" dxfId="150" priority="2">
      <formula>#REF!="UNBALANCED"</formula>
    </cfRule>
  </conditionalFormatting>
  <conditionalFormatting sqref="E3:F4">
    <cfRule type="expression" dxfId="149" priority="3">
      <formula>#REF!="UNBALANCED"</formula>
    </cfRule>
  </conditionalFormatting>
  <conditionalFormatting sqref="G49:H49 G51:H51 G53:H53 G55:H55 G57:H57 G59:H59 G61:H61 G63:H63 G65:H65 G67:H67 G69:H69 G71:H71 G73:H73 G75:H75 G77:H77 G79:H79 G81:H81 G83:H83 G85:H85 G87:H87 G89:H89 G91:H91 G93:H93 G95:H95 G97:H97 G99:H99 G101:H101 G103:H103 G105:H105 G107:H107">
    <cfRule type="expression" dxfId="148" priority="4">
      <formula>#REF!=1</formula>
    </cfRule>
  </conditionalFormatting>
  <conditionalFormatting sqref="G12:H12 G14:H14 G16:H16 G18:H18 G20:H20 G22:H22 G24:H24 G26:H26 G28:H28 G30:H30 G32:H32 G34:H34 G36:H36 G38:H38 G40:H40 G42:H42 G44:H44 G46:H46 G8:H8 G10:H10">
    <cfRule type="expression" dxfId="147" priority="5">
      <formula>#REF!=1</formula>
    </cfRule>
  </conditionalFormatting>
  <pageMargins left="0.45" right="0.4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33"/>
  <sheetViews>
    <sheetView view="pageLayout" zoomScaleNormal="100" workbookViewId="0">
      <selection activeCell="A3" sqref="A3"/>
    </sheetView>
  </sheetViews>
  <sheetFormatPr defaultColWidth="9.140625" defaultRowHeight="15" x14ac:dyDescent="0.25"/>
  <cols>
    <col min="1" max="1" width="14" style="181" customWidth="1"/>
    <col min="2" max="2" width="18.42578125" style="181" customWidth="1"/>
    <col min="3" max="3" width="16.7109375" style="181" customWidth="1"/>
    <col min="4" max="4" width="18.140625" style="181" customWidth="1"/>
    <col min="5" max="5" width="9.140625" style="181"/>
    <col min="6" max="6" width="17.85546875" style="181" customWidth="1"/>
    <col min="7" max="7" width="36.28515625" style="181" customWidth="1"/>
    <col min="8" max="16384" width="9.140625" style="181"/>
  </cols>
  <sheetData>
    <row r="1" spans="1:7" ht="14.25" customHeight="1" x14ac:dyDescent="0.25"/>
    <row r="2" spans="1:7" ht="14.25" customHeight="1" x14ac:dyDescent="0.25">
      <c r="A2" s="168" t="s">
        <v>607</v>
      </c>
      <c r="B2" s="168" t="s">
        <v>612</v>
      </c>
      <c r="C2" s="168" t="s">
        <v>611</v>
      </c>
      <c r="D2" s="168" t="s">
        <v>610</v>
      </c>
      <c r="E2" s="168" t="s">
        <v>607</v>
      </c>
      <c r="F2" s="168" t="s">
        <v>609</v>
      </c>
      <c r="G2" s="168" t="s">
        <v>551</v>
      </c>
    </row>
    <row r="3" spans="1:7" ht="14.25" customHeight="1" x14ac:dyDescent="0.25">
      <c r="A3" s="167"/>
      <c r="B3" s="165"/>
      <c r="C3" s="166"/>
      <c r="D3" s="166"/>
      <c r="E3" s="165"/>
      <c r="F3" s="165"/>
      <c r="G3" s="164"/>
    </row>
    <row r="4" spans="1:7" ht="14.25" customHeight="1" x14ac:dyDescent="0.25">
      <c r="A4" s="167"/>
      <c r="B4" s="165"/>
      <c r="C4" s="166"/>
      <c r="D4" s="166"/>
      <c r="E4" s="165"/>
      <c r="F4" s="165"/>
      <c r="G4" s="164"/>
    </row>
    <row r="5" spans="1:7" ht="14.25" customHeight="1" x14ac:dyDescent="0.25">
      <c r="A5" s="167"/>
      <c r="B5" s="165"/>
      <c r="C5" s="166"/>
      <c r="D5" s="166"/>
      <c r="E5" s="165"/>
      <c r="F5" s="165"/>
      <c r="G5" s="164"/>
    </row>
    <row r="6" spans="1:7" x14ac:dyDescent="0.25">
      <c r="A6" s="167"/>
      <c r="B6" s="165"/>
      <c r="C6" s="166"/>
      <c r="D6" s="166"/>
      <c r="E6" s="165"/>
      <c r="F6" s="165"/>
      <c r="G6" s="164"/>
    </row>
    <row r="7" spans="1:7" x14ac:dyDescent="0.25">
      <c r="A7" s="165"/>
      <c r="B7" s="165"/>
      <c r="C7" s="166"/>
      <c r="D7" s="166"/>
      <c r="E7" s="165"/>
      <c r="F7" s="165"/>
      <c r="G7" s="164"/>
    </row>
    <row r="8" spans="1:7" x14ac:dyDescent="0.25">
      <c r="A8" s="165"/>
      <c r="B8" s="165"/>
      <c r="C8" s="166"/>
      <c r="D8" s="166"/>
      <c r="E8" s="165"/>
      <c r="F8" s="165"/>
      <c r="G8" s="164"/>
    </row>
    <row r="9" spans="1:7" x14ac:dyDescent="0.25">
      <c r="A9" s="165"/>
      <c r="B9" s="165"/>
      <c r="C9" s="166"/>
      <c r="D9" s="166"/>
      <c r="E9" s="165"/>
      <c r="F9" s="165"/>
      <c r="G9" s="164"/>
    </row>
    <row r="10" spans="1:7" x14ac:dyDescent="0.25">
      <c r="A10" s="165"/>
      <c r="B10" s="165"/>
      <c r="C10" s="166"/>
      <c r="D10" s="166"/>
      <c r="E10" s="165"/>
      <c r="F10" s="165"/>
      <c r="G10" s="164"/>
    </row>
    <row r="11" spans="1:7" x14ac:dyDescent="0.25">
      <c r="A11" s="165"/>
      <c r="B11" s="165"/>
      <c r="C11" s="166"/>
      <c r="D11" s="166"/>
      <c r="E11" s="165"/>
      <c r="F11" s="165"/>
      <c r="G11" s="164"/>
    </row>
    <row r="12" spans="1:7" x14ac:dyDescent="0.25">
      <c r="A12" s="165"/>
      <c r="B12" s="165"/>
      <c r="C12" s="166"/>
      <c r="D12" s="166"/>
      <c r="E12" s="165"/>
      <c r="F12" s="165"/>
      <c r="G12" s="164"/>
    </row>
    <row r="13" spans="1:7" x14ac:dyDescent="0.25">
      <c r="A13" s="165"/>
      <c r="B13" s="165"/>
      <c r="C13" s="166"/>
      <c r="D13" s="166"/>
      <c r="E13" s="165"/>
      <c r="F13" s="165"/>
      <c r="G13" s="164"/>
    </row>
    <row r="14" spans="1:7" x14ac:dyDescent="0.25">
      <c r="A14" s="165"/>
      <c r="B14" s="165"/>
      <c r="C14" s="166"/>
      <c r="D14" s="166"/>
      <c r="E14" s="165"/>
      <c r="F14" s="165"/>
      <c r="G14" s="164"/>
    </row>
    <row r="15" spans="1:7" x14ac:dyDescent="0.25">
      <c r="A15" s="165"/>
      <c r="B15" s="165"/>
      <c r="C15" s="166"/>
      <c r="D15" s="166"/>
      <c r="E15" s="165"/>
      <c r="F15" s="165"/>
      <c r="G15" s="164"/>
    </row>
    <row r="16" spans="1:7" x14ac:dyDescent="0.25">
      <c r="A16" s="165"/>
      <c r="B16" s="165"/>
      <c r="C16" s="166"/>
      <c r="D16" s="166"/>
      <c r="E16" s="165"/>
      <c r="F16" s="165"/>
      <c r="G16" s="164"/>
    </row>
    <row r="17" spans="1:7" x14ac:dyDescent="0.25">
      <c r="A17" s="165"/>
      <c r="B17" s="165"/>
      <c r="C17" s="166"/>
      <c r="D17" s="166"/>
      <c r="E17" s="165"/>
      <c r="F17" s="165"/>
      <c r="G17" s="164"/>
    </row>
    <row r="18" spans="1:7" x14ac:dyDescent="0.25">
      <c r="A18" s="165"/>
      <c r="B18" s="165"/>
      <c r="C18" s="166"/>
      <c r="D18" s="166"/>
      <c r="E18" s="165"/>
      <c r="F18" s="165"/>
      <c r="G18" s="164"/>
    </row>
    <row r="19" spans="1:7" x14ac:dyDescent="0.25">
      <c r="A19" s="165"/>
      <c r="B19" s="165"/>
      <c r="C19" s="166"/>
      <c r="D19" s="166"/>
      <c r="E19" s="165"/>
      <c r="F19" s="165"/>
      <c r="G19" s="164"/>
    </row>
    <row r="20" spans="1:7" x14ac:dyDescent="0.25">
      <c r="A20" s="165"/>
      <c r="B20" s="165"/>
      <c r="C20" s="166"/>
      <c r="D20" s="166"/>
      <c r="E20" s="165"/>
      <c r="F20" s="165"/>
      <c r="G20" s="164"/>
    </row>
    <row r="21" spans="1:7" x14ac:dyDescent="0.25">
      <c r="A21" s="165"/>
      <c r="B21" s="165"/>
      <c r="C21" s="166"/>
      <c r="D21" s="166"/>
      <c r="E21" s="165"/>
      <c r="F21" s="165"/>
      <c r="G21" s="164"/>
    </row>
    <row r="22" spans="1:7" x14ac:dyDescent="0.25">
      <c r="A22" s="165"/>
      <c r="B22" s="165"/>
      <c r="C22" s="166"/>
      <c r="D22" s="166"/>
      <c r="E22" s="165"/>
      <c r="F22" s="165"/>
      <c r="G22" s="164"/>
    </row>
    <row r="23" spans="1:7" x14ac:dyDescent="0.25">
      <c r="A23" s="165"/>
      <c r="B23" s="165"/>
      <c r="C23" s="166"/>
      <c r="D23" s="166"/>
      <c r="E23" s="165"/>
      <c r="F23" s="165"/>
      <c r="G23" s="164"/>
    </row>
    <row r="24" spans="1:7" x14ac:dyDescent="0.25">
      <c r="A24" s="165"/>
      <c r="B24" s="165"/>
      <c r="C24" s="166"/>
      <c r="D24" s="166"/>
      <c r="E24" s="165"/>
      <c r="F24" s="165"/>
      <c r="G24" s="164"/>
    </row>
    <row r="25" spans="1:7" x14ac:dyDescent="0.25">
      <c r="A25" s="165"/>
      <c r="B25" s="165"/>
      <c r="C25" s="166"/>
      <c r="D25" s="166"/>
      <c r="E25" s="165"/>
      <c r="F25" s="165"/>
      <c r="G25" s="164"/>
    </row>
    <row r="26" spans="1:7" x14ac:dyDescent="0.25">
      <c r="A26" s="165"/>
      <c r="B26" s="165"/>
      <c r="C26" s="166"/>
      <c r="D26" s="166"/>
      <c r="E26" s="165"/>
      <c r="F26" s="165"/>
      <c r="G26" s="164"/>
    </row>
    <row r="27" spans="1:7" x14ac:dyDescent="0.25">
      <c r="A27" s="165"/>
      <c r="B27" s="165"/>
      <c r="C27" s="166"/>
      <c r="D27" s="166"/>
      <c r="E27" s="165"/>
      <c r="F27" s="165"/>
      <c r="G27" s="164"/>
    </row>
    <row r="28" spans="1:7" x14ac:dyDescent="0.25">
      <c r="A28" s="165"/>
      <c r="B28" s="165"/>
      <c r="C28" s="166"/>
      <c r="D28" s="166"/>
      <c r="E28" s="165"/>
      <c r="F28" s="165"/>
      <c r="G28" s="164"/>
    </row>
    <row r="29" spans="1:7" x14ac:dyDescent="0.25">
      <c r="A29" s="165"/>
      <c r="B29" s="165"/>
      <c r="C29" s="166"/>
      <c r="D29" s="166"/>
      <c r="E29" s="165"/>
      <c r="F29" s="165"/>
      <c r="G29" s="164"/>
    </row>
    <row r="30" spans="1:7" x14ac:dyDescent="0.25">
      <c r="A30" s="165"/>
      <c r="B30" s="165"/>
      <c r="C30" s="166"/>
      <c r="D30" s="166"/>
      <c r="E30" s="165"/>
      <c r="F30" s="165"/>
      <c r="G30" s="164"/>
    </row>
    <row r="31" spans="1:7" x14ac:dyDescent="0.25">
      <c r="A31" s="165"/>
      <c r="B31" s="165"/>
      <c r="C31" s="166"/>
      <c r="D31" s="166"/>
      <c r="E31" s="165"/>
      <c r="F31" s="165"/>
      <c r="G31" s="164"/>
    </row>
    <row r="32" spans="1:7" x14ac:dyDescent="0.25">
      <c r="A32" s="165"/>
      <c r="B32" s="165"/>
      <c r="C32" s="166"/>
      <c r="D32" s="166"/>
      <c r="E32" s="165"/>
      <c r="F32" s="165"/>
      <c r="G32" s="164"/>
    </row>
    <row r="33" spans="1:7" x14ac:dyDescent="0.25">
      <c r="A33" s="163" t="s">
        <v>608</v>
      </c>
      <c r="B33" s="182">
        <v>54</v>
      </c>
      <c r="C33" s="182">
        <v>102.06</v>
      </c>
      <c r="D33" s="182">
        <v>240</v>
      </c>
      <c r="E33" s="183"/>
      <c r="F33" s="183"/>
      <c r="G33" s="183"/>
    </row>
  </sheetData>
  <pageMargins left="0.7" right="0.7" top="0.75" bottom="0.75" header="0.3" footer="0.3"/>
  <pageSetup orientation="landscape" r:id="rId1"/>
  <headerFooter>
    <oddHeader>&amp;L&amp;"-,Bold"&amp;20 400 Bus DEF Record : MONTH/ YEAR ___OCT 2017_________</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pageSetUpPr fitToPage="1"/>
  </sheetPr>
  <dimension ref="A1:O151"/>
  <sheetViews>
    <sheetView showGridLines="0" zoomScaleNormal="100" workbookViewId="0">
      <pane xSplit="2" ySplit="2" topLeftCell="C3" activePane="bottomRight" state="frozenSplit"/>
      <selection pane="topRight" activeCell="B1" sqref="B1"/>
      <selection pane="bottomLeft" activeCell="A3" sqref="A3"/>
      <selection pane="bottomRight" activeCell="E33" sqref="E33"/>
    </sheetView>
  </sheetViews>
  <sheetFormatPr defaultColWidth="9.140625" defaultRowHeight="12.75" x14ac:dyDescent="0.2"/>
  <cols>
    <col min="1" max="1" width="19.28515625" style="1" customWidth="1"/>
    <col min="2" max="2" width="19.5703125" style="1" customWidth="1"/>
    <col min="3" max="3" width="18.28515625" style="1" customWidth="1"/>
    <col min="4" max="4" width="27.42578125" style="2" customWidth="1"/>
    <col min="5" max="5" width="14.28515625" style="1" customWidth="1"/>
    <col min="6" max="6" width="21.7109375" style="1" customWidth="1"/>
    <col min="7" max="8" width="9.42578125" style="1" customWidth="1"/>
    <col min="9" max="9" width="20.42578125" style="1" customWidth="1"/>
    <col min="10" max="10" width="19" style="1" customWidth="1"/>
    <col min="11" max="11" width="18.85546875" style="1" customWidth="1"/>
    <col min="12" max="12" width="16.7109375" style="1" customWidth="1"/>
    <col min="13" max="13" width="19.28515625" style="1" bestFit="1" customWidth="1"/>
    <col min="14" max="14" width="34.85546875" style="1" customWidth="1"/>
    <col min="15" max="16384" width="9.140625" style="1"/>
  </cols>
  <sheetData>
    <row r="1" spans="1:15" s="28" customFormat="1" ht="39.75" customHeight="1" x14ac:dyDescent="0.25">
      <c r="A1" s="187" t="s">
        <v>233</v>
      </c>
      <c r="B1" s="188"/>
      <c r="C1" s="188"/>
      <c r="D1" s="33" t="s">
        <v>232</v>
      </c>
      <c r="E1" s="31"/>
      <c r="F1" s="32" t="s">
        <v>231</v>
      </c>
      <c r="G1" s="32"/>
      <c r="H1" s="31"/>
      <c r="I1" s="31"/>
      <c r="J1" s="31"/>
      <c r="K1" s="31"/>
      <c r="L1" s="31"/>
      <c r="M1" s="31"/>
      <c r="N1" s="30"/>
      <c r="O1" s="29"/>
    </row>
    <row r="2" spans="1:15" s="26" customFormat="1" ht="30" customHeight="1" x14ac:dyDescent="0.25">
      <c r="A2" s="189" t="s">
        <v>230</v>
      </c>
      <c r="B2" s="28" t="s">
        <v>229</v>
      </c>
      <c r="C2" s="28" t="s">
        <v>228</v>
      </c>
      <c r="D2" s="28" t="s">
        <v>227</v>
      </c>
      <c r="E2" s="28" t="s">
        <v>226</v>
      </c>
      <c r="F2" s="28" t="s">
        <v>225</v>
      </c>
      <c r="G2" s="28" t="s">
        <v>224</v>
      </c>
      <c r="H2" s="28" t="s">
        <v>223</v>
      </c>
      <c r="I2" s="28" t="s">
        <v>222</v>
      </c>
      <c r="J2" s="28" t="s">
        <v>221</v>
      </c>
      <c r="K2" s="28" t="s">
        <v>220</v>
      </c>
      <c r="L2" s="28" t="s">
        <v>219</v>
      </c>
      <c r="M2" s="28" t="s">
        <v>218</v>
      </c>
      <c r="N2" s="28" t="s">
        <v>217</v>
      </c>
      <c r="O2" s="27"/>
    </row>
    <row r="3" spans="1:15" ht="15.75" customHeight="1" x14ac:dyDescent="0.25">
      <c r="A3" s="19" t="s">
        <v>216</v>
      </c>
      <c r="B3" s="13" t="s">
        <v>215</v>
      </c>
      <c r="C3" s="13" t="s">
        <v>214</v>
      </c>
      <c r="D3" s="13" t="s">
        <v>213</v>
      </c>
      <c r="E3" s="13" t="s">
        <v>212</v>
      </c>
      <c r="F3" s="13" t="s">
        <v>22</v>
      </c>
      <c r="G3" s="13" t="s">
        <v>37</v>
      </c>
      <c r="H3" s="13">
        <v>0</v>
      </c>
      <c r="I3" s="19" t="s">
        <v>211</v>
      </c>
      <c r="J3" s="13" t="s">
        <v>210</v>
      </c>
      <c r="K3" s="25" t="s">
        <v>11</v>
      </c>
      <c r="L3" s="13" t="s">
        <v>1</v>
      </c>
      <c r="M3" s="13">
        <v>4</v>
      </c>
      <c r="N3" s="13" t="s">
        <v>209</v>
      </c>
      <c r="O3" s="5"/>
    </row>
    <row r="4" spans="1:15" ht="15.75" customHeight="1" x14ac:dyDescent="0.25">
      <c r="A4" s="13" t="s">
        <v>208</v>
      </c>
      <c r="B4" s="13" t="s">
        <v>207</v>
      </c>
      <c r="C4" s="13" t="s">
        <v>206</v>
      </c>
      <c r="D4" s="13" t="s">
        <v>205</v>
      </c>
      <c r="E4" s="3" t="s">
        <v>199</v>
      </c>
      <c r="F4" s="13" t="s">
        <v>5</v>
      </c>
      <c r="G4" s="13" t="s">
        <v>37</v>
      </c>
      <c r="H4" s="13">
        <v>0</v>
      </c>
      <c r="I4" s="13" t="s">
        <v>4</v>
      </c>
      <c r="J4" s="13" t="s">
        <v>204</v>
      </c>
      <c r="K4" s="13" t="s">
        <v>32</v>
      </c>
      <c r="L4" s="13" t="s">
        <v>1</v>
      </c>
      <c r="M4" s="13">
        <v>2</v>
      </c>
      <c r="N4" s="13" t="s">
        <v>203</v>
      </c>
      <c r="O4" s="5"/>
    </row>
    <row r="5" spans="1:15" ht="15.75" customHeight="1" x14ac:dyDescent="0.25">
      <c r="A5" s="13">
        <v>1111695007</v>
      </c>
      <c r="B5" s="13" t="s">
        <v>202</v>
      </c>
      <c r="C5" s="19" t="s">
        <v>201</v>
      </c>
      <c r="D5" s="13" t="s">
        <v>200</v>
      </c>
      <c r="E5" s="3" t="s">
        <v>199</v>
      </c>
      <c r="F5" s="13" t="s">
        <v>198</v>
      </c>
      <c r="G5" s="13" t="s">
        <v>37</v>
      </c>
      <c r="H5" s="13">
        <v>0</v>
      </c>
      <c r="I5" s="19" t="s">
        <v>197</v>
      </c>
      <c r="J5" s="13" t="s">
        <v>196</v>
      </c>
      <c r="K5" s="13" t="s">
        <v>195</v>
      </c>
      <c r="L5" s="13" t="s">
        <v>1</v>
      </c>
      <c r="M5" s="13" t="s">
        <v>90</v>
      </c>
      <c r="N5" s="13" t="s">
        <v>194</v>
      </c>
      <c r="O5" s="5"/>
    </row>
    <row r="6" spans="1:15" ht="15.75" customHeight="1" x14ac:dyDescent="0.25">
      <c r="A6" s="11">
        <v>8983692239</v>
      </c>
      <c r="B6" s="11" t="s">
        <v>193</v>
      </c>
      <c r="C6" s="11" t="s">
        <v>192</v>
      </c>
      <c r="D6" s="11" t="s">
        <v>191</v>
      </c>
      <c r="E6" s="24" t="s">
        <v>190</v>
      </c>
      <c r="F6" s="11" t="s">
        <v>87</v>
      </c>
      <c r="G6" s="11"/>
      <c r="H6" s="11">
        <v>0</v>
      </c>
      <c r="I6" s="17" t="s">
        <v>189</v>
      </c>
      <c r="J6" s="11" t="s">
        <v>188</v>
      </c>
      <c r="K6" s="11" t="s">
        <v>17</v>
      </c>
      <c r="L6" s="11" t="s">
        <v>1</v>
      </c>
      <c r="M6" s="11">
        <v>0</v>
      </c>
      <c r="N6" s="17" t="s">
        <v>187</v>
      </c>
      <c r="O6" s="5"/>
    </row>
    <row r="7" spans="1:15" ht="15.75" customHeight="1" x14ac:dyDescent="0.25">
      <c r="A7" s="11" t="s">
        <v>186</v>
      </c>
      <c r="B7" s="11" t="s">
        <v>185</v>
      </c>
      <c r="C7" s="11" t="s">
        <v>184</v>
      </c>
      <c r="D7" s="11" t="s">
        <v>183</v>
      </c>
      <c r="E7" s="11" t="s">
        <v>136</v>
      </c>
      <c r="F7" s="11" t="s">
        <v>5</v>
      </c>
      <c r="G7" s="11" t="s">
        <v>37</v>
      </c>
      <c r="H7" s="11">
        <v>0</v>
      </c>
      <c r="I7" s="11" t="s">
        <v>4</v>
      </c>
      <c r="J7" s="11" t="s">
        <v>182</v>
      </c>
      <c r="K7" s="11" t="s">
        <v>181</v>
      </c>
      <c r="L7" s="11" t="s">
        <v>1</v>
      </c>
      <c r="M7" s="11">
        <v>0</v>
      </c>
      <c r="N7" s="11" t="s">
        <v>180</v>
      </c>
      <c r="O7" s="5"/>
    </row>
    <row r="8" spans="1:15" ht="15.75" customHeight="1" x14ac:dyDescent="0.25">
      <c r="A8" s="23" t="s">
        <v>179</v>
      </c>
      <c r="B8" s="11" t="s">
        <v>178</v>
      </c>
      <c r="C8" s="11" t="s">
        <v>177</v>
      </c>
      <c r="D8" s="11" t="s">
        <v>176</v>
      </c>
      <c r="E8" s="11" t="s">
        <v>136</v>
      </c>
      <c r="F8" s="11" t="s">
        <v>5</v>
      </c>
      <c r="G8" s="11" t="s">
        <v>37</v>
      </c>
      <c r="H8" s="11">
        <v>0</v>
      </c>
      <c r="I8" s="11" t="s">
        <v>4</v>
      </c>
      <c r="J8" s="11" t="s">
        <v>175</v>
      </c>
      <c r="K8" s="11" t="s">
        <v>174</v>
      </c>
      <c r="L8" s="11" t="s">
        <v>4</v>
      </c>
      <c r="M8" s="11">
        <v>0</v>
      </c>
      <c r="N8" s="11" t="s">
        <v>173</v>
      </c>
      <c r="O8" s="5"/>
    </row>
    <row r="9" spans="1:15" ht="15.75" customHeight="1" x14ac:dyDescent="0.25">
      <c r="A9" s="22" t="s">
        <v>172</v>
      </c>
      <c r="B9" s="21"/>
      <c r="C9" s="21"/>
      <c r="D9" s="21"/>
      <c r="E9" s="21"/>
      <c r="F9" s="21"/>
      <c r="G9" s="21"/>
      <c r="H9" s="21"/>
      <c r="I9" s="21"/>
      <c r="J9" s="21"/>
      <c r="K9" s="21"/>
      <c r="L9" s="21"/>
      <c r="M9" s="21"/>
      <c r="N9" s="21"/>
      <c r="O9" s="5"/>
    </row>
    <row r="10" spans="1:15" ht="15.75" customHeight="1" x14ac:dyDescent="0.25">
      <c r="A10" s="22" t="s">
        <v>171</v>
      </c>
      <c r="B10" s="21"/>
      <c r="C10" s="21"/>
      <c r="D10" s="21"/>
      <c r="E10" s="21"/>
      <c r="F10" s="21"/>
      <c r="G10" s="21"/>
      <c r="H10" s="21"/>
      <c r="I10" s="21"/>
      <c r="J10" s="21"/>
      <c r="K10" s="21"/>
      <c r="L10" s="21"/>
      <c r="M10" s="21"/>
      <c r="N10" s="21"/>
      <c r="O10" s="5"/>
    </row>
    <row r="11" spans="1:15" ht="15.75" customHeight="1" x14ac:dyDescent="0.25">
      <c r="A11" s="13"/>
      <c r="B11" s="13" t="s">
        <v>170</v>
      </c>
      <c r="C11" s="3" t="s">
        <v>87</v>
      </c>
      <c r="D11" s="3" t="s">
        <v>169</v>
      </c>
      <c r="E11" s="13" t="s">
        <v>136</v>
      </c>
      <c r="F11" s="13" t="s">
        <v>168</v>
      </c>
      <c r="G11" s="10" t="s">
        <v>37</v>
      </c>
      <c r="H11" s="13">
        <v>0</v>
      </c>
      <c r="I11" s="19" t="s">
        <v>167</v>
      </c>
      <c r="J11" s="13" t="s">
        <v>166</v>
      </c>
      <c r="K11" s="13" t="s">
        <v>36</v>
      </c>
      <c r="L11" s="13" t="s">
        <v>4</v>
      </c>
      <c r="M11" s="13">
        <v>0</v>
      </c>
      <c r="N11" s="13"/>
      <c r="O11" s="5"/>
    </row>
    <row r="12" spans="1:15" ht="15.75" customHeight="1" x14ac:dyDescent="0.25">
      <c r="A12" s="13"/>
      <c r="B12" s="13" t="s">
        <v>165</v>
      </c>
      <c r="C12" s="13" t="s">
        <v>87</v>
      </c>
      <c r="D12" s="3" t="s">
        <v>164</v>
      </c>
      <c r="E12" s="13" t="s">
        <v>136</v>
      </c>
      <c r="F12" s="13" t="s">
        <v>22</v>
      </c>
      <c r="G12" s="10" t="s">
        <v>37</v>
      </c>
      <c r="H12" s="13">
        <v>0</v>
      </c>
      <c r="I12" s="13" t="s">
        <v>163</v>
      </c>
      <c r="J12" s="13" t="s">
        <v>162</v>
      </c>
      <c r="K12" s="13" t="s">
        <v>161</v>
      </c>
      <c r="L12" s="13" t="s">
        <v>4</v>
      </c>
      <c r="M12" s="13">
        <v>0</v>
      </c>
      <c r="N12" s="13"/>
      <c r="O12" s="5"/>
    </row>
    <row r="13" spans="1:15" ht="15.75" customHeight="1" x14ac:dyDescent="0.25">
      <c r="A13" s="13"/>
      <c r="B13" s="13" t="s">
        <v>160</v>
      </c>
      <c r="C13" s="13" t="s">
        <v>87</v>
      </c>
      <c r="D13" s="3" t="s">
        <v>159</v>
      </c>
      <c r="E13" s="13" t="s">
        <v>136</v>
      </c>
      <c r="F13" s="13" t="s">
        <v>5</v>
      </c>
      <c r="G13" s="10" t="s">
        <v>37</v>
      </c>
      <c r="H13" s="13">
        <v>0</v>
      </c>
      <c r="I13" s="3" t="s">
        <v>158</v>
      </c>
      <c r="J13" s="13" t="s">
        <v>157</v>
      </c>
      <c r="K13" s="13" t="s">
        <v>102</v>
      </c>
      <c r="L13" s="13" t="s">
        <v>4</v>
      </c>
      <c r="M13" s="13">
        <v>0</v>
      </c>
      <c r="N13" s="13"/>
      <c r="O13" s="5"/>
    </row>
    <row r="14" spans="1:15" ht="15.75" customHeight="1" x14ac:dyDescent="0.25">
      <c r="A14" s="13"/>
      <c r="B14" s="13" t="s">
        <v>156</v>
      </c>
      <c r="C14" s="13" t="s">
        <v>87</v>
      </c>
      <c r="D14" s="3" t="s">
        <v>155</v>
      </c>
      <c r="E14" s="13" t="s">
        <v>136</v>
      </c>
      <c r="F14" s="13" t="s">
        <v>92</v>
      </c>
      <c r="G14" s="10" t="s">
        <v>37</v>
      </c>
      <c r="H14" s="13">
        <v>0</v>
      </c>
      <c r="I14" s="13" t="s">
        <v>4</v>
      </c>
      <c r="J14" s="13" t="s">
        <v>154</v>
      </c>
      <c r="K14" s="13" t="s">
        <v>82</v>
      </c>
      <c r="L14" s="13" t="s">
        <v>4</v>
      </c>
      <c r="M14" s="13">
        <v>0</v>
      </c>
      <c r="N14" s="13"/>
      <c r="O14" s="5"/>
    </row>
    <row r="15" spans="1:15" ht="15.75" customHeight="1" x14ac:dyDescent="0.25">
      <c r="A15" s="13"/>
      <c r="B15" s="13" t="s">
        <v>153</v>
      </c>
      <c r="C15" s="19" t="s">
        <v>87</v>
      </c>
      <c r="D15" s="19" t="s">
        <v>152</v>
      </c>
      <c r="E15" s="13" t="s">
        <v>136</v>
      </c>
      <c r="F15" s="13" t="s">
        <v>5</v>
      </c>
      <c r="G15" s="10" t="s">
        <v>37</v>
      </c>
      <c r="H15" s="13">
        <v>0</v>
      </c>
      <c r="I15" s="13" t="s">
        <v>4</v>
      </c>
      <c r="J15" s="13" t="s">
        <v>151</v>
      </c>
      <c r="K15" s="13" t="s">
        <v>150</v>
      </c>
      <c r="L15" s="13" t="s">
        <v>1</v>
      </c>
      <c r="M15" s="13">
        <v>1</v>
      </c>
      <c r="N15" s="13" t="s">
        <v>149</v>
      </c>
      <c r="O15" s="5"/>
    </row>
    <row r="16" spans="1:15" ht="15.75" customHeight="1" x14ac:dyDescent="0.25">
      <c r="A16" s="13"/>
      <c r="B16" s="13" t="s">
        <v>148</v>
      </c>
      <c r="C16" s="13" t="s">
        <v>87</v>
      </c>
      <c r="D16" s="13" t="s">
        <v>147</v>
      </c>
      <c r="E16" s="13" t="s">
        <v>146</v>
      </c>
      <c r="F16" s="13" t="s">
        <v>28</v>
      </c>
      <c r="G16" s="10"/>
      <c r="H16" s="13">
        <v>0</v>
      </c>
      <c r="I16" s="13" t="s">
        <v>4</v>
      </c>
      <c r="J16" s="13" t="s">
        <v>145</v>
      </c>
      <c r="K16" s="13" t="s">
        <v>144</v>
      </c>
      <c r="L16" s="13" t="s">
        <v>1</v>
      </c>
      <c r="M16" s="13">
        <v>1</v>
      </c>
      <c r="N16" s="13" t="s">
        <v>143</v>
      </c>
      <c r="O16" s="5"/>
    </row>
    <row r="17" spans="1:15" ht="15.75" customHeight="1" x14ac:dyDescent="0.25">
      <c r="A17" s="13"/>
      <c r="B17" s="13" t="s">
        <v>142</v>
      </c>
      <c r="C17" s="13" t="s">
        <v>87</v>
      </c>
      <c r="D17" s="7" t="s">
        <v>141</v>
      </c>
      <c r="E17" s="13" t="s">
        <v>136</v>
      </c>
      <c r="F17" s="13" t="s">
        <v>5</v>
      </c>
      <c r="G17" s="10" t="s">
        <v>37</v>
      </c>
      <c r="H17" s="13">
        <v>0</v>
      </c>
      <c r="I17" s="13" t="s">
        <v>4</v>
      </c>
      <c r="J17" s="13" t="s">
        <v>140</v>
      </c>
      <c r="K17" s="13" t="s">
        <v>102</v>
      </c>
      <c r="L17" s="13" t="s">
        <v>1</v>
      </c>
      <c r="M17" s="20">
        <v>1</v>
      </c>
      <c r="N17" s="13" t="s">
        <v>139</v>
      </c>
      <c r="O17" s="5"/>
    </row>
    <row r="18" spans="1:15" ht="15.75" customHeight="1" x14ac:dyDescent="0.25">
      <c r="A18" s="13"/>
      <c r="B18" s="13" t="s">
        <v>138</v>
      </c>
      <c r="C18" s="13" t="s">
        <v>87</v>
      </c>
      <c r="D18" s="7" t="s">
        <v>137</v>
      </c>
      <c r="E18" s="13" t="s">
        <v>136</v>
      </c>
      <c r="F18" s="13" t="s">
        <v>5</v>
      </c>
      <c r="G18" s="10" t="s">
        <v>37</v>
      </c>
      <c r="H18" s="13">
        <v>0</v>
      </c>
      <c r="I18" s="13" t="s">
        <v>4</v>
      </c>
      <c r="J18" s="13" t="s">
        <v>135</v>
      </c>
      <c r="K18" s="13" t="s">
        <v>134</v>
      </c>
      <c r="L18" s="13" t="s">
        <v>4</v>
      </c>
      <c r="M18" s="13">
        <v>0</v>
      </c>
      <c r="N18" s="13" t="s">
        <v>133</v>
      </c>
      <c r="O18" s="5"/>
    </row>
    <row r="19" spans="1:15" ht="15.75" customHeight="1" x14ac:dyDescent="0.25">
      <c r="A19" s="13"/>
      <c r="B19" s="13" t="s">
        <v>132</v>
      </c>
      <c r="C19" s="13" t="s">
        <v>87</v>
      </c>
      <c r="D19" s="13" t="s">
        <v>131</v>
      </c>
      <c r="E19" s="13" t="s">
        <v>6</v>
      </c>
      <c r="F19" s="13" t="s">
        <v>28</v>
      </c>
      <c r="G19" s="10" t="s">
        <v>37</v>
      </c>
      <c r="H19" s="13">
        <v>0</v>
      </c>
      <c r="I19" s="13" t="s">
        <v>4</v>
      </c>
      <c r="J19" s="13" t="s">
        <v>130</v>
      </c>
      <c r="K19" s="13" t="s">
        <v>36</v>
      </c>
      <c r="L19" s="13" t="s">
        <v>1</v>
      </c>
      <c r="M19" s="13">
        <v>1</v>
      </c>
      <c r="N19" s="13" t="s">
        <v>129</v>
      </c>
      <c r="O19" s="5"/>
    </row>
    <row r="20" spans="1:15" ht="15.75" customHeight="1" x14ac:dyDescent="0.25">
      <c r="A20" s="13"/>
      <c r="B20" s="13" t="s">
        <v>128</v>
      </c>
      <c r="C20" s="13" t="s">
        <v>87</v>
      </c>
      <c r="D20" s="13" t="s">
        <v>127</v>
      </c>
      <c r="E20" s="13" t="s">
        <v>6</v>
      </c>
      <c r="F20" s="13" t="s">
        <v>5</v>
      </c>
      <c r="G20" s="10"/>
      <c r="H20" s="13">
        <v>0</v>
      </c>
      <c r="I20" s="13" t="s">
        <v>4</v>
      </c>
      <c r="J20" s="13" t="s">
        <v>126</v>
      </c>
      <c r="K20" s="13" t="s">
        <v>17</v>
      </c>
      <c r="L20" s="13" t="s">
        <v>1</v>
      </c>
      <c r="M20" s="13">
        <v>0</v>
      </c>
      <c r="N20" s="13" t="s">
        <v>125</v>
      </c>
      <c r="O20" s="5"/>
    </row>
    <row r="21" spans="1:15" ht="15.75" customHeight="1" x14ac:dyDescent="0.25">
      <c r="A21" s="13"/>
      <c r="B21" s="13" t="s">
        <v>124</v>
      </c>
      <c r="C21" s="13" t="s">
        <v>87</v>
      </c>
      <c r="D21" s="13" t="s">
        <v>123</v>
      </c>
      <c r="E21" s="13" t="s">
        <v>6</v>
      </c>
      <c r="F21" s="13" t="s">
        <v>22</v>
      </c>
      <c r="G21" s="10"/>
      <c r="H21" s="13">
        <v>0</v>
      </c>
      <c r="I21" s="13" t="s">
        <v>4</v>
      </c>
      <c r="J21" s="13" t="s">
        <v>122</v>
      </c>
      <c r="K21" s="13" t="s">
        <v>102</v>
      </c>
      <c r="L21" s="13" t="s">
        <v>1</v>
      </c>
      <c r="M21" s="20">
        <v>1</v>
      </c>
      <c r="N21" s="13" t="s">
        <v>121</v>
      </c>
      <c r="O21" s="5"/>
    </row>
    <row r="22" spans="1:15" ht="15.75" customHeight="1" x14ac:dyDescent="0.25">
      <c r="A22" s="13"/>
      <c r="B22" s="13" t="s">
        <v>120</v>
      </c>
      <c r="C22" s="13" t="s">
        <v>87</v>
      </c>
      <c r="D22" s="19" t="s">
        <v>119</v>
      </c>
      <c r="E22" s="13" t="s">
        <v>6</v>
      </c>
      <c r="F22" s="13" t="s">
        <v>5</v>
      </c>
      <c r="G22" s="13"/>
      <c r="H22" s="13">
        <v>0</v>
      </c>
      <c r="I22" s="13" t="s">
        <v>4</v>
      </c>
      <c r="J22" s="13" t="s">
        <v>118</v>
      </c>
      <c r="K22" s="13" t="s">
        <v>117</v>
      </c>
      <c r="L22" s="13" t="s">
        <v>4</v>
      </c>
      <c r="M22" s="13">
        <v>0</v>
      </c>
      <c r="N22" s="13"/>
      <c r="O22" s="5"/>
    </row>
    <row r="23" spans="1:15" ht="15.75" customHeight="1" x14ac:dyDescent="0.25">
      <c r="A23" s="13"/>
      <c r="B23" s="13" t="s">
        <v>116</v>
      </c>
      <c r="C23" s="13" t="s">
        <v>87</v>
      </c>
      <c r="D23" s="19" t="s">
        <v>115</v>
      </c>
      <c r="E23" s="13" t="s">
        <v>6</v>
      </c>
      <c r="F23" s="13" t="s">
        <v>28</v>
      </c>
      <c r="G23" s="13"/>
      <c r="H23" s="13"/>
      <c r="I23" s="13" t="s">
        <v>4</v>
      </c>
      <c r="J23" s="13" t="s">
        <v>114</v>
      </c>
      <c r="K23" s="13" t="s">
        <v>113</v>
      </c>
      <c r="L23" s="13" t="s">
        <v>112</v>
      </c>
      <c r="M23" s="13">
        <v>0</v>
      </c>
      <c r="N23" s="19" t="s">
        <v>111</v>
      </c>
      <c r="O23" s="5"/>
    </row>
    <row r="24" spans="1:15" ht="15.75" customHeight="1" x14ac:dyDescent="0.25">
      <c r="A24" s="13"/>
      <c r="B24" s="13" t="s">
        <v>110</v>
      </c>
      <c r="C24" s="13" t="s">
        <v>87</v>
      </c>
      <c r="D24" s="13" t="s">
        <v>109</v>
      </c>
      <c r="E24" s="13" t="s">
        <v>6</v>
      </c>
      <c r="F24" s="13" t="s">
        <v>28</v>
      </c>
      <c r="G24" s="13"/>
      <c r="H24" s="13"/>
      <c r="I24" s="13" t="s">
        <v>4</v>
      </c>
      <c r="J24" s="13" t="s">
        <v>108</v>
      </c>
      <c r="K24" s="13" t="s">
        <v>107</v>
      </c>
      <c r="L24" s="13" t="s">
        <v>1</v>
      </c>
      <c r="M24" s="13">
        <v>1</v>
      </c>
      <c r="N24" s="13" t="s">
        <v>106</v>
      </c>
      <c r="O24" s="5"/>
    </row>
    <row r="25" spans="1:15" ht="15.75" customHeight="1" x14ac:dyDescent="0.25">
      <c r="A25" s="13"/>
      <c r="B25" s="13" t="s">
        <v>105</v>
      </c>
      <c r="C25" s="13" t="s">
        <v>87</v>
      </c>
      <c r="D25" s="3" t="s">
        <v>104</v>
      </c>
      <c r="E25" s="13" t="s">
        <v>6</v>
      </c>
      <c r="F25" s="13" t="s">
        <v>5</v>
      </c>
      <c r="G25" s="13"/>
      <c r="H25" s="13">
        <v>0</v>
      </c>
      <c r="I25" s="13" t="s">
        <v>4</v>
      </c>
      <c r="J25" s="13" t="s">
        <v>103</v>
      </c>
      <c r="K25" s="13" t="s">
        <v>102</v>
      </c>
      <c r="L25" s="13" t="s">
        <v>4</v>
      </c>
      <c r="M25" s="13">
        <v>0</v>
      </c>
      <c r="N25" s="13" t="s">
        <v>101</v>
      </c>
      <c r="O25" s="5"/>
    </row>
    <row r="26" spans="1:15" ht="15.75" customHeight="1" x14ac:dyDescent="0.25">
      <c r="A26" s="13"/>
      <c r="B26" s="13" t="s">
        <v>100</v>
      </c>
      <c r="C26" s="13" t="s">
        <v>87</v>
      </c>
      <c r="D26" s="13" t="s">
        <v>99</v>
      </c>
      <c r="E26" s="13" t="s">
        <v>6</v>
      </c>
      <c r="F26" s="13"/>
      <c r="G26" s="13"/>
      <c r="H26" s="13">
        <v>0</v>
      </c>
      <c r="I26" s="13" t="s">
        <v>4</v>
      </c>
      <c r="J26" s="13"/>
      <c r="K26" s="13" t="s">
        <v>98</v>
      </c>
      <c r="L26" s="13" t="s">
        <v>1</v>
      </c>
      <c r="M26" s="13">
        <v>0</v>
      </c>
      <c r="N26" s="13" t="s">
        <v>97</v>
      </c>
      <c r="O26" s="5"/>
    </row>
    <row r="27" spans="1:15" ht="15.75" customHeight="1" x14ac:dyDescent="0.25">
      <c r="A27" s="12"/>
      <c r="B27" s="18" t="s">
        <v>96</v>
      </c>
      <c r="C27" s="11" t="s">
        <v>95</v>
      </c>
      <c r="D27" s="17" t="s">
        <v>94</v>
      </c>
      <c r="E27" s="17" t="s">
        <v>93</v>
      </c>
      <c r="F27" s="11"/>
      <c r="G27" s="16" t="s">
        <v>37</v>
      </c>
      <c r="H27" s="11">
        <v>0</v>
      </c>
      <c r="I27" s="15"/>
      <c r="J27" s="11"/>
      <c r="K27" s="11" t="s">
        <v>91</v>
      </c>
      <c r="L27" s="11" t="s">
        <v>4</v>
      </c>
      <c r="M27" s="11" t="s">
        <v>90</v>
      </c>
      <c r="N27" s="11" t="s">
        <v>89</v>
      </c>
      <c r="O27" s="5"/>
    </row>
    <row r="28" spans="1:15" ht="15.75" customHeight="1" x14ac:dyDescent="0.2">
      <c r="A28" s="14"/>
      <c r="B28" s="14"/>
      <c r="C28" s="14"/>
      <c r="D28" s="14"/>
      <c r="E28" s="14"/>
      <c r="F28" s="14"/>
      <c r="G28" s="3"/>
      <c r="H28" s="14"/>
      <c r="I28" s="14"/>
      <c r="J28" s="14"/>
      <c r="K28" s="14"/>
      <c r="L28" s="14"/>
      <c r="M28" s="14"/>
      <c r="N28" s="14"/>
      <c r="O28" s="5"/>
    </row>
    <row r="29" spans="1:15" ht="15.75" customHeight="1" x14ac:dyDescent="0.25">
      <c r="A29" s="13"/>
      <c r="B29" s="13" t="s">
        <v>88</v>
      </c>
      <c r="C29" s="13" t="s">
        <v>87</v>
      </c>
      <c r="D29" s="13" t="s">
        <v>86</v>
      </c>
      <c r="E29" s="13" t="s">
        <v>6</v>
      </c>
      <c r="F29" s="13"/>
      <c r="G29" s="13"/>
      <c r="H29" s="13">
        <v>0</v>
      </c>
      <c r="I29" s="13" t="s">
        <v>4</v>
      </c>
      <c r="J29" s="13"/>
      <c r="K29" s="13" t="s">
        <v>17</v>
      </c>
      <c r="L29" s="13" t="s">
        <v>1</v>
      </c>
      <c r="M29" s="13">
        <v>1</v>
      </c>
      <c r="N29" s="13" t="s">
        <v>85</v>
      </c>
      <c r="O29" s="5"/>
    </row>
    <row r="30" spans="1:15" ht="15.75" customHeight="1" x14ac:dyDescent="0.25">
      <c r="A30" s="13"/>
      <c r="B30" s="13" t="s">
        <v>84</v>
      </c>
      <c r="C30" s="13"/>
      <c r="D30" s="3" t="s">
        <v>83</v>
      </c>
      <c r="E30" s="13" t="s">
        <v>6</v>
      </c>
      <c r="F30" s="13"/>
      <c r="G30" s="13"/>
      <c r="H30" s="13">
        <v>0</v>
      </c>
      <c r="I30" s="13" t="s">
        <v>4</v>
      </c>
      <c r="J30" s="13"/>
      <c r="K30" s="13" t="s">
        <v>82</v>
      </c>
      <c r="L30" s="13" t="s">
        <v>1</v>
      </c>
      <c r="M30" s="13">
        <v>1</v>
      </c>
      <c r="N30" s="13" t="s">
        <v>81</v>
      </c>
      <c r="O30" s="5"/>
    </row>
    <row r="31" spans="1:15" ht="15.75" customHeight="1" x14ac:dyDescent="0.25">
      <c r="A31" s="184"/>
      <c r="B31" s="12" t="s">
        <v>80</v>
      </c>
      <c r="C31" s="11"/>
      <c r="D31" s="12" t="s">
        <v>79</v>
      </c>
      <c r="E31" s="11" t="s">
        <v>6</v>
      </c>
      <c r="F31" s="11"/>
      <c r="G31" s="11"/>
      <c r="H31" s="11">
        <v>0</v>
      </c>
      <c r="I31" s="11" t="s">
        <v>4</v>
      </c>
      <c r="J31" s="11"/>
      <c r="K31" s="11" t="s">
        <v>78</v>
      </c>
      <c r="L31" s="11" t="s">
        <v>4</v>
      </c>
      <c r="M31" s="11">
        <v>0</v>
      </c>
      <c r="N31" s="11" t="s">
        <v>77</v>
      </c>
      <c r="O31" s="5"/>
    </row>
    <row r="32" spans="1:15" ht="15.75" customHeight="1" x14ac:dyDescent="0.2">
      <c r="A32" s="3"/>
      <c r="B32" s="3" t="s">
        <v>76</v>
      </c>
      <c r="C32" s="3" t="s">
        <v>75</v>
      </c>
      <c r="D32" s="3" t="s">
        <v>74</v>
      </c>
      <c r="E32" s="3" t="s">
        <v>6</v>
      </c>
      <c r="F32" s="3"/>
      <c r="G32" s="3"/>
      <c r="H32" s="3">
        <v>0</v>
      </c>
      <c r="I32" s="3"/>
      <c r="J32" s="3"/>
      <c r="K32" s="3" t="s">
        <v>73</v>
      </c>
      <c r="L32" s="3" t="s">
        <v>4</v>
      </c>
      <c r="M32" s="3">
        <v>0</v>
      </c>
      <c r="N32" s="3" t="s">
        <v>72</v>
      </c>
      <c r="O32" s="5"/>
    </row>
    <row r="33" spans="1:15" ht="15.75" customHeight="1" x14ac:dyDescent="0.25">
      <c r="A33" s="185"/>
      <c r="B33" s="3" t="s">
        <v>71</v>
      </c>
      <c r="C33" s="3" t="s">
        <v>70</v>
      </c>
      <c r="D33" s="3" t="s">
        <v>69</v>
      </c>
      <c r="E33" s="3" t="s">
        <v>68</v>
      </c>
      <c r="F33" s="3"/>
      <c r="G33" s="10" t="s">
        <v>37</v>
      </c>
      <c r="H33" s="3">
        <v>0</v>
      </c>
      <c r="I33" s="3" t="s">
        <v>37</v>
      </c>
      <c r="J33" s="3"/>
      <c r="K33" s="3" t="s">
        <v>67</v>
      </c>
      <c r="L33" s="3" t="s">
        <v>1</v>
      </c>
      <c r="M33" s="3" t="s">
        <v>66</v>
      </c>
      <c r="N33" s="3" t="s">
        <v>65</v>
      </c>
      <c r="O33" s="5"/>
    </row>
    <row r="34" spans="1:15" ht="15.75" customHeight="1" x14ac:dyDescent="0.2">
      <c r="A34" s="3"/>
      <c r="B34" s="3" t="s">
        <v>64</v>
      </c>
      <c r="C34" s="3"/>
      <c r="D34" s="3"/>
      <c r="E34" s="3"/>
      <c r="F34" s="3"/>
      <c r="G34" s="3"/>
      <c r="H34" s="3"/>
      <c r="I34" s="3"/>
      <c r="J34" s="3"/>
      <c r="K34" s="3"/>
      <c r="L34" s="3"/>
      <c r="M34" s="3"/>
      <c r="N34" s="3"/>
      <c r="O34" s="5"/>
    </row>
    <row r="35" spans="1:15" ht="15.75" customHeight="1" x14ac:dyDescent="0.2">
      <c r="A35" s="3"/>
      <c r="B35" s="3" t="s">
        <v>63</v>
      </c>
      <c r="C35" s="3"/>
      <c r="D35" s="3" t="s">
        <v>62</v>
      </c>
      <c r="E35" s="3" t="s">
        <v>6</v>
      </c>
      <c r="F35" s="3"/>
      <c r="G35" s="3"/>
      <c r="H35" s="3">
        <v>0</v>
      </c>
      <c r="I35" s="3" t="s">
        <v>4</v>
      </c>
      <c r="J35" s="3"/>
      <c r="K35" s="3" t="s">
        <v>61</v>
      </c>
      <c r="L35" s="3" t="s">
        <v>1</v>
      </c>
      <c r="M35" s="3">
        <v>1</v>
      </c>
      <c r="N35" s="3" t="s">
        <v>60</v>
      </c>
      <c r="O35" s="5"/>
    </row>
    <row r="36" spans="1:15" ht="15.75" customHeight="1" x14ac:dyDescent="0.2">
      <c r="A36" s="3"/>
      <c r="B36" s="3" t="s">
        <v>59</v>
      </c>
      <c r="C36" s="3" t="s">
        <v>58</v>
      </c>
      <c r="D36" s="3" t="s">
        <v>57</v>
      </c>
      <c r="E36" s="3" t="s">
        <v>6</v>
      </c>
      <c r="F36" s="3"/>
      <c r="G36" s="3"/>
      <c r="H36" s="3">
        <v>0</v>
      </c>
      <c r="I36" s="3" t="s">
        <v>4</v>
      </c>
      <c r="J36" s="3"/>
      <c r="K36" s="3" t="s">
        <v>11</v>
      </c>
      <c r="L36" s="3" t="s">
        <v>4</v>
      </c>
      <c r="M36" s="3" t="s">
        <v>26</v>
      </c>
      <c r="N36" s="3" t="s">
        <v>56</v>
      </c>
      <c r="O36" s="5"/>
    </row>
    <row r="37" spans="1:15" ht="15.75" customHeight="1" x14ac:dyDescent="0.2">
      <c r="A37" s="9"/>
      <c r="B37" s="9" t="s">
        <v>55</v>
      </c>
      <c r="C37" s="9"/>
      <c r="D37" s="9" t="s">
        <v>54</v>
      </c>
      <c r="E37" s="9" t="s">
        <v>6</v>
      </c>
      <c r="F37" s="9"/>
      <c r="G37" s="9" t="s">
        <v>4</v>
      </c>
      <c r="H37" s="9">
        <v>0</v>
      </c>
      <c r="I37" s="9" t="s">
        <v>4</v>
      </c>
      <c r="J37" s="9"/>
      <c r="K37" s="9" t="s">
        <v>53</v>
      </c>
      <c r="L37" s="9" t="s">
        <v>1</v>
      </c>
      <c r="M37" s="9">
        <v>0</v>
      </c>
      <c r="N37" s="9" t="s">
        <v>52</v>
      </c>
      <c r="O37" s="5"/>
    </row>
    <row r="38" spans="1:15" ht="15.75" customHeight="1" x14ac:dyDescent="0.2">
      <c r="A38" s="3"/>
      <c r="B38" s="3" t="s">
        <v>51</v>
      </c>
      <c r="C38" s="3" t="s">
        <v>46</v>
      </c>
      <c r="D38" s="3" t="s">
        <v>50</v>
      </c>
      <c r="E38" s="3" t="s">
        <v>49</v>
      </c>
      <c r="F38" s="3"/>
      <c r="G38" s="3" t="s">
        <v>4</v>
      </c>
      <c r="H38" s="3">
        <v>0</v>
      </c>
      <c r="I38" s="3" t="s">
        <v>4</v>
      </c>
      <c r="J38" s="3"/>
      <c r="K38" s="3" t="s">
        <v>48</v>
      </c>
      <c r="L38" s="3" t="s">
        <v>1</v>
      </c>
      <c r="M38" s="3" t="s">
        <v>16</v>
      </c>
      <c r="N38" s="3"/>
      <c r="O38" s="5"/>
    </row>
    <row r="39" spans="1:15" ht="15.75" customHeight="1" x14ac:dyDescent="0.2">
      <c r="A39" s="8"/>
      <c r="B39" s="8" t="s">
        <v>47</v>
      </c>
      <c r="C39" s="8" t="s">
        <v>46</v>
      </c>
      <c r="D39" s="8" t="s">
        <v>45</v>
      </c>
      <c r="E39" s="8" t="s">
        <v>6</v>
      </c>
      <c r="F39" s="8"/>
      <c r="G39" s="8" t="s">
        <v>4</v>
      </c>
      <c r="H39" s="8">
        <v>0</v>
      </c>
      <c r="I39" s="8" t="s">
        <v>44</v>
      </c>
      <c r="J39" s="8"/>
      <c r="K39" s="8" t="s">
        <v>43</v>
      </c>
      <c r="L39" s="8" t="s">
        <v>37</v>
      </c>
      <c r="M39" s="8"/>
      <c r="N39" s="8" t="s">
        <v>42</v>
      </c>
      <c r="O39" s="5"/>
    </row>
    <row r="40" spans="1:15" ht="15.75" customHeight="1" x14ac:dyDescent="0.2">
      <c r="A40" s="3"/>
      <c r="B40" s="3" t="s">
        <v>41</v>
      </c>
      <c r="C40" s="7" t="s">
        <v>40</v>
      </c>
      <c r="D40" s="3" t="s">
        <v>39</v>
      </c>
      <c r="E40" s="3" t="s">
        <v>38</v>
      </c>
      <c r="F40" s="3"/>
      <c r="G40" s="6" t="s">
        <v>37</v>
      </c>
      <c r="H40" s="3">
        <v>0</v>
      </c>
      <c r="I40" s="3" t="s">
        <v>37</v>
      </c>
      <c r="J40" s="3"/>
      <c r="K40" s="3" t="s">
        <v>36</v>
      </c>
      <c r="L40" s="3" t="s">
        <v>4</v>
      </c>
      <c r="M40" s="3">
        <v>0</v>
      </c>
      <c r="N40" s="3" t="s">
        <v>35</v>
      </c>
      <c r="O40" s="5"/>
    </row>
    <row r="41" spans="1:15" ht="15.75" customHeight="1" x14ac:dyDescent="0.2">
      <c r="A41" s="3"/>
      <c r="B41" s="3" t="s">
        <v>34</v>
      </c>
      <c r="C41" s="3"/>
      <c r="D41" s="3" t="s">
        <v>33</v>
      </c>
      <c r="E41" s="3" t="s">
        <v>6</v>
      </c>
      <c r="F41" s="3"/>
      <c r="G41" s="3" t="s">
        <v>4</v>
      </c>
      <c r="H41" s="3">
        <v>0</v>
      </c>
      <c r="I41" s="3"/>
      <c r="J41" s="3"/>
      <c r="K41" s="3" t="s">
        <v>32</v>
      </c>
      <c r="L41" s="3" t="s">
        <v>1</v>
      </c>
      <c r="M41" s="3" t="s">
        <v>16</v>
      </c>
      <c r="N41" s="3" t="s">
        <v>31</v>
      </c>
      <c r="O41" s="5"/>
    </row>
    <row r="42" spans="1:15" ht="15.75" customHeight="1" x14ac:dyDescent="0.2">
      <c r="A42" s="3"/>
      <c r="B42" s="3" t="s">
        <v>30</v>
      </c>
      <c r="C42" s="3"/>
      <c r="D42" s="3" t="s">
        <v>29</v>
      </c>
      <c r="E42" s="3" t="s">
        <v>6</v>
      </c>
      <c r="F42" s="3"/>
      <c r="G42" s="3" t="s">
        <v>4</v>
      </c>
      <c r="H42" s="3">
        <v>0</v>
      </c>
      <c r="I42" s="3" t="s">
        <v>3</v>
      </c>
      <c r="J42" s="3"/>
      <c r="K42" s="3" t="s">
        <v>27</v>
      </c>
      <c r="L42" s="3" t="s">
        <v>1</v>
      </c>
      <c r="M42" s="3" t="s">
        <v>26</v>
      </c>
      <c r="N42" s="3" t="s">
        <v>15</v>
      </c>
      <c r="O42" s="5"/>
    </row>
    <row r="43" spans="1:15" ht="15.75" customHeight="1" x14ac:dyDescent="0.2">
      <c r="A43" s="3"/>
      <c r="B43" s="3" t="s">
        <v>25</v>
      </c>
      <c r="C43" s="3" t="s">
        <v>24</v>
      </c>
      <c r="D43" s="3" t="s">
        <v>23</v>
      </c>
      <c r="E43" s="3" t="s">
        <v>6</v>
      </c>
      <c r="F43" s="3"/>
      <c r="G43" s="3" t="s">
        <v>4</v>
      </c>
      <c r="H43" s="3">
        <v>0</v>
      </c>
      <c r="I43" s="3" t="s">
        <v>3</v>
      </c>
      <c r="J43" s="3"/>
      <c r="K43" s="3" t="s">
        <v>11</v>
      </c>
      <c r="L43" s="3" t="s">
        <v>1</v>
      </c>
      <c r="M43" s="3">
        <v>1</v>
      </c>
      <c r="N43" s="3" t="s">
        <v>15</v>
      </c>
      <c r="O43" s="5"/>
    </row>
    <row r="44" spans="1:15" ht="15.75" customHeight="1" x14ac:dyDescent="0.2">
      <c r="A44" s="3"/>
      <c r="B44" s="3" t="s">
        <v>21</v>
      </c>
      <c r="C44" s="3" t="s">
        <v>20</v>
      </c>
      <c r="D44" s="3" t="s">
        <v>19</v>
      </c>
      <c r="E44" s="3" t="s">
        <v>6</v>
      </c>
      <c r="F44" s="3"/>
      <c r="G44" s="3" t="s">
        <v>4</v>
      </c>
      <c r="H44" s="3">
        <v>0</v>
      </c>
      <c r="I44" s="3" t="s">
        <v>18</v>
      </c>
      <c r="J44" s="3"/>
      <c r="K44" s="3" t="s">
        <v>17</v>
      </c>
      <c r="L44" s="3" t="s">
        <v>1</v>
      </c>
      <c r="M44" s="3" t="s">
        <v>16</v>
      </c>
      <c r="N44" s="3" t="s">
        <v>15</v>
      </c>
      <c r="O44" s="5"/>
    </row>
    <row r="45" spans="1:15" ht="15.75" customHeight="1" x14ac:dyDescent="0.2">
      <c r="A45" s="3"/>
      <c r="B45" s="4" t="s">
        <v>14</v>
      </c>
      <c r="C45" s="3" t="s">
        <v>13</v>
      </c>
      <c r="D45" s="3" t="s">
        <v>12</v>
      </c>
      <c r="E45" s="3" t="s">
        <v>6</v>
      </c>
      <c r="F45" s="3"/>
      <c r="G45" s="3" t="s">
        <v>4</v>
      </c>
      <c r="H45" s="3">
        <v>0</v>
      </c>
      <c r="I45" s="3" t="s">
        <v>3</v>
      </c>
      <c r="J45" s="3"/>
      <c r="K45" s="3" t="s">
        <v>11</v>
      </c>
      <c r="L45" s="3" t="s">
        <v>1</v>
      </c>
      <c r="M45" s="3">
        <v>0</v>
      </c>
      <c r="N45" s="3" t="s">
        <v>10</v>
      </c>
    </row>
    <row r="46" spans="1:15" ht="15.75" customHeight="1" x14ac:dyDescent="0.2">
      <c r="A46" s="3"/>
      <c r="B46" s="3" t="s">
        <v>9</v>
      </c>
      <c r="C46" s="3" t="s">
        <v>8</v>
      </c>
      <c r="D46" s="3" t="s">
        <v>7</v>
      </c>
      <c r="E46" s="3" t="s">
        <v>6</v>
      </c>
      <c r="F46" s="3"/>
      <c r="G46" s="3" t="s">
        <v>4</v>
      </c>
      <c r="H46" s="3">
        <v>0</v>
      </c>
      <c r="I46" s="3" t="s">
        <v>3</v>
      </c>
      <c r="J46" s="3"/>
      <c r="K46" s="3" t="s">
        <v>2</v>
      </c>
      <c r="L46" s="3" t="s">
        <v>1</v>
      </c>
      <c r="M46" s="3" t="s">
        <v>0</v>
      </c>
      <c r="N46" s="3"/>
    </row>
    <row r="47" spans="1:15" ht="15.75" customHeight="1" x14ac:dyDescent="0.2"/>
    <row r="48" spans="1:15"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sheetData>
  <mergeCells count="1">
    <mergeCell ref="A1:C1"/>
  </mergeCells>
  <printOptions horizontalCentered="1" gridLines="1"/>
  <pageMargins left="0.25" right="0.25" top="0.75" bottom="0.75" header="0.3" footer="0.3"/>
  <pageSetup paperSize="3" scale="81" fitToHeight="0" orientation="landscape" r:id="rId1"/>
  <headerFooter alignWithMargins="0"/>
  <legacyDrawing r:id="rId2"/>
  <tableParts count="1">
    <tablePart r:id="rId3"/>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pageSetUpPr fitToPage="1"/>
  </sheetPr>
  <dimension ref="A1:O151"/>
  <sheetViews>
    <sheetView showGridLines="0" zoomScaleNormal="100" workbookViewId="0">
      <pane xSplit="2" ySplit="2" topLeftCell="C3" activePane="bottomRight" state="frozenSplit"/>
      <selection pane="topRight" activeCell="B1" sqref="B1"/>
      <selection pane="bottomLeft" activeCell="A3" sqref="A3"/>
      <selection pane="bottomRight" activeCell="D17" sqref="D17"/>
    </sheetView>
  </sheetViews>
  <sheetFormatPr defaultColWidth="9.140625" defaultRowHeight="12.75" x14ac:dyDescent="0.2"/>
  <cols>
    <col min="1" max="1" width="19.28515625" style="1" customWidth="1"/>
    <col min="2" max="2" width="19.5703125" style="1" customWidth="1"/>
    <col min="3" max="3" width="18.28515625" style="1" customWidth="1"/>
    <col min="4" max="4" width="27.42578125" style="2" customWidth="1"/>
    <col min="5" max="5" width="14.28515625" style="1" customWidth="1"/>
    <col min="6" max="6" width="21.7109375" style="1" customWidth="1"/>
    <col min="7" max="8" width="9.42578125" style="1" customWidth="1"/>
    <col min="9" max="9" width="20.42578125" style="1" customWidth="1"/>
    <col min="10" max="10" width="19" style="1" customWidth="1"/>
    <col min="11" max="11" width="18.85546875" style="1" customWidth="1"/>
    <col min="12" max="12" width="16.7109375" style="1" customWidth="1"/>
    <col min="13" max="13" width="19.28515625" style="1" bestFit="1" customWidth="1"/>
    <col min="14" max="14" width="34.85546875" style="1" customWidth="1"/>
    <col min="15" max="16384" width="9.140625" style="1"/>
  </cols>
  <sheetData>
    <row r="1" spans="1:15" s="28" customFormat="1" ht="39.75" customHeight="1" x14ac:dyDescent="0.25">
      <c r="A1" s="187" t="s">
        <v>233</v>
      </c>
      <c r="B1" s="188"/>
      <c r="C1" s="188"/>
      <c r="D1" s="33" t="s">
        <v>232</v>
      </c>
      <c r="E1" s="31"/>
      <c r="F1" s="32" t="s">
        <v>231</v>
      </c>
      <c r="G1" s="32"/>
      <c r="H1" s="31"/>
      <c r="I1" s="31"/>
      <c r="J1" s="31"/>
      <c r="K1" s="31"/>
      <c r="L1" s="31"/>
      <c r="M1" s="31"/>
      <c r="N1" s="30"/>
      <c r="O1" s="29"/>
    </row>
    <row r="2" spans="1:15" s="26" customFormat="1" ht="30" customHeight="1" x14ac:dyDescent="0.25">
      <c r="A2" s="189" t="s">
        <v>230</v>
      </c>
      <c r="B2" s="28" t="s">
        <v>229</v>
      </c>
      <c r="C2" s="28" t="s">
        <v>228</v>
      </c>
      <c r="D2" s="28" t="s">
        <v>227</v>
      </c>
      <c r="E2" s="28" t="s">
        <v>226</v>
      </c>
      <c r="F2" s="28" t="s">
        <v>225</v>
      </c>
      <c r="G2" s="28" t="s">
        <v>224</v>
      </c>
      <c r="H2" s="28" t="s">
        <v>223</v>
      </c>
      <c r="I2" s="28" t="s">
        <v>222</v>
      </c>
      <c r="J2" s="28" t="s">
        <v>221</v>
      </c>
      <c r="K2" s="28" t="s">
        <v>220</v>
      </c>
      <c r="L2" s="28" t="s">
        <v>219</v>
      </c>
      <c r="M2" s="28" t="s">
        <v>218</v>
      </c>
      <c r="N2" s="28" t="s">
        <v>217</v>
      </c>
      <c r="O2" s="27"/>
    </row>
    <row r="3" spans="1:15" ht="15.75" customHeight="1" x14ac:dyDescent="0.25">
      <c r="A3" s="19"/>
      <c r="B3" s="13" t="s">
        <v>215</v>
      </c>
      <c r="C3" s="13" t="s">
        <v>214</v>
      </c>
      <c r="D3" s="13" t="s">
        <v>213</v>
      </c>
      <c r="E3" s="13" t="s">
        <v>212</v>
      </c>
      <c r="F3" s="13"/>
      <c r="G3" s="13" t="s">
        <v>37</v>
      </c>
      <c r="H3" s="13">
        <v>0</v>
      </c>
      <c r="I3" s="19"/>
      <c r="J3" s="13"/>
      <c r="K3" s="25" t="s">
        <v>11</v>
      </c>
      <c r="L3" s="13" t="s">
        <v>1</v>
      </c>
      <c r="M3" s="13">
        <v>4</v>
      </c>
      <c r="N3" s="13" t="s">
        <v>209</v>
      </c>
      <c r="O3" s="5"/>
    </row>
    <row r="4" spans="1:15" ht="15.75" customHeight="1" x14ac:dyDescent="0.25">
      <c r="A4" s="13"/>
      <c r="B4" s="13" t="s">
        <v>207</v>
      </c>
      <c r="C4" s="13" t="s">
        <v>206</v>
      </c>
      <c r="D4" s="13" t="s">
        <v>205</v>
      </c>
      <c r="E4" s="3" t="s">
        <v>199</v>
      </c>
      <c r="F4" s="13"/>
      <c r="G4" s="13" t="s">
        <v>37</v>
      </c>
      <c r="H4" s="13">
        <v>0</v>
      </c>
      <c r="I4" s="13"/>
      <c r="J4" s="13"/>
      <c r="K4" s="13" t="s">
        <v>32</v>
      </c>
      <c r="L4" s="13" t="s">
        <v>1</v>
      </c>
      <c r="M4" s="13">
        <v>2</v>
      </c>
      <c r="N4" s="13" t="s">
        <v>203</v>
      </c>
      <c r="O4" s="5"/>
    </row>
    <row r="5" spans="1:15" ht="15.75" customHeight="1" x14ac:dyDescent="0.25">
      <c r="A5" s="13"/>
      <c r="B5" s="13" t="s">
        <v>202</v>
      </c>
      <c r="C5" s="19" t="s">
        <v>201</v>
      </c>
      <c r="D5" s="13" t="s">
        <v>200</v>
      </c>
      <c r="E5" s="3" t="s">
        <v>199</v>
      </c>
      <c r="F5" s="13"/>
      <c r="G5" s="13" t="s">
        <v>37</v>
      </c>
      <c r="H5" s="13">
        <v>0</v>
      </c>
      <c r="I5" s="19"/>
      <c r="J5" s="13"/>
      <c r="K5" s="13" t="s">
        <v>195</v>
      </c>
      <c r="L5" s="13" t="s">
        <v>1</v>
      </c>
      <c r="M5" s="13" t="s">
        <v>90</v>
      </c>
      <c r="N5" s="13" t="s">
        <v>194</v>
      </c>
      <c r="O5" s="5"/>
    </row>
    <row r="6" spans="1:15" ht="15.75" customHeight="1" x14ac:dyDescent="0.25">
      <c r="A6" s="11"/>
      <c r="B6" s="11" t="s">
        <v>193</v>
      </c>
      <c r="C6" s="11" t="s">
        <v>192</v>
      </c>
      <c r="D6" s="11" t="s">
        <v>191</v>
      </c>
      <c r="E6" s="24" t="s">
        <v>190</v>
      </c>
      <c r="F6" s="11"/>
      <c r="G6" s="11"/>
      <c r="H6" s="11">
        <v>0</v>
      </c>
      <c r="I6" s="17"/>
      <c r="J6" s="11"/>
      <c r="K6" s="11" t="s">
        <v>17</v>
      </c>
      <c r="L6" s="11" t="s">
        <v>1</v>
      </c>
      <c r="M6" s="11">
        <v>0</v>
      </c>
      <c r="N6" s="17" t="s">
        <v>187</v>
      </c>
      <c r="O6" s="5"/>
    </row>
    <row r="7" spans="1:15" ht="15.75" customHeight="1" x14ac:dyDescent="0.25">
      <c r="A7" s="11"/>
      <c r="B7" s="11" t="s">
        <v>185</v>
      </c>
      <c r="C7" s="11" t="s">
        <v>184</v>
      </c>
      <c r="D7" s="11" t="s">
        <v>183</v>
      </c>
      <c r="E7" s="11" t="s">
        <v>136</v>
      </c>
      <c r="F7" s="11"/>
      <c r="G7" s="11" t="s">
        <v>37</v>
      </c>
      <c r="H7" s="11">
        <v>0</v>
      </c>
      <c r="I7" s="11"/>
      <c r="J7" s="11"/>
      <c r="K7" s="11" t="s">
        <v>181</v>
      </c>
      <c r="L7" s="11" t="s">
        <v>1</v>
      </c>
      <c r="M7" s="11">
        <v>0</v>
      </c>
      <c r="N7" s="11" t="s">
        <v>180</v>
      </c>
      <c r="O7" s="5"/>
    </row>
    <row r="8" spans="1:15" ht="15.75" customHeight="1" x14ac:dyDescent="0.25">
      <c r="A8" s="23"/>
      <c r="B8" s="11" t="s">
        <v>178</v>
      </c>
      <c r="C8" s="11" t="s">
        <v>177</v>
      </c>
      <c r="D8" s="11" t="s">
        <v>176</v>
      </c>
      <c r="E8" s="11" t="s">
        <v>136</v>
      </c>
      <c r="F8" s="11"/>
      <c r="G8" s="11" t="s">
        <v>37</v>
      </c>
      <c r="H8" s="11">
        <v>0</v>
      </c>
      <c r="I8" s="11"/>
      <c r="J8" s="11"/>
      <c r="K8" s="11" t="s">
        <v>174</v>
      </c>
      <c r="L8" s="11" t="s">
        <v>4</v>
      </c>
      <c r="M8" s="11">
        <v>0</v>
      </c>
      <c r="N8" s="11" t="s">
        <v>173</v>
      </c>
      <c r="O8" s="5"/>
    </row>
    <row r="9" spans="1:15" ht="15.75" customHeight="1" x14ac:dyDescent="0.25">
      <c r="A9" s="22" t="s">
        <v>172</v>
      </c>
      <c r="B9" s="21"/>
      <c r="C9" s="21"/>
      <c r="D9" s="21"/>
      <c r="E9" s="21"/>
      <c r="F9" s="21"/>
      <c r="G9" s="21"/>
      <c r="H9" s="21"/>
      <c r="I9" s="21"/>
      <c r="J9" s="21"/>
      <c r="K9" s="21"/>
      <c r="L9" s="21"/>
      <c r="M9" s="21"/>
      <c r="N9" s="21"/>
      <c r="O9" s="5"/>
    </row>
    <row r="10" spans="1:15" ht="15.75" customHeight="1" x14ac:dyDescent="0.25">
      <c r="A10" s="22" t="s">
        <v>171</v>
      </c>
      <c r="B10" s="21"/>
      <c r="C10" s="21"/>
      <c r="D10" s="21"/>
      <c r="E10" s="21"/>
      <c r="F10" s="21"/>
      <c r="G10" s="21"/>
      <c r="H10" s="21"/>
      <c r="I10" s="21"/>
      <c r="J10" s="21"/>
      <c r="K10" s="21"/>
      <c r="L10" s="21"/>
      <c r="M10" s="21"/>
      <c r="N10" s="21"/>
      <c r="O10" s="5"/>
    </row>
    <row r="11" spans="1:15" ht="15.75" customHeight="1" x14ac:dyDescent="0.25">
      <c r="A11" s="13"/>
      <c r="B11" s="13"/>
      <c r="C11" s="3"/>
      <c r="D11" s="3"/>
      <c r="E11" s="13"/>
      <c r="F11" s="13"/>
      <c r="G11" s="10"/>
      <c r="H11" s="13"/>
      <c r="I11" s="19"/>
      <c r="J11" s="13"/>
      <c r="K11" s="13"/>
      <c r="L11" s="13"/>
      <c r="M11" s="13"/>
      <c r="N11" s="13"/>
      <c r="O11" s="5"/>
    </row>
    <row r="12" spans="1:15" ht="15.75" customHeight="1" x14ac:dyDescent="0.25">
      <c r="A12" s="13"/>
      <c r="B12" s="13"/>
      <c r="C12" s="13"/>
      <c r="D12" s="3"/>
      <c r="E12" s="13"/>
      <c r="F12" s="13"/>
      <c r="G12" s="10"/>
      <c r="H12" s="13"/>
      <c r="I12" s="13"/>
      <c r="J12" s="13"/>
      <c r="K12" s="13"/>
      <c r="L12" s="13"/>
      <c r="M12" s="13"/>
      <c r="N12" s="13"/>
      <c r="O12" s="5"/>
    </row>
    <row r="13" spans="1:15" ht="15.75" customHeight="1" x14ac:dyDescent="0.25">
      <c r="A13" s="13"/>
      <c r="B13" s="13"/>
      <c r="C13" s="13"/>
      <c r="D13" s="3"/>
      <c r="E13" s="13"/>
      <c r="F13" s="13"/>
      <c r="G13" s="10"/>
      <c r="H13" s="13"/>
      <c r="I13" s="3"/>
      <c r="J13" s="13"/>
      <c r="K13" s="13"/>
      <c r="L13" s="13"/>
      <c r="M13" s="13"/>
      <c r="N13" s="13"/>
      <c r="O13" s="5"/>
    </row>
    <row r="14" spans="1:15" ht="15.75" customHeight="1" x14ac:dyDescent="0.25">
      <c r="A14" s="13"/>
      <c r="B14" s="13"/>
      <c r="C14" s="13"/>
      <c r="D14" s="3"/>
      <c r="E14" s="13"/>
      <c r="F14" s="13"/>
      <c r="G14" s="10"/>
      <c r="H14" s="13"/>
      <c r="I14" s="13"/>
      <c r="J14" s="13"/>
      <c r="K14" s="13"/>
      <c r="L14" s="13"/>
      <c r="M14" s="13"/>
      <c r="N14" s="13"/>
      <c r="O14" s="5"/>
    </row>
    <row r="15" spans="1:15" ht="15.75" customHeight="1" x14ac:dyDescent="0.25">
      <c r="A15" s="13"/>
      <c r="B15" s="13"/>
      <c r="C15" s="19"/>
      <c r="D15" s="19"/>
      <c r="E15" s="13"/>
      <c r="F15" s="13"/>
      <c r="G15" s="10"/>
      <c r="H15" s="13"/>
      <c r="I15" s="13"/>
      <c r="J15" s="13"/>
      <c r="K15" s="13"/>
      <c r="L15" s="13"/>
      <c r="M15" s="13"/>
      <c r="N15" s="13"/>
      <c r="O15" s="5"/>
    </row>
    <row r="16" spans="1:15" ht="15.75" customHeight="1" x14ac:dyDescent="0.25">
      <c r="A16" s="13"/>
      <c r="B16" s="13"/>
      <c r="C16" s="13"/>
      <c r="D16" s="13"/>
      <c r="E16" s="13"/>
      <c r="F16" s="13"/>
      <c r="G16" s="10"/>
      <c r="H16" s="13"/>
      <c r="I16" s="13"/>
      <c r="J16" s="13"/>
      <c r="K16" s="13"/>
      <c r="L16" s="13"/>
      <c r="M16" s="13"/>
      <c r="N16" s="13"/>
      <c r="O16" s="5"/>
    </row>
    <row r="17" spans="1:15" ht="15.75" customHeight="1" x14ac:dyDescent="0.25">
      <c r="A17" s="13"/>
      <c r="B17" s="13"/>
      <c r="C17" s="13"/>
      <c r="D17" s="7"/>
      <c r="E17" s="13"/>
      <c r="F17" s="13"/>
      <c r="G17" s="10"/>
      <c r="H17" s="13"/>
      <c r="I17" s="13"/>
      <c r="J17" s="13"/>
      <c r="K17" s="13"/>
      <c r="L17" s="13"/>
      <c r="M17" s="20"/>
      <c r="N17" s="13"/>
      <c r="O17" s="5"/>
    </row>
    <row r="18" spans="1:15" ht="15.75" customHeight="1" x14ac:dyDescent="0.25">
      <c r="A18" s="13"/>
      <c r="B18" s="13"/>
      <c r="C18" s="13"/>
      <c r="D18" s="7"/>
      <c r="E18" s="13"/>
      <c r="F18" s="13"/>
      <c r="G18" s="10"/>
      <c r="H18" s="13"/>
      <c r="I18" s="13"/>
      <c r="J18" s="13"/>
      <c r="K18" s="13"/>
      <c r="L18" s="13"/>
      <c r="M18" s="13"/>
      <c r="N18" s="13"/>
      <c r="O18" s="5"/>
    </row>
    <row r="19" spans="1:15" ht="15.75" customHeight="1" x14ac:dyDescent="0.25">
      <c r="A19" s="13"/>
      <c r="B19" s="13"/>
      <c r="C19" s="13"/>
      <c r="D19" s="13"/>
      <c r="E19" s="13"/>
      <c r="F19" s="13"/>
      <c r="G19" s="10"/>
      <c r="H19" s="13"/>
      <c r="I19" s="13"/>
      <c r="J19" s="13"/>
      <c r="K19" s="13"/>
      <c r="L19" s="13"/>
      <c r="M19" s="13"/>
      <c r="N19" s="13"/>
      <c r="O19" s="5"/>
    </row>
    <row r="20" spans="1:15" ht="15.75" customHeight="1" x14ac:dyDescent="0.25">
      <c r="A20" s="13"/>
      <c r="B20" s="13"/>
      <c r="C20" s="13"/>
      <c r="D20" s="13"/>
      <c r="E20" s="13"/>
      <c r="F20" s="13"/>
      <c r="G20" s="10"/>
      <c r="H20" s="13"/>
      <c r="I20" s="13"/>
      <c r="J20" s="13"/>
      <c r="K20" s="13"/>
      <c r="L20" s="13"/>
      <c r="M20" s="13"/>
      <c r="N20" s="13"/>
      <c r="O20" s="5"/>
    </row>
    <row r="21" spans="1:15" ht="15.75" customHeight="1" x14ac:dyDescent="0.25">
      <c r="A21" s="13"/>
      <c r="B21" s="13"/>
      <c r="C21" s="13"/>
      <c r="D21" s="13"/>
      <c r="E21" s="13"/>
      <c r="F21" s="13"/>
      <c r="G21" s="10"/>
      <c r="H21" s="13"/>
      <c r="I21" s="13"/>
      <c r="J21" s="13"/>
      <c r="K21" s="13"/>
      <c r="L21" s="13"/>
      <c r="M21" s="20"/>
      <c r="N21" s="13"/>
      <c r="O21" s="5"/>
    </row>
    <row r="22" spans="1:15" ht="15.75" customHeight="1" x14ac:dyDescent="0.25">
      <c r="A22" s="13"/>
      <c r="B22" s="13"/>
      <c r="C22" s="13"/>
      <c r="D22" s="19"/>
      <c r="E22" s="13"/>
      <c r="F22" s="13"/>
      <c r="G22" s="13"/>
      <c r="H22" s="13"/>
      <c r="I22" s="13"/>
      <c r="J22" s="13"/>
      <c r="K22" s="13"/>
      <c r="L22" s="13"/>
      <c r="M22" s="13"/>
      <c r="N22" s="13"/>
      <c r="O22" s="5"/>
    </row>
    <row r="23" spans="1:15" ht="15.75" customHeight="1" x14ac:dyDescent="0.25">
      <c r="A23" s="13"/>
      <c r="B23" s="13"/>
      <c r="C23" s="13"/>
      <c r="D23" s="19"/>
      <c r="E23" s="13"/>
      <c r="F23" s="13"/>
      <c r="G23" s="13"/>
      <c r="H23" s="13"/>
      <c r="I23" s="13"/>
      <c r="J23" s="13"/>
      <c r="K23" s="13"/>
      <c r="L23" s="13"/>
      <c r="M23" s="13"/>
      <c r="N23" s="19"/>
      <c r="O23" s="5"/>
    </row>
    <row r="24" spans="1:15" ht="15.75" customHeight="1" x14ac:dyDescent="0.25">
      <c r="A24" s="13"/>
      <c r="B24" s="13"/>
      <c r="C24" s="13"/>
      <c r="D24" s="13"/>
      <c r="E24" s="13"/>
      <c r="F24" s="13"/>
      <c r="G24" s="13"/>
      <c r="H24" s="13"/>
      <c r="I24" s="13"/>
      <c r="J24" s="13"/>
      <c r="K24" s="13"/>
      <c r="L24" s="13"/>
      <c r="M24" s="13"/>
      <c r="N24" s="13"/>
      <c r="O24" s="5"/>
    </row>
    <row r="25" spans="1:15" ht="15.75" customHeight="1" x14ac:dyDescent="0.25">
      <c r="A25" s="13"/>
      <c r="B25" s="13"/>
      <c r="C25" s="13"/>
      <c r="D25" s="3"/>
      <c r="E25" s="13"/>
      <c r="F25" s="13"/>
      <c r="G25" s="13"/>
      <c r="H25" s="13"/>
      <c r="I25" s="13"/>
      <c r="J25" s="13"/>
      <c r="K25" s="13"/>
      <c r="L25" s="13"/>
      <c r="M25" s="13"/>
      <c r="N25" s="13"/>
      <c r="O25" s="5"/>
    </row>
    <row r="26" spans="1:15" ht="15.75" customHeight="1" x14ac:dyDescent="0.25">
      <c r="A26" s="13"/>
      <c r="B26" s="13"/>
      <c r="C26" s="13"/>
      <c r="D26" s="13"/>
      <c r="E26" s="13"/>
      <c r="F26" s="13"/>
      <c r="G26" s="13"/>
      <c r="H26" s="13"/>
      <c r="I26" s="13"/>
      <c r="J26" s="13"/>
      <c r="K26" s="13"/>
      <c r="L26" s="13"/>
      <c r="M26" s="13"/>
      <c r="N26" s="13"/>
      <c r="O26" s="5"/>
    </row>
    <row r="27" spans="1:15" ht="15.75" customHeight="1" x14ac:dyDescent="0.25">
      <c r="A27" s="9"/>
      <c r="B27" s="37"/>
      <c r="C27" s="20"/>
      <c r="D27" s="36"/>
      <c r="E27" s="36"/>
      <c r="F27" s="20"/>
      <c r="G27" s="35"/>
      <c r="H27" s="20"/>
      <c r="I27" s="34"/>
      <c r="J27" s="20"/>
      <c r="K27" s="20"/>
      <c r="L27" s="20"/>
      <c r="M27" s="20"/>
      <c r="N27" s="20"/>
      <c r="O27" s="5"/>
    </row>
    <row r="28" spans="1:15" ht="15.75" customHeight="1" x14ac:dyDescent="0.2">
      <c r="A28" s="14"/>
      <c r="B28" s="14"/>
      <c r="C28" s="14"/>
      <c r="D28" s="14"/>
      <c r="E28" s="14"/>
      <c r="F28" s="14"/>
      <c r="G28" s="3"/>
      <c r="H28" s="14"/>
      <c r="I28" s="14"/>
      <c r="J28" s="14"/>
      <c r="K28" s="14"/>
      <c r="L28" s="14"/>
      <c r="M28" s="14"/>
      <c r="N28" s="14"/>
      <c r="O28" s="5"/>
    </row>
    <row r="29" spans="1:15" ht="15.75" customHeight="1" x14ac:dyDescent="0.25">
      <c r="A29" s="13"/>
      <c r="B29" s="13"/>
      <c r="C29" s="13"/>
      <c r="D29" s="13"/>
      <c r="E29" s="13"/>
      <c r="F29" s="13"/>
      <c r="G29" s="13"/>
      <c r="H29" s="13"/>
      <c r="I29" s="13"/>
      <c r="J29" s="13"/>
      <c r="K29" s="13"/>
      <c r="L29" s="13"/>
      <c r="M29" s="13"/>
      <c r="N29" s="13"/>
      <c r="O29" s="5"/>
    </row>
    <row r="30" spans="1:15" ht="15.75" customHeight="1" x14ac:dyDescent="0.25">
      <c r="A30" s="13"/>
      <c r="B30" s="13"/>
      <c r="C30" s="13"/>
      <c r="D30" s="3"/>
      <c r="E30" s="13"/>
      <c r="F30" s="13"/>
      <c r="G30" s="13"/>
      <c r="H30" s="13"/>
      <c r="I30" s="13"/>
      <c r="J30" s="13"/>
      <c r="K30" s="13"/>
      <c r="L30" s="13"/>
      <c r="M30" s="13"/>
      <c r="N30" s="13"/>
      <c r="O30" s="5"/>
    </row>
    <row r="31" spans="1:15" ht="15.75" customHeight="1" x14ac:dyDescent="0.25">
      <c r="A31" s="186"/>
      <c r="B31" s="9"/>
      <c r="C31" s="20"/>
      <c r="D31" s="9"/>
      <c r="E31" s="20"/>
      <c r="F31" s="20"/>
      <c r="G31" s="20"/>
      <c r="H31" s="20"/>
      <c r="I31" s="20"/>
      <c r="J31" s="20"/>
      <c r="K31" s="20"/>
      <c r="L31" s="20"/>
      <c r="M31" s="20"/>
      <c r="N31" s="20"/>
      <c r="O31" s="5"/>
    </row>
    <row r="32" spans="1:15" ht="15.75" customHeight="1" x14ac:dyDescent="0.2">
      <c r="A32" s="3"/>
      <c r="B32" s="3"/>
      <c r="C32" s="3"/>
      <c r="D32" s="3"/>
      <c r="E32" s="3"/>
      <c r="F32" s="3"/>
      <c r="G32" s="3"/>
      <c r="H32" s="3"/>
      <c r="I32" s="3"/>
      <c r="J32" s="3"/>
      <c r="K32" s="3"/>
      <c r="L32" s="3"/>
      <c r="M32" s="3"/>
      <c r="N32" s="3"/>
      <c r="O32" s="5"/>
    </row>
    <row r="33" spans="1:15" ht="15.75" customHeight="1" x14ac:dyDescent="0.25">
      <c r="A33" s="185"/>
      <c r="B33" s="3"/>
      <c r="C33" s="3"/>
      <c r="D33" s="3"/>
      <c r="E33" s="3"/>
      <c r="F33" s="3"/>
      <c r="G33" s="10"/>
      <c r="H33" s="3"/>
      <c r="I33" s="3"/>
      <c r="J33" s="3"/>
      <c r="K33" s="3"/>
      <c r="L33" s="3"/>
      <c r="M33" s="3"/>
      <c r="N33" s="3"/>
      <c r="O33" s="5"/>
    </row>
    <row r="34" spans="1:15" ht="15.75" customHeight="1" x14ac:dyDescent="0.2">
      <c r="A34" s="3"/>
      <c r="B34" s="3"/>
      <c r="C34" s="3"/>
      <c r="D34" s="3"/>
      <c r="E34" s="3"/>
      <c r="F34" s="3"/>
      <c r="G34" s="3"/>
      <c r="H34" s="3"/>
      <c r="I34" s="3"/>
      <c r="J34" s="3"/>
      <c r="K34" s="3"/>
      <c r="L34" s="3"/>
      <c r="M34" s="3"/>
      <c r="N34" s="3"/>
      <c r="O34" s="5"/>
    </row>
    <row r="35" spans="1:15" ht="15.75" customHeight="1" x14ac:dyDescent="0.2">
      <c r="A35" s="3"/>
      <c r="B35" s="3"/>
      <c r="C35" s="3"/>
      <c r="D35" s="3"/>
      <c r="E35" s="3"/>
      <c r="F35" s="3"/>
      <c r="G35" s="3"/>
      <c r="H35" s="3"/>
      <c r="I35" s="3"/>
      <c r="J35" s="3"/>
      <c r="K35" s="3"/>
      <c r="L35" s="3"/>
      <c r="M35" s="3"/>
      <c r="N35" s="3"/>
      <c r="O35" s="5"/>
    </row>
    <row r="36" spans="1:15" ht="15.75" customHeight="1" x14ac:dyDescent="0.2">
      <c r="A36" s="3"/>
      <c r="B36" s="3"/>
      <c r="C36" s="3"/>
      <c r="D36" s="3"/>
      <c r="E36" s="3"/>
      <c r="F36" s="3"/>
      <c r="G36" s="3"/>
      <c r="H36" s="3"/>
      <c r="I36" s="3"/>
      <c r="J36" s="3"/>
      <c r="K36" s="3"/>
      <c r="L36" s="3"/>
      <c r="M36" s="3"/>
      <c r="N36" s="3"/>
      <c r="O36" s="5"/>
    </row>
    <row r="37" spans="1:15" ht="15.75" customHeight="1" x14ac:dyDescent="0.2">
      <c r="A37" s="9"/>
      <c r="B37" s="9"/>
      <c r="C37" s="9"/>
      <c r="D37" s="9"/>
      <c r="E37" s="9"/>
      <c r="F37" s="9"/>
      <c r="G37" s="9"/>
      <c r="H37" s="9"/>
      <c r="I37" s="9"/>
      <c r="J37" s="9"/>
      <c r="K37" s="9"/>
      <c r="L37" s="9"/>
      <c r="M37" s="9"/>
      <c r="N37" s="9"/>
      <c r="O37" s="5"/>
    </row>
    <row r="38" spans="1:15" ht="15.75" customHeight="1" x14ac:dyDescent="0.2">
      <c r="A38" s="3"/>
      <c r="B38" s="3"/>
      <c r="C38" s="3"/>
      <c r="D38" s="3"/>
      <c r="E38" s="3"/>
      <c r="F38" s="3"/>
      <c r="G38" s="3"/>
      <c r="H38" s="3"/>
      <c r="I38" s="3"/>
      <c r="J38" s="3"/>
      <c r="K38" s="3"/>
      <c r="L38" s="3"/>
      <c r="M38" s="3"/>
      <c r="N38" s="3"/>
      <c r="O38" s="5"/>
    </row>
    <row r="39" spans="1:15" ht="15.75" customHeight="1" x14ac:dyDescent="0.2">
      <c r="A39" s="9"/>
      <c r="B39" s="9"/>
      <c r="C39" s="9"/>
      <c r="D39" s="9"/>
      <c r="E39" s="9"/>
      <c r="F39" s="9"/>
      <c r="G39" s="9"/>
      <c r="H39" s="9"/>
      <c r="I39" s="9"/>
      <c r="J39" s="9"/>
      <c r="K39" s="9"/>
      <c r="L39" s="9"/>
      <c r="M39" s="9"/>
      <c r="N39" s="9"/>
      <c r="O39" s="5"/>
    </row>
    <row r="40" spans="1:15" ht="15.75" customHeight="1" x14ac:dyDescent="0.2">
      <c r="A40" s="3"/>
      <c r="B40" s="3"/>
      <c r="C40" s="7"/>
      <c r="D40" s="3"/>
      <c r="E40" s="3"/>
      <c r="F40" s="3"/>
      <c r="G40" s="6"/>
      <c r="H40" s="3"/>
      <c r="I40" s="3"/>
      <c r="J40" s="3"/>
      <c r="K40" s="3"/>
      <c r="L40" s="3"/>
      <c r="M40" s="3"/>
      <c r="N40" s="3"/>
      <c r="O40" s="5"/>
    </row>
    <row r="41" spans="1:15" ht="15.75" customHeight="1" x14ac:dyDescent="0.2">
      <c r="A41" s="3"/>
      <c r="B41" s="3"/>
      <c r="C41" s="3"/>
      <c r="D41" s="3"/>
      <c r="E41" s="3"/>
      <c r="F41" s="3"/>
      <c r="G41" s="3"/>
      <c r="H41" s="3"/>
      <c r="I41" s="3"/>
      <c r="J41" s="3"/>
      <c r="K41" s="3"/>
      <c r="L41" s="3"/>
      <c r="M41" s="3"/>
      <c r="N41" s="3"/>
      <c r="O41" s="5"/>
    </row>
    <row r="42" spans="1:15" ht="15.75" customHeight="1" x14ac:dyDescent="0.2">
      <c r="A42" s="3"/>
      <c r="B42" s="3"/>
      <c r="C42" s="3"/>
      <c r="D42" s="3"/>
      <c r="E42" s="3"/>
      <c r="F42" s="3"/>
      <c r="G42" s="3"/>
      <c r="H42" s="3"/>
      <c r="I42" s="3"/>
      <c r="J42" s="3"/>
      <c r="K42" s="3"/>
      <c r="L42" s="3"/>
      <c r="M42" s="3"/>
      <c r="N42" s="3"/>
      <c r="O42" s="5"/>
    </row>
    <row r="43" spans="1:15" ht="15.75" customHeight="1" x14ac:dyDescent="0.2">
      <c r="A43" s="3"/>
      <c r="B43" s="3"/>
      <c r="C43" s="3"/>
      <c r="D43" s="3"/>
      <c r="E43" s="3"/>
      <c r="F43" s="3"/>
      <c r="G43" s="3"/>
      <c r="H43" s="3"/>
      <c r="I43" s="3"/>
      <c r="J43" s="3"/>
      <c r="K43" s="3"/>
      <c r="L43" s="3"/>
      <c r="M43" s="3"/>
      <c r="N43" s="3"/>
      <c r="O43" s="5"/>
    </row>
    <row r="44" spans="1:15" ht="15.75" customHeight="1" x14ac:dyDescent="0.2">
      <c r="A44" s="3"/>
      <c r="B44" s="3"/>
      <c r="C44" s="3"/>
      <c r="D44" s="3"/>
      <c r="E44" s="3"/>
      <c r="F44" s="3"/>
      <c r="G44" s="3"/>
      <c r="H44" s="3"/>
      <c r="I44" s="3"/>
      <c r="J44" s="3"/>
      <c r="K44" s="3"/>
      <c r="L44" s="3"/>
      <c r="M44" s="3"/>
      <c r="N44" s="3"/>
      <c r="O44" s="5"/>
    </row>
    <row r="45" spans="1:15" ht="15.75" customHeight="1" x14ac:dyDescent="0.2">
      <c r="A45" s="3"/>
      <c r="B45" s="4"/>
      <c r="C45" s="3"/>
      <c r="D45" s="3"/>
      <c r="E45" s="3"/>
      <c r="F45" s="3"/>
      <c r="G45" s="3"/>
      <c r="H45" s="3"/>
      <c r="I45" s="3"/>
      <c r="J45" s="3"/>
      <c r="K45" s="3"/>
      <c r="L45" s="3"/>
      <c r="M45" s="3"/>
      <c r="N45" s="3"/>
    </row>
    <row r="46" spans="1:15" ht="15.75" customHeight="1" x14ac:dyDescent="0.2">
      <c r="A46" s="3"/>
      <c r="B46" s="3"/>
      <c r="C46" s="3"/>
      <c r="D46" s="3"/>
      <c r="E46" s="3"/>
      <c r="F46" s="3"/>
      <c r="G46" s="3"/>
      <c r="H46" s="3"/>
      <c r="I46" s="3"/>
      <c r="J46" s="3"/>
      <c r="K46" s="3"/>
      <c r="L46" s="3"/>
      <c r="M46" s="3"/>
      <c r="N46" s="3"/>
    </row>
    <row r="47" spans="1:15" ht="15.75" customHeight="1" x14ac:dyDescent="0.2"/>
    <row r="48" spans="1:15"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sheetData>
  <mergeCells count="1">
    <mergeCell ref="A1:C1"/>
  </mergeCells>
  <printOptions horizontalCentered="1" gridLines="1"/>
  <pageMargins left="0.25" right="0.25" top="0.75" bottom="0.75" header="0.3" footer="0.3"/>
  <pageSetup paperSize="3" scale="81" fitToHeight="0" orientation="landscape" r:id="rId1"/>
  <headerFooter alignWithMargins="0"/>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pageSetUpPr fitToPage="1"/>
  </sheetPr>
  <dimension ref="A1:N150"/>
  <sheetViews>
    <sheetView showGridLines="0" zoomScaleNormal="100" workbookViewId="0">
      <pane xSplit="2" ySplit="2" topLeftCell="C3" activePane="bottomRight" state="frozenSplit"/>
      <selection pane="topRight" activeCell="B1" sqref="B1"/>
      <selection pane="bottomLeft" activeCell="A3" sqref="A3"/>
      <selection pane="bottomRight" activeCell="C10" sqref="C10"/>
    </sheetView>
  </sheetViews>
  <sheetFormatPr defaultColWidth="9.140625" defaultRowHeight="12.75" x14ac:dyDescent="0.2"/>
  <cols>
    <col min="1" max="1" width="17.7109375" style="1" customWidth="1"/>
    <col min="2" max="2" width="19.5703125" style="1" customWidth="1"/>
    <col min="3" max="3" width="36" style="1" customWidth="1"/>
    <col min="4" max="4" width="12" style="2" customWidth="1"/>
    <col min="5" max="5" width="14.28515625" style="1" customWidth="1"/>
    <col min="6" max="6" width="21.7109375" style="1" customWidth="1"/>
    <col min="7" max="7" width="16.140625" style="1" customWidth="1"/>
    <col min="8" max="8" width="20.42578125" style="1" customWidth="1"/>
    <col min="9" max="9" width="19" style="1" customWidth="1"/>
    <col min="10" max="10" width="18.85546875" style="1" customWidth="1"/>
    <col min="11" max="11" width="16.7109375" style="1" customWidth="1"/>
    <col min="12" max="12" width="19.28515625" style="1" bestFit="1" customWidth="1"/>
    <col min="13" max="13" width="34.85546875" style="1" customWidth="1"/>
    <col min="14" max="16384" width="9.140625" style="1"/>
  </cols>
  <sheetData>
    <row r="1" spans="1:14" s="28" customFormat="1" ht="39.75" customHeight="1" x14ac:dyDescent="0.25">
      <c r="A1" s="187" t="s">
        <v>233</v>
      </c>
      <c r="B1" s="188"/>
      <c r="C1" s="188"/>
      <c r="D1" s="31"/>
      <c r="E1" s="31"/>
      <c r="F1" s="31"/>
      <c r="G1" s="31"/>
      <c r="H1" s="31"/>
      <c r="I1" s="31"/>
      <c r="J1" s="31"/>
      <c r="K1" s="31"/>
      <c r="L1" s="31"/>
      <c r="M1" s="30"/>
      <c r="N1" s="29"/>
    </row>
    <row r="2" spans="1:14" s="26" customFormat="1" ht="30" customHeight="1" x14ac:dyDescent="0.25">
      <c r="A2" s="189" t="s">
        <v>351</v>
      </c>
      <c r="B2" s="28" t="s">
        <v>350</v>
      </c>
      <c r="C2" s="28" t="s">
        <v>349</v>
      </c>
      <c r="D2" s="28" t="s">
        <v>348</v>
      </c>
      <c r="E2" s="28" t="s">
        <v>347</v>
      </c>
      <c r="F2" s="28" t="s">
        <v>346</v>
      </c>
      <c r="G2" s="28" t="s">
        <v>345</v>
      </c>
      <c r="H2" s="28" t="s">
        <v>344</v>
      </c>
      <c r="I2" s="28" t="s">
        <v>343</v>
      </c>
      <c r="J2" s="28" t="s">
        <v>342</v>
      </c>
      <c r="K2" s="28" t="s">
        <v>341</v>
      </c>
      <c r="L2" s="28" t="s">
        <v>340</v>
      </c>
      <c r="M2" s="28" t="s">
        <v>217</v>
      </c>
      <c r="N2" s="27"/>
    </row>
    <row r="3" spans="1:14" ht="15.75" customHeight="1" x14ac:dyDescent="0.25">
      <c r="A3" s="13" t="s">
        <v>339</v>
      </c>
      <c r="B3" s="52"/>
      <c r="C3" s="13" t="s">
        <v>338</v>
      </c>
      <c r="D3" s="13">
        <v>0</v>
      </c>
      <c r="E3" s="13" t="s">
        <v>236</v>
      </c>
      <c r="F3" s="46" t="s">
        <v>303</v>
      </c>
      <c r="G3" s="52"/>
      <c r="H3" s="52"/>
      <c r="I3" s="13" t="s">
        <v>337</v>
      </c>
      <c r="J3" s="53">
        <v>42346</v>
      </c>
      <c r="K3" s="52"/>
      <c r="L3" s="13" t="s">
        <v>320</v>
      </c>
      <c r="M3" s="52"/>
      <c r="N3" s="5"/>
    </row>
    <row r="4" spans="1:14" ht="15.75" customHeight="1" x14ac:dyDescent="0.25">
      <c r="A4" s="13" t="s">
        <v>336</v>
      </c>
      <c r="B4" s="13" t="s">
        <v>335</v>
      </c>
      <c r="C4" s="13" t="s">
        <v>334</v>
      </c>
      <c r="D4" s="13" t="s">
        <v>87</v>
      </c>
      <c r="E4" s="13" t="s">
        <v>236</v>
      </c>
      <c r="F4" s="46" t="s">
        <v>303</v>
      </c>
      <c r="G4" s="52"/>
      <c r="H4" s="52"/>
      <c r="I4" s="52"/>
      <c r="J4" s="47">
        <v>42598</v>
      </c>
      <c r="K4" s="52"/>
      <c r="L4" s="13" t="s">
        <v>320</v>
      </c>
      <c r="M4" s="52"/>
      <c r="N4" s="5"/>
    </row>
    <row r="5" spans="1:14" ht="15.75" customHeight="1" x14ac:dyDescent="0.25">
      <c r="A5" s="13" t="s">
        <v>333</v>
      </c>
      <c r="B5" s="19" t="s">
        <v>311</v>
      </c>
      <c r="C5" s="13" t="s">
        <v>87</v>
      </c>
      <c r="D5" s="13" t="s">
        <v>87</v>
      </c>
      <c r="E5" s="13" t="s">
        <v>236</v>
      </c>
      <c r="F5" s="46" t="s">
        <v>303</v>
      </c>
      <c r="G5" s="52"/>
      <c r="H5" s="52"/>
      <c r="I5" s="52"/>
      <c r="J5" s="52"/>
      <c r="K5" s="52"/>
      <c r="L5" s="13" t="s">
        <v>320</v>
      </c>
      <c r="M5" s="13" t="s">
        <v>332</v>
      </c>
      <c r="N5" s="5"/>
    </row>
    <row r="6" spans="1:14" ht="15.75" customHeight="1" x14ac:dyDescent="0.25">
      <c r="A6" s="11" t="s">
        <v>331</v>
      </c>
      <c r="B6" s="23"/>
      <c r="C6" s="11"/>
      <c r="D6" s="23"/>
      <c r="E6" s="11" t="s">
        <v>236</v>
      </c>
      <c r="F6" s="11" t="s">
        <v>303</v>
      </c>
      <c r="G6" s="23" t="s">
        <v>330</v>
      </c>
      <c r="H6" s="23"/>
      <c r="I6" s="23"/>
      <c r="J6" s="50">
        <v>42700</v>
      </c>
      <c r="K6" s="23"/>
      <c r="L6" s="11" t="s">
        <v>320</v>
      </c>
      <c r="M6" s="23"/>
      <c r="N6" s="5"/>
    </row>
    <row r="7" spans="1:14" ht="15.75" customHeight="1" x14ac:dyDescent="0.25">
      <c r="A7" s="11" t="s">
        <v>328</v>
      </c>
      <c r="B7" s="11" t="s">
        <v>327</v>
      </c>
      <c r="C7" s="11" t="s">
        <v>326</v>
      </c>
      <c r="D7" s="23"/>
      <c r="E7" s="11" t="s">
        <v>236</v>
      </c>
      <c r="F7" s="11" t="s">
        <v>303</v>
      </c>
      <c r="G7" s="23"/>
      <c r="H7" s="51"/>
      <c r="I7" s="23"/>
      <c r="J7" s="11"/>
      <c r="K7" s="23"/>
      <c r="L7" s="11" t="s">
        <v>320</v>
      </c>
      <c r="M7" s="11"/>
      <c r="N7" s="5"/>
    </row>
    <row r="8" spans="1:14" ht="15.75" customHeight="1" x14ac:dyDescent="0.25">
      <c r="A8" s="11" t="s">
        <v>323</v>
      </c>
      <c r="B8" s="50">
        <v>42814</v>
      </c>
      <c r="C8" s="11" t="s">
        <v>286</v>
      </c>
      <c r="D8" s="11">
        <v>9</v>
      </c>
      <c r="E8" s="11" t="s">
        <v>236</v>
      </c>
      <c r="F8" s="11" t="s">
        <v>303</v>
      </c>
      <c r="G8" s="23" t="s">
        <v>322</v>
      </c>
      <c r="H8" s="23"/>
      <c r="I8" s="23"/>
      <c r="J8" s="11">
        <v>0</v>
      </c>
      <c r="K8" s="23"/>
      <c r="L8" s="11" t="s">
        <v>320</v>
      </c>
      <c r="M8" s="11"/>
      <c r="N8" s="5"/>
    </row>
    <row r="9" spans="1:14" ht="15.75" customHeight="1" x14ac:dyDescent="0.25">
      <c r="A9" s="13" t="s">
        <v>318</v>
      </c>
      <c r="B9" s="13" t="s">
        <v>245</v>
      </c>
      <c r="C9" s="13"/>
      <c r="D9" s="13"/>
      <c r="E9" s="13" t="s">
        <v>256</v>
      </c>
      <c r="F9" s="46" t="s">
        <v>303</v>
      </c>
      <c r="G9" s="13"/>
      <c r="H9" s="13"/>
      <c r="I9" s="13"/>
      <c r="J9" s="13">
        <v>0</v>
      </c>
      <c r="K9" s="13"/>
      <c r="L9" s="13"/>
      <c r="M9" s="13"/>
      <c r="N9" s="5"/>
    </row>
    <row r="10" spans="1:14" ht="15.75" customHeight="1" x14ac:dyDescent="0.25">
      <c r="A10" s="13" t="s">
        <v>317</v>
      </c>
      <c r="B10" s="13" t="s">
        <v>245</v>
      </c>
      <c r="C10" s="13"/>
      <c r="D10" s="13"/>
      <c r="E10" s="13" t="s">
        <v>256</v>
      </c>
      <c r="F10" s="46" t="s">
        <v>303</v>
      </c>
      <c r="G10" s="13"/>
      <c r="H10" s="13"/>
      <c r="I10" s="13"/>
      <c r="J10" s="13">
        <v>0</v>
      </c>
      <c r="K10" s="13"/>
      <c r="L10" s="13"/>
      <c r="M10" s="13"/>
      <c r="N10" s="5"/>
    </row>
    <row r="11" spans="1:14" ht="15.75" customHeight="1" x14ac:dyDescent="0.25">
      <c r="A11" s="13" t="s">
        <v>316</v>
      </c>
      <c r="B11" s="13" t="s">
        <v>245</v>
      </c>
      <c r="C11" s="13"/>
      <c r="D11" s="13"/>
      <c r="E11" s="13" t="s">
        <v>256</v>
      </c>
      <c r="F11" s="46" t="s">
        <v>303</v>
      </c>
      <c r="G11" s="13" t="s">
        <v>315</v>
      </c>
      <c r="H11" s="13"/>
      <c r="I11" s="13"/>
      <c r="J11" s="13">
        <v>0</v>
      </c>
      <c r="K11" s="13"/>
      <c r="L11" s="13"/>
      <c r="M11" s="13"/>
      <c r="N11" s="5"/>
    </row>
    <row r="12" spans="1:14" ht="15.75" customHeight="1" x14ac:dyDescent="0.25">
      <c r="A12" s="13" t="s">
        <v>314</v>
      </c>
      <c r="B12" s="19" t="s">
        <v>313</v>
      </c>
      <c r="C12" s="13"/>
      <c r="D12" s="13"/>
      <c r="E12" s="13" t="s">
        <v>256</v>
      </c>
      <c r="F12" s="46" t="s">
        <v>303</v>
      </c>
      <c r="G12" s="13"/>
      <c r="H12" s="13"/>
      <c r="I12" s="13"/>
      <c r="J12" s="13">
        <v>0</v>
      </c>
      <c r="K12" s="13"/>
      <c r="L12" s="13"/>
      <c r="M12" s="13"/>
      <c r="N12" s="5"/>
    </row>
    <row r="13" spans="1:14" ht="15.75" customHeight="1" x14ac:dyDescent="0.25">
      <c r="A13" s="13" t="s">
        <v>312</v>
      </c>
      <c r="B13" s="19" t="s">
        <v>311</v>
      </c>
      <c r="C13" s="13" t="s">
        <v>265</v>
      </c>
      <c r="D13" s="13"/>
      <c r="E13" s="13" t="s">
        <v>256</v>
      </c>
      <c r="F13" s="46" t="s">
        <v>303</v>
      </c>
      <c r="G13" s="13"/>
      <c r="H13" s="13"/>
      <c r="I13" s="13"/>
      <c r="J13" s="49">
        <v>42861</v>
      </c>
      <c r="K13" s="13"/>
      <c r="L13" s="13"/>
      <c r="M13" s="13"/>
      <c r="N13" s="5"/>
    </row>
    <row r="14" spans="1:14" ht="15.75" customHeight="1" x14ac:dyDescent="0.25">
      <c r="A14" s="13" t="s">
        <v>310</v>
      </c>
      <c r="B14" s="13" t="s">
        <v>245</v>
      </c>
      <c r="C14" s="13"/>
      <c r="D14" s="13">
        <v>0</v>
      </c>
      <c r="E14" s="13" t="s">
        <v>256</v>
      </c>
      <c r="F14" s="46" t="s">
        <v>303</v>
      </c>
      <c r="G14" s="13"/>
      <c r="H14" s="13"/>
      <c r="I14" s="13"/>
      <c r="J14" s="47">
        <v>42881</v>
      </c>
      <c r="K14" s="13"/>
      <c r="L14" s="13"/>
      <c r="M14" s="13"/>
      <c r="N14" s="5"/>
    </row>
    <row r="15" spans="1:14" ht="15.75" customHeight="1" x14ac:dyDescent="0.25">
      <c r="A15" s="13" t="s">
        <v>309</v>
      </c>
      <c r="B15" s="13" t="s">
        <v>245</v>
      </c>
      <c r="C15" s="13"/>
      <c r="D15" s="13"/>
      <c r="E15" s="13" t="s">
        <v>236</v>
      </c>
      <c r="F15" s="46" t="s">
        <v>303</v>
      </c>
      <c r="G15" s="13"/>
      <c r="H15" s="13"/>
      <c r="I15" s="13"/>
      <c r="J15" s="47">
        <v>42880</v>
      </c>
      <c r="K15" s="13"/>
      <c r="L15" s="13"/>
      <c r="M15" s="13"/>
      <c r="N15" s="5"/>
    </row>
    <row r="16" spans="1:14" ht="15.75" customHeight="1" x14ac:dyDescent="0.25">
      <c r="A16" s="13" t="s">
        <v>308</v>
      </c>
      <c r="B16" s="13" t="s">
        <v>245</v>
      </c>
      <c r="C16" s="13"/>
      <c r="D16" s="13"/>
      <c r="E16" s="13" t="s">
        <v>256</v>
      </c>
      <c r="F16" s="46" t="s">
        <v>303</v>
      </c>
      <c r="G16" s="13"/>
      <c r="H16" s="13"/>
      <c r="I16" s="13"/>
      <c r="J16" s="13"/>
      <c r="K16" s="13"/>
      <c r="L16" s="13"/>
      <c r="M16" s="13"/>
      <c r="N16" s="5"/>
    </row>
    <row r="17" spans="1:14" ht="15.75" customHeight="1" x14ac:dyDescent="0.25">
      <c r="A17" s="13" t="s">
        <v>307</v>
      </c>
      <c r="B17" s="13" t="s">
        <v>245</v>
      </c>
      <c r="C17" s="13"/>
      <c r="D17" s="13"/>
      <c r="E17" s="13" t="s">
        <v>256</v>
      </c>
      <c r="F17" s="46" t="s">
        <v>303</v>
      </c>
      <c r="G17" s="13"/>
      <c r="H17" s="13"/>
      <c r="I17" s="13"/>
      <c r="J17" s="49">
        <v>42873</v>
      </c>
      <c r="K17" s="13"/>
      <c r="L17" s="13"/>
      <c r="M17" s="13"/>
      <c r="N17" s="5"/>
    </row>
    <row r="18" spans="1:14" ht="15.75" customHeight="1" x14ac:dyDescent="0.25">
      <c r="A18" s="13" t="s">
        <v>306</v>
      </c>
      <c r="B18" s="13" t="s">
        <v>245</v>
      </c>
      <c r="C18" s="13"/>
      <c r="D18" s="13"/>
      <c r="E18" s="13" t="s">
        <v>256</v>
      </c>
      <c r="F18" s="46" t="s">
        <v>303</v>
      </c>
      <c r="G18" s="13"/>
      <c r="H18" s="13"/>
      <c r="I18" s="13"/>
      <c r="J18" s="13">
        <v>0</v>
      </c>
      <c r="K18" s="13"/>
      <c r="L18" s="13"/>
      <c r="M18" s="13"/>
      <c r="N18" s="5"/>
    </row>
    <row r="19" spans="1:14" ht="15.75" customHeight="1" x14ac:dyDescent="0.25">
      <c r="A19" s="13" t="s">
        <v>305</v>
      </c>
      <c r="B19" s="13" t="s">
        <v>304</v>
      </c>
      <c r="C19" s="13" t="s">
        <v>265</v>
      </c>
      <c r="D19" s="13">
        <v>0</v>
      </c>
      <c r="E19" s="13" t="s">
        <v>236</v>
      </c>
      <c r="F19" s="46" t="s">
        <v>303</v>
      </c>
      <c r="G19" s="13"/>
      <c r="H19" s="13"/>
      <c r="I19" s="13"/>
      <c r="J19" s="13" t="s">
        <v>302</v>
      </c>
      <c r="K19" s="13"/>
      <c r="L19" s="13"/>
      <c r="M19" s="13" t="s">
        <v>301</v>
      </c>
      <c r="N19" s="5"/>
    </row>
    <row r="20" spans="1:14" ht="15.75" customHeight="1" x14ac:dyDescent="0.25">
      <c r="A20" s="13" t="s">
        <v>300</v>
      </c>
      <c r="B20" s="13" t="s">
        <v>245</v>
      </c>
      <c r="C20" s="13"/>
      <c r="D20" s="13">
        <v>0</v>
      </c>
      <c r="E20" s="13" t="s">
        <v>236</v>
      </c>
      <c r="F20" s="48" t="s">
        <v>299</v>
      </c>
      <c r="G20" s="13"/>
      <c r="H20" s="13"/>
      <c r="I20" s="13"/>
      <c r="J20" s="13">
        <v>0</v>
      </c>
      <c r="K20" s="13"/>
      <c r="L20" s="13"/>
      <c r="M20" s="13"/>
      <c r="N20" s="5"/>
    </row>
    <row r="21" spans="1:14" ht="15.75" customHeight="1" x14ac:dyDescent="0.25">
      <c r="A21" s="13" t="s">
        <v>298</v>
      </c>
      <c r="B21" s="13" t="s">
        <v>245</v>
      </c>
      <c r="C21" s="13"/>
      <c r="D21" s="13"/>
      <c r="E21" s="13" t="s">
        <v>236</v>
      </c>
      <c r="F21" s="48" t="s">
        <v>296</v>
      </c>
      <c r="G21" s="13"/>
      <c r="H21" s="13"/>
      <c r="I21" s="13"/>
      <c r="J21" s="13"/>
      <c r="K21" s="13"/>
      <c r="L21" s="13"/>
      <c r="M21" s="13"/>
      <c r="N21" s="5"/>
    </row>
    <row r="22" spans="1:14" ht="15.75" customHeight="1" x14ac:dyDescent="0.25">
      <c r="A22" s="13" t="s">
        <v>297</v>
      </c>
      <c r="B22" s="13" t="s">
        <v>245</v>
      </c>
      <c r="C22" s="13" t="s">
        <v>265</v>
      </c>
      <c r="D22" s="13">
        <v>0</v>
      </c>
      <c r="E22" s="13" t="s">
        <v>236</v>
      </c>
      <c r="F22" s="46" t="s">
        <v>296</v>
      </c>
      <c r="G22" s="13"/>
      <c r="H22" s="13"/>
      <c r="I22" s="13"/>
      <c r="J22" s="47">
        <v>42885</v>
      </c>
      <c r="K22" s="13"/>
      <c r="L22" s="13"/>
      <c r="M22" s="13" t="s">
        <v>295</v>
      </c>
      <c r="N22" s="5"/>
    </row>
    <row r="23" spans="1:14" ht="15.75" customHeight="1" x14ac:dyDescent="0.25">
      <c r="A23" s="13" t="s">
        <v>294</v>
      </c>
      <c r="B23" s="13" t="s">
        <v>245</v>
      </c>
      <c r="C23" s="13"/>
      <c r="D23" s="13"/>
      <c r="E23" s="13" t="s">
        <v>256</v>
      </c>
      <c r="F23" s="46" t="s">
        <v>293</v>
      </c>
      <c r="G23" s="13"/>
      <c r="H23" s="13"/>
      <c r="I23" s="13"/>
      <c r="J23" s="13">
        <v>0</v>
      </c>
      <c r="K23" s="13"/>
      <c r="L23" s="13"/>
      <c r="M23" s="13" t="s">
        <v>292</v>
      </c>
      <c r="N23" s="5"/>
    </row>
    <row r="24" spans="1:14" ht="15.75" customHeight="1" x14ac:dyDescent="0.25">
      <c r="A24" s="13" t="s">
        <v>291</v>
      </c>
      <c r="B24" s="13" t="s">
        <v>245</v>
      </c>
      <c r="C24" s="13"/>
      <c r="D24" s="13"/>
      <c r="E24" s="13" t="s">
        <v>236</v>
      </c>
      <c r="F24" s="45" t="s">
        <v>290</v>
      </c>
      <c r="G24" s="13"/>
      <c r="H24" s="13"/>
      <c r="I24" s="13"/>
      <c r="J24" s="13">
        <v>0</v>
      </c>
      <c r="K24" s="13"/>
      <c r="L24" s="13"/>
      <c r="M24" s="13" t="s">
        <v>289</v>
      </c>
      <c r="N24" s="5"/>
    </row>
    <row r="25" spans="1:14" ht="15.75" customHeight="1" x14ac:dyDescent="0.25">
      <c r="A25" s="11" t="s">
        <v>288</v>
      </c>
      <c r="B25" s="11" t="s">
        <v>287</v>
      </c>
      <c r="C25" s="11" t="s">
        <v>286</v>
      </c>
      <c r="D25" s="11" t="s">
        <v>26</v>
      </c>
      <c r="E25" s="11" t="s">
        <v>236</v>
      </c>
      <c r="F25" s="11" t="s">
        <v>275</v>
      </c>
      <c r="G25" s="11" t="s">
        <v>285</v>
      </c>
      <c r="H25" s="11"/>
      <c r="I25" s="11"/>
      <c r="J25" s="11" t="s">
        <v>284</v>
      </c>
      <c r="K25" s="11" t="s">
        <v>283</v>
      </c>
      <c r="L25" s="11"/>
      <c r="M25" s="11" t="s">
        <v>89</v>
      </c>
      <c r="N25" s="5"/>
    </row>
    <row r="26" spans="1:14" ht="15.75" customHeight="1" x14ac:dyDescent="0.25">
      <c r="A26" s="13" t="s">
        <v>282</v>
      </c>
      <c r="B26" s="13" t="s">
        <v>245</v>
      </c>
      <c r="C26" s="13"/>
      <c r="D26" s="13"/>
      <c r="E26" s="13" t="s">
        <v>236</v>
      </c>
      <c r="F26" s="45" t="s">
        <v>275</v>
      </c>
      <c r="G26" s="13"/>
      <c r="H26" s="13"/>
      <c r="I26" s="13"/>
      <c r="J26" s="40">
        <v>42909</v>
      </c>
      <c r="K26" s="13">
        <v>7</v>
      </c>
      <c r="L26" s="13"/>
      <c r="M26" s="13" t="s">
        <v>281</v>
      </c>
      <c r="N26" s="5"/>
    </row>
    <row r="27" spans="1:14" ht="15.75" customHeight="1" x14ac:dyDescent="0.25">
      <c r="A27" s="13" t="s">
        <v>280</v>
      </c>
      <c r="B27" s="13" t="s">
        <v>279</v>
      </c>
      <c r="C27" s="13" t="s">
        <v>265</v>
      </c>
      <c r="D27" s="13">
        <v>0</v>
      </c>
      <c r="E27" s="13" t="s">
        <v>256</v>
      </c>
      <c r="F27" s="45" t="s">
        <v>275</v>
      </c>
      <c r="G27" s="13" t="s">
        <v>278</v>
      </c>
      <c r="H27" s="13"/>
      <c r="I27" s="13"/>
      <c r="J27" s="40">
        <v>42909</v>
      </c>
      <c r="K27" s="13"/>
      <c r="L27" s="13"/>
      <c r="M27" s="13"/>
      <c r="N27" s="5"/>
    </row>
    <row r="28" spans="1:14" ht="15.75" customHeight="1" x14ac:dyDescent="0.25">
      <c r="A28" s="11" t="s">
        <v>277</v>
      </c>
      <c r="B28" s="11" t="s">
        <v>276</v>
      </c>
      <c r="C28" s="11" t="s">
        <v>265</v>
      </c>
      <c r="D28" s="11">
        <v>1</v>
      </c>
      <c r="E28" s="11" t="s">
        <v>236</v>
      </c>
      <c r="F28" s="11" t="s">
        <v>275</v>
      </c>
      <c r="G28" s="44"/>
      <c r="H28" s="17"/>
      <c r="I28" s="11"/>
      <c r="J28" s="11">
        <v>0</v>
      </c>
      <c r="K28" s="11"/>
      <c r="L28" s="11"/>
      <c r="M28" s="11" t="s">
        <v>274</v>
      </c>
      <c r="N28" s="5"/>
    </row>
    <row r="29" spans="1:14" ht="15.75" customHeight="1" x14ac:dyDescent="0.25">
      <c r="A29" s="13" t="s">
        <v>273</v>
      </c>
      <c r="B29" s="13" t="s">
        <v>272</v>
      </c>
      <c r="C29" s="13" t="s">
        <v>271</v>
      </c>
      <c r="D29" s="13">
        <v>0</v>
      </c>
      <c r="E29" s="13" t="s">
        <v>236</v>
      </c>
      <c r="F29" s="19" t="s">
        <v>270</v>
      </c>
      <c r="G29" s="13"/>
      <c r="H29" s="13"/>
      <c r="I29" s="13"/>
      <c r="J29" s="13"/>
      <c r="K29" s="13"/>
      <c r="L29" s="13"/>
      <c r="M29" s="13" t="s">
        <v>269</v>
      </c>
      <c r="N29" s="5"/>
    </row>
    <row r="30" spans="1:14" ht="15.75" customHeight="1" x14ac:dyDescent="0.25">
      <c r="A30" s="13" t="s">
        <v>268</v>
      </c>
      <c r="B30" s="40">
        <v>42941</v>
      </c>
      <c r="C30" s="13"/>
      <c r="D30" s="13"/>
      <c r="E30" s="13" t="s">
        <v>236</v>
      </c>
      <c r="F30" s="19"/>
      <c r="G30" s="13"/>
      <c r="H30" s="13"/>
      <c r="I30" s="13"/>
      <c r="J30" s="13" t="s">
        <v>267</v>
      </c>
      <c r="K30" s="13"/>
      <c r="L30" s="13"/>
      <c r="M30" s="13"/>
      <c r="N30" s="5"/>
    </row>
    <row r="31" spans="1:14" ht="15.75" customHeight="1" x14ac:dyDescent="0.25">
      <c r="A31" s="13" t="s">
        <v>266</v>
      </c>
      <c r="B31" s="13"/>
      <c r="C31" s="13" t="s">
        <v>265</v>
      </c>
      <c r="D31" s="13"/>
      <c r="E31" s="13" t="s">
        <v>256</v>
      </c>
      <c r="F31" s="19"/>
      <c r="G31" s="13"/>
      <c r="H31" s="13"/>
      <c r="I31" s="13"/>
      <c r="J31" s="40">
        <v>42949</v>
      </c>
      <c r="K31" s="13"/>
      <c r="L31" s="13"/>
      <c r="M31" s="13" t="s">
        <v>264</v>
      </c>
      <c r="N31" s="5"/>
    </row>
    <row r="32" spans="1:14" ht="15.75" customHeight="1" x14ac:dyDescent="0.25">
      <c r="A32" s="13" t="s">
        <v>263</v>
      </c>
      <c r="B32" s="40">
        <v>42947</v>
      </c>
      <c r="C32" s="13" t="s">
        <v>262</v>
      </c>
      <c r="D32" s="13"/>
      <c r="E32" s="13" t="s">
        <v>261</v>
      </c>
      <c r="F32" s="19"/>
      <c r="G32" s="13"/>
      <c r="H32" s="13"/>
      <c r="I32" s="13"/>
      <c r="J32" s="13"/>
      <c r="K32" s="13"/>
      <c r="L32" s="13"/>
      <c r="M32" s="13"/>
      <c r="N32" s="5"/>
    </row>
    <row r="33" spans="1:14" ht="15.75" customHeight="1" x14ac:dyDescent="0.25">
      <c r="A33" s="13" t="s">
        <v>260</v>
      </c>
      <c r="B33" s="13" t="s">
        <v>245</v>
      </c>
      <c r="C33" s="13" t="s">
        <v>3</v>
      </c>
      <c r="D33" s="13"/>
      <c r="E33" s="13" t="s">
        <v>236</v>
      </c>
      <c r="F33" s="19"/>
      <c r="G33" s="13"/>
      <c r="H33" s="13"/>
      <c r="I33" s="13"/>
      <c r="J33" s="13"/>
      <c r="K33" s="13"/>
      <c r="L33" s="13"/>
      <c r="M33" s="13"/>
      <c r="N33" s="5"/>
    </row>
    <row r="34" spans="1:14" ht="15.75" customHeight="1" x14ac:dyDescent="0.25">
      <c r="A34" s="13" t="s">
        <v>259</v>
      </c>
      <c r="B34" s="13" t="s">
        <v>240</v>
      </c>
      <c r="C34" s="13" t="s">
        <v>258</v>
      </c>
      <c r="D34" s="13">
        <v>0</v>
      </c>
      <c r="E34" s="13" t="s">
        <v>256</v>
      </c>
      <c r="F34" s="43">
        <v>42962</v>
      </c>
      <c r="G34" s="13"/>
      <c r="H34" s="13"/>
      <c r="I34" s="13"/>
      <c r="J34" s="40">
        <v>42973</v>
      </c>
      <c r="K34" s="13">
        <v>22</v>
      </c>
      <c r="L34" s="13"/>
      <c r="M34" s="13"/>
      <c r="N34" s="5"/>
    </row>
    <row r="35" spans="1:14" ht="15.75" customHeight="1" x14ac:dyDescent="0.25">
      <c r="A35" s="41" t="s">
        <v>257</v>
      </c>
      <c r="B35" s="41" t="s">
        <v>245</v>
      </c>
      <c r="C35" s="41"/>
      <c r="D35" s="41"/>
      <c r="E35" s="41" t="s">
        <v>256</v>
      </c>
      <c r="F35" s="42">
        <v>42968</v>
      </c>
      <c r="G35" s="41" t="s">
        <v>255</v>
      </c>
      <c r="H35" s="41"/>
      <c r="I35" s="41"/>
      <c r="J35" s="41"/>
      <c r="K35" s="41"/>
      <c r="L35" s="41"/>
      <c r="M35" s="41" t="s">
        <v>254</v>
      </c>
      <c r="N35" s="5"/>
    </row>
    <row r="36" spans="1:14" ht="15.75" customHeight="1" x14ac:dyDescent="0.25">
      <c r="A36" s="13" t="s">
        <v>253</v>
      </c>
      <c r="B36" s="13"/>
      <c r="C36" s="13"/>
      <c r="D36" s="13"/>
      <c r="E36" s="13" t="s">
        <v>236</v>
      </c>
      <c r="F36" s="38" t="s">
        <v>235</v>
      </c>
      <c r="G36" s="13" t="s">
        <v>252</v>
      </c>
      <c r="H36" s="13"/>
      <c r="I36" s="13"/>
      <c r="J36" s="13">
        <v>0</v>
      </c>
      <c r="K36" s="13">
        <v>20</v>
      </c>
      <c r="L36" s="13"/>
      <c r="M36" s="13" t="s">
        <v>251</v>
      </c>
      <c r="N36" s="5"/>
    </row>
    <row r="37" spans="1:14" ht="15.75" customHeight="1" x14ac:dyDescent="0.25">
      <c r="A37" s="13" t="s">
        <v>250</v>
      </c>
      <c r="B37" s="13" t="s">
        <v>245</v>
      </c>
      <c r="C37" s="13"/>
      <c r="D37" s="13"/>
      <c r="E37" s="13" t="s">
        <v>236</v>
      </c>
      <c r="F37" s="38" t="s">
        <v>235</v>
      </c>
      <c r="G37" s="13" t="s">
        <v>249</v>
      </c>
      <c r="H37" s="13"/>
      <c r="I37" s="13"/>
      <c r="J37" s="40">
        <v>43003</v>
      </c>
      <c r="K37" s="13">
        <v>24</v>
      </c>
      <c r="L37" s="13"/>
      <c r="M37" s="13" t="s">
        <v>248</v>
      </c>
      <c r="N37" s="5"/>
    </row>
    <row r="38" spans="1:14" ht="15.75" customHeight="1" x14ac:dyDescent="0.25">
      <c r="A38" s="13" t="s">
        <v>247</v>
      </c>
      <c r="B38" s="3"/>
      <c r="C38" s="3"/>
      <c r="D38" s="3"/>
      <c r="E38" s="3" t="s">
        <v>236</v>
      </c>
      <c r="F38" s="38" t="s">
        <v>235</v>
      </c>
      <c r="G38" s="3" t="s">
        <v>242</v>
      </c>
      <c r="H38" s="3"/>
      <c r="I38" s="3"/>
      <c r="J38" s="39">
        <v>43004</v>
      </c>
      <c r="K38" s="3"/>
      <c r="L38" s="3"/>
      <c r="M38" s="3" t="s">
        <v>239</v>
      </c>
      <c r="N38" s="5"/>
    </row>
    <row r="39" spans="1:14" ht="15.75" customHeight="1" x14ac:dyDescent="0.2">
      <c r="A39" s="3" t="s">
        <v>246</v>
      </c>
      <c r="B39" s="3" t="s">
        <v>245</v>
      </c>
      <c r="C39" s="3"/>
      <c r="D39" s="3"/>
      <c r="E39" s="3" t="s">
        <v>236</v>
      </c>
      <c r="F39" s="38" t="s">
        <v>235</v>
      </c>
      <c r="G39" s="3" t="s">
        <v>244</v>
      </c>
      <c r="H39" s="3"/>
      <c r="I39" s="3"/>
      <c r="J39" s="3"/>
      <c r="K39" s="3"/>
      <c r="L39" s="3"/>
      <c r="M39" s="3"/>
      <c r="N39" s="5"/>
    </row>
    <row r="40" spans="1:14" ht="15.75" customHeight="1" x14ac:dyDescent="0.2">
      <c r="A40" s="3" t="s">
        <v>243</v>
      </c>
      <c r="B40" s="3" t="s">
        <v>240</v>
      </c>
      <c r="C40" s="3"/>
      <c r="D40" s="3"/>
      <c r="E40" s="3" t="s">
        <v>236</v>
      </c>
      <c r="F40" s="38" t="s">
        <v>235</v>
      </c>
      <c r="G40" s="3" t="s">
        <v>242</v>
      </c>
      <c r="H40" s="3"/>
      <c r="I40" s="3"/>
      <c r="J40" s="3"/>
      <c r="K40" s="3"/>
      <c r="L40" s="3"/>
      <c r="M40" s="3"/>
      <c r="N40" s="5"/>
    </row>
    <row r="41" spans="1:14" ht="15.75" customHeight="1" x14ac:dyDescent="0.2">
      <c r="A41" s="3" t="s">
        <v>241</v>
      </c>
      <c r="B41" s="3" t="s">
        <v>240</v>
      </c>
      <c r="C41" s="3"/>
      <c r="D41" s="3"/>
      <c r="E41" s="3" t="s">
        <v>236</v>
      </c>
      <c r="F41" s="38" t="s">
        <v>235</v>
      </c>
      <c r="G41" s="3"/>
      <c r="H41" s="3"/>
      <c r="I41" s="3"/>
      <c r="J41" s="3"/>
      <c r="K41" s="3"/>
      <c r="L41" s="3"/>
      <c r="M41" s="3" t="s">
        <v>239</v>
      </c>
      <c r="N41" s="5"/>
    </row>
    <row r="42" spans="1:14" ht="15.75" customHeight="1" x14ac:dyDescent="0.2">
      <c r="A42" s="3" t="s">
        <v>238</v>
      </c>
      <c r="B42" s="3" t="s">
        <v>237</v>
      </c>
      <c r="C42" s="3"/>
      <c r="D42" s="3"/>
      <c r="E42" s="3" t="s">
        <v>236</v>
      </c>
      <c r="F42" s="38" t="s">
        <v>235</v>
      </c>
      <c r="G42" s="3"/>
      <c r="H42" s="3"/>
      <c r="I42" s="3"/>
      <c r="J42" s="3"/>
      <c r="K42" s="3"/>
      <c r="L42" s="3"/>
      <c r="M42" s="3" t="s">
        <v>234</v>
      </c>
      <c r="N42" s="5"/>
    </row>
    <row r="43" spans="1:14" ht="15.75" customHeight="1" x14ac:dyDescent="0.2">
      <c r="A43" s="3"/>
      <c r="B43" s="3"/>
      <c r="C43" s="3"/>
      <c r="D43" s="3"/>
      <c r="E43" s="3"/>
      <c r="F43" s="3"/>
      <c r="G43" s="3"/>
      <c r="H43" s="3"/>
      <c r="I43" s="3"/>
      <c r="J43" s="3"/>
      <c r="K43" s="3"/>
      <c r="L43" s="3"/>
      <c r="M43" s="3"/>
      <c r="N43" s="5"/>
    </row>
    <row r="44" spans="1:14" ht="15.75" customHeight="1" x14ac:dyDescent="0.2">
      <c r="A44" s="3"/>
      <c r="B44" s="3"/>
      <c r="C44" s="3"/>
      <c r="D44" s="3"/>
      <c r="E44" s="3"/>
      <c r="F44" s="3"/>
      <c r="G44" s="3"/>
      <c r="H44" s="3"/>
      <c r="I44" s="3"/>
      <c r="J44" s="3"/>
      <c r="K44" s="3"/>
      <c r="L44" s="3"/>
      <c r="M44" s="3"/>
    </row>
    <row r="45" spans="1:14" ht="15.75" customHeight="1" x14ac:dyDescent="0.2">
      <c r="A45" s="3"/>
      <c r="B45" s="3"/>
      <c r="C45" s="3"/>
      <c r="D45" s="3"/>
      <c r="E45" s="3"/>
      <c r="F45" s="3"/>
      <c r="G45" s="3"/>
      <c r="H45" s="3"/>
      <c r="I45" s="3"/>
      <c r="J45" s="3"/>
      <c r="K45" s="3"/>
      <c r="L45" s="3"/>
      <c r="M45" s="3"/>
    </row>
    <row r="46" spans="1:14" ht="15.75" customHeight="1" x14ac:dyDescent="0.2"/>
    <row r="47" spans="1:14" ht="15.75" customHeight="1" x14ac:dyDescent="0.2"/>
    <row r="48" spans="1:14"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sheetData>
  <mergeCells count="1">
    <mergeCell ref="A1:C1"/>
  </mergeCells>
  <printOptions horizontalCentered="1"/>
  <pageMargins left="0.25" right="0.25" top="0.75" bottom="0.75" header="0.3" footer="0.3"/>
  <pageSetup paperSize="3" scale="81" fitToHeight="0" orientation="landscape" r:id="rId1"/>
  <headerFooter alignWithMargins="0"/>
  <legacyDrawing r:id="rId2"/>
  <tableParts count="1">
    <tablePart r:id="rId3"/>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pageSetUpPr fitToPage="1"/>
  </sheetPr>
  <dimension ref="A1:N150"/>
  <sheetViews>
    <sheetView showGridLines="0" zoomScaleNormal="100" workbookViewId="0">
      <pane xSplit="2" ySplit="2" topLeftCell="C3" activePane="bottomRight" state="frozenSplit"/>
      <selection pane="topRight" activeCell="B1" sqref="B1"/>
      <selection pane="bottomLeft" activeCell="A3" sqref="A3"/>
      <selection pane="bottomRight" activeCell="C15" sqref="C15"/>
    </sheetView>
  </sheetViews>
  <sheetFormatPr defaultColWidth="9.140625" defaultRowHeight="12.75" x14ac:dyDescent="0.2"/>
  <cols>
    <col min="1" max="1" width="17.7109375" style="1" customWidth="1"/>
    <col min="2" max="2" width="19.5703125" style="1" customWidth="1"/>
    <col min="3" max="3" width="36" style="1" customWidth="1"/>
    <col min="4" max="4" width="12" style="2" customWidth="1"/>
    <col min="5" max="5" width="14.28515625" style="1" customWidth="1"/>
    <col min="6" max="6" width="21.7109375" style="1" customWidth="1"/>
    <col min="7" max="7" width="16.140625" style="1" customWidth="1"/>
    <col min="8" max="8" width="20.42578125" style="1" customWidth="1"/>
    <col min="9" max="9" width="19" style="1" customWidth="1"/>
    <col min="10" max="10" width="18.85546875" style="1" customWidth="1"/>
    <col min="11" max="11" width="16.7109375" style="1" customWidth="1"/>
    <col min="12" max="12" width="19.28515625" style="1" bestFit="1" customWidth="1"/>
    <col min="13" max="13" width="34.85546875" style="1" customWidth="1"/>
    <col min="14" max="16384" width="9.140625" style="1"/>
  </cols>
  <sheetData>
    <row r="1" spans="1:14" s="28" customFormat="1" ht="39.75" customHeight="1" x14ac:dyDescent="0.25">
      <c r="A1" s="187" t="s">
        <v>233</v>
      </c>
      <c r="B1" s="188"/>
      <c r="C1" s="188"/>
      <c r="D1" s="31"/>
      <c r="E1" s="31"/>
      <c r="F1" s="31"/>
      <c r="G1" s="31"/>
      <c r="H1" s="31"/>
      <c r="I1" s="31"/>
      <c r="J1" s="31"/>
      <c r="K1" s="31"/>
      <c r="L1" s="31"/>
      <c r="M1" s="30"/>
      <c r="N1" s="29"/>
    </row>
    <row r="2" spans="1:14" s="26" customFormat="1" ht="30" customHeight="1" x14ac:dyDescent="0.25">
      <c r="A2" s="189" t="s">
        <v>351</v>
      </c>
      <c r="B2" s="28" t="s">
        <v>350</v>
      </c>
      <c r="C2" s="28" t="s">
        <v>349</v>
      </c>
      <c r="D2" s="28" t="s">
        <v>348</v>
      </c>
      <c r="E2" s="28" t="s">
        <v>347</v>
      </c>
      <c r="F2" s="28" t="s">
        <v>346</v>
      </c>
      <c r="G2" s="28" t="s">
        <v>345</v>
      </c>
      <c r="H2" s="28" t="s">
        <v>344</v>
      </c>
      <c r="I2" s="28" t="s">
        <v>343</v>
      </c>
      <c r="J2" s="28" t="s">
        <v>342</v>
      </c>
      <c r="K2" s="28" t="s">
        <v>341</v>
      </c>
      <c r="L2" s="28" t="s">
        <v>340</v>
      </c>
      <c r="M2" s="28" t="s">
        <v>217</v>
      </c>
      <c r="N2" s="27"/>
    </row>
    <row r="3" spans="1:14" ht="15.75" customHeight="1" x14ac:dyDescent="0.25">
      <c r="A3" s="13" t="s">
        <v>339</v>
      </c>
      <c r="B3" s="52"/>
      <c r="C3" s="13" t="s">
        <v>338</v>
      </c>
      <c r="D3" s="13">
        <v>0</v>
      </c>
      <c r="E3" s="13" t="s">
        <v>236</v>
      </c>
      <c r="F3" s="46" t="s">
        <v>303</v>
      </c>
      <c r="G3" s="52"/>
      <c r="H3" s="52"/>
      <c r="I3" s="13" t="s">
        <v>337</v>
      </c>
      <c r="J3" s="53">
        <v>42346</v>
      </c>
      <c r="K3" s="52"/>
      <c r="L3" s="13" t="s">
        <v>320</v>
      </c>
      <c r="M3" s="52"/>
      <c r="N3" s="5"/>
    </row>
    <row r="4" spans="1:14" ht="15.75" customHeight="1" x14ac:dyDescent="0.25">
      <c r="A4" s="13" t="s">
        <v>336</v>
      </c>
      <c r="B4" s="13" t="s">
        <v>335</v>
      </c>
      <c r="C4" s="13" t="s">
        <v>334</v>
      </c>
      <c r="D4" s="13" t="s">
        <v>87</v>
      </c>
      <c r="E4" s="13" t="s">
        <v>236</v>
      </c>
      <c r="F4" s="46" t="s">
        <v>303</v>
      </c>
      <c r="G4" s="52"/>
      <c r="H4" s="52"/>
      <c r="I4" s="52"/>
      <c r="J4" s="47">
        <v>42598</v>
      </c>
      <c r="K4" s="52"/>
      <c r="L4" s="13" t="s">
        <v>320</v>
      </c>
      <c r="M4" s="52"/>
      <c r="N4" s="5"/>
    </row>
    <row r="5" spans="1:14" ht="15.75" customHeight="1" x14ac:dyDescent="0.25">
      <c r="A5" s="13" t="s">
        <v>333</v>
      </c>
      <c r="B5" s="19" t="s">
        <v>311</v>
      </c>
      <c r="C5" s="13" t="s">
        <v>87</v>
      </c>
      <c r="D5" s="13" t="s">
        <v>87</v>
      </c>
      <c r="E5" s="13" t="s">
        <v>236</v>
      </c>
      <c r="F5" s="46" t="s">
        <v>303</v>
      </c>
      <c r="G5" s="52"/>
      <c r="H5" s="52"/>
      <c r="I5" s="52"/>
      <c r="J5" s="52"/>
      <c r="K5" s="52"/>
      <c r="L5" s="13" t="s">
        <v>320</v>
      </c>
      <c r="M5" s="13" t="s">
        <v>332</v>
      </c>
      <c r="N5" s="5"/>
    </row>
    <row r="6" spans="1:14" ht="15.75" customHeight="1" x14ac:dyDescent="0.25">
      <c r="A6" s="11" t="s">
        <v>331</v>
      </c>
      <c r="B6" s="23"/>
      <c r="C6" s="11"/>
      <c r="D6" s="23"/>
      <c r="E6" s="11" t="s">
        <v>236</v>
      </c>
      <c r="F6" s="11" t="s">
        <v>303</v>
      </c>
      <c r="G6" s="23" t="s">
        <v>330</v>
      </c>
      <c r="H6" s="23"/>
      <c r="I6" s="23"/>
      <c r="J6" s="50">
        <v>42700</v>
      </c>
      <c r="K6" s="23"/>
      <c r="L6" s="11" t="s">
        <v>320</v>
      </c>
      <c r="M6" s="23" t="s">
        <v>329</v>
      </c>
      <c r="N6" s="5"/>
    </row>
    <row r="7" spans="1:14" ht="15.75" customHeight="1" x14ac:dyDescent="0.25">
      <c r="A7" s="11" t="s">
        <v>328</v>
      </c>
      <c r="B7" s="11" t="s">
        <v>327</v>
      </c>
      <c r="C7" s="11" t="s">
        <v>326</v>
      </c>
      <c r="D7" s="23"/>
      <c r="E7" s="11" t="s">
        <v>236</v>
      </c>
      <c r="F7" s="11" t="s">
        <v>303</v>
      </c>
      <c r="G7" s="23"/>
      <c r="H7" s="51" t="s">
        <v>325</v>
      </c>
      <c r="I7" s="23"/>
      <c r="J7" s="11"/>
      <c r="K7" s="23"/>
      <c r="L7" s="11" t="s">
        <v>320</v>
      </c>
      <c r="M7" s="11" t="s">
        <v>324</v>
      </c>
      <c r="N7" s="5"/>
    </row>
    <row r="8" spans="1:14" ht="15.75" customHeight="1" x14ac:dyDescent="0.25">
      <c r="A8" s="11" t="s">
        <v>323</v>
      </c>
      <c r="B8" s="50">
        <v>42814</v>
      </c>
      <c r="C8" s="11" t="s">
        <v>286</v>
      </c>
      <c r="D8" s="11">
        <v>9</v>
      </c>
      <c r="E8" s="11" t="s">
        <v>236</v>
      </c>
      <c r="F8" s="11" t="s">
        <v>303</v>
      </c>
      <c r="G8" s="23" t="s">
        <v>322</v>
      </c>
      <c r="H8" s="23" t="s">
        <v>321</v>
      </c>
      <c r="I8" s="23"/>
      <c r="J8" s="11">
        <v>0</v>
      </c>
      <c r="K8" s="23"/>
      <c r="L8" s="11" t="s">
        <v>320</v>
      </c>
      <c r="M8" s="11" t="s">
        <v>319</v>
      </c>
      <c r="N8" s="5"/>
    </row>
    <row r="9" spans="1:14" ht="15.75" customHeight="1" x14ac:dyDescent="0.25">
      <c r="A9" s="13" t="s">
        <v>318</v>
      </c>
      <c r="B9" s="13" t="s">
        <v>245</v>
      </c>
      <c r="C9" s="13"/>
      <c r="D9" s="13"/>
      <c r="E9" s="13" t="s">
        <v>256</v>
      </c>
      <c r="F9" s="46" t="s">
        <v>303</v>
      </c>
      <c r="G9" s="13"/>
      <c r="H9" s="13"/>
      <c r="I9" s="13"/>
      <c r="J9" s="13">
        <v>0</v>
      </c>
      <c r="K9" s="13"/>
      <c r="L9" s="13"/>
      <c r="M9" s="13"/>
      <c r="N9" s="5"/>
    </row>
    <row r="10" spans="1:14" ht="15.75" customHeight="1" x14ac:dyDescent="0.25">
      <c r="A10" s="13" t="s">
        <v>317</v>
      </c>
      <c r="B10" s="13" t="s">
        <v>245</v>
      </c>
      <c r="C10" s="13"/>
      <c r="D10" s="13"/>
      <c r="E10" s="13" t="s">
        <v>256</v>
      </c>
      <c r="F10" s="46" t="s">
        <v>303</v>
      </c>
      <c r="G10" s="13"/>
      <c r="H10" s="13"/>
      <c r="I10" s="13"/>
      <c r="J10" s="13">
        <v>0</v>
      </c>
      <c r="K10" s="13"/>
      <c r="L10" s="13"/>
      <c r="M10" s="13"/>
      <c r="N10" s="5"/>
    </row>
    <row r="11" spans="1:14" ht="15.75" customHeight="1" x14ac:dyDescent="0.25">
      <c r="A11" s="13" t="s">
        <v>316</v>
      </c>
      <c r="B11" s="13" t="s">
        <v>245</v>
      </c>
      <c r="C11" s="13"/>
      <c r="D11" s="13"/>
      <c r="E11" s="13" t="s">
        <v>256</v>
      </c>
      <c r="F11" s="46" t="s">
        <v>303</v>
      </c>
      <c r="G11" s="13" t="s">
        <v>315</v>
      </c>
      <c r="H11" s="13"/>
      <c r="I11" s="13"/>
      <c r="J11" s="13">
        <v>0</v>
      </c>
      <c r="K11" s="13"/>
      <c r="L11" s="13"/>
      <c r="M11" s="13"/>
      <c r="N11" s="5"/>
    </row>
    <row r="12" spans="1:14" ht="15.75" customHeight="1" x14ac:dyDescent="0.25">
      <c r="A12" s="13" t="s">
        <v>314</v>
      </c>
      <c r="B12" s="19" t="s">
        <v>313</v>
      </c>
      <c r="C12" s="13"/>
      <c r="D12" s="13"/>
      <c r="E12" s="13" t="s">
        <v>256</v>
      </c>
      <c r="F12" s="46" t="s">
        <v>303</v>
      </c>
      <c r="G12" s="13"/>
      <c r="H12" s="13"/>
      <c r="I12" s="13"/>
      <c r="J12" s="13">
        <v>0</v>
      </c>
      <c r="K12" s="13"/>
      <c r="L12" s="13"/>
      <c r="M12" s="13"/>
      <c r="N12" s="5"/>
    </row>
    <row r="13" spans="1:14" ht="15.75" customHeight="1" x14ac:dyDescent="0.25">
      <c r="A13" s="13" t="s">
        <v>312</v>
      </c>
      <c r="B13" s="19" t="s">
        <v>311</v>
      </c>
      <c r="C13" s="13" t="s">
        <v>265</v>
      </c>
      <c r="D13" s="13"/>
      <c r="E13" s="13" t="s">
        <v>256</v>
      </c>
      <c r="F13" s="46" t="s">
        <v>303</v>
      </c>
      <c r="G13" s="13"/>
      <c r="H13" s="13"/>
      <c r="I13" s="13"/>
      <c r="J13" s="49">
        <v>42861</v>
      </c>
      <c r="K13" s="13"/>
      <c r="L13" s="13"/>
      <c r="M13" s="13"/>
      <c r="N13" s="5"/>
    </row>
    <row r="14" spans="1:14" ht="15.75" customHeight="1" x14ac:dyDescent="0.25">
      <c r="A14" s="13" t="s">
        <v>310</v>
      </c>
      <c r="B14" s="13" t="s">
        <v>245</v>
      </c>
      <c r="C14" s="13"/>
      <c r="D14" s="13">
        <v>0</v>
      </c>
      <c r="E14" s="13" t="s">
        <v>256</v>
      </c>
      <c r="F14" s="46" t="s">
        <v>303</v>
      </c>
      <c r="G14" s="13"/>
      <c r="H14" s="13"/>
      <c r="I14" s="13"/>
      <c r="J14" s="47">
        <v>42881</v>
      </c>
      <c r="K14" s="13"/>
      <c r="L14" s="13"/>
      <c r="M14" s="13"/>
      <c r="N14" s="5"/>
    </row>
    <row r="15" spans="1:14" ht="15.75" customHeight="1" x14ac:dyDescent="0.25">
      <c r="A15" s="13"/>
      <c r="B15" s="13"/>
      <c r="C15" s="13"/>
      <c r="D15" s="13"/>
      <c r="E15" s="13"/>
      <c r="F15" s="13"/>
      <c r="G15" s="13"/>
      <c r="H15" s="13"/>
      <c r="I15" s="13"/>
      <c r="J15" s="47"/>
      <c r="K15" s="13"/>
      <c r="L15" s="13"/>
      <c r="M15" s="13"/>
      <c r="N15" s="5"/>
    </row>
    <row r="16" spans="1:14" ht="15.75" customHeight="1" x14ac:dyDescent="0.25">
      <c r="A16" s="13"/>
      <c r="B16" s="13"/>
      <c r="C16" s="13"/>
      <c r="D16" s="13"/>
      <c r="E16" s="13"/>
      <c r="F16" s="13"/>
      <c r="G16" s="13"/>
      <c r="H16" s="13"/>
      <c r="I16" s="13"/>
      <c r="J16" s="13"/>
      <c r="K16" s="13"/>
      <c r="L16" s="13"/>
      <c r="M16" s="13"/>
      <c r="N16" s="5"/>
    </row>
    <row r="17" spans="1:14" ht="15.75" customHeight="1" x14ac:dyDescent="0.25">
      <c r="A17" s="13"/>
      <c r="B17" s="13"/>
      <c r="C17" s="13"/>
      <c r="D17" s="13"/>
      <c r="E17" s="13"/>
      <c r="F17" s="13"/>
      <c r="G17" s="13"/>
      <c r="H17" s="13"/>
      <c r="I17" s="13"/>
      <c r="J17" s="49"/>
      <c r="K17" s="13"/>
      <c r="L17" s="13"/>
      <c r="M17" s="13"/>
      <c r="N17" s="5"/>
    </row>
    <row r="18" spans="1:14" ht="15.75" customHeight="1" x14ac:dyDescent="0.25">
      <c r="A18" s="13"/>
      <c r="B18" s="13"/>
      <c r="C18" s="13"/>
      <c r="D18" s="13"/>
      <c r="E18" s="13"/>
      <c r="F18" s="13"/>
      <c r="G18" s="13"/>
      <c r="H18" s="13"/>
      <c r="I18" s="13"/>
      <c r="J18" s="13"/>
      <c r="K18" s="13"/>
      <c r="L18" s="13"/>
      <c r="M18" s="13"/>
      <c r="N18" s="5"/>
    </row>
    <row r="19" spans="1:14" ht="15.75" customHeight="1" x14ac:dyDescent="0.25">
      <c r="A19" s="13"/>
      <c r="B19" s="13"/>
      <c r="C19" s="13"/>
      <c r="D19" s="13"/>
      <c r="E19" s="13"/>
      <c r="F19" s="13"/>
      <c r="G19" s="13"/>
      <c r="H19" s="13"/>
      <c r="I19" s="13"/>
      <c r="J19" s="13"/>
      <c r="K19" s="13"/>
      <c r="L19" s="13"/>
      <c r="M19" s="13"/>
      <c r="N19" s="5"/>
    </row>
    <row r="20" spans="1:14" ht="15.75" customHeight="1" x14ac:dyDescent="0.25">
      <c r="A20" s="13"/>
      <c r="B20" s="13"/>
      <c r="C20" s="13"/>
      <c r="D20" s="13"/>
      <c r="E20" s="13"/>
      <c r="F20" s="40"/>
      <c r="G20" s="13"/>
      <c r="H20" s="13"/>
      <c r="I20" s="13"/>
      <c r="J20" s="13"/>
      <c r="K20" s="13"/>
      <c r="L20" s="13"/>
      <c r="M20" s="13"/>
      <c r="N20" s="5"/>
    </row>
    <row r="21" spans="1:14" ht="15.75" customHeight="1" x14ac:dyDescent="0.25">
      <c r="A21" s="13"/>
      <c r="B21" s="13"/>
      <c r="C21" s="13"/>
      <c r="D21" s="13"/>
      <c r="E21" s="13"/>
      <c r="F21" s="40"/>
      <c r="G21" s="13"/>
      <c r="H21" s="13"/>
      <c r="I21" s="13"/>
      <c r="J21" s="13"/>
      <c r="K21" s="13"/>
      <c r="L21" s="13"/>
      <c r="M21" s="13"/>
      <c r="N21" s="5"/>
    </row>
    <row r="22" spans="1:14" ht="15.75" customHeight="1" x14ac:dyDescent="0.25">
      <c r="A22" s="13"/>
      <c r="B22" s="13"/>
      <c r="C22" s="13"/>
      <c r="D22" s="13"/>
      <c r="E22" s="13"/>
      <c r="F22" s="13"/>
      <c r="G22" s="13"/>
      <c r="H22" s="13"/>
      <c r="I22" s="13"/>
      <c r="J22" s="47"/>
      <c r="K22" s="13"/>
      <c r="L22" s="13"/>
      <c r="M22" s="13"/>
      <c r="N22" s="5"/>
    </row>
    <row r="23" spans="1:14" ht="15.75" customHeight="1" x14ac:dyDescent="0.25">
      <c r="A23" s="13"/>
      <c r="B23" s="13"/>
      <c r="C23" s="13"/>
      <c r="D23" s="13"/>
      <c r="E23" s="13"/>
      <c r="F23" s="13"/>
      <c r="G23" s="13"/>
      <c r="H23" s="13"/>
      <c r="I23" s="13"/>
      <c r="J23" s="13"/>
      <c r="K23" s="13"/>
      <c r="L23" s="13"/>
      <c r="M23" s="13"/>
      <c r="N23" s="5"/>
    </row>
    <row r="24" spans="1:14" ht="15.75" customHeight="1" x14ac:dyDescent="0.25">
      <c r="A24" s="13"/>
      <c r="B24" s="13"/>
      <c r="C24" s="13"/>
      <c r="D24" s="13"/>
      <c r="E24" s="13"/>
      <c r="F24" s="13"/>
      <c r="G24" s="13"/>
      <c r="H24" s="13"/>
      <c r="I24" s="13"/>
      <c r="J24" s="13"/>
      <c r="K24" s="13"/>
      <c r="L24" s="13"/>
      <c r="M24" s="13"/>
      <c r="N24" s="5"/>
    </row>
    <row r="25" spans="1:14" ht="15.75" customHeight="1" x14ac:dyDescent="0.25">
      <c r="A25" s="20"/>
      <c r="B25" s="20"/>
      <c r="C25" s="20"/>
      <c r="D25" s="20"/>
      <c r="E25" s="20"/>
      <c r="F25" s="13"/>
      <c r="G25" s="20"/>
      <c r="H25" s="20"/>
      <c r="I25" s="20"/>
      <c r="J25" s="20"/>
      <c r="K25" s="20"/>
      <c r="L25" s="20"/>
      <c r="M25" s="20"/>
      <c r="N25" s="5"/>
    </row>
    <row r="26" spans="1:14" ht="15.75" customHeight="1" x14ac:dyDescent="0.25">
      <c r="A26" s="13"/>
      <c r="B26" s="13"/>
      <c r="C26" s="13"/>
      <c r="D26" s="13"/>
      <c r="E26" s="13"/>
      <c r="F26" s="13"/>
      <c r="G26" s="13"/>
      <c r="H26" s="13"/>
      <c r="I26" s="13"/>
      <c r="J26" s="40"/>
      <c r="K26" s="13"/>
      <c r="L26" s="13"/>
      <c r="M26" s="13"/>
      <c r="N26" s="5"/>
    </row>
    <row r="27" spans="1:14" ht="15.75" customHeight="1" x14ac:dyDescent="0.25">
      <c r="A27" s="13"/>
      <c r="B27" s="13"/>
      <c r="C27" s="13"/>
      <c r="D27" s="13"/>
      <c r="E27" s="13"/>
      <c r="F27" s="13"/>
      <c r="G27" s="13"/>
      <c r="H27" s="13"/>
      <c r="I27" s="13"/>
      <c r="J27" s="40"/>
      <c r="K27" s="13"/>
      <c r="L27" s="13"/>
      <c r="M27" s="13"/>
      <c r="N27" s="5"/>
    </row>
    <row r="28" spans="1:14" ht="15.75" customHeight="1" x14ac:dyDescent="0.25">
      <c r="A28" s="20"/>
      <c r="B28" s="20"/>
      <c r="C28" s="20"/>
      <c r="D28" s="20"/>
      <c r="E28" s="20"/>
      <c r="F28" s="20"/>
      <c r="G28" s="55"/>
      <c r="H28" s="36"/>
      <c r="I28" s="20"/>
      <c r="J28" s="20"/>
      <c r="K28" s="20"/>
      <c r="L28" s="20"/>
      <c r="M28" s="20"/>
      <c r="N28" s="5"/>
    </row>
    <row r="29" spans="1:14" ht="15.75" customHeight="1" x14ac:dyDescent="0.25">
      <c r="A29" s="13"/>
      <c r="B29" s="13"/>
      <c r="C29" s="13"/>
      <c r="D29" s="13"/>
      <c r="E29" s="13"/>
      <c r="F29" s="13"/>
      <c r="G29" s="13"/>
      <c r="H29" s="13"/>
      <c r="I29" s="13"/>
      <c r="J29" s="13"/>
      <c r="K29" s="13"/>
      <c r="L29" s="13"/>
      <c r="M29" s="13"/>
      <c r="N29" s="5"/>
    </row>
    <row r="30" spans="1:14" ht="15.75" customHeight="1" x14ac:dyDescent="0.25">
      <c r="A30" s="13"/>
      <c r="B30" s="40"/>
      <c r="C30" s="13"/>
      <c r="D30" s="13"/>
      <c r="E30" s="13"/>
      <c r="F30" s="13"/>
      <c r="G30" s="13"/>
      <c r="H30" s="13"/>
      <c r="I30" s="13"/>
      <c r="J30" s="13"/>
      <c r="K30" s="13"/>
      <c r="L30" s="13"/>
      <c r="M30" s="13"/>
      <c r="N30" s="5"/>
    </row>
    <row r="31" spans="1:14" ht="15.75" customHeight="1" x14ac:dyDescent="0.25">
      <c r="A31" s="13"/>
      <c r="B31" s="13"/>
      <c r="C31" s="13"/>
      <c r="D31" s="13"/>
      <c r="E31" s="13"/>
      <c r="F31" s="13"/>
      <c r="G31" s="13"/>
      <c r="H31" s="13"/>
      <c r="I31" s="13"/>
      <c r="J31" s="40"/>
      <c r="K31" s="13"/>
      <c r="L31" s="13"/>
      <c r="M31" s="13"/>
      <c r="N31" s="5"/>
    </row>
    <row r="32" spans="1:14" ht="15.75" customHeight="1" x14ac:dyDescent="0.25">
      <c r="A32" s="13"/>
      <c r="B32" s="40"/>
      <c r="C32" s="13"/>
      <c r="D32" s="13"/>
      <c r="E32" s="13"/>
      <c r="F32" s="13"/>
      <c r="G32" s="13"/>
      <c r="H32" s="13"/>
      <c r="I32" s="13"/>
      <c r="J32" s="13"/>
      <c r="K32" s="13"/>
      <c r="L32" s="13"/>
      <c r="M32" s="13"/>
      <c r="N32" s="5"/>
    </row>
    <row r="33" spans="1:14" ht="15.75" customHeight="1" x14ac:dyDescent="0.25">
      <c r="A33" s="13"/>
      <c r="B33" s="13"/>
      <c r="C33" s="13"/>
      <c r="D33" s="13"/>
      <c r="E33" s="13"/>
      <c r="F33" s="13"/>
      <c r="G33" s="13"/>
      <c r="H33" s="13"/>
      <c r="I33" s="13"/>
      <c r="J33" s="13"/>
      <c r="K33" s="13"/>
      <c r="L33" s="13"/>
      <c r="M33" s="13"/>
      <c r="N33" s="5"/>
    </row>
    <row r="34" spans="1:14" ht="15.75" customHeight="1" x14ac:dyDescent="0.25">
      <c r="A34" s="13"/>
      <c r="B34" s="13"/>
      <c r="C34" s="13"/>
      <c r="D34" s="13"/>
      <c r="E34" s="13"/>
      <c r="F34" s="40"/>
      <c r="G34" s="13"/>
      <c r="H34" s="13"/>
      <c r="I34" s="13"/>
      <c r="J34" s="40"/>
      <c r="K34" s="13"/>
      <c r="L34" s="13"/>
      <c r="M34" s="13"/>
      <c r="N34" s="5"/>
    </row>
    <row r="35" spans="1:14" ht="15.75" customHeight="1" x14ac:dyDescent="0.25">
      <c r="A35" s="20"/>
      <c r="B35" s="20"/>
      <c r="C35" s="20"/>
      <c r="D35" s="20"/>
      <c r="E35" s="20"/>
      <c r="F35" s="54"/>
      <c r="G35" s="20"/>
      <c r="H35" s="20"/>
      <c r="I35" s="20"/>
      <c r="J35" s="20"/>
      <c r="K35" s="20"/>
      <c r="L35" s="20"/>
      <c r="M35" s="20"/>
      <c r="N35" s="5"/>
    </row>
    <row r="36" spans="1:14" ht="15.75" customHeight="1" x14ac:dyDescent="0.25">
      <c r="A36" s="13"/>
      <c r="B36" s="13"/>
      <c r="C36" s="13"/>
      <c r="D36" s="13"/>
      <c r="E36" s="13"/>
      <c r="F36" s="13"/>
      <c r="G36" s="13"/>
      <c r="H36" s="13"/>
      <c r="I36" s="13"/>
      <c r="J36" s="13"/>
      <c r="K36" s="13"/>
      <c r="L36" s="13"/>
      <c r="M36" s="13"/>
      <c r="N36" s="5"/>
    </row>
    <row r="37" spans="1:14" ht="15.75" customHeight="1" x14ac:dyDescent="0.25">
      <c r="A37" s="13"/>
      <c r="B37" s="13"/>
      <c r="C37" s="13"/>
      <c r="D37" s="13"/>
      <c r="E37" s="13"/>
      <c r="F37" s="13"/>
      <c r="G37" s="13"/>
      <c r="H37" s="13"/>
      <c r="I37" s="13"/>
      <c r="J37" s="40"/>
      <c r="K37" s="13"/>
      <c r="L37" s="13"/>
      <c r="M37" s="13"/>
      <c r="N37" s="5"/>
    </row>
    <row r="38" spans="1:14" ht="15.75" customHeight="1" x14ac:dyDescent="0.25">
      <c r="A38" s="13"/>
      <c r="B38" s="3"/>
      <c r="C38" s="3"/>
      <c r="D38" s="3"/>
      <c r="E38" s="3"/>
      <c r="F38" s="3"/>
      <c r="G38" s="3"/>
      <c r="H38" s="3"/>
      <c r="I38" s="3"/>
      <c r="J38" s="39"/>
      <c r="K38" s="3"/>
      <c r="L38" s="3"/>
      <c r="M38" s="3"/>
      <c r="N38" s="5"/>
    </row>
    <row r="39" spans="1:14" ht="15.75" customHeight="1" x14ac:dyDescent="0.2">
      <c r="A39" s="3"/>
      <c r="B39" s="3"/>
      <c r="C39" s="3"/>
      <c r="D39" s="3"/>
      <c r="E39" s="3"/>
      <c r="F39" s="3"/>
      <c r="G39" s="3"/>
      <c r="H39" s="3"/>
      <c r="I39" s="3"/>
      <c r="J39" s="3"/>
      <c r="K39" s="3"/>
      <c r="L39" s="3"/>
      <c r="M39" s="3"/>
      <c r="N39" s="5"/>
    </row>
    <row r="40" spans="1:14" ht="15.75" customHeight="1" x14ac:dyDescent="0.2">
      <c r="A40" s="3"/>
      <c r="B40" s="3"/>
      <c r="C40" s="3"/>
      <c r="D40" s="3"/>
      <c r="E40" s="3"/>
      <c r="F40" s="3"/>
      <c r="G40" s="3"/>
      <c r="H40" s="3"/>
      <c r="I40" s="3"/>
      <c r="J40" s="3"/>
      <c r="K40" s="3"/>
      <c r="L40" s="3"/>
      <c r="M40" s="3"/>
      <c r="N40" s="5"/>
    </row>
    <row r="41" spans="1:14" ht="15.75" customHeight="1" x14ac:dyDescent="0.2">
      <c r="A41" s="3"/>
      <c r="B41" s="3"/>
      <c r="C41" s="3"/>
      <c r="D41" s="3"/>
      <c r="E41" s="3"/>
      <c r="F41" s="3"/>
      <c r="G41" s="3"/>
      <c r="H41" s="3"/>
      <c r="I41" s="3"/>
      <c r="J41" s="3"/>
      <c r="K41" s="3"/>
      <c r="L41" s="3"/>
      <c r="M41" s="3"/>
      <c r="N41" s="5"/>
    </row>
    <row r="42" spans="1:14" ht="15.75" customHeight="1" x14ac:dyDescent="0.2">
      <c r="A42" s="3"/>
      <c r="B42" s="3"/>
      <c r="C42" s="3"/>
      <c r="D42" s="3"/>
      <c r="E42" s="3"/>
      <c r="F42" s="3"/>
      <c r="G42" s="3"/>
      <c r="H42" s="3"/>
      <c r="I42" s="3"/>
      <c r="J42" s="3"/>
      <c r="K42" s="3"/>
      <c r="L42" s="3"/>
      <c r="M42" s="3"/>
      <c r="N42" s="5"/>
    </row>
    <row r="43" spans="1:14" ht="15.75" customHeight="1" x14ac:dyDescent="0.2">
      <c r="A43" s="3"/>
      <c r="B43" s="3"/>
      <c r="C43" s="3"/>
      <c r="D43" s="3"/>
      <c r="E43" s="3"/>
      <c r="F43" s="3"/>
      <c r="G43" s="3"/>
      <c r="H43" s="3"/>
      <c r="I43" s="3"/>
      <c r="J43" s="3"/>
      <c r="K43" s="3"/>
      <c r="L43" s="3"/>
      <c r="M43" s="3"/>
      <c r="N43" s="5"/>
    </row>
    <row r="44" spans="1:14" ht="15.75" customHeight="1" x14ac:dyDescent="0.2">
      <c r="A44" s="3"/>
      <c r="B44" s="3"/>
      <c r="C44" s="3"/>
      <c r="D44" s="3"/>
      <c r="E44" s="3"/>
      <c r="F44" s="3"/>
      <c r="G44" s="3"/>
      <c r="H44" s="3"/>
      <c r="I44" s="3"/>
      <c r="J44" s="3"/>
      <c r="K44" s="3"/>
      <c r="L44" s="3"/>
      <c r="M44" s="3"/>
    </row>
    <row r="45" spans="1:14" ht="15.75" customHeight="1" x14ac:dyDescent="0.2">
      <c r="A45" s="3"/>
      <c r="B45" s="3"/>
      <c r="C45" s="3"/>
      <c r="D45" s="3"/>
      <c r="E45" s="3"/>
      <c r="F45" s="3"/>
      <c r="G45" s="3"/>
      <c r="H45" s="3"/>
      <c r="I45" s="3"/>
      <c r="J45" s="3"/>
      <c r="K45" s="3"/>
      <c r="L45" s="3"/>
      <c r="M45" s="3"/>
    </row>
    <row r="46" spans="1:14" ht="15.75" customHeight="1" x14ac:dyDescent="0.2"/>
    <row r="47" spans="1:14" ht="15.75" customHeight="1" x14ac:dyDescent="0.2"/>
    <row r="48" spans="1:14"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sheetData>
  <mergeCells count="1">
    <mergeCell ref="A1:C1"/>
  </mergeCells>
  <printOptions horizontalCentered="1"/>
  <pageMargins left="0.25" right="0.25" top="0.75" bottom="0.75" header="0.3" footer="0.3"/>
  <pageSetup paperSize="3" scale="81" fitToHeight="0" orientation="landscape" r:id="rId1"/>
  <headerFooter alignWithMargins="0"/>
  <legacy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90"/>
  <sheetViews>
    <sheetView showGridLines="0" workbookViewId="0">
      <pane ySplit="2" topLeftCell="A3" activePane="bottomLeft" state="frozen"/>
      <selection pane="bottomLeft" activeCell="C12" sqref="C12"/>
    </sheetView>
  </sheetViews>
  <sheetFormatPr defaultColWidth="9.140625" defaultRowHeight="12.75" x14ac:dyDescent="0.2"/>
  <cols>
    <col min="1" max="1" width="25.7109375" style="56" customWidth="1"/>
    <col min="2" max="2" width="19.7109375" style="56" customWidth="1"/>
    <col min="3" max="3" width="17.140625" style="56" customWidth="1"/>
    <col min="4" max="4" width="25" style="56" customWidth="1"/>
    <col min="5" max="6" width="12.85546875" style="57" customWidth="1"/>
    <col min="7" max="7" width="12.5703125" style="57" customWidth="1"/>
    <col min="8" max="8" width="28.5703125" style="56" customWidth="1"/>
    <col min="9" max="16384" width="9.140625" style="56"/>
  </cols>
  <sheetData>
    <row r="1" spans="1:8" ht="47.25" customHeight="1" x14ac:dyDescent="0.25">
      <c r="A1" s="190" t="s">
        <v>385</v>
      </c>
      <c r="B1" s="190"/>
      <c r="C1" s="191"/>
      <c r="D1" s="191"/>
      <c r="E1" s="191"/>
    </row>
    <row r="2" spans="1:8" s="70" customFormat="1" ht="31.5" customHeight="1" x14ac:dyDescent="0.25">
      <c r="A2" s="192" t="s">
        <v>384</v>
      </c>
      <c r="B2" s="192" t="s">
        <v>344</v>
      </c>
      <c r="C2" s="192" t="s">
        <v>383</v>
      </c>
      <c r="D2" s="192" t="s">
        <v>382</v>
      </c>
      <c r="E2" s="193" t="s">
        <v>381</v>
      </c>
      <c r="F2" s="193" t="s">
        <v>380</v>
      </c>
      <c r="G2" s="193" t="s">
        <v>379</v>
      </c>
      <c r="H2" s="192" t="s">
        <v>378</v>
      </c>
    </row>
    <row r="3" spans="1:8" ht="18" customHeight="1" x14ac:dyDescent="0.2">
      <c r="A3" s="62"/>
      <c r="B3" s="62"/>
      <c r="C3" s="62" t="s">
        <v>352</v>
      </c>
      <c r="D3" s="69"/>
      <c r="E3" s="64">
        <v>42713</v>
      </c>
      <c r="F3" s="63" t="s">
        <v>377</v>
      </c>
      <c r="G3" s="63"/>
      <c r="H3" s="62" t="s">
        <v>376</v>
      </c>
    </row>
    <row r="4" spans="1:8" ht="18" customHeight="1" x14ac:dyDescent="0.2">
      <c r="A4" s="58"/>
      <c r="B4" s="58"/>
      <c r="C4" s="58" t="s">
        <v>375</v>
      </c>
      <c r="D4" s="58"/>
      <c r="E4" s="61">
        <v>42744</v>
      </c>
      <c r="F4" s="59" t="s">
        <v>374</v>
      </c>
      <c r="G4" s="59"/>
      <c r="H4" s="68" t="s">
        <v>373</v>
      </c>
    </row>
    <row r="5" spans="1:8" ht="18" customHeight="1" x14ac:dyDescent="0.2">
      <c r="A5" s="58"/>
      <c r="B5" s="58"/>
      <c r="C5" s="58" t="s">
        <v>372</v>
      </c>
      <c r="D5" s="58"/>
      <c r="E5" s="61">
        <v>42705</v>
      </c>
      <c r="F5" s="59"/>
      <c r="G5" s="59"/>
      <c r="H5" s="58"/>
    </row>
    <row r="6" spans="1:8" ht="18" customHeight="1" x14ac:dyDescent="0.2">
      <c r="A6" s="65"/>
      <c r="B6" s="65">
        <v>7672523</v>
      </c>
      <c r="C6" s="65" t="s">
        <v>352</v>
      </c>
      <c r="D6" s="65"/>
      <c r="E6" s="67">
        <v>42608</v>
      </c>
      <c r="F6" s="67">
        <v>42657</v>
      </c>
      <c r="G6" s="66"/>
      <c r="H6" s="65" t="s">
        <v>371</v>
      </c>
    </row>
    <row r="7" spans="1:8" ht="18" customHeight="1" x14ac:dyDescent="0.2">
      <c r="A7" s="62"/>
      <c r="B7" s="62"/>
      <c r="C7" s="62" t="s">
        <v>370</v>
      </c>
      <c r="D7" s="62"/>
      <c r="E7" s="64">
        <v>42653</v>
      </c>
      <c r="F7" s="64">
        <v>42669</v>
      </c>
      <c r="G7" s="63"/>
      <c r="H7" s="62" t="s">
        <v>369</v>
      </c>
    </row>
    <row r="8" spans="1:8" ht="18" customHeight="1" x14ac:dyDescent="0.2">
      <c r="A8" s="62"/>
      <c r="B8" s="62"/>
      <c r="C8" s="62"/>
      <c r="D8" s="62"/>
      <c r="E8" s="63"/>
      <c r="F8" s="63"/>
      <c r="G8" s="63"/>
      <c r="H8" s="62" t="s">
        <v>368</v>
      </c>
    </row>
    <row r="9" spans="1:8" ht="18" customHeight="1" x14ac:dyDescent="0.2">
      <c r="A9" s="65"/>
      <c r="B9" s="65"/>
      <c r="C9" s="65" t="s">
        <v>367</v>
      </c>
      <c r="D9" s="65"/>
      <c r="E9" s="66"/>
      <c r="F9" s="66" t="s">
        <v>366</v>
      </c>
      <c r="G9" s="66"/>
      <c r="H9" s="65" t="s">
        <v>365</v>
      </c>
    </row>
    <row r="10" spans="1:8" ht="18" customHeight="1" x14ac:dyDescent="0.2">
      <c r="A10" s="62"/>
      <c r="B10" s="62" t="s">
        <v>321</v>
      </c>
      <c r="C10" s="62" t="s">
        <v>364</v>
      </c>
      <c r="D10" s="62"/>
      <c r="E10" s="64">
        <v>42744</v>
      </c>
      <c r="F10" s="64">
        <v>42765</v>
      </c>
      <c r="G10" s="63"/>
      <c r="H10" s="62" t="s">
        <v>363</v>
      </c>
    </row>
    <row r="11" spans="1:8" ht="18" customHeight="1" x14ac:dyDescent="0.2">
      <c r="A11" s="58"/>
      <c r="B11" s="58"/>
      <c r="C11" s="58" t="s">
        <v>362</v>
      </c>
      <c r="D11" s="58"/>
      <c r="E11" s="61">
        <v>42906</v>
      </c>
      <c r="F11" s="59"/>
      <c r="G11" s="59"/>
      <c r="H11" s="58" t="s">
        <v>361</v>
      </c>
    </row>
    <row r="12" spans="1:8" ht="18" customHeight="1" x14ac:dyDescent="0.2">
      <c r="A12" s="58"/>
      <c r="B12" s="58"/>
      <c r="C12" s="58"/>
      <c r="D12" s="58"/>
      <c r="E12" s="59"/>
      <c r="F12" s="59"/>
      <c r="G12" s="59">
        <f t="shared" ref="G12:G26" si="0">F12-E12</f>
        <v>0</v>
      </c>
      <c r="H12" s="58"/>
    </row>
    <row r="13" spans="1:8" ht="18" customHeight="1" x14ac:dyDescent="0.2">
      <c r="A13" s="58"/>
      <c r="B13" s="58"/>
      <c r="C13" s="58"/>
      <c r="D13" s="58"/>
      <c r="E13" s="59"/>
      <c r="F13" s="59"/>
      <c r="G13" s="59">
        <f t="shared" si="0"/>
        <v>0</v>
      </c>
      <c r="H13" s="58"/>
    </row>
    <row r="14" spans="1:8" ht="18" customHeight="1" x14ac:dyDescent="0.2">
      <c r="A14" s="58"/>
      <c r="B14" s="58"/>
      <c r="C14" s="58"/>
      <c r="D14" s="58"/>
      <c r="E14" s="59"/>
      <c r="F14" s="59"/>
      <c r="G14" s="59">
        <f t="shared" si="0"/>
        <v>0</v>
      </c>
      <c r="H14" s="58"/>
    </row>
    <row r="15" spans="1:8" ht="18" customHeight="1" x14ac:dyDescent="0.2">
      <c r="A15" s="58"/>
      <c r="B15" s="58"/>
      <c r="C15" s="58"/>
      <c r="D15" s="58"/>
      <c r="E15" s="59"/>
      <c r="F15" s="59"/>
      <c r="G15" s="59">
        <f t="shared" si="0"/>
        <v>0</v>
      </c>
      <c r="H15" s="58"/>
    </row>
    <row r="16" spans="1:8" ht="18" customHeight="1" x14ac:dyDescent="0.2">
      <c r="A16" s="58"/>
      <c r="B16" s="58"/>
      <c r="C16" s="58"/>
      <c r="D16" s="58"/>
      <c r="E16" s="59"/>
      <c r="F16" s="59"/>
      <c r="G16" s="59">
        <f t="shared" si="0"/>
        <v>0</v>
      </c>
      <c r="H16" s="58"/>
    </row>
    <row r="17" spans="1:8" ht="18" customHeight="1" x14ac:dyDescent="0.2">
      <c r="A17" s="58"/>
      <c r="B17" s="58"/>
      <c r="C17" s="60"/>
      <c r="D17" s="58"/>
      <c r="E17" s="59"/>
      <c r="F17" s="59"/>
      <c r="G17" s="59">
        <f t="shared" si="0"/>
        <v>0</v>
      </c>
      <c r="H17" s="58"/>
    </row>
    <row r="18" spans="1:8" ht="18" customHeight="1" x14ac:dyDescent="0.2">
      <c r="A18" s="58"/>
      <c r="B18" s="58"/>
      <c r="C18" s="58"/>
      <c r="D18" s="58"/>
      <c r="E18" s="59"/>
      <c r="F18" s="59"/>
      <c r="G18" s="59">
        <f t="shared" si="0"/>
        <v>0</v>
      </c>
      <c r="H18" s="58"/>
    </row>
    <row r="19" spans="1:8" ht="18" customHeight="1" x14ac:dyDescent="0.2">
      <c r="A19" s="58"/>
      <c r="B19" s="58"/>
      <c r="C19" s="58"/>
      <c r="D19" s="58"/>
      <c r="E19" s="59"/>
      <c r="F19" s="59"/>
      <c r="G19" s="59">
        <f t="shared" si="0"/>
        <v>0</v>
      </c>
      <c r="H19" s="58"/>
    </row>
    <row r="20" spans="1:8" ht="18" customHeight="1" x14ac:dyDescent="0.2">
      <c r="A20" s="58"/>
      <c r="B20" s="58"/>
      <c r="C20" s="58"/>
      <c r="D20" s="58"/>
      <c r="E20" s="59"/>
      <c r="F20" s="59"/>
      <c r="G20" s="59">
        <f t="shared" si="0"/>
        <v>0</v>
      </c>
      <c r="H20" s="58"/>
    </row>
    <row r="21" spans="1:8" ht="18" customHeight="1" x14ac:dyDescent="0.2">
      <c r="A21" s="58"/>
      <c r="B21" s="58"/>
      <c r="C21" s="58"/>
      <c r="D21" s="58"/>
      <c r="E21" s="59"/>
      <c r="F21" s="59"/>
      <c r="G21" s="59">
        <f t="shared" si="0"/>
        <v>0</v>
      </c>
      <c r="H21" s="58"/>
    </row>
    <row r="22" spans="1:8" ht="18" customHeight="1" x14ac:dyDescent="0.2">
      <c r="A22" s="58"/>
      <c r="B22" s="58"/>
      <c r="C22" s="58"/>
      <c r="D22" s="58"/>
      <c r="E22" s="59"/>
      <c r="F22" s="59"/>
      <c r="G22" s="59">
        <f t="shared" si="0"/>
        <v>0</v>
      </c>
      <c r="H22" s="58"/>
    </row>
    <row r="23" spans="1:8" ht="18" customHeight="1" x14ac:dyDescent="0.2">
      <c r="A23" s="58"/>
      <c r="B23" s="58"/>
      <c r="C23" s="58"/>
      <c r="D23" s="58"/>
      <c r="E23" s="59"/>
      <c r="F23" s="59"/>
      <c r="G23" s="59">
        <f t="shared" si="0"/>
        <v>0</v>
      </c>
      <c r="H23" s="58"/>
    </row>
    <row r="24" spans="1:8" ht="18" customHeight="1" x14ac:dyDescent="0.2">
      <c r="A24" s="58"/>
      <c r="B24" s="58"/>
      <c r="C24" s="58"/>
      <c r="D24" s="58"/>
      <c r="E24" s="59"/>
      <c r="F24" s="59"/>
      <c r="G24" s="59">
        <f t="shared" si="0"/>
        <v>0</v>
      </c>
      <c r="H24" s="58"/>
    </row>
    <row r="25" spans="1:8" ht="18" customHeight="1" x14ac:dyDescent="0.2">
      <c r="A25" s="58"/>
      <c r="B25" s="58"/>
      <c r="C25" s="58"/>
      <c r="D25" s="58"/>
      <c r="E25" s="59"/>
      <c r="F25" s="59"/>
      <c r="G25" s="59">
        <f t="shared" si="0"/>
        <v>0</v>
      </c>
      <c r="H25" s="58"/>
    </row>
    <row r="26" spans="1:8" ht="18" customHeight="1" x14ac:dyDescent="0.2">
      <c r="A26" s="58" t="s">
        <v>360</v>
      </c>
      <c r="B26" s="58"/>
      <c r="C26" s="58"/>
      <c r="D26" s="58"/>
      <c r="E26" s="59"/>
      <c r="F26" s="59"/>
      <c r="G26" s="59">
        <f t="shared" si="0"/>
        <v>0</v>
      </c>
      <c r="H26" s="58"/>
    </row>
    <row r="27" spans="1:8" ht="18" customHeight="1" x14ac:dyDescent="0.2"/>
    <row r="28" spans="1:8" ht="18" customHeight="1" x14ac:dyDescent="0.2"/>
    <row r="29" spans="1:8" ht="18" customHeight="1" x14ac:dyDescent="0.2"/>
    <row r="30" spans="1:8" ht="18" customHeight="1" x14ac:dyDescent="0.2"/>
    <row r="31" spans="1:8" ht="18" customHeight="1" x14ac:dyDescent="0.2"/>
    <row r="32" spans="1:8"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sheetData>
  <mergeCells count="1">
    <mergeCell ref="A1:E1"/>
  </mergeCells>
  <printOptions horizontalCentered="1"/>
  <pageMargins left="0.7" right="0.7" top="0.75" bottom="0.75" header="0.3" footer="0.3"/>
  <pageSetup paperSize="3" fitToHeight="0" orientation="landscape" horizontalDpi="4294967293"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E7851568332649BF37E5992F7124F0" ma:contentTypeVersion="4" ma:contentTypeDescription="Create a new document." ma:contentTypeScope="" ma:versionID="511b3cc7a614a5ce09b845ee311ce282">
  <xsd:schema xmlns:xsd="http://www.w3.org/2001/XMLSchema" xmlns:xs="http://www.w3.org/2001/XMLSchema" xmlns:p="http://schemas.microsoft.com/office/2006/metadata/properties" xmlns:ns2="8c904da9-896d-485d-8232-f1eb8324a866" xmlns:ns3="35561c2c-2a3a-4ee2-9260-577570565d4d" targetNamespace="http://schemas.microsoft.com/office/2006/metadata/properties" ma:root="true" ma:fieldsID="81f2ced9100e077c5cffa38397c66396" ns2:_="" ns3:_="">
    <xsd:import namespace="8c904da9-896d-485d-8232-f1eb8324a866"/>
    <xsd:import namespace="35561c2c-2a3a-4ee2-9260-577570565d4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904da9-896d-485d-8232-f1eb8324a8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561c2c-2a3a-4ee2-9260-577570565d4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686C74B-AF8E-4963-86C2-D4C1A697CF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904da9-896d-485d-8232-f1eb8324a866"/>
    <ds:schemaRef ds:uri="35561c2c-2a3a-4ee2-9260-577570565d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B3B12D-5345-441A-B4B7-84FBC8518805}">
  <ds:schemaRefs>
    <ds:schemaRef ds:uri="http://schemas.microsoft.com/sharepoint/v3/contenttype/forms"/>
  </ds:schemaRefs>
</ds:datastoreItem>
</file>

<file path=customXml/itemProps3.xml><?xml version="1.0" encoding="utf-8"?>
<ds:datastoreItem xmlns:ds="http://schemas.openxmlformats.org/officeDocument/2006/customXml" ds:itemID="{D61463F2-E618-4134-AB7B-C6F79E8F3841}">
  <ds:schemaRefs>
    <ds:schemaRef ds:uri="http://www.w3.org/XML/1998/namespace"/>
    <ds:schemaRef ds:uri="http://purl.org/dc/dcmitype/"/>
    <ds:schemaRef ds:uri="http://purl.org/dc/terms/"/>
    <ds:schemaRef ds:uri="8c904da9-896d-485d-8232-f1eb8324a866"/>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35561c2c-2a3a-4ee2-9260-577570565d4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Cover Page</vt:lpstr>
      <vt:lpstr>GASOLINE  </vt:lpstr>
      <vt:lpstr>DIESEL</vt:lpstr>
      <vt:lpstr>DEF Used </vt:lpstr>
      <vt:lpstr>ACCIDENT REG 2017</vt:lpstr>
      <vt:lpstr>ACCIDENT REG 2017 (2)</vt:lpstr>
      <vt:lpstr>Accident Contact</vt:lpstr>
      <vt:lpstr>Accident Contact (2)</vt:lpstr>
      <vt:lpstr>ABEP</vt:lpstr>
      <vt:lpstr>Out Of Service</vt:lpstr>
      <vt:lpstr>Out Of Service (2)</vt:lpstr>
      <vt:lpstr>F&amp;S System</vt:lpstr>
      <vt:lpstr>Safety Points </vt:lpstr>
      <vt:lpstr>CompanyName</vt:lpstr>
      <vt:lpstr>EndDate</vt:lpstr>
      <vt:lpstr>'Out Of Service (2)'!FlagPercent</vt:lpstr>
      <vt:lpstr>FlagPercent</vt:lpstr>
      <vt:lpstr>'Accident Contact'!Print_Area</vt:lpstr>
      <vt:lpstr>'Accident Contact (2)'!Print_Area</vt:lpstr>
      <vt:lpstr>'ACCIDENT REG 2017'!Print_Area</vt:lpstr>
      <vt:lpstr>'ACCIDENT REG 2017 (2)'!Print_Area</vt:lpstr>
      <vt:lpstr>'F&amp;S System'!Print_Area</vt:lpstr>
      <vt:lpstr>ABEP!Print_Titles</vt:lpstr>
      <vt:lpstr>'GASOLINE  '!Print_Titles</vt:lpstr>
      <vt:lpstr>'Out Of Service'!Print_Titles</vt:lpstr>
      <vt:lpstr>'Out Of Service (2)'!Print_Titles</vt:lpstr>
      <vt:lpstr>'Safety Points '!Print_Titles</vt:lpstr>
      <vt:lpstr>StartDate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Vinella-Brusher, Emma</cp:lastModifiedBy>
  <cp:lastPrinted>2017-10-19T17:20:11Z</cp:lastPrinted>
  <dcterms:created xsi:type="dcterms:W3CDTF">2017-10-19T17:13:08Z</dcterms:created>
  <dcterms:modified xsi:type="dcterms:W3CDTF">2018-01-03T21:55:14Z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0x01010052E7851568332649BF37E5992F7124F0</vt:lpwstr>
  </property>
</Properties>
</file>