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tanas\share\user\Kimberly.Sledge\My Documents\"/>
    </mc:Choice>
  </mc:AlternateContent>
  <bookViews>
    <workbookView xWindow="-431" yWindow="-175" windowWidth="9717" windowHeight="7321"/>
  </bookViews>
  <sheets>
    <sheet name="Table 16" sheetId="6" r:id="rId1"/>
  </sheets>
  <definedNames>
    <definedName name="_xlnm.Print_Area" localSheetId="0">'Table 16'!$A$1:$D$64</definedName>
    <definedName name="_xlnm.Print_Titles" localSheetId="0">'Table 16'!$A:$D,'Table 16'!$1:$2</definedName>
    <definedName name="top_doc" localSheetId="0">'Table 16'!#REF!</definedName>
  </definedNames>
  <calcPr calcId="171027" fullCalcOnLoad="1"/>
</workbook>
</file>

<file path=xl/calcChain.xml><?xml version="1.0" encoding="utf-8"?>
<calcChain xmlns="http://schemas.openxmlformats.org/spreadsheetml/2006/main">
  <c r="D63" i="6" l="1"/>
  <c r="D61" i="6"/>
  <c r="D9" i="6"/>
  <c r="D42" i="6"/>
  <c r="D24" i="6"/>
</calcChain>
</file>

<file path=xl/sharedStrings.xml><?xml version="1.0" encoding="utf-8"?>
<sst xmlns="http://schemas.openxmlformats.org/spreadsheetml/2006/main" count="141" uniqueCount="94">
  <si>
    <t>FEDERAL TRANSIT ADMINISTRATION</t>
  </si>
  <si>
    <t>Earmark ID</t>
  </si>
  <si>
    <t>State</t>
  </si>
  <si>
    <t>Project Location and Description</t>
  </si>
  <si>
    <t>Unobligated
Allocation</t>
  </si>
  <si>
    <t>NY</t>
  </si>
  <si>
    <t>TX</t>
  </si>
  <si>
    <t>CA</t>
  </si>
  <si>
    <t>FY 2015 Unobligated Allocations</t>
  </si>
  <si>
    <t>Maryland National Capital Purple Line</t>
  </si>
  <si>
    <t>MA</t>
  </si>
  <si>
    <t>MD</t>
  </si>
  <si>
    <t>TABLE 16</t>
  </si>
  <si>
    <t>FY 2016 Unobligated Allocations</t>
  </si>
  <si>
    <t>D2016-NWST-001</t>
  </si>
  <si>
    <t>D2016-NWST-012</t>
  </si>
  <si>
    <t>D2016-NWST-015</t>
  </si>
  <si>
    <t>D2016-NWST-02001</t>
  </si>
  <si>
    <t>D2016-NWST-021</t>
  </si>
  <si>
    <t>Fresno, Fresno Area Express Blackstone/Kings Canyon BRT</t>
  </si>
  <si>
    <t>Honolulu, High Capacity Transit Corridor Project</t>
  </si>
  <si>
    <t>Boston Green Line Extension</t>
  </si>
  <si>
    <t>Minneapolis, Southwest LRT</t>
  </si>
  <si>
    <t>El Paso, Montana Corridor BRT</t>
  </si>
  <si>
    <t>HI</t>
  </si>
  <si>
    <t>MN</t>
  </si>
  <si>
    <t>WA</t>
  </si>
  <si>
    <t>D2016-CCIP-003</t>
  </si>
  <si>
    <t>D2016-CCIP-004</t>
  </si>
  <si>
    <t>D2016-CCIP-14002</t>
  </si>
  <si>
    <t>D2016-CCIP-14003</t>
  </si>
  <si>
    <t>New York, Canarsie Power Improvements</t>
  </si>
  <si>
    <t>Dallas, DART Red and Blue Lines Platform Extension</t>
  </si>
  <si>
    <t>Total FY 2016 Unobligated Allocations…………………………………………………………………………………..</t>
  </si>
  <si>
    <t>Unallocated Expedited Delivery Pilot Program</t>
  </si>
  <si>
    <t>Total FY 2015 Unobligated Allocations…………………………………………………………………………………..</t>
  </si>
  <si>
    <t>Core Capacity Improvement Projects</t>
  </si>
  <si>
    <t>D2017-NWST-014</t>
  </si>
  <si>
    <t>D2017-NWST-010</t>
  </si>
  <si>
    <t>Denver, Eagle Commuter Rail</t>
  </si>
  <si>
    <t>D2017-NWST-016</t>
  </si>
  <si>
    <t>Fort Worth, TEX Rail</t>
  </si>
  <si>
    <t>D2017-NWST-029</t>
  </si>
  <si>
    <t>Seattle, Lynnwood Link Extension</t>
  </si>
  <si>
    <t>D2017-CCIP-003</t>
  </si>
  <si>
    <t>New York City, Canarsie Line Power and Station Improvements</t>
  </si>
  <si>
    <t>D2017-NWST-018</t>
  </si>
  <si>
    <t>Grand Rapids, Laker Line BRT</t>
  </si>
  <si>
    <t>D2017-NWST-001</t>
  </si>
  <si>
    <t>Tempe, Tempe Streetcar</t>
  </si>
  <si>
    <t>D2017-NWST-007</t>
  </si>
  <si>
    <t>Sacramento, Downtown Riverfront Streetcar</t>
  </si>
  <si>
    <t>D2017-NWST-009</t>
  </si>
  <si>
    <t>Santa Ana, Santa Ana / Garden Grove Streetcar Project</t>
  </si>
  <si>
    <t>Albuquerque, Rapid Transit Project</t>
  </si>
  <si>
    <t>D2017-NWST-030</t>
  </si>
  <si>
    <t>Seattle, Seattle Streetcar Center City Connector</t>
  </si>
  <si>
    <t>D2017-CCIP-004</t>
  </si>
  <si>
    <t>D2017-NWST-019</t>
  </si>
  <si>
    <t>Minneapolis, Southwest Light Rail Transit</t>
  </si>
  <si>
    <t>FY 2017 Unobligated Allocations</t>
  </si>
  <si>
    <t>Total FY 2017 Unobligated Allocations…………………………………………………………………………………..</t>
  </si>
  <si>
    <t>NC</t>
  </si>
  <si>
    <t>IN</t>
  </si>
  <si>
    <t>CO</t>
  </si>
  <si>
    <t>AZ</t>
  </si>
  <si>
    <t>NM</t>
  </si>
  <si>
    <t>MI</t>
  </si>
  <si>
    <t>D2015-NWST-009</t>
  </si>
  <si>
    <t>FY 2018 Unobligated Allocations</t>
  </si>
  <si>
    <t>D2018-NWST-007</t>
  </si>
  <si>
    <t>D2018-NWST-008</t>
  </si>
  <si>
    <t>D2018-NWST-009</t>
  </si>
  <si>
    <t>D2018-NWST-010</t>
  </si>
  <si>
    <t>Boston, Cambridge to Medford - Green Line Extension</t>
  </si>
  <si>
    <t>Charlotte, LYNX Blue Line Extension-Northeast Corridor</t>
  </si>
  <si>
    <t>D2018-NWST-012</t>
  </si>
  <si>
    <t>D2018-NWST-013</t>
  </si>
  <si>
    <t>D2018-NWST-014</t>
  </si>
  <si>
    <t>D2018-NWST-015</t>
  </si>
  <si>
    <t>D2018-NWST-016</t>
  </si>
  <si>
    <t>Santa Ana and Garden Grove Streetcar</t>
  </si>
  <si>
    <t>Indianapolis, IndyGo Red Line Rapid Transit Project</t>
  </si>
  <si>
    <t>Total FY 2018 Unobligated Allocations…………………………………………………………………………………..</t>
  </si>
  <si>
    <t>Grand Total Unobligated Allocations…………………………………………………………………………………..</t>
  </si>
  <si>
    <t>D2018-NWST-017</t>
  </si>
  <si>
    <t>Los Angeles, Westside Purple Line Extension Section 3</t>
  </si>
  <si>
    <t>D2018-NWST-018</t>
  </si>
  <si>
    <t>San Diego, California, Mid-Coast Light Rail Extension</t>
  </si>
  <si>
    <t>D2018-NWST-019</t>
  </si>
  <si>
    <t>D2018-NWST-020</t>
  </si>
  <si>
    <t>Minneapolis, Metro Orange Line BRT</t>
  </si>
  <si>
    <t>D2018-CCIP-003</t>
  </si>
  <si>
    <t>Prior Year Unobligated Section 5309 Fixed Guideway Capital Investment Grants (CIG)                                               as of September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</si>
</sst>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"/>
  </numFmts>
  <fonts count="8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3" fontId="0" fillId="0" borderId="0"/>
    <xf numFmtId="44" fontId="1" fillId="0" borderId="0" applyFont="0" applyFill="0" applyBorder="0" applyAlignment="0" applyProtection="0"/>
    <xf numFmtId="0" fontId="3" fillId="0" borderId="0"/>
  </cellStyleXfs>
  <cellXfs count="39">
    <xf numFmtId="3" fontId="0" fillId="0" borderId="0" xfId="0"/>
    <xf numFmtId="3" fontId="4" fillId="0" borderId="0" xfId="0" applyFont="1"/>
    <xf numFmtId="3" fontId="2" fillId="0" borderId="0" xfId="0" applyFont="1" applyBorder="1" applyAlignment="1">
      <alignment horizontal="center" vertical="center"/>
    </xf>
    <xf numFmtId="3" fontId="3" fillId="0" borderId="0" xfId="0" applyFont="1" applyFill="1" applyBorder="1"/>
    <xf numFmtId="3" fontId="3" fillId="0" borderId="0" xfId="0" applyFont="1" applyFill="1" applyBorder="1" applyAlignment="1">
      <alignment horizontal="left"/>
    </xf>
    <xf numFmtId="3" fontId="3" fillId="0" borderId="1" xfId="0" applyFont="1" applyBorder="1" applyAlignment="1">
      <alignment horizontal="left"/>
    </xf>
    <xf numFmtId="3" fontId="3" fillId="0" borderId="1" xfId="0" applyFont="1" applyFill="1" applyBorder="1" applyAlignment="1">
      <alignment horizontal="left"/>
    </xf>
    <xf numFmtId="3" fontId="3" fillId="0" borderId="1" xfId="0" applyFont="1" applyBorder="1" applyAlignment="1">
      <alignment horizontal="left" wrapText="1"/>
    </xf>
    <xf numFmtId="3" fontId="3" fillId="0" borderId="0" xfId="0" applyFont="1" applyBorder="1" applyAlignment="1">
      <alignment horizontal="left"/>
    </xf>
    <xf numFmtId="3" fontId="3" fillId="0" borderId="0" xfId="0" applyFont="1" applyBorder="1" applyAlignment="1">
      <alignment horizontal="left" wrapText="1"/>
    </xf>
    <xf numFmtId="3" fontId="5" fillId="0" borderId="0" xfId="0" applyFont="1" applyAlignment="1">
      <alignment vertical="center"/>
    </xf>
    <xf numFmtId="3" fontId="6" fillId="0" borderId="0" xfId="0" applyFont="1" applyFill="1" applyBorder="1" applyAlignment="1">
      <alignment horizontal="left"/>
    </xf>
    <xf numFmtId="3" fontId="5" fillId="0" borderId="0" xfId="0" applyFont="1"/>
    <xf numFmtId="3" fontId="3" fillId="0" borderId="0" xfId="0" applyFont="1" applyBorder="1" applyAlignment="1">
      <alignment vertical="center"/>
    </xf>
    <xf numFmtId="3" fontId="7" fillId="0" borderId="2" xfId="0" applyFont="1" applyBorder="1" applyAlignment="1">
      <alignment horizontal="center" vertical="center"/>
    </xf>
    <xf numFmtId="0" fontId="3" fillId="0" borderId="2" xfId="2" applyFont="1" applyBorder="1" applyAlignment="1" applyProtection="1">
      <alignment vertical="center"/>
    </xf>
    <xf numFmtId="3" fontId="4" fillId="0" borderId="2" xfId="0" applyFont="1" applyBorder="1" applyAlignment="1">
      <alignment vertical="center"/>
    </xf>
    <xf numFmtId="164" fontId="3" fillId="0" borderId="2" xfId="1" applyNumberFormat="1" applyFont="1" applyBorder="1" applyAlignment="1">
      <alignment vertical="center"/>
    </xf>
    <xf numFmtId="3" fontId="7" fillId="0" borderId="0" xfId="0" applyFont="1" applyBorder="1" applyAlignment="1">
      <alignment horizontal="center" vertical="center"/>
    </xf>
    <xf numFmtId="0" fontId="3" fillId="0" borderId="0" xfId="2" applyFont="1" applyBorder="1" applyAlignment="1" applyProtection="1">
      <alignment vertical="center"/>
    </xf>
    <xf numFmtId="3" fontId="4" fillId="0" borderId="0" xfId="0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3" fontId="5" fillId="0" borderId="0" xfId="0" applyFont="1" applyFill="1"/>
    <xf numFmtId="3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right" wrapText="1"/>
    </xf>
    <xf numFmtId="164" fontId="5" fillId="0" borderId="0" xfId="0" applyNumberFormat="1" applyFont="1" applyFill="1"/>
    <xf numFmtId="3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Alignment="1">
      <alignment horizontal="center"/>
    </xf>
    <xf numFmtId="3" fontId="2" fillId="0" borderId="2" xfId="0" applyFont="1" applyBorder="1" applyAlignment="1">
      <alignment horizontal="center" vertical="center" wrapText="1"/>
    </xf>
    <xf numFmtId="3" fontId="2" fillId="0" borderId="0" xfId="0" applyFont="1" applyFill="1" applyAlignment="1">
      <alignment horizontal="center" vertical="center"/>
    </xf>
    <xf numFmtId="3" fontId="2" fillId="0" borderId="0" xfId="0" applyFont="1" applyAlignment="1">
      <alignment horizontal="center" vertical="center"/>
    </xf>
    <xf numFmtId="3" fontId="3" fillId="0" borderId="0" xfId="0" applyFont="1" applyFill="1" applyBorder="1" applyAlignment="1">
      <alignment horizontal="center"/>
    </xf>
    <xf numFmtId="3" fontId="3" fillId="0" borderId="0" xfId="0" applyFont="1" applyBorder="1" applyAlignment="1">
      <alignment horizontal="center"/>
    </xf>
    <xf numFmtId="3" fontId="0" fillId="0" borderId="0" xfId="0" applyAlignment="1">
      <alignment horizontal="center"/>
    </xf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zoomScale="75" zoomScaleNormal="75" workbookViewId="0">
      <selection activeCell="I13" sqref="I13"/>
    </sheetView>
  </sheetViews>
  <sheetFormatPr defaultColWidth="9.125" defaultRowHeight="21.05" customHeight="1" x14ac:dyDescent="0.2"/>
  <cols>
    <col min="1" max="1" width="8.5" style="22" customWidth="1"/>
    <col min="2" max="2" width="20.875" style="22" bestFit="1" customWidth="1"/>
    <col min="3" max="3" width="82.875" style="12" customWidth="1"/>
    <col min="4" max="4" width="28.5" style="29" customWidth="1"/>
    <col min="5" max="16384" width="9.125" style="12"/>
  </cols>
  <sheetData>
    <row r="1" spans="1:4" s="10" customFormat="1" ht="21.05" customHeight="1" x14ac:dyDescent="0.2">
      <c r="A1" s="35" t="s">
        <v>0</v>
      </c>
      <c r="B1" s="35"/>
      <c r="C1" s="35"/>
      <c r="D1" s="35"/>
    </row>
    <row r="2" spans="1:4" s="10" customFormat="1" ht="24.05" customHeight="1" x14ac:dyDescent="0.2">
      <c r="A2" s="34" t="s">
        <v>12</v>
      </c>
      <c r="B2" s="34"/>
      <c r="C2" s="34"/>
      <c r="D2" s="34"/>
    </row>
    <row r="3" spans="1:4" s="10" customFormat="1" ht="50.5" customHeight="1" x14ac:dyDescent="0.2">
      <c r="A3" s="33" t="s">
        <v>93</v>
      </c>
      <c r="B3" s="33"/>
      <c r="C3" s="33"/>
      <c r="D3" s="33"/>
    </row>
    <row r="4" spans="1:4" s="10" customFormat="1" ht="9.1" customHeight="1" x14ac:dyDescent="0.2">
      <c r="A4" s="2"/>
      <c r="B4" s="2"/>
      <c r="C4" s="2"/>
      <c r="D4" s="26"/>
    </row>
    <row r="5" spans="1:4" ht="9.4499999999999993" customHeight="1" x14ac:dyDescent="0.2">
      <c r="A5" s="18"/>
      <c r="B5" s="19"/>
      <c r="C5" s="20"/>
      <c r="D5" s="21"/>
    </row>
    <row r="6" spans="1:4" ht="21.05" customHeight="1" x14ac:dyDescent="0.3">
      <c r="A6" s="11" t="s">
        <v>8</v>
      </c>
      <c r="B6" s="3"/>
      <c r="C6" s="4"/>
      <c r="D6" s="27"/>
    </row>
    <row r="7" spans="1:4" ht="28.95" customHeight="1" x14ac:dyDescent="0.25">
      <c r="A7" s="6" t="s">
        <v>2</v>
      </c>
      <c r="B7" s="5" t="s">
        <v>1</v>
      </c>
      <c r="C7" s="7" t="s">
        <v>3</v>
      </c>
      <c r="D7" s="28" t="s">
        <v>4</v>
      </c>
    </row>
    <row r="8" spans="1:4" ht="19.2" customHeight="1" x14ac:dyDescent="0.25">
      <c r="A8" s="4" t="s">
        <v>24</v>
      </c>
      <c r="B8" s="8" t="s">
        <v>68</v>
      </c>
      <c r="C8" s="9" t="s">
        <v>20</v>
      </c>
      <c r="D8" s="25">
        <v>250000000</v>
      </c>
    </row>
    <row r="9" spans="1:4" ht="21.05" customHeight="1" x14ac:dyDescent="0.2">
      <c r="A9" s="14"/>
      <c r="B9" s="15" t="s">
        <v>35</v>
      </c>
      <c r="C9" s="16"/>
      <c r="D9" s="17">
        <f>SUM(D8:D8)</f>
        <v>250000000</v>
      </c>
    </row>
    <row r="10" spans="1:4" ht="7.4" customHeight="1" x14ac:dyDescent="0.2">
      <c r="A10" s="18"/>
      <c r="B10" s="19"/>
      <c r="C10" s="20"/>
      <c r="D10" s="21"/>
    </row>
    <row r="11" spans="1:4" ht="21.05" customHeight="1" x14ac:dyDescent="0.3">
      <c r="A11" s="11" t="s">
        <v>13</v>
      </c>
      <c r="B11" s="3"/>
      <c r="C11" s="4"/>
      <c r="D11" s="27"/>
    </row>
    <row r="12" spans="1:4" ht="29.95" customHeight="1" x14ac:dyDescent="0.25">
      <c r="A12" s="6" t="s">
        <v>2</v>
      </c>
      <c r="B12" s="5" t="s">
        <v>1</v>
      </c>
      <c r="C12" s="7" t="s">
        <v>3</v>
      </c>
      <c r="D12" s="28" t="s">
        <v>4</v>
      </c>
    </row>
    <row r="13" spans="1:4" ht="21.05" customHeight="1" x14ac:dyDescent="0.25">
      <c r="A13" s="4" t="s">
        <v>7</v>
      </c>
      <c r="B13" s="8" t="s">
        <v>14</v>
      </c>
      <c r="C13" s="9" t="s">
        <v>19</v>
      </c>
      <c r="D13" s="25">
        <v>11024555</v>
      </c>
    </row>
    <row r="14" spans="1:4" ht="21.05" customHeight="1" x14ac:dyDescent="0.25">
      <c r="A14" s="4" t="s">
        <v>24</v>
      </c>
      <c r="B14" s="8" t="s">
        <v>15</v>
      </c>
      <c r="C14" s="9" t="s">
        <v>20</v>
      </c>
      <c r="D14" s="31">
        <v>250000000</v>
      </c>
    </row>
    <row r="15" spans="1:4" ht="21.05" customHeight="1" x14ac:dyDescent="0.25">
      <c r="A15" s="4" t="s">
        <v>25</v>
      </c>
      <c r="B15" s="8" t="s">
        <v>16</v>
      </c>
      <c r="C15" s="9" t="s">
        <v>22</v>
      </c>
      <c r="D15" s="31">
        <v>5000000</v>
      </c>
    </row>
    <row r="16" spans="1:4" ht="21.05" customHeight="1" x14ac:dyDescent="0.25">
      <c r="A16" s="4" t="s">
        <v>6</v>
      </c>
      <c r="B16" s="8" t="s">
        <v>17</v>
      </c>
      <c r="C16" s="9" t="s">
        <v>23</v>
      </c>
      <c r="D16" s="31">
        <v>559574</v>
      </c>
    </row>
    <row r="17" spans="1:4" ht="21.05" customHeight="1" x14ac:dyDescent="0.25">
      <c r="A17" s="4" t="s">
        <v>6</v>
      </c>
      <c r="B17" s="8" t="s">
        <v>18</v>
      </c>
      <c r="C17" s="9" t="s">
        <v>23</v>
      </c>
      <c r="D17" s="31">
        <v>27662567</v>
      </c>
    </row>
    <row r="18" spans="1:4" ht="21.05" customHeight="1" x14ac:dyDescent="0.25">
      <c r="A18" s="36" t="s">
        <v>36</v>
      </c>
      <c r="B18" s="36"/>
      <c r="C18" s="36"/>
      <c r="D18" s="31"/>
    </row>
    <row r="19" spans="1:4" ht="21.05" customHeight="1" x14ac:dyDescent="0.25">
      <c r="A19" s="4" t="s">
        <v>5</v>
      </c>
      <c r="B19" s="8" t="s">
        <v>27</v>
      </c>
      <c r="C19" s="9" t="s">
        <v>31</v>
      </c>
      <c r="D19" s="31">
        <v>3200271</v>
      </c>
    </row>
    <row r="20" spans="1:4" ht="21.05" customHeight="1" x14ac:dyDescent="0.25">
      <c r="A20" s="4" t="s">
        <v>5</v>
      </c>
      <c r="B20" s="8" t="s">
        <v>29</v>
      </c>
      <c r="C20" s="9" t="s">
        <v>31</v>
      </c>
      <c r="D20" s="31">
        <v>13121114</v>
      </c>
    </row>
    <row r="21" spans="1:4" ht="21.05" customHeight="1" x14ac:dyDescent="0.25">
      <c r="A21" s="4" t="s">
        <v>6</v>
      </c>
      <c r="B21" s="8" t="s">
        <v>28</v>
      </c>
      <c r="C21" s="9" t="s">
        <v>32</v>
      </c>
      <c r="D21" s="31">
        <v>1880466</v>
      </c>
    </row>
    <row r="22" spans="1:4" ht="21.05" customHeight="1" x14ac:dyDescent="0.25">
      <c r="A22" s="4" t="s">
        <v>6</v>
      </c>
      <c r="B22" s="8" t="s">
        <v>30</v>
      </c>
      <c r="C22" s="9" t="s">
        <v>32</v>
      </c>
      <c r="D22" s="31">
        <v>7709914</v>
      </c>
    </row>
    <row r="23" spans="1:4" ht="21.05" customHeight="1" x14ac:dyDescent="0.25">
      <c r="A23" s="4"/>
      <c r="B23" s="8"/>
      <c r="C23" s="9" t="s">
        <v>34</v>
      </c>
      <c r="D23" s="31">
        <v>5000000</v>
      </c>
    </row>
    <row r="24" spans="1:4" ht="21.05" customHeight="1" x14ac:dyDescent="0.2">
      <c r="A24" s="14"/>
      <c r="B24" s="15" t="s">
        <v>33</v>
      </c>
      <c r="C24" s="16"/>
      <c r="D24" s="17">
        <f>SUM(D13:D23)</f>
        <v>325158461</v>
      </c>
    </row>
    <row r="25" spans="1:4" ht="9.4499999999999993" customHeight="1" x14ac:dyDescent="0.2">
      <c r="A25" s="18"/>
      <c r="B25" s="19"/>
      <c r="C25" s="20"/>
      <c r="D25" s="21"/>
    </row>
    <row r="26" spans="1:4" ht="21.05" customHeight="1" x14ac:dyDescent="0.3">
      <c r="A26" s="11" t="s">
        <v>60</v>
      </c>
      <c r="B26" s="3"/>
      <c r="C26" s="4"/>
      <c r="D26" s="27"/>
    </row>
    <row r="27" spans="1:4" ht="31.15" customHeight="1" x14ac:dyDescent="0.25">
      <c r="A27" s="6" t="s">
        <v>2</v>
      </c>
      <c r="B27" s="5" t="s">
        <v>1</v>
      </c>
      <c r="C27" s="7" t="s">
        <v>3</v>
      </c>
      <c r="D27" s="28" t="s">
        <v>4</v>
      </c>
    </row>
    <row r="28" spans="1:4" ht="21.05" customHeight="1" x14ac:dyDescent="0.25">
      <c r="A28" s="8" t="s">
        <v>65</v>
      </c>
      <c r="B28" s="8" t="s">
        <v>48</v>
      </c>
      <c r="C28" s="8" t="s">
        <v>49</v>
      </c>
      <c r="D28" s="25">
        <v>50000000</v>
      </c>
    </row>
    <row r="29" spans="1:4" ht="21.05" customHeight="1" x14ac:dyDescent="0.25">
      <c r="A29" s="8" t="s">
        <v>7</v>
      </c>
      <c r="B29" s="8" t="s">
        <v>50</v>
      </c>
      <c r="C29" s="8" t="s">
        <v>51</v>
      </c>
      <c r="D29" s="31">
        <v>50000000</v>
      </c>
    </row>
    <row r="30" spans="1:4" ht="21.05" customHeight="1" x14ac:dyDescent="0.25">
      <c r="A30" s="8" t="s">
        <v>7</v>
      </c>
      <c r="B30" s="8" t="s">
        <v>52</v>
      </c>
      <c r="C30" s="8" t="s">
        <v>53</v>
      </c>
      <c r="D30" s="31">
        <v>50000000</v>
      </c>
    </row>
    <row r="31" spans="1:4" ht="21.05" customHeight="1" x14ac:dyDescent="0.25">
      <c r="A31" s="8" t="s">
        <v>64</v>
      </c>
      <c r="B31" s="8" t="s">
        <v>38</v>
      </c>
      <c r="C31" s="8" t="s">
        <v>39</v>
      </c>
      <c r="D31" s="31">
        <v>150000000</v>
      </c>
    </row>
    <row r="32" spans="1:4" ht="21.05" customHeight="1" x14ac:dyDescent="0.25">
      <c r="A32" s="8" t="s">
        <v>24</v>
      </c>
      <c r="B32" s="8" t="s">
        <v>37</v>
      </c>
      <c r="C32" s="8" t="s">
        <v>20</v>
      </c>
      <c r="D32" s="31">
        <v>243730000</v>
      </c>
    </row>
    <row r="33" spans="1:4" ht="21.05" customHeight="1" x14ac:dyDescent="0.25">
      <c r="A33" s="8" t="s">
        <v>10</v>
      </c>
      <c r="B33" s="8" t="s">
        <v>40</v>
      </c>
      <c r="C33" s="8" t="s">
        <v>21</v>
      </c>
      <c r="D33" s="31">
        <v>75000000</v>
      </c>
    </row>
    <row r="34" spans="1:4" ht="21.05" customHeight="1" x14ac:dyDescent="0.25">
      <c r="A34" s="8" t="s">
        <v>67</v>
      </c>
      <c r="B34" s="8" t="s">
        <v>46</v>
      </c>
      <c r="C34" s="8" t="s">
        <v>47</v>
      </c>
      <c r="D34" s="31">
        <v>620332</v>
      </c>
    </row>
    <row r="35" spans="1:4" ht="21.05" customHeight="1" x14ac:dyDescent="0.25">
      <c r="A35" s="8" t="s">
        <v>25</v>
      </c>
      <c r="B35" s="8" t="s">
        <v>58</v>
      </c>
      <c r="C35" s="8" t="s">
        <v>59</v>
      </c>
      <c r="D35" s="31">
        <v>10000000</v>
      </c>
    </row>
    <row r="36" spans="1:4" ht="21.05" customHeight="1" x14ac:dyDescent="0.25">
      <c r="A36" s="8" t="s">
        <v>26</v>
      </c>
      <c r="B36" s="8" t="s">
        <v>42</v>
      </c>
      <c r="C36" s="8" t="s">
        <v>43</v>
      </c>
      <c r="D36" s="31">
        <v>100000000</v>
      </c>
    </row>
    <row r="37" spans="1:4" ht="21.05" customHeight="1" x14ac:dyDescent="0.25">
      <c r="A37" s="8" t="s">
        <v>26</v>
      </c>
      <c r="B37" s="8" t="s">
        <v>55</v>
      </c>
      <c r="C37" s="8" t="s">
        <v>56</v>
      </c>
      <c r="D37" s="31">
        <v>50000000</v>
      </c>
    </row>
    <row r="38" spans="1:4" ht="21.05" customHeight="1" x14ac:dyDescent="0.25">
      <c r="A38" s="37" t="s">
        <v>36</v>
      </c>
      <c r="B38" s="38"/>
      <c r="C38" s="38"/>
      <c r="D38" s="32"/>
    </row>
    <row r="39" spans="1:4" ht="21.05" customHeight="1" x14ac:dyDescent="0.25">
      <c r="A39" s="8" t="s">
        <v>5</v>
      </c>
      <c r="B39" s="8" t="s">
        <v>44</v>
      </c>
      <c r="C39" s="8" t="s">
        <v>45</v>
      </c>
      <c r="D39" s="31">
        <v>83680000</v>
      </c>
    </row>
    <row r="40" spans="1:4" s="1" customFormat="1" ht="21.05" customHeight="1" x14ac:dyDescent="0.25">
      <c r="A40" s="8" t="s">
        <v>6</v>
      </c>
      <c r="B40" s="8" t="s">
        <v>57</v>
      </c>
      <c r="C40" s="8" t="s">
        <v>32</v>
      </c>
      <c r="D40" s="31">
        <v>49170000</v>
      </c>
    </row>
    <row r="41" spans="1:4" ht="21.05" customHeight="1" x14ac:dyDescent="0.25">
      <c r="B41" s="30"/>
      <c r="C41" s="4" t="s">
        <v>34</v>
      </c>
      <c r="D41" s="31">
        <v>20000000</v>
      </c>
    </row>
    <row r="42" spans="1:4" ht="21.05" customHeight="1" x14ac:dyDescent="0.2">
      <c r="A42" s="14"/>
      <c r="B42" s="15" t="s">
        <v>61</v>
      </c>
      <c r="C42" s="16"/>
      <c r="D42" s="17">
        <f>SUM(D28:D41)</f>
        <v>932200332</v>
      </c>
    </row>
    <row r="44" spans="1:4" s="1" customFormat="1" ht="21.05" customHeight="1" x14ac:dyDescent="0.3">
      <c r="A44" s="11" t="s">
        <v>69</v>
      </c>
      <c r="B44" s="3"/>
      <c r="C44" s="4"/>
      <c r="D44" s="27"/>
    </row>
    <row r="45" spans="1:4" ht="34.35" customHeight="1" x14ac:dyDescent="0.25">
      <c r="A45" s="6" t="s">
        <v>2</v>
      </c>
      <c r="B45" s="5" t="s">
        <v>1</v>
      </c>
      <c r="C45" s="7" t="s">
        <v>3</v>
      </c>
      <c r="D45" s="28" t="s">
        <v>4</v>
      </c>
    </row>
    <row r="46" spans="1:4" ht="21.05" customHeight="1" x14ac:dyDescent="0.25">
      <c r="A46" s="8" t="s">
        <v>65</v>
      </c>
      <c r="B46" s="8" t="s">
        <v>89</v>
      </c>
      <c r="C46" s="8" t="s">
        <v>49</v>
      </c>
      <c r="D46" s="25">
        <v>25000000</v>
      </c>
    </row>
    <row r="47" spans="1:4" ht="21.05" customHeight="1" x14ac:dyDescent="0.25">
      <c r="A47" s="8" t="s">
        <v>7</v>
      </c>
      <c r="B47" s="8" t="s">
        <v>77</v>
      </c>
      <c r="C47" s="8" t="s">
        <v>81</v>
      </c>
      <c r="D47" s="31">
        <v>98955409</v>
      </c>
    </row>
    <row r="48" spans="1:4" ht="21.05" customHeight="1" x14ac:dyDescent="0.25">
      <c r="A48" s="8" t="s">
        <v>7</v>
      </c>
      <c r="B48" s="8" t="s">
        <v>85</v>
      </c>
      <c r="C48" s="8" t="s">
        <v>86</v>
      </c>
      <c r="D48" s="31">
        <v>100000000</v>
      </c>
    </row>
    <row r="49" spans="1:4" ht="21.05" customHeight="1" x14ac:dyDescent="0.25">
      <c r="A49" s="8" t="s">
        <v>7</v>
      </c>
      <c r="B49" s="8" t="s">
        <v>87</v>
      </c>
      <c r="C49" s="8" t="s">
        <v>88</v>
      </c>
      <c r="D49" s="31">
        <v>80024740</v>
      </c>
    </row>
    <row r="50" spans="1:4" ht="21.05" customHeight="1" x14ac:dyDescent="0.25">
      <c r="A50" s="8" t="s">
        <v>64</v>
      </c>
      <c r="B50" s="8" t="s">
        <v>70</v>
      </c>
      <c r="C50" s="8" t="s">
        <v>39</v>
      </c>
      <c r="D50" s="31">
        <v>63262585</v>
      </c>
    </row>
    <row r="51" spans="1:4" ht="21.05" customHeight="1" x14ac:dyDescent="0.25">
      <c r="A51" s="8" t="s">
        <v>63</v>
      </c>
      <c r="B51" s="8" t="s">
        <v>79</v>
      </c>
      <c r="C51" s="8" t="s">
        <v>82</v>
      </c>
      <c r="D51" s="31">
        <v>24989685</v>
      </c>
    </row>
    <row r="52" spans="1:4" ht="21.05" customHeight="1" x14ac:dyDescent="0.25">
      <c r="A52" s="8" t="s">
        <v>10</v>
      </c>
      <c r="B52" s="8" t="s">
        <v>71</v>
      </c>
      <c r="C52" s="8" t="s">
        <v>74</v>
      </c>
      <c r="D52" s="31">
        <v>150000000</v>
      </c>
    </row>
    <row r="53" spans="1:4" ht="21.05" customHeight="1" x14ac:dyDescent="0.25">
      <c r="A53" s="8" t="s">
        <v>11</v>
      </c>
      <c r="B53" s="8" t="s">
        <v>72</v>
      </c>
      <c r="C53" s="8" t="s">
        <v>9</v>
      </c>
      <c r="D53" s="31">
        <v>120000000</v>
      </c>
    </row>
    <row r="54" spans="1:4" ht="21.05" customHeight="1" x14ac:dyDescent="0.25">
      <c r="A54" s="8" t="s">
        <v>25</v>
      </c>
      <c r="B54" s="8" t="s">
        <v>90</v>
      </c>
      <c r="C54" s="8" t="s">
        <v>91</v>
      </c>
      <c r="D54" s="31">
        <v>74078782</v>
      </c>
    </row>
    <row r="55" spans="1:4" ht="21.05" customHeight="1" x14ac:dyDescent="0.25">
      <c r="A55" s="8" t="s">
        <v>62</v>
      </c>
      <c r="B55" s="8" t="s">
        <v>73</v>
      </c>
      <c r="C55" s="8" t="s">
        <v>75</v>
      </c>
      <c r="D55" s="31">
        <v>74234588</v>
      </c>
    </row>
    <row r="56" spans="1:4" ht="21.05" customHeight="1" x14ac:dyDescent="0.25">
      <c r="A56" s="8" t="s">
        <v>66</v>
      </c>
      <c r="B56" s="8" t="s">
        <v>80</v>
      </c>
      <c r="C56" s="8" t="s">
        <v>54</v>
      </c>
      <c r="D56" s="31">
        <v>25035549</v>
      </c>
    </row>
    <row r="57" spans="1:4" ht="21.05" customHeight="1" x14ac:dyDescent="0.25">
      <c r="A57" s="8" t="s">
        <v>6</v>
      </c>
      <c r="B57" s="8" t="s">
        <v>76</v>
      </c>
      <c r="C57" s="8" t="s">
        <v>41</v>
      </c>
      <c r="D57" s="31">
        <v>100000000</v>
      </c>
    </row>
    <row r="58" spans="1:4" ht="21.05" customHeight="1" x14ac:dyDescent="0.25">
      <c r="A58" s="8" t="s">
        <v>26</v>
      </c>
      <c r="B58" s="8" t="s">
        <v>78</v>
      </c>
      <c r="C58" s="8" t="s">
        <v>43</v>
      </c>
      <c r="D58" s="31">
        <v>100000000</v>
      </c>
    </row>
    <row r="59" spans="1:4" ht="21.05" customHeight="1" x14ac:dyDescent="0.25">
      <c r="A59" s="37" t="s">
        <v>36</v>
      </c>
      <c r="B59" s="38"/>
      <c r="C59" s="38"/>
      <c r="D59" s="31"/>
    </row>
    <row r="60" spans="1:4" ht="21.05" customHeight="1" x14ac:dyDescent="0.25">
      <c r="A60" s="8" t="s">
        <v>6</v>
      </c>
      <c r="B60" s="8" t="s">
        <v>92</v>
      </c>
      <c r="C60" s="8" t="s">
        <v>32</v>
      </c>
      <c r="D60" s="31">
        <v>2000000</v>
      </c>
    </row>
    <row r="61" spans="1:4" ht="21.05" customHeight="1" x14ac:dyDescent="0.2">
      <c r="A61" s="14"/>
      <c r="B61" s="15" t="s">
        <v>83</v>
      </c>
      <c r="C61" s="16"/>
      <c r="D61" s="17">
        <f>SUM(D46:D60)</f>
        <v>1037581338</v>
      </c>
    </row>
    <row r="63" spans="1:4" ht="21.05" customHeight="1" x14ac:dyDescent="0.2">
      <c r="A63" s="14"/>
      <c r="B63" s="15" t="s">
        <v>84</v>
      </c>
      <c r="C63" s="16"/>
      <c r="D63" s="17">
        <f>D61+D42+D24+D9</f>
        <v>2544940131</v>
      </c>
    </row>
    <row r="64" spans="1:4" s="13" customFormat="1" ht="23.25" customHeight="1" x14ac:dyDescent="0.2">
      <c r="A64" s="22"/>
      <c r="B64" s="22"/>
      <c r="C64" s="12"/>
      <c r="D64" s="29"/>
    </row>
    <row r="65" spans="1:7" ht="8.25" customHeight="1" x14ac:dyDescent="0.2"/>
    <row r="66" spans="1:7" s="23" customFormat="1" ht="22.55" customHeight="1" x14ac:dyDescent="0.2">
      <c r="A66" s="22"/>
      <c r="B66" s="22"/>
      <c r="C66" s="12"/>
      <c r="D66" s="29"/>
      <c r="G66" s="24"/>
    </row>
  </sheetData>
  <mergeCells count="6">
    <mergeCell ref="A3:D3"/>
    <mergeCell ref="A2:D2"/>
    <mergeCell ref="A1:D1"/>
    <mergeCell ref="A18:C18"/>
    <mergeCell ref="A38:C38"/>
    <mergeCell ref="A59:C59"/>
  </mergeCells>
  <phoneticPr fontId="0" type="noConversion"/>
  <printOptions horizontalCentered="1"/>
  <pageMargins left="0.5" right="0.5" top="0.75" bottom="0.5" header="0.5" footer="0.5"/>
  <pageSetup scale="65" orientation="portrait" horizontalDpi="300" verticalDpi="300" r:id="rId1"/>
  <headerFooter alignWithMargins="0">
    <oddHeader>&amp;R&amp;"Arial,Bold"&amp;8&amp;P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16</vt:lpstr>
      <vt:lpstr>'Table 16'!Print_Area</vt:lpstr>
      <vt:lpstr>'Table 16'!Print_Titles</vt:lpstr>
    </vt:vector>
  </TitlesOfParts>
  <Company>HAC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2018 Full Year Apportionment Table 16 New Starts Carryover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TR</dc:creator>
  <cp:lastModifiedBy>Sledge, Kimberly (FTA)</cp:lastModifiedBy>
  <cp:lastPrinted>2019-03-06T16:54:58Z</cp:lastPrinted>
  <dcterms:created xsi:type="dcterms:W3CDTF">2000-10-06T12:40:40Z</dcterms:created>
  <dcterms:modified xsi:type="dcterms:W3CDTF">2019-03-06T16:56:27Z</dcterms:modified>
</cp:coreProperties>
</file>