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bookViews>
    <workbookView xWindow="0" yWindow="0" windowWidth="25200" windowHeight="11580"/>
  </bookViews>
  <sheets>
    <sheet name="FY19 Funds by Prog NEW" sheetId="1" r:id="rId1"/>
  </sheets>
  <definedNames>
    <definedName name="_xlnm._FilterDatabase" localSheetId="0" hidden="1">'FY19 Funds by Prog NEW'!$A$1:$C$38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9" i="1"/>
  <c r="B25" i="1"/>
  <c r="B23" i="1"/>
  <c r="B21" i="1"/>
  <c r="B16" i="1"/>
  <c r="B14" i="1"/>
  <c r="B11" i="1"/>
  <c r="B8" i="1"/>
  <c r="B5" i="1"/>
  <c r="B38" i="1" l="1"/>
  <c r="C11" i="1" s="1"/>
  <c r="C29" i="1" l="1"/>
  <c r="C14" i="1"/>
  <c r="C37" i="1"/>
  <c r="C16" i="1"/>
  <c r="C23" i="1"/>
  <c r="C8" i="1"/>
  <c r="C25" i="1"/>
  <c r="C21" i="1"/>
  <c r="C5" i="1"/>
  <c r="C38" i="1" l="1"/>
</calcChain>
</file>

<file path=xl/sharedStrings.xml><?xml version="1.0" encoding="utf-8"?>
<sst xmlns="http://schemas.openxmlformats.org/spreadsheetml/2006/main" count="41" uniqueCount="41">
  <si>
    <t>Program Description</t>
  </si>
  <si>
    <t>Total Obligation Amount</t>
  </si>
  <si>
    <t>% of Total Obligation Amount</t>
  </si>
  <si>
    <t>5339 - Buses and Bus Facilities Competitive</t>
  </si>
  <si>
    <t>5339 - Buses and Bus Facilities Formula</t>
  </si>
  <si>
    <t>5339 - Low or No Emission Grants Competitive</t>
  </si>
  <si>
    <t>Bus and Bus Facilities Program - Subtotal</t>
  </si>
  <si>
    <t>5309 - New Starts</t>
  </si>
  <si>
    <t>FHWA Transfer to 5309 High Priority &amp; Transportation Improv.</t>
  </si>
  <si>
    <t>Capital Investment Grant Program - Subtotal</t>
  </si>
  <si>
    <t>5310 - Mobility of Sr. &amp; Indv. w/ Disabilities Formula</t>
  </si>
  <si>
    <t>FHWA Transfer to 5310 Seniors &amp; Indv w/Disabilities</t>
  </si>
  <si>
    <t>Enhanced Mobility of Seniors &amp; Disabled Program - Subtotal</t>
  </si>
  <si>
    <t>Metropolitan Planning (5305/5303) (Sec. 80)</t>
  </si>
  <si>
    <t>Statewide Planning (5305/5304) (Sec. 80)</t>
  </si>
  <si>
    <t>Metropolitan &amp; Statewide Planning Program - Subtotal</t>
  </si>
  <si>
    <t>Multi-Source Grants</t>
  </si>
  <si>
    <t>Multi-Source Grants - Subtotal</t>
  </si>
  <si>
    <t>5311 - Rural Area Formula</t>
  </si>
  <si>
    <t>5311 - Tribal Transit Competitive</t>
  </si>
  <si>
    <t>5311 - Tribal Transit Program Formula</t>
  </si>
  <si>
    <t>FHWA Transfer to 5311 Rural Area Formula</t>
  </si>
  <si>
    <t>Rural Program - Subtotal</t>
  </si>
  <si>
    <t>5337 - State of Good Repair Grants</t>
  </si>
  <si>
    <t>State of Good Repair Program - Subtotal</t>
  </si>
  <si>
    <t>TIGER</t>
  </si>
  <si>
    <t>TIGER Program - Subtotal</t>
  </si>
  <si>
    <t>5307 - Passenger Ferry Competitive Grants</t>
  </si>
  <si>
    <t>5307 - Urbanized Area Formula Grants (2013 and forward)</t>
  </si>
  <si>
    <t>FHWA Transfer to 5307 Urbanized Area Formula Grants</t>
  </si>
  <si>
    <t>Urbanized Area Formula Program - Subtotal</t>
  </si>
  <si>
    <t>3028 - Positive Train Control (FY17 only)</t>
  </si>
  <si>
    <t>5324 - Emergency Relief</t>
  </si>
  <si>
    <t>5329 - State Safety Oversight Program</t>
  </si>
  <si>
    <t>Consolidated Planning Grants (FTA/FHWA Transfers)</t>
  </si>
  <si>
    <t>FHWA Ferry Boat Construction &amp; Misc. (Sect. 70)</t>
  </si>
  <si>
    <t>TOD Planning Pilot Program (20005b)</t>
  </si>
  <si>
    <t>WMATA Rail Safety (Section 75/2008)</t>
  </si>
  <si>
    <t>Other Specialized Programs - Subtotal</t>
  </si>
  <si>
    <t>Grand Total</t>
  </si>
  <si>
    <t>*Multi-Source Grants include multiple FTA funding programs in the same award.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</si>
</sst>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6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1" applyFont="1" applyFill="1" applyBorder="1"/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2" fillId="0" borderId="0" xfId="1"/>
    <xf numFmtId="0" fontId="4" fillId="0" borderId="3" xfId="1" applyFont="1" applyFill="1" applyBorder="1"/>
    <xf numFmtId="164" fontId="4" fillId="0" borderId="4" xfId="2" applyNumberFormat="1" applyFont="1" applyBorder="1"/>
    <xf numFmtId="0" fontId="3" fillId="3" borderId="5" xfId="1" applyFont="1" applyFill="1" applyBorder="1" applyAlignment="1">
      <alignment horizontal="center" wrapText="1"/>
    </xf>
    <xf numFmtId="0" fontId="2" fillId="0" borderId="0" xfId="1" applyFill="1"/>
    <xf numFmtId="0" fontId="4" fillId="0" borderId="6" xfId="1" applyFont="1" applyBorder="1"/>
    <xf numFmtId="165" fontId="4" fillId="3" borderId="7" xfId="3" applyNumberFormat="1" applyFont="1" applyFill="1" applyBorder="1" applyAlignment="1">
      <alignment horizontal="right"/>
    </xf>
    <xf numFmtId="0" fontId="4" fillId="0" borderId="8" xfId="1" applyFont="1" applyBorder="1"/>
    <xf numFmtId="164" fontId="4" fillId="0" borderId="9" xfId="2" applyNumberFormat="1" applyFont="1" applyBorder="1"/>
    <xf numFmtId="165" fontId="4" fillId="3" borderId="10" xfId="3" applyNumberFormat="1" applyFont="1" applyFill="1" applyBorder="1" applyAlignment="1">
      <alignment horizontal="right"/>
    </xf>
    <xf numFmtId="0" fontId="3" fillId="3" borderId="11" xfId="1" applyFont="1" applyFill="1" applyBorder="1" applyAlignment="1">
      <alignment horizontal="left" indent="5"/>
    </xf>
    <xf numFmtId="164" fontId="3" fillId="3" borderId="12" xfId="4" applyNumberFormat="1" applyFont="1" applyFill="1" applyBorder="1" applyAlignment="1">
      <alignment horizontal="center"/>
    </xf>
    <xf numFmtId="165" fontId="3" fillId="3" borderId="13" xfId="3" applyNumberFormat="1" applyFont="1" applyFill="1" applyBorder="1" applyAlignment="1">
      <alignment horizontal="right"/>
    </xf>
    <xf numFmtId="164" fontId="4" fillId="0" borderId="14" xfId="4" applyNumberFormat="1" applyFont="1" applyBorder="1" applyAlignment="1">
      <alignment horizontal="center"/>
    </xf>
    <xf numFmtId="0" fontId="4" fillId="0" borderId="15" xfId="1" applyFont="1" applyBorder="1"/>
    <xf numFmtId="164" fontId="4" fillId="0" borderId="4" xfId="4" applyNumberFormat="1" applyFont="1" applyBorder="1" applyAlignment="1">
      <alignment horizontal="center"/>
    </xf>
    <xf numFmtId="165" fontId="4" fillId="3" borderId="16" xfId="3" applyNumberFormat="1" applyFont="1" applyFill="1" applyBorder="1" applyAlignment="1">
      <alignment horizontal="right"/>
    </xf>
    <xf numFmtId="0" fontId="4" fillId="0" borderId="17" xfId="1" applyFont="1" applyBorder="1"/>
    <xf numFmtId="164" fontId="4" fillId="0" borderId="9" xfId="4" applyNumberFormat="1" applyFont="1" applyBorder="1" applyAlignment="1">
      <alignment horizontal="center"/>
    </xf>
    <xf numFmtId="165" fontId="4" fillId="3" borderId="18" xfId="3" applyNumberFormat="1" applyFont="1" applyFill="1" applyBorder="1" applyAlignment="1">
      <alignment horizontal="right"/>
    </xf>
    <xf numFmtId="165" fontId="3" fillId="3" borderId="13" xfId="3" applyNumberFormat="1" applyFont="1" applyFill="1" applyBorder="1" applyAlignment="1"/>
    <xf numFmtId="0" fontId="4" fillId="0" borderId="15" xfId="1" applyFont="1" applyFill="1" applyBorder="1"/>
    <xf numFmtId="164" fontId="4" fillId="0" borderId="4" xfId="4" applyNumberFormat="1" applyFont="1" applyFill="1" applyBorder="1" applyAlignment="1">
      <alignment horizontal="center"/>
    </xf>
    <xf numFmtId="0" fontId="3" fillId="3" borderId="19" xfId="1" applyFont="1" applyFill="1" applyBorder="1" applyAlignment="1">
      <alignment horizontal="left" indent="5"/>
    </xf>
    <xf numFmtId="164" fontId="3" fillId="3" borderId="20" xfId="4" applyNumberFormat="1" applyFont="1" applyFill="1" applyBorder="1" applyAlignment="1">
      <alignment horizontal="center"/>
    </xf>
    <xf numFmtId="165" fontId="3" fillId="3" borderId="21" xfId="1" applyNumberFormat="1" applyFont="1" applyFill="1" applyBorder="1" applyAlignment="1">
      <alignment horizontal="right"/>
    </xf>
    <xf numFmtId="0" fontId="3" fillId="3" borderId="22" xfId="1" applyFont="1" applyFill="1" applyBorder="1"/>
    <xf numFmtId="164" fontId="3" fillId="3" borderId="23" xfId="4" applyNumberFormat="1" applyFont="1" applyFill="1" applyBorder="1" applyAlignment="1">
      <alignment horizontal="center"/>
    </xf>
    <xf numFmtId="165" fontId="3" fillId="3" borderId="24" xfId="1" applyNumberFormat="1" applyFont="1" applyFill="1" applyBorder="1" applyAlignment="1">
      <alignment horizontal="right"/>
    </xf>
    <xf numFmtId="0" fontId="5" fillId="0" borderId="0" xfId="1" applyFont="1" applyAlignment="1">
      <alignment horizontal="left"/>
    </xf>
  </cellXfs>
  <cellStyles count="5">
    <cellStyle name="Currency 2" xfId="2"/>
    <cellStyle name="Currency 3" xfId="4"/>
    <cellStyle name="Normal" xfId="0" builtinId="0"/>
    <cellStyle name="Normal 2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12</xdr:col>
      <xdr:colOff>561364</xdr:colOff>
      <xdr:row>19</xdr:row>
      <xdr:rowOff>58254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A535F2-B324-4966-9DD8-6989E2D0D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5971564" cy="411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showGridLines="0" tabSelected="1" workbookViewId="0"/>
  </sheetViews>
  <sheetFormatPr defaultColWidth="9.85546875" defaultRowHeight="15" x14ac:dyDescent="0.25"/>
  <cols>
    <col min="1" max="1" width="70.140625" style="4" customWidth="1"/>
    <col min="2" max="2" width="16.28515625" style="4" bestFit="1" customWidth="1"/>
    <col min="3" max="3" width="10.7109375" style="4" customWidth="1"/>
    <col min="4" max="4" width="9.85546875" style="4"/>
    <col min="5" max="5" width="12.140625" style="4" bestFit="1" customWidth="1"/>
    <col min="6" max="16384" width="9.85546875" style="4"/>
  </cols>
  <sheetData>
    <row r="1" spans="1:3" ht="45.75" thickBot="1" x14ac:dyDescent="0.3">
      <c r="A1" s="1" t="s">
        <v>0</v>
      </c>
      <c r="B1" s="2" t="s">
        <v>1</v>
      </c>
      <c r="C1" s="3" t="s">
        <v>2</v>
      </c>
    </row>
    <row r="2" spans="1:3" s="8" customFormat="1" x14ac:dyDescent="0.25">
      <c r="A2" s="5" t="s">
        <v>3</v>
      </c>
      <c r="B2" s="6">
        <v>287206637</v>
      </c>
      <c r="C2" s="7"/>
    </row>
    <row r="3" spans="1:3" x14ac:dyDescent="0.25">
      <c r="A3" s="9" t="s">
        <v>4</v>
      </c>
      <c r="B3" s="6">
        <v>396032313</v>
      </c>
      <c r="C3" s="10"/>
    </row>
    <row r="4" spans="1:3" x14ac:dyDescent="0.25">
      <c r="A4" s="11" t="s">
        <v>5</v>
      </c>
      <c r="B4" s="12">
        <v>53533216</v>
      </c>
      <c r="C4" s="13"/>
    </row>
    <row r="5" spans="1:3" ht="15.75" thickBot="1" x14ac:dyDescent="0.3">
      <c r="A5" s="14" t="s">
        <v>6</v>
      </c>
      <c r="B5" s="15">
        <f>SUM(B2:B4)</f>
        <v>736772166</v>
      </c>
      <c r="C5" s="16">
        <f>B5/B38</f>
        <v>4.7791528860049892E-2</v>
      </c>
    </row>
    <row r="6" spans="1:3" x14ac:dyDescent="0.25">
      <c r="A6" s="9" t="s">
        <v>7</v>
      </c>
      <c r="B6" s="17">
        <v>2131942066</v>
      </c>
      <c r="C6" s="10"/>
    </row>
    <row r="7" spans="1:3" x14ac:dyDescent="0.25">
      <c r="A7" s="18" t="s">
        <v>8</v>
      </c>
      <c r="B7" s="19">
        <v>10051375</v>
      </c>
      <c r="C7" s="20"/>
    </row>
    <row r="8" spans="1:3" ht="15.75" thickBot="1" x14ac:dyDescent="0.3">
      <c r="A8" s="14" t="s">
        <v>9</v>
      </c>
      <c r="B8" s="15">
        <f>SUM(B6:B7)</f>
        <v>2141993441</v>
      </c>
      <c r="C8" s="16">
        <f>B8/B38</f>
        <v>0.13894273708704283</v>
      </c>
    </row>
    <row r="9" spans="1:3" x14ac:dyDescent="0.25">
      <c r="A9" s="9" t="s">
        <v>10</v>
      </c>
      <c r="B9" s="17">
        <v>218350495</v>
      </c>
      <c r="C9" s="10"/>
    </row>
    <row r="10" spans="1:3" x14ac:dyDescent="0.25">
      <c r="A10" s="21" t="s">
        <v>11</v>
      </c>
      <c r="B10" s="22">
        <v>71719000</v>
      </c>
      <c r="C10" s="23"/>
    </row>
    <row r="11" spans="1:3" ht="15.75" thickBot="1" x14ac:dyDescent="0.3">
      <c r="A11" s="14" t="s">
        <v>12</v>
      </c>
      <c r="B11" s="15">
        <f>SUM(B9:B10)</f>
        <v>290069495</v>
      </c>
      <c r="C11" s="16">
        <f>B11/B38</f>
        <v>1.8815673666087704E-2</v>
      </c>
    </row>
    <row r="12" spans="1:3" x14ac:dyDescent="0.25">
      <c r="A12" s="18" t="s">
        <v>13</v>
      </c>
      <c r="B12" s="19">
        <v>428874</v>
      </c>
      <c r="C12" s="20"/>
    </row>
    <row r="13" spans="1:3" x14ac:dyDescent="0.25">
      <c r="A13" s="18" t="s">
        <v>14</v>
      </c>
      <c r="B13" s="19">
        <v>6199517</v>
      </c>
      <c r="C13" s="20"/>
    </row>
    <row r="14" spans="1:3" ht="15.75" thickBot="1" x14ac:dyDescent="0.3">
      <c r="A14" s="14" t="s">
        <v>15</v>
      </c>
      <c r="B14" s="15">
        <f>SUM(B12:B13)</f>
        <v>6628391</v>
      </c>
      <c r="C14" s="16">
        <f>B14/B38</f>
        <v>4.2995780024105172E-4</v>
      </c>
    </row>
    <row r="15" spans="1:3" x14ac:dyDescent="0.25">
      <c r="A15" s="9" t="s">
        <v>16</v>
      </c>
      <c r="B15" s="17">
        <v>2897488894</v>
      </c>
      <c r="C15" s="10"/>
    </row>
    <row r="16" spans="1:3" ht="15.75" thickBot="1" x14ac:dyDescent="0.3">
      <c r="A16" s="14" t="s">
        <v>17</v>
      </c>
      <c r="B16" s="15">
        <f>SUM(B15)</f>
        <v>2897488894</v>
      </c>
      <c r="C16" s="16">
        <f>B16/B38</f>
        <v>0.18794877234718319</v>
      </c>
    </row>
    <row r="17" spans="1:3" x14ac:dyDescent="0.25">
      <c r="A17" s="9" t="s">
        <v>18</v>
      </c>
      <c r="B17" s="17">
        <v>665388937</v>
      </c>
      <c r="C17" s="10"/>
    </row>
    <row r="18" spans="1:3" x14ac:dyDescent="0.25">
      <c r="A18" s="18" t="s">
        <v>19</v>
      </c>
      <c r="B18" s="19">
        <v>4205077</v>
      </c>
      <c r="C18" s="20"/>
    </row>
    <row r="19" spans="1:3" x14ac:dyDescent="0.25">
      <c r="A19" s="18" t="s">
        <v>20</v>
      </c>
      <c r="B19" s="19">
        <v>36189043</v>
      </c>
      <c r="C19" s="20"/>
    </row>
    <row r="20" spans="1:3" x14ac:dyDescent="0.25">
      <c r="A20" s="18" t="s">
        <v>21</v>
      </c>
      <c r="B20" s="19">
        <v>17864850</v>
      </c>
      <c r="C20" s="20"/>
    </row>
    <row r="21" spans="1:3" ht="15.75" thickBot="1" x14ac:dyDescent="0.3">
      <c r="A21" s="14" t="s">
        <v>22</v>
      </c>
      <c r="B21" s="15">
        <f>SUM(B17:B20)</f>
        <v>723647907</v>
      </c>
      <c r="C21" s="16">
        <f>B21/B38</f>
        <v>4.6940209508274502E-2</v>
      </c>
    </row>
    <row r="22" spans="1:3" x14ac:dyDescent="0.25">
      <c r="A22" s="9" t="s">
        <v>23</v>
      </c>
      <c r="B22" s="17">
        <v>2150806519</v>
      </c>
      <c r="C22" s="10"/>
    </row>
    <row r="23" spans="1:3" ht="15.75" thickBot="1" x14ac:dyDescent="0.3">
      <c r="A23" s="14" t="s">
        <v>24</v>
      </c>
      <c r="B23" s="15">
        <f>SUM(B22)</f>
        <v>2150806519</v>
      </c>
      <c r="C23" s="16">
        <f>B23/B38</f>
        <v>0.13951440698856687</v>
      </c>
    </row>
    <row r="24" spans="1:3" x14ac:dyDescent="0.25">
      <c r="A24" s="9" t="s">
        <v>25</v>
      </c>
      <c r="B24" s="17">
        <v>19378312</v>
      </c>
      <c r="C24" s="10"/>
    </row>
    <row r="25" spans="1:3" ht="15.75" thickBot="1" x14ac:dyDescent="0.3">
      <c r="A25" s="14" t="s">
        <v>26</v>
      </c>
      <c r="B25" s="15">
        <f>SUM(B24:B24)</f>
        <v>19378312</v>
      </c>
      <c r="C25" s="24">
        <f>B25/B38</f>
        <v>1.2569953100088356E-3</v>
      </c>
    </row>
    <row r="26" spans="1:3" x14ac:dyDescent="0.25">
      <c r="A26" s="9" t="s">
        <v>27</v>
      </c>
      <c r="B26" s="17">
        <v>19462760</v>
      </c>
      <c r="C26" s="10"/>
    </row>
    <row r="27" spans="1:3" x14ac:dyDescent="0.25">
      <c r="A27" s="18" t="s">
        <v>28</v>
      </c>
      <c r="B27" s="19">
        <v>3762622847</v>
      </c>
      <c r="C27" s="20"/>
    </row>
    <row r="28" spans="1:3" x14ac:dyDescent="0.25">
      <c r="A28" s="18" t="s">
        <v>29</v>
      </c>
      <c r="B28" s="19">
        <v>1181842467</v>
      </c>
      <c r="C28" s="20"/>
    </row>
    <row r="29" spans="1:3" ht="15.75" thickBot="1" x14ac:dyDescent="0.3">
      <c r="A29" s="14" t="s">
        <v>30</v>
      </c>
      <c r="B29" s="15">
        <f>SUM(B26:B28)</f>
        <v>4963928074</v>
      </c>
      <c r="C29" s="16">
        <f>B29/B38</f>
        <v>0.32199060001919627</v>
      </c>
    </row>
    <row r="30" spans="1:3" x14ac:dyDescent="0.25">
      <c r="A30" s="9" t="s">
        <v>31</v>
      </c>
      <c r="B30" s="17">
        <v>84249014</v>
      </c>
      <c r="C30" s="10"/>
    </row>
    <row r="31" spans="1:3" x14ac:dyDescent="0.25">
      <c r="A31" s="18" t="s">
        <v>32</v>
      </c>
      <c r="B31" s="19">
        <v>1105009113</v>
      </c>
      <c r="C31" s="20"/>
    </row>
    <row r="32" spans="1:3" x14ac:dyDescent="0.25">
      <c r="A32" s="18" t="s">
        <v>33</v>
      </c>
      <c r="B32" s="19">
        <v>26714149</v>
      </c>
      <c r="C32" s="20"/>
    </row>
    <row r="33" spans="1:3" x14ac:dyDescent="0.25">
      <c r="A33" s="18" t="s">
        <v>34</v>
      </c>
      <c r="B33" s="19">
        <v>92937644</v>
      </c>
      <c r="C33" s="20"/>
    </row>
    <row r="34" spans="1:3" x14ac:dyDescent="0.25">
      <c r="A34" s="18" t="s">
        <v>35</v>
      </c>
      <c r="B34" s="19">
        <v>13252396</v>
      </c>
      <c r="C34" s="20"/>
    </row>
    <row r="35" spans="1:3" x14ac:dyDescent="0.25">
      <c r="A35" s="25" t="s">
        <v>36</v>
      </c>
      <c r="B35" s="26">
        <v>15000223</v>
      </c>
      <c r="C35" s="20"/>
    </row>
    <row r="36" spans="1:3" x14ac:dyDescent="0.25">
      <c r="A36" s="18" t="s">
        <v>37</v>
      </c>
      <c r="B36" s="19">
        <v>148500000</v>
      </c>
      <c r="C36" s="20"/>
    </row>
    <row r="37" spans="1:3" ht="15.75" thickBot="1" x14ac:dyDescent="0.3">
      <c r="A37" s="27" t="s">
        <v>38</v>
      </c>
      <c r="B37" s="28">
        <f>SUM(B30:B36)</f>
        <v>1485662539</v>
      </c>
      <c r="C37" s="29">
        <f>B37/B38</f>
        <v>9.6369118413348831E-2</v>
      </c>
    </row>
    <row r="38" spans="1:3" ht="16.5" thickTop="1" thickBot="1" x14ac:dyDescent="0.3">
      <c r="A38" s="30" t="s">
        <v>39</v>
      </c>
      <c r="B38" s="31">
        <f>SUM(B37,B29,B25,B23,B21,B16,B14,B11,B8,B5)</f>
        <v>15416375738</v>
      </c>
      <c r="C38" s="32">
        <f>SUM(C37,C5,C8,C11,C14,C16,C21,C23,C25,C29)</f>
        <v>1</v>
      </c>
    </row>
    <row r="40" spans="1:3" x14ac:dyDescent="0.25">
      <c r="A40" s="33" t="s">
        <v>40</v>
      </c>
      <c r="B40" s="33"/>
      <c r="C40" s="33"/>
    </row>
    <row r="48" spans="1:3" ht="6.75" customHeight="1" x14ac:dyDescent="0.25"/>
  </sheetData>
  <mergeCells count="1">
    <mergeCell ref="A40:C40"/>
  </mergeCells>
  <pageMargins left="0.7" right="0.7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FY19 Funds by Prog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2019 Funds Awarded by Program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Ullah, Waseem CTR (FTA)</cp:lastModifiedBy>
  <dcterms:created xsi:type="dcterms:W3CDTF">2020-01-22T16:42:27Z</dcterms:created>
  <dcterms:modified xsi:type="dcterms:W3CDTF">2020-02-09T18:53:48Z</dcterms:modified>
</cp:coreProperties>
</file>