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S:\Statistical Summaries FY 2018\FY 2018 Statistical Summaries Tables\"/>
    </mc:Choice>
  </mc:AlternateContent>
  <bookViews>
    <workbookView xWindow="0" yWindow="0" windowWidth="23040" windowHeight="9110"/>
  </bookViews>
  <sheets>
    <sheet name="13a by scope" sheetId="5" r:id="rId1"/>
    <sheet name="13b by City " sheetId="3" r:id="rId2"/>
    <sheet name="13c by State" sheetId="4" r:id="rId3"/>
  </sheets>
  <definedNames>
    <definedName name="_xlnm._FilterDatabase" localSheetId="1" hidden="1">'13b by City '!$A$2:$E$2</definedName>
    <definedName name="_xlnm._FilterDatabase" localSheetId="2" hidden="1">'13c by State'!$A$2:$C$2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7" i="3" l="1"/>
  <c r="E137" i="3"/>
  <c r="C137" i="3"/>
  <c r="B53" i="4" l="1"/>
  <c r="C52" i="4" s="1"/>
  <c r="B10" i="5" l="1"/>
  <c r="C53" i="4" l="1"/>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alcChain>
</file>

<file path=xl/sharedStrings.xml><?xml version="1.0" encoding="utf-8"?>
<sst xmlns="http://schemas.openxmlformats.org/spreadsheetml/2006/main" count="345" uniqueCount="202">
  <si>
    <t>Recipient City</t>
  </si>
  <si>
    <t>Recipient State</t>
  </si>
  <si>
    <t>AK</t>
  </si>
  <si>
    <t>OTHER CAPITAL ITEMS (BUS)</t>
  </si>
  <si>
    <t>BIRMINGHAM</t>
  </si>
  <si>
    <t>AL</t>
  </si>
  <si>
    <t>STATE / PROGRAMS ADMINISTRATION</t>
  </si>
  <si>
    <t>MOBILE</t>
  </si>
  <si>
    <t>BUS - ROLLING STOCK</t>
  </si>
  <si>
    <t>MONTGOMERY</t>
  </si>
  <si>
    <t>5310 PROJECTS</t>
  </si>
  <si>
    <t>OPERATING ASSISTANCE</t>
  </si>
  <si>
    <t>PHOENIX</t>
  </si>
  <si>
    <t>AZ</t>
  </si>
  <si>
    <t>CA</t>
  </si>
  <si>
    <t>NEW FREEDOM PROJECTS</t>
  </si>
  <si>
    <t>EL MONTE</t>
  </si>
  <si>
    <t>MADISON</t>
  </si>
  <si>
    <t>TN</t>
  </si>
  <si>
    <t>CO</t>
  </si>
  <si>
    <t>NEWINGTON</t>
  </si>
  <si>
    <t>CT</t>
  </si>
  <si>
    <t>WASHINGTON</t>
  </si>
  <si>
    <t>DC</t>
  </si>
  <si>
    <t>DOVER</t>
  </si>
  <si>
    <t>DE</t>
  </si>
  <si>
    <t>TALLAHASSEE</t>
  </si>
  <si>
    <t>FL</t>
  </si>
  <si>
    <t>HONOLULU</t>
  </si>
  <si>
    <t>HI</t>
  </si>
  <si>
    <t>AMES</t>
  </si>
  <si>
    <t>IA</t>
  </si>
  <si>
    <t>DES MOINES</t>
  </si>
  <si>
    <t>BOISE</t>
  </si>
  <si>
    <t>ID</t>
  </si>
  <si>
    <t>MERIDIAN</t>
  </si>
  <si>
    <t>IL</t>
  </si>
  <si>
    <t>INDIANAPOLIS</t>
  </si>
  <si>
    <t>IN</t>
  </si>
  <si>
    <t>EVANSVILLE</t>
  </si>
  <si>
    <t>PORTAGE</t>
  </si>
  <si>
    <t>MUNCIE</t>
  </si>
  <si>
    <t>SOUTH BEND</t>
  </si>
  <si>
    <t>TOPEKA</t>
  </si>
  <si>
    <t>KS</t>
  </si>
  <si>
    <t>FRANKFORT</t>
  </si>
  <si>
    <t>KY</t>
  </si>
  <si>
    <t>LOUISVILLE</t>
  </si>
  <si>
    <t>BATON ROUGE</t>
  </si>
  <si>
    <t>LA</t>
  </si>
  <si>
    <t>TX</t>
  </si>
  <si>
    <t>BALTIMORE</t>
  </si>
  <si>
    <t>MD</t>
  </si>
  <si>
    <t>LANSING</t>
  </si>
  <si>
    <t>MI</t>
  </si>
  <si>
    <t>DETROIT</t>
  </si>
  <si>
    <t>ANN ARBOR</t>
  </si>
  <si>
    <t>SAINT PAUL</t>
  </si>
  <si>
    <t>MN</t>
  </si>
  <si>
    <t>JACKSON</t>
  </si>
  <si>
    <t>MS</t>
  </si>
  <si>
    <t>GULFPORT</t>
  </si>
  <si>
    <t>HELENA</t>
  </si>
  <si>
    <t>MT</t>
  </si>
  <si>
    <t>RALEIGH</t>
  </si>
  <si>
    <t>NC</t>
  </si>
  <si>
    <t>WILMINGTON</t>
  </si>
  <si>
    <t>CONOVER</t>
  </si>
  <si>
    <t>ASHEVILLE</t>
  </si>
  <si>
    <t>CONCORD</t>
  </si>
  <si>
    <t>BISMARCK</t>
  </si>
  <si>
    <t>ND</t>
  </si>
  <si>
    <t>LINCOLN</t>
  </si>
  <si>
    <t>NE</t>
  </si>
  <si>
    <t>OMAHA</t>
  </si>
  <si>
    <t>NASHUA</t>
  </si>
  <si>
    <t>NH</t>
  </si>
  <si>
    <t>NEWARK</t>
  </si>
  <si>
    <t>NJ</t>
  </si>
  <si>
    <t>CARSON CITY</t>
  </si>
  <si>
    <t>NV</t>
  </si>
  <si>
    <t>YAPHANK</t>
  </si>
  <si>
    <t>NY</t>
  </si>
  <si>
    <t>ALBANY</t>
  </si>
  <si>
    <t>TOLEDO</t>
  </si>
  <si>
    <t>OH</t>
  </si>
  <si>
    <t>COLUMBUS</t>
  </si>
  <si>
    <t>CINCINNATI</t>
  </si>
  <si>
    <t>HAMILTON</t>
  </si>
  <si>
    <t>CANTON</t>
  </si>
  <si>
    <t>CLEVELAND</t>
  </si>
  <si>
    <t>WARREN</t>
  </si>
  <si>
    <t>TULSA</t>
  </si>
  <si>
    <t>OK</t>
  </si>
  <si>
    <t>PORTLAND</t>
  </si>
  <si>
    <t>OR</t>
  </si>
  <si>
    <t>SALEM</t>
  </si>
  <si>
    <t>SAN JUAN</t>
  </si>
  <si>
    <t>PR</t>
  </si>
  <si>
    <t>SC</t>
  </si>
  <si>
    <t>COLUMBIA</t>
  </si>
  <si>
    <t>GEORGETOWN</t>
  </si>
  <si>
    <t>PIERRE</t>
  </si>
  <si>
    <t>SD</t>
  </si>
  <si>
    <t>AUSTIN</t>
  </si>
  <si>
    <t>ARLINGTON</t>
  </si>
  <si>
    <t>FORT WORTH</t>
  </si>
  <si>
    <t>HOUSTON</t>
  </si>
  <si>
    <t>RICHMOND</t>
  </si>
  <si>
    <t>WESLACO</t>
  </si>
  <si>
    <t>CORPUS CHRISTI</t>
  </si>
  <si>
    <t>EL PASO</t>
  </si>
  <si>
    <t>SALT LAKE CITY</t>
  </si>
  <si>
    <t>UT</t>
  </si>
  <si>
    <t>VA</t>
  </si>
  <si>
    <t>MONTPELIER</t>
  </si>
  <si>
    <t>VT</t>
  </si>
  <si>
    <t>SEATTLE</t>
  </si>
  <si>
    <t>WA</t>
  </si>
  <si>
    <t>WI</t>
  </si>
  <si>
    <t>GREEN BAY</t>
  </si>
  <si>
    <t>APPLETON</t>
  </si>
  <si>
    <t>MILWAUKEE</t>
  </si>
  <si>
    <t>HUNTINGTON</t>
  </si>
  <si>
    <t>WV</t>
  </si>
  <si>
    <t>CHARLESTON</t>
  </si>
  <si>
    <t>CHEYENNE</t>
  </si>
  <si>
    <t>WY</t>
  </si>
  <si>
    <t>Grand Total</t>
  </si>
  <si>
    <t>Total FTA Amount</t>
  </si>
  <si>
    <t>Total  Non-FTA Amount</t>
  </si>
  <si>
    <t>Total Budget Amount</t>
  </si>
  <si>
    <t>Total</t>
  </si>
  <si>
    <t>State</t>
  </si>
  <si>
    <t>%</t>
  </si>
  <si>
    <t xml:space="preserve">Budget Scope Name </t>
  </si>
  <si>
    <t>ALL OTHER SCOPES</t>
  </si>
  <si>
    <t>GRAND TOTAL</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</si>
  <si>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</si>
  <si>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r>
      <t xml:space="preserve">****This table identifies funds awarded to the cities where FTA recipients are headquartered, however in some cases recipients provide transit service in other portions of the state either directly or via subawards to subrecipients. For additional information on the location in which services are being provided, please contact your FTA Regional Office at </t>
    </r>
    <r>
      <rPr>
        <i/>
        <sz val="11"/>
        <color rgb="FF0070C0"/>
        <rFont val="Calibri"/>
        <family val="2"/>
        <scheme val="minor"/>
      </rPr>
      <t>https://www.transit.dot.gov/about/regional-offices/regional-offices</t>
    </r>
    <r>
      <rPr>
        <i/>
        <sz val="11"/>
        <color theme="1"/>
        <rFont val="Calibri"/>
        <family val="2"/>
        <scheme val="minor"/>
      </rPr>
      <t>.</t>
    </r>
  </si>
  <si>
    <t>MA</t>
  </si>
  <si>
    <t>PA</t>
  </si>
  <si>
    <t>RI</t>
  </si>
  <si>
    <t>COLORADO SPRINGS</t>
  </si>
  <si>
    <t>Denver</t>
  </si>
  <si>
    <t>FORT COLLINS</t>
  </si>
  <si>
    <t>ORLANDO</t>
  </si>
  <si>
    <t>DAVENPORT</t>
  </si>
  <si>
    <t>CHICAGO</t>
  </si>
  <si>
    <t>HARRISBURG</t>
  </si>
  <si>
    <t>BLOOMINGTON</t>
  </si>
  <si>
    <t>LAFAYETTE</t>
  </si>
  <si>
    <t>COVINGTON</t>
  </si>
  <si>
    <t>BOSTON</t>
  </si>
  <si>
    <t>DURHAM</t>
  </si>
  <si>
    <t>GREENSBORO</t>
  </si>
  <si>
    <t>New York</t>
  </si>
  <si>
    <t>DAYTON</t>
  </si>
  <si>
    <t>KENT</t>
  </si>
  <si>
    <t>OKLAHOMA CITY</t>
  </si>
  <si>
    <t>EUGENE</t>
  </si>
  <si>
    <t>PROVIDENCE</t>
  </si>
  <si>
    <t>CHATTANOOGA</t>
  </si>
  <si>
    <t>BROWNSVILLE</t>
  </si>
  <si>
    <t>SAN SABA</t>
  </si>
  <si>
    <t>OLYMPIA</t>
  </si>
  <si>
    <t>SPOKANE</t>
  </si>
  <si>
    <t>GA</t>
  </si>
  <si>
    <t>ME</t>
  </si>
  <si>
    <t>NM</t>
  </si>
  <si>
    <t>****This table only shows the recipient city or state that received funding under this program in FY 2018.</t>
  </si>
  <si>
    <t>Table 13: FY 18 Enhanced Mobility For Seniors and People With Disabilities Program Funds Awarded by Budget Scope, City and State</t>
  </si>
  <si>
    <t>ANCHORAGE</t>
  </si>
  <si>
    <t>FRESNO</t>
  </si>
  <si>
    <t>LOS ANGELES</t>
  </si>
  <si>
    <t>ORANGE</t>
  </si>
  <si>
    <t>SAN BERNARDINO</t>
  </si>
  <si>
    <t>VENTURA</t>
  </si>
  <si>
    <t>Jacksonville</t>
  </si>
  <si>
    <t>ATLANTA</t>
  </si>
  <si>
    <t>BETTENDORF</t>
  </si>
  <si>
    <t>ARLINGTON HEIGHTS</t>
  </si>
  <si>
    <t>PEORIA</t>
  </si>
  <si>
    <t>FORT WAYNE</t>
  </si>
  <si>
    <t>Augusta</t>
  </si>
  <si>
    <t>FLINT</t>
  </si>
  <si>
    <t>KALAMAZOO</t>
  </si>
  <si>
    <t>FAYETTEVILLE</t>
  </si>
  <si>
    <t>WINSTON SALEM</t>
  </si>
  <si>
    <t>SANTA FE</t>
  </si>
  <si>
    <t>RENO</t>
  </si>
  <si>
    <t>DELAWARE</t>
  </si>
  <si>
    <t>PAINESVILLE</t>
  </si>
  <si>
    <t>WILSONVILLE</t>
  </si>
  <si>
    <t>GREENVILLE</t>
  </si>
  <si>
    <t>NORTH CHARLESTON</t>
  </si>
  <si>
    <t>NASHVILLE</t>
  </si>
  <si>
    <t>DALLAS</t>
  </si>
  <si>
    <t>SAN ANTONIO</t>
  </si>
  <si>
    <t>EVERETT</t>
  </si>
  <si>
    <t>RICHLAND</t>
  </si>
  <si>
    <t>VANCOUVER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</si>
</sst>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0.0%"/>
    <numFmt numFmtId="165" formatCode="_(&quot;$&quot;* #,##0_);_(&quot;$&quot;* \(#,##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i/>
      <sz val="11"/>
      <color theme="1"/>
      <name val="Calibri"/>
      <family val="2"/>
      <scheme val="minor"/>
    </font>
    <font>
      <i/>
      <sz val="10"/>
      <color theme="1"/>
      <name val="Calibri"/>
      <family val="2"/>
      <scheme val="minor"/>
    </font>
    <font>
      <i/>
      <sz val="11"/>
      <color rgb="FF0070C0"/>
      <name val="Calibri"/>
      <family val="2"/>
      <scheme val="minor"/>
    </font>
  </fonts>
  <fills count="2">
    <fill>
      <patternFill patternType="none"/>
    </fill>
    <fill>
      <patternFill patternType="gray125"/>
    </fill>
  </fills>
  <borders count="24">
    <border>
      <left/>
      <right/>
      <top/>
      <bottom/>
      <diagonal/>
    </border>
    <border>
      <left style="thin">
        <color auto="1"/>
      </left>
      <right style="thin">
        <color auto="1"/>
      </right>
      <top style="thin">
        <color auto="1"/>
      </top>
      <bottom style="thin">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right/>
      <top/>
      <bottom style="medium">
        <color auto="1"/>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8">
    <xf numFmtId="0" fontId="0" fillId="0" borderId="0" xfId="0"/>
    <xf numFmtId="0" fontId="0" fillId="0" borderId="2" xfId="0" applyBorder="1"/>
    <xf numFmtId="0" fontId="0" fillId="0" borderId="3" xfId="0" applyBorder="1"/>
    <xf numFmtId="44" fontId="0" fillId="0" borderId="0" xfId="0" applyNumberFormat="1"/>
    <xf numFmtId="164" fontId="0" fillId="0" borderId="0" xfId="2" applyNumberFormat="1" applyFont="1"/>
    <xf numFmtId="0" fontId="2" fillId="0" borderId="8" xfId="0" applyFont="1" applyBorder="1" applyAlignment="1">
      <alignment horizontal="center" vertical="center"/>
    </xf>
    <xf numFmtId="44" fontId="2" fillId="0" borderId="9" xfId="0" applyNumberFormat="1" applyFont="1" applyBorder="1" applyAlignment="1">
      <alignment horizontal="center" vertical="center"/>
    </xf>
    <xf numFmtId="164" fontId="2" fillId="0" borderId="10" xfId="2" applyNumberFormat="1" applyFont="1" applyFill="1" applyBorder="1" applyAlignment="1">
      <alignment horizontal="center" vertical="center"/>
    </xf>
    <xf numFmtId="0" fontId="0" fillId="0" borderId="11" xfId="0" applyBorder="1"/>
    <xf numFmtId="164" fontId="0" fillId="0" borderId="13" xfId="2" applyNumberFormat="1" applyFont="1" applyBorder="1"/>
    <xf numFmtId="164" fontId="0" fillId="0" borderId="4" xfId="2" applyNumberFormat="1" applyFont="1" applyBorder="1"/>
    <xf numFmtId="0" fontId="2" fillId="0" borderId="5" xfId="0" applyFont="1" applyBorder="1"/>
    <xf numFmtId="164" fontId="2" fillId="0" borderId="7" xfId="2" applyNumberFormat="1" applyFont="1" applyBorder="1"/>
    <xf numFmtId="0" fontId="2" fillId="0" borderId="0" xfId="0" applyFont="1"/>
    <xf numFmtId="0" fontId="2" fillId="0" borderId="6" xfId="0" applyFont="1" applyBorder="1"/>
    <xf numFmtId="44" fontId="0" fillId="0" borderId="0" xfId="1" applyFont="1"/>
    <xf numFmtId="0" fontId="0" fillId="0" borderId="12" xfId="0" applyBorder="1"/>
    <xf numFmtId="0" fontId="2" fillId="0" borderId="16" xfId="0" applyFont="1" applyBorder="1" applyAlignment="1">
      <alignment horizontal="center" vertical="center"/>
    </xf>
    <xf numFmtId="0" fontId="2" fillId="0" borderId="1" xfId="0" applyFont="1" applyBorder="1" applyAlignment="1">
      <alignment horizontal="center" vertical="center"/>
    </xf>
    <xf numFmtId="44" fontId="2" fillId="0" borderId="1" xfId="0" applyNumberFormat="1" applyFont="1" applyBorder="1" applyAlignment="1">
      <alignment horizontal="center" vertical="center"/>
    </xf>
    <xf numFmtId="44" fontId="2" fillId="0" borderId="17" xfId="0" applyNumberFormat="1" applyFont="1" applyBorder="1" applyAlignment="1">
      <alignment horizontal="center" vertical="center"/>
    </xf>
    <xf numFmtId="0" fontId="3" fillId="0" borderId="0" xfId="0" applyFont="1"/>
    <xf numFmtId="44" fontId="0" fillId="0" borderId="0" xfId="1" applyFont="1" applyAlignment="1">
      <alignment horizontal="right"/>
    </xf>
    <xf numFmtId="0" fontId="2" fillId="0" borderId="18" xfId="0" applyFont="1" applyBorder="1" applyAlignment="1">
      <alignment horizontal="left"/>
    </xf>
    <xf numFmtId="0" fontId="2" fillId="0" borderId="14" xfId="0" applyFont="1" applyBorder="1" applyAlignment="1">
      <alignment horizontal="left"/>
    </xf>
    <xf numFmtId="0" fontId="0" fillId="0" borderId="16" xfId="0" applyFont="1" applyBorder="1"/>
    <xf numFmtId="5" fontId="0" fillId="0" borderId="12" xfId="0" applyNumberFormat="1" applyBorder="1"/>
    <xf numFmtId="5" fontId="0" fillId="0" borderId="3" xfId="0" applyNumberFormat="1" applyBorder="1"/>
    <xf numFmtId="5" fontId="0" fillId="0" borderId="12" xfId="0" applyNumberFormat="1" applyBorder="1" applyAlignment="1">
      <alignment horizontal="left"/>
    </xf>
    <xf numFmtId="5" fontId="0" fillId="0" borderId="3" xfId="0" applyNumberFormat="1" applyBorder="1" applyAlignment="1">
      <alignment horizontal="left"/>
    </xf>
    <xf numFmtId="5" fontId="0" fillId="0" borderId="13" xfId="0" applyNumberFormat="1" applyBorder="1"/>
    <xf numFmtId="5" fontId="0" fillId="0" borderId="4" xfId="0" applyNumberFormat="1" applyBorder="1"/>
    <xf numFmtId="0" fontId="4" fillId="0" borderId="0" xfId="0" applyFont="1"/>
    <xf numFmtId="44" fontId="2" fillId="0" borderId="15" xfId="1" applyFont="1" applyBorder="1" applyAlignment="1">
      <alignment horizontal="left"/>
    </xf>
    <xf numFmtId="5" fontId="0" fillId="0" borderId="17" xfId="1" applyNumberFormat="1" applyFont="1" applyBorder="1" applyAlignment="1">
      <alignment horizontal="left"/>
    </xf>
    <xf numFmtId="5" fontId="2" fillId="0" borderId="19" xfId="1" applyNumberFormat="1" applyFont="1" applyBorder="1" applyAlignment="1">
      <alignment horizontal="left"/>
    </xf>
    <xf numFmtId="5" fontId="2" fillId="0" borderId="6" xfId="0" applyNumberFormat="1" applyFont="1" applyBorder="1"/>
    <xf numFmtId="165" fontId="2" fillId="0" borderId="6" xfId="0" applyNumberFormat="1" applyFont="1" applyBorder="1" applyAlignment="1">
      <alignment horizontal="left"/>
    </xf>
    <xf numFmtId="0" fontId="5" fillId="0" borderId="0" xfId="0" applyFont="1" applyAlignment="1">
      <alignment horizontal="left" wrapText="1"/>
    </xf>
    <xf numFmtId="0" fontId="4" fillId="0" borderId="0" xfId="0" applyFont="1" applyAlignment="1">
      <alignment wrapText="1"/>
    </xf>
    <xf numFmtId="0" fontId="4" fillId="0" borderId="0" xfId="0" applyFont="1" applyAlignment="1"/>
    <xf numFmtId="0" fontId="3" fillId="0" borderId="20" xfId="0" applyFont="1" applyBorder="1" applyAlignment="1">
      <alignment horizontal="center" wrapText="1"/>
    </xf>
    <xf numFmtId="0" fontId="0" fillId="0" borderId="0" xfId="0" applyAlignment="1">
      <alignment wrapText="1"/>
    </xf>
    <xf numFmtId="0" fontId="3" fillId="0" borderId="21" xfId="0" applyFont="1" applyBorder="1" applyAlignment="1">
      <alignment horizontal="center" wrapText="1"/>
    </xf>
    <xf numFmtId="0" fontId="0" fillId="0" borderId="22" xfId="0" applyBorder="1"/>
    <xf numFmtId="5" fontId="0" fillId="0" borderId="23" xfId="0" applyNumberFormat="1" applyBorder="1" applyAlignment="1">
      <alignment horizontal="left"/>
    </xf>
    <xf numFmtId="0" fontId="0" fillId="0" borderId="23" xfId="0" applyBorder="1"/>
    <xf numFmtId="5" fontId="0" fillId="0" borderId="23" xfId="0" applyNumberFormat="1" applyBorder="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baseline="0"/>
              <a:t>Enhanced Mobility Program FY 2018 Awards by Scope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'13a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D2AB-4189-9899-EA922B7C820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2AB-4189-9899-EA922B7C820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2AB-4189-9899-EA922B7C820F}"/>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D2AB-4189-9899-EA922B7C820F}"/>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D2AB-4189-9899-EA922B7C820F}"/>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D2AB-4189-9899-EA922B7C820F}"/>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D2AB-4189-9899-EA922B7C820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'13a by scope'!$A$3:$A$9</c:f>
              <c:strCache>
                <c:ptCount val="7"/>
                <c:pt idx="0">
                  <c:v>OTHER CAPITAL ITEMS (BUS)</c:v>
                </c:pt>
                <c:pt idx="1">
                  <c:v>BUS - ROLLING STOCK</c:v>
                </c:pt>
                <c:pt idx="2">
                  <c:v>5310 PROJECTS</c:v>
                </c:pt>
                <c:pt idx="3">
                  <c:v>NEW FREEDOM PROJECTS</c:v>
                </c:pt>
                <c:pt idx="4">
                  <c:v>OPERATING ASSISTANCE</c:v>
                </c:pt>
                <c:pt idx="5">
                  <c:v>ALL OTHER SCOPES</c:v>
                </c:pt>
                <c:pt idx="6">
                  <c:v>STATE / PROGRAMS ADMINISTRATION</c:v>
                </c:pt>
              </c:strCache>
            </c:strRef>
          </c:cat>
          <c:val>
            <c:numRef>
              <c:f>'13a by scope'!$B$3:$B$9</c:f>
              <c:numCache>
                <c:formatCode>"$"#,##0_);\("$"#,##0\)</c:formatCode>
                <c:ptCount val="7"/>
                <c:pt idx="0">
                  <c:v>107458927</c:v>
                </c:pt>
                <c:pt idx="1">
                  <c:v>93488848</c:v>
                </c:pt>
                <c:pt idx="2">
                  <c:v>82780731</c:v>
                </c:pt>
                <c:pt idx="3">
                  <c:v>22295121</c:v>
                </c:pt>
                <c:pt idx="4">
                  <c:v>14831718</c:v>
                </c:pt>
                <c:pt idx="5">
                  <c:v>13310239</c:v>
                </c:pt>
                <c:pt idx="6">
                  <c:v>11434706</c:v>
                </c:pt>
              </c:numCache>
            </c:numRef>
          </c:val>
          <c:extLst>
            <c:ext xmlns:c16="http://schemas.microsoft.com/office/drawing/2014/chart" uri="{C3380CC4-5D6E-409C-BE32-E72D297353CC}">
              <c16:uniqueId val="{00000000-C427-46BE-8E76-8434C7C06632}"/>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15240</xdr:rowOff>
    </xdr:from>
    <xdr:to>
      <xdr:col>13</xdr:col>
      <xdr:colOff>190500</xdr:colOff>
      <xdr:row>25</xdr:row>
      <xdr:rowOff>26670</xdr:rowOff>
    </xdr:to>
    <xdr:graphicFrame macro="">
      <xdr:nvGraphicFramePr>
        <xdr:cNvPr id="2" name="Chart 1">
          <a:extLst>
            <a:ext uri="{FF2B5EF4-FFF2-40B4-BE49-F238E27FC236}">
              <a16:creationId xmlns:a16="http://schemas.microsoft.com/office/drawing/2014/main" id="{4AD37CAA-D628-4290-A25D-D9A1E51498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abSelected="1" zoomScaleNormal="100" workbookViewId="0">
      <selection activeCell="O9" sqref="O9"/>
    </sheetView>
  </sheetViews>
  <sheetFormatPr defaultRowHeight="14.5" x14ac:dyDescent="0.35"/>
  <cols>
    <col min="1" max="1" width="37.54296875" bestFit="1" customWidth="1"/>
    <col min="2" max="2" width="19" style="15" customWidth="1"/>
  </cols>
  <sheetData>
    <row r="1" spans="1:2" ht="20.5" thickBot="1" x14ac:dyDescent="0.45">
      <c r="A1" s="21" t="s">
        <v>171</v>
      </c>
      <c r="B1" s="22"/>
    </row>
    <row r="2" spans="1:2" x14ac:dyDescent="0.35">
      <c r="A2" s="24" t="s">
        <v>135</v>
      </c>
      <c r="B2" s="33" t="s">
        <v>132</v>
      </c>
    </row>
    <row r="3" spans="1:2" x14ac:dyDescent="0.35">
      <c r="A3" s="25" t="s">
        <v>3</v>
      </c>
      <c r="B3" s="34">
        <v>107458927</v>
      </c>
    </row>
    <row r="4" spans="1:2" x14ac:dyDescent="0.35">
      <c r="A4" s="25" t="s">
        <v>8</v>
      </c>
      <c r="B4" s="34">
        <v>93488848</v>
      </c>
    </row>
    <row r="5" spans="1:2" x14ac:dyDescent="0.35">
      <c r="A5" s="25" t="s">
        <v>10</v>
      </c>
      <c r="B5" s="34">
        <v>82780731</v>
      </c>
    </row>
    <row r="6" spans="1:2" x14ac:dyDescent="0.35">
      <c r="A6" s="25" t="s">
        <v>15</v>
      </c>
      <c r="B6" s="34">
        <v>22295121</v>
      </c>
    </row>
    <row r="7" spans="1:2" x14ac:dyDescent="0.35">
      <c r="A7" s="25" t="s">
        <v>11</v>
      </c>
      <c r="B7" s="34">
        <v>14831718</v>
      </c>
    </row>
    <row r="8" spans="1:2" x14ac:dyDescent="0.35">
      <c r="A8" s="25" t="s">
        <v>136</v>
      </c>
      <c r="B8" s="34">
        <v>13310239</v>
      </c>
    </row>
    <row r="9" spans="1:2" x14ac:dyDescent="0.35">
      <c r="A9" s="25" t="s">
        <v>6</v>
      </c>
      <c r="B9" s="34">
        <v>11434706</v>
      </c>
    </row>
    <row r="10" spans="1:2" ht="15" thickBot="1" x14ac:dyDescent="0.4">
      <c r="A10" s="23" t="s">
        <v>137</v>
      </c>
      <c r="B10" s="35">
        <f>SUM(B3:B9)</f>
        <v>345600290</v>
      </c>
    </row>
    <row r="12" spans="1:2" ht="115.15" customHeight="1" x14ac:dyDescent="0.35">
      <c r="A12" s="38" t="s">
        <v>138</v>
      </c>
      <c r="B12" s="38"/>
    </row>
  </sheetData>
  <sortState ref="A3:B10">
    <sortCondition descending="1" ref="B2"/>
  </sortState>
  <mergeCells count="1">
    <mergeCell ref="A12:B1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
  <sheetViews>
    <sheetView workbookViewId="0">
      <pane ySplit="2" topLeftCell="A3" activePane="bottomLeft" state="frozen"/>
      <selection pane="bottomLeft" activeCell="G5" sqref="G5"/>
    </sheetView>
  </sheetViews>
  <sheetFormatPr defaultRowHeight="14.5" x14ac:dyDescent="0.35"/>
  <cols>
    <col min="1" max="1" width="20.54296875" customWidth="1"/>
    <col min="2" max="2" width="16.26953125" customWidth="1"/>
    <col min="3" max="3" width="18" style="3" customWidth="1"/>
    <col min="4" max="4" width="22.453125" style="3" bestFit="1" customWidth="1"/>
    <col min="5" max="5" width="20.54296875" style="3" bestFit="1" customWidth="1"/>
  </cols>
  <sheetData>
    <row r="1" spans="1:5" ht="68.5" customHeight="1" x14ac:dyDescent="0.4">
      <c r="A1" s="41" t="s">
        <v>171</v>
      </c>
      <c r="B1" s="41"/>
      <c r="C1" s="41"/>
      <c r="D1" s="41"/>
      <c r="E1" s="41"/>
    </row>
    <row r="2" spans="1:5" ht="28.9" customHeight="1" x14ac:dyDescent="0.35">
      <c r="A2" s="17" t="s">
        <v>0</v>
      </c>
      <c r="B2" s="18" t="s">
        <v>1</v>
      </c>
      <c r="C2" s="19" t="s">
        <v>129</v>
      </c>
      <c r="D2" s="19" t="s">
        <v>130</v>
      </c>
      <c r="E2" s="20" t="s">
        <v>131</v>
      </c>
    </row>
    <row r="3" spans="1:5" x14ac:dyDescent="0.35">
      <c r="A3" s="8" t="s">
        <v>172</v>
      </c>
      <c r="B3" s="16" t="s">
        <v>2</v>
      </c>
      <c r="C3" s="26">
        <v>166459</v>
      </c>
      <c r="D3" s="26">
        <v>29375</v>
      </c>
      <c r="E3" s="30">
        <v>195834</v>
      </c>
    </row>
    <row r="4" spans="1:5" x14ac:dyDescent="0.35">
      <c r="A4" s="1" t="s">
        <v>4</v>
      </c>
      <c r="B4" s="2" t="s">
        <v>5</v>
      </c>
      <c r="C4" s="27">
        <v>3301765</v>
      </c>
      <c r="D4" s="27">
        <v>825441</v>
      </c>
      <c r="E4" s="31">
        <v>4127206</v>
      </c>
    </row>
    <row r="5" spans="1:5" x14ac:dyDescent="0.35">
      <c r="A5" s="1" t="s">
        <v>7</v>
      </c>
      <c r="B5" s="2" t="s">
        <v>5</v>
      </c>
      <c r="C5" s="27">
        <v>301451</v>
      </c>
      <c r="D5" s="27">
        <v>150862</v>
      </c>
      <c r="E5" s="31">
        <v>452313</v>
      </c>
    </row>
    <row r="6" spans="1:5" x14ac:dyDescent="0.35">
      <c r="A6" s="1" t="s">
        <v>9</v>
      </c>
      <c r="B6" s="2" t="s">
        <v>5</v>
      </c>
      <c r="C6" s="27">
        <v>3450438</v>
      </c>
      <c r="D6" s="27">
        <v>1250530</v>
      </c>
      <c r="E6" s="31">
        <v>4700968</v>
      </c>
    </row>
    <row r="7" spans="1:5" x14ac:dyDescent="0.35">
      <c r="A7" s="1" t="s">
        <v>12</v>
      </c>
      <c r="B7" s="2" t="s">
        <v>13</v>
      </c>
      <c r="C7" s="27">
        <v>7436381</v>
      </c>
      <c r="D7" s="27">
        <v>2987710</v>
      </c>
      <c r="E7" s="31">
        <v>10424091</v>
      </c>
    </row>
    <row r="8" spans="1:5" x14ac:dyDescent="0.35">
      <c r="A8" s="1" t="s">
        <v>16</v>
      </c>
      <c r="B8" s="2" t="s">
        <v>14</v>
      </c>
      <c r="C8" s="27">
        <v>66000000</v>
      </c>
      <c r="D8" s="27">
        <v>8551000</v>
      </c>
      <c r="E8" s="31">
        <v>74551000</v>
      </c>
    </row>
    <row r="9" spans="1:5" x14ac:dyDescent="0.35">
      <c r="A9" s="1" t="s">
        <v>173</v>
      </c>
      <c r="B9" s="2" t="s">
        <v>14</v>
      </c>
      <c r="C9" s="27">
        <v>1145107</v>
      </c>
      <c r="D9" s="27">
        <v>108324</v>
      </c>
      <c r="E9" s="31">
        <v>1253431</v>
      </c>
    </row>
    <row r="10" spans="1:5" x14ac:dyDescent="0.35">
      <c r="A10" s="1" t="s">
        <v>174</v>
      </c>
      <c r="B10" s="2" t="s">
        <v>14</v>
      </c>
      <c r="C10" s="27">
        <v>10381056</v>
      </c>
      <c r="D10" s="27">
        <v>2208771</v>
      </c>
      <c r="E10" s="31">
        <v>12589827</v>
      </c>
    </row>
    <row r="11" spans="1:5" x14ac:dyDescent="0.35">
      <c r="A11" s="1" t="s">
        <v>175</v>
      </c>
      <c r="B11" s="2" t="s">
        <v>14</v>
      </c>
      <c r="C11" s="27">
        <v>2073024</v>
      </c>
      <c r="D11" s="27">
        <v>0</v>
      </c>
      <c r="E11" s="31">
        <v>2073024</v>
      </c>
    </row>
    <row r="12" spans="1:5" x14ac:dyDescent="0.35">
      <c r="A12" s="1" t="s">
        <v>176</v>
      </c>
      <c r="B12" s="2" t="s">
        <v>14</v>
      </c>
      <c r="C12" s="27">
        <v>744845</v>
      </c>
      <c r="D12" s="27">
        <v>0</v>
      </c>
      <c r="E12" s="31">
        <v>744845</v>
      </c>
    </row>
    <row r="13" spans="1:5" x14ac:dyDescent="0.35">
      <c r="A13" s="1" t="s">
        <v>177</v>
      </c>
      <c r="B13" s="2" t="s">
        <v>14</v>
      </c>
      <c r="C13" s="27">
        <v>428104</v>
      </c>
      <c r="D13" s="27">
        <v>93300</v>
      </c>
      <c r="E13" s="31">
        <v>521404</v>
      </c>
    </row>
    <row r="14" spans="1:5" x14ac:dyDescent="0.35">
      <c r="A14" s="1" t="s">
        <v>143</v>
      </c>
      <c r="B14" s="2" t="s">
        <v>19</v>
      </c>
      <c r="C14" s="27">
        <v>428142</v>
      </c>
      <c r="D14" s="27">
        <v>96332</v>
      </c>
      <c r="E14" s="31">
        <v>524474</v>
      </c>
    </row>
    <row r="15" spans="1:5" x14ac:dyDescent="0.35">
      <c r="A15" s="1" t="s">
        <v>144</v>
      </c>
      <c r="B15" s="2" t="s">
        <v>19</v>
      </c>
      <c r="C15" s="27">
        <v>2977086</v>
      </c>
      <c r="D15" s="27">
        <v>786052</v>
      </c>
      <c r="E15" s="31">
        <v>3763138</v>
      </c>
    </row>
    <row r="16" spans="1:5" x14ac:dyDescent="0.35">
      <c r="A16" s="1" t="s">
        <v>145</v>
      </c>
      <c r="B16" s="2" t="s">
        <v>19</v>
      </c>
      <c r="C16" s="27">
        <v>189213</v>
      </c>
      <c r="D16" s="27">
        <v>47330</v>
      </c>
      <c r="E16" s="31">
        <v>236543</v>
      </c>
    </row>
    <row r="17" spans="1:5" x14ac:dyDescent="0.35">
      <c r="A17" s="1" t="s">
        <v>20</v>
      </c>
      <c r="B17" s="2" t="s">
        <v>21</v>
      </c>
      <c r="C17" s="27">
        <v>3469363</v>
      </c>
      <c r="D17" s="27">
        <v>1540956</v>
      </c>
      <c r="E17" s="31">
        <v>5010319</v>
      </c>
    </row>
    <row r="18" spans="1:5" x14ac:dyDescent="0.35">
      <c r="A18" s="1" t="s">
        <v>22</v>
      </c>
      <c r="B18" s="2" t="s">
        <v>23</v>
      </c>
      <c r="C18" s="27">
        <v>5959728</v>
      </c>
      <c r="D18" s="27">
        <v>1663951</v>
      </c>
      <c r="E18" s="31">
        <v>7623679</v>
      </c>
    </row>
    <row r="19" spans="1:5" x14ac:dyDescent="0.35">
      <c r="A19" s="1" t="s">
        <v>24</v>
      </c>
      <c r="B19" s="2" t="s">
        <v>25</v>
      </c>
      <c r="C19" s="27">
        <v>698596</v>
      </c>
      <c r="D19" s="27">
        <v>703804</v>
      </c>
      <c r="E19" s="31">
        <v>1402400</v>
      </c>
    </row>
    <row r="20" spans="1:5" x14ac:dyDescent="0.35">
      <c r="A20" s="1" t="s">
        <v>178</v>
      </c>
      <c r="B20" s="2" t="s">
        <v>27</v>
      </c>
      <c r="C20" s="27">
        <v>399200</v>
      </c>
      <c r="D20" s="27">
        <v>99800</v>
      </c>
      <c r="E20" s="31">
        <v>499000</v>
      </c>
    </row>
    <row r="21" spans="1:5" x14ac:dyDescent="0.35">
      <c r="A21" s="1" t="s">
        <v>146</v>
      </c>
      <c r="B21" s="2" t="s">
        <v>27</v>
      </c>
      <c r="C21" s="27">
        <v>1429375</v>
      </c>
      <c r="D21" s="27">
        <v>775436</v>
      </c>
      <c r="E21" s="31">
        <v>2204811</v>
      </c>
    </row>
    <row r="22" spans="1:5" x14ac:dyDescent="0.35">
      <c r="A22" s="1" t="s">
        <v>26</v>
      </c>
      <c r="B22" s="2" t="s">
        <v>27</v>
      </c>
      <c r="C22" s="27">
        <v>31273392</v>
      </c>
      <c r="D22" s="27">
        <v>15203573</v>
      </c>
      <c r="E22" s="31">
        <v>46476965</v>
      </c>
    </row>
    <row r="23" spans="1:5" x14ac:dyDescent="0.35">
      <c r="A23" s="1" t="s">
        <v>179</v>
      </c>
      <c r="B23" s="2" t="s">
        <v>167</v>
      </c>
      <c r="C23" s="27">
        <v>14735175</v>
      </c>
      <c r="D23" s="27">
        <v>4102914</v>
      </c>
      <c r="E23" s="31">
        <v>18838089</v>
      </c>
    </row>
    <row r="24" spans="1:5" x14ac:dyDescent="0.35">
      <c r="A24" s="1" t="s">
        <v>28</v>
      </c>
      <c r="B24" s="2" t="s">
        <v>29</v>
      </c>
      <c r="C24" s="27">
        <v>757600</v>
      </c>
      <c r="D24" s="27">
        <v>176000</v>
      </c>
      <c r="E24" s="31">
        <v>933600</v>
      </c>
    </row>
    <row r="25" spans="1:5" x14ac:dyDescent="0.35">
      <c r="A25" s="1" t="s">
        <v>30</v>
      </c>
      <c r="B25" s="2" t="s">
        <v>31</v>
      </c>
      <c r="C25" s="27">
        <v>2018311</v>
      </c>
      <c r="D25" s="27">
        <v>493250</v>
      </c>
      <c r="E25" s="31">
        <v>2511561</v>
      </c>
    </row>
    <row r="26" spans="1:5" x14ac:dyDescent="0.35">
      <c r="A26" s="1" t="s">
        <v>180</v>
      </c>
      <c r="B26" s="2" t="s">
        <v>31</v>
      </c>
      <c r="C26" s="27">
        <v>32369</v>
      </c>
      <c r="D26" s="27">
        <v>8093</v>
      </c>
      <c r="E26" s="31">
        <v>40462</v>
      </c>
    </row>
    <row r="27" spans="1:5" x14ac:dyDescent="0.35">
      <c r="A27" s="1" t="s">
        <v>147</v>
      </c>
      <c r="B27" s="2" t="s">
        <v>31</v>
      </c>
      <c r="C27" s="27">
        <v>98094</v>
      </c>
      <c r="D27" s="27">
        <v>24525</v>
      </c>
      <c r="E27" s="31">
        <v>122619</v>
      </c>
    </row>
    <row r="28" spans="1:5" x14ac:dyDescent="0.35">
      <c r="A28" s="1" t="s">
        <v>32</v>
      </c>
      <c r="B28" s="2" t="s">
        <v>31</v>
      </c>
      <c r="C28" s="27">
        <v>505315</v>
      </c>
      <c r="D28" s="27">
        <v>120371</v>
      </c>
      <c r="E28" s="31">
        <v>625686</v>
      </c>
    </row>
    <row r="29" spans="1:5" x14ac:dyDescent="0.35">
      <c r="A29" s="1" t="s">
        <v>33</v>
      </c>
      <c r="B29" s="2" t="s">
        <v>34</v>
      </c>
      <c r="C29" s="27">
        <v>1602708</v>
      </c>
      <c r="D29" s="27">
        <v>463432</v>
      </c>
      <c r="E29" s="31">
        <v>2066140</v>
      </c>
    </row>
    <row r="30" spans="1:5" x14ac:dyDescent="0.35">
      <c r="A30" s="1" t="s">
        <v>35</v>
      </c>
      <c r="B30" s="2" t="s">
        <v>34</v>
      </c>
      <c r="C30" s="27">
        <v>285584</v>
      </c>
      <c r="D30" s="27">
        <v>71396</v>
      </c>
      <c r="E30" s="31">
        <v>356980</v>
      </c>
    </row>
    <row r="31" spans="1:5" x14ac:dyDescent="0.35">
      <c r="A31" s="1" t="s">
        <v>181</v>
      </c>
      <c r="B31" s="2" t="s">
        <v>36</v>
      </c>
      <c r="C31" s="27">
        <v>1773508</v>
      </c>
      <c r="D31" s="27">
        <v>443377</v>
      </c>
      <c r="E31" s="31">
        <v>2216885</v>
      </c>
    </row>
    <row r="32" spans="1:5" x14ac:dyDescent="0.35">
      <c r="A32" s="1" t="s">
        <v>148</v>
      </c>
      <c r="B32" s="2" t="s">
        <v>36</v>
      </c>
      <c r="C32" s="27">
        <v>380350</v>
      </c>
      <c r="D32" s="27">
        <v>95087</v>
      </c>
      <c r="E32" s="31">
        <v>475437</v>
      </c>
    </row>
    <row r="33" spans="1:5" x14ac:dyDescent="0.35">
      <c r="A33" s="1" t="s">
        <v>182</v>
      </c>
      <c r="B33" s="2" t="s">
        <v>36</v>
      </c>
      <c r="C33" s="27">
        <v>124000</v>
      </c>
      <c r="D33" s="27">
        <v>28500</v>
      </c>
      <c r="E33" s="31">
        <v>152500</v>
      </c>
    </row>
    <row r="34" spans="1:5" x14ac:dyDescent="0.35">
      <c r="A34" s="1" t="s">
        <v>150</v>
      </c>
      <c r="B34" s="2" t="s">
        <v>38</v>
      </c>
      <c r="C34" s="27">
        <v>149716</v>
      </c>
      <c r="D34" s="27">
        <v>37429</v>
      </c>
      <c r="E34" s="31">
        <v>187145</v>
      </c>
    </row>
    <row r="35" spans="1:5" x14ac:dyDescent="0.35">
      <c r="A35" s="1" t="s">
        <v>39</v>
      </c>
      <c r="B35" s="2" t="s">
        <v>38</v>
      </c>
      <c r="C35" s="27">
        <v>218978</v>
      </c>
      <c r="D35" s="27">
        <v>48898</v>
      </c>
      <c r="E35" s="31">
        <v>267876</v>
      </c>
    </row>
    <row r="36" spans="1:5" x14ac:dyDescent="0.35">
      <c r="A36" s="1" t="s">
        <v>183</v>
      </c>
      <c r="B36" s="2" t="s">
        <v>38</v>
      </c>
      <c r="C36" s="27">
        <v>386867</v>
      </c>
      <c r="D36" s="27">
        <v>399545</v>
      </c>
      <c r="E36" s="31">
        <v>786412</v>
      </c>
    </row>
    <row r="37" spans="1:5" x14ac:dyDescent="0.35">
      <c r="A37" s="1" t="s">
        <v>37</v>
      </c>
      <c r="B37" s="2" t="s">
        <v>38</v>
      </c>
      <c r="C37" s="27">
        <v>2253328</v>
      </c>
      <c r="D37" s="27">
        <v>527897</v>
      </c>
      <c r="E37" s="31">
        <v>2781225</v>
      </c>
    </row>
    <row r="38" spans="1:5" x14ac:dyDescent="0.35">
      <c r="A38" s="1" t="s">
        <v>151</v>
      </c>
      <c r="B38" s="2" t="s">
        <v>38</v>
      </c>
      <c r="C38" s="27">
        <v>96984</v>
      </c>
      <c r="D38" s="27">
        <v>96984</v>
      </c>
      <c r="E38" s="31">
        <v>193968</v>
      </c>
    </row>
    <row r="39" spans="1:5" x14ac:dyDescent="0.35">
      <c r="A39" s="1" t="s">
        <v>41</v>
      </c>
      <c r="B39" s="2" t="s">
        <v>38</v>
      </c>
      <c r="C39" s="27">
        <v>326400</v>
      </c>
      <c r="D39" s="27">
        <v>81600</v>
      </c>
      <c r="E39" s="31">
        <v>408000</v>
      </c>
    </row>
    <row r="40" spans="1:5" x14ac:dyDescent="0.35">
      <c r="A40" s="1" t="s">
        <v>40</v>
      </c>
      <c r="B40" s="2" t="s">
        <v>38</v>
      </c>
      <c r="C40" s="27">
        <v>352055</v>
      </c>
      <c r="D40" s="27">
        <v>244318</v>
      </c>
      <c r="E40" s="31">
        <v>596373</v>
      </c>
    </row>
    <row r="41" spans="1:5" x14ac:dyDescent="0.35">
      <c r="A41" s="1" t="s">
        <v>42</v>
      </c>
      <c r="B41" s="2" t="s">
        <v>38</v>
      </c>
      <c r="C41" s="27">
        <v>525059</v>
      </c>
      <c r="D41" s="27">
        <v>255967</v>
      </c>
      <c r="E41" s="31">
        <v>781026</v>
      </c>
    </row>
    <row r="42" spans="1:5" x14ac:dyDescent="0.35">
      <c r="A42" s="1" t="s">
        <v>43</v>
      </c>
      <c r="B42" s="2" t="s">
        <v>44</v>
      </c>
      <c r="C42" s="27">
        <v>1431986</v>
      </c>
      <c r="D42" s="27">
        <v>357998</v>
      </c>
      <c r="E42" s="31">
        <v>1789984</v>
      </c>
    </row>
    <row r="43" spans="1:5" x14ac:dyDescent="0.35">
      <c r="A43" s="1" t="s">
        <v>152</v>
      </c>
      <c r="B43" s="2" t="s">
        <v>46</v>
      </c>
      <c r="C43" s="27">
        <v>90000</v>
      </c>
      <c r="D43" s="27">
        <v>90000</v>
      </c>
      <c r="E43" s="31">
        <v>180000</v>
      </c>
    </row>
    <row r="44" spans="1:5" x14ac:dyDescent="0.35">
      <c r="A44" s="1" t="s">
        <v>45</v>
      </c>
      <c r="B44" s="2" t="s">
        <v>46</v>
      </c>
      <c r="C44" s="27">
        <v>2108900</v>
      </c>
      <c r="D44" s="27">
        <v>0</v>
      </c>
      <c r="E44" s="31">
        <v>2108900</v>
      </c>
    </row>
    <row r="45" spans="1:5" x14ac:dyDescent="0.35">
      <c r="A45" s="1" t="s">
        <v>47</v>
      </c>
      <c r="B45" s="2" t="s">
        <v>46</v>
      </c>
      <c r="C45" s="27">
        <v>733731</v>
      </c>
      <c r="D45" s="27">
        <v>328532</v>
      </c>
      <c r="E45" s="31">
        <v>1062263</v>
      </c>
    </row>
    <row r="46" spans="1:5" x14ac:dyDescent="0.35">
      <c r="A46" s="1" t="s">
        <v>48</v>
      </c>
      <c r="B46" s="2" t="s">
        <v>49</v>
      </c>
      <c r="C46" s="27">
        <v>1948160</v>
      </c>
      <c r="D46" s="27">
        <v>870945</v>
      </c>
      <c r="E46" s="31">
        <v>2819105</v>
      </c>
    </row>
    <row r="47" spans="1:5" x14ac:dyDescent="0.35">
      <c r="A47" s="1" t="s">
        <v>153</v>
      </c>
      <c r="B47" s="2" t="s">
        <v>140</v>
      </c>
      <c r="C47" s="27">
        <v>5778710</v>
      </c>
      <c r="D47" s="27">
        <v>1970953</v>
      </c>
      <c r="E47" s="31">
        <v>7749663</v>
      </c>
    </row>
    <row r="48" spans="1:5" x14ac:dyDescent="0.35">
      <c r="A48" s="1" t="s">
        <v>51</v>
      </c>
      <c r="B48" s="2" t="s">
        <v>52</v>
      </c>
      <c r="C48" s="27">
        <v>1384820</v>
      </c>
      <c r="D48" s="27">
        <v>621613</v>
      </c>
      <c r="E48" s="31">
        <v>2006433</v>
      </c>
    </row>
    <row r="49" spans="1:5" x14ac:dyDescent="0.35">
      <c r="A49" s="1" t="s">
        <v>184</v>
      </c>
      <c r="B49" s="2" t="s">
        <v>168</v>
      </c>
      <c r="C49" s="27">
        <v>1159013</v>
      </c>
      <c r="D49" s="27">
        <v>290668</v>
      </c>
      <c r="E49" s="31">
        <v>1449681</v>
      </c>
    </row>
    <row r="50" spans="1:5" x14ac:dyDescent="0.35">
      <c r="A50" s="1" t="s">
        <v>56</v>
      </c>
      <c r="B50" s="2" t="s">
        <v>54</v>
      </c>
      <c r="C50" s="27">
        <v>218000</v>
      </c>
      <c r="D50" s="27">
        <v>54500</v>
      </c>
      <c r="E50" s="31">
        <v>272500</v>
      </c>
    </row>
    <row r="51" spans="1:5" x14ac:dyDescent="0.35">
      <c r="A51" s="1" t="s">
        <v>55</v>
      </c>
      <c r="B51" s="2" t="s">
        <v>54</v>
      </c>
      <c r="C51" s="27">
        <v>3149488</v>
      </c>
      <c r="D51" s="27">
        <v>1531122</v>
      </c>
      <c r="E51" s="31">
        <v>4680610</v>
      </c>
    </row>
    <row r="52" spans="1:5" x14ac:dyDescent="0.35">
      <c r="A52" s="1" t="s">
        <v>185</v>
      </c>
      <c r="B52" s="2" t="s">
        <v>54</v>
      </c>
      <c r="C52" s="27">
        <v>1068512</v>
      </c>
      <c r="D52" s="27">
        <v>480182</v>
      </c>
      <c r="E52" s="31">
        <v>1548694</v>
      </c>
    </row>
    <row r="53" spans="1:5" x14ac:dyDescent="0.35">
      <c r="A53" s="1" t="s">
        <v>186</v>
      </c>
      <c r="B53" s="2" t="s">
        <v>54</v>
      </c>
      <c r="C53" s="27">
        <v>260639</v>
      </c>
      <c r="D53" s="27">
        <v>65158</v>
      </c>
      <c r="E53" s="31">
        <v>325797</v>
      </c>
    </row>
    <row r="54" spans="1:5" x14ac:dyDescent="0.35">
      <c r="A54" s="1" t="s">
        <v>53</v>
      </c>
      <c r="B54" s="2" t="s">
        <v>54</v>
      </c>
      <c r="C54" s="27">
        <v>5806293</v>
      </c>
      <c r="D54" s="27">
        <v>1763237</v>
      </c>
      <c r="E54" s="31">
        <v>7569530</v>
      </c>
    </row>
    <row r="55" spans="1:5" x14ac:dyDescent="0.35">
      <c r="A55" s="1" t="s">
        <v>57</v>
      </c>
      <c r="B55" s="2" t="s">
        <v>58</v>
      </c>
      <c r="C55" s="27">
        <v>3494187</v>
      </c>
      <c r="D55" s="27">
        <v>730318</v>
      </c>
      <c r="E55" s="31">
        <v>4224505</v>
      </c>
    </row>
    <row r="56" spans="1:5" x14ac:dyDescent="0.35">
      <c r="A56" s="1" t="s">
        <v>61</v>
      </c>
      <c r="B56" s="2" t="s">
        <v>60</v>
      </c>
      <c r="C56" s="27">
        <v>174325</v>
      </c>
      <c r="D56" s="27">
        <v>43581</v>
      </c>
      <c r="E56" s="31">
        <v>217906</v>
      </c>
    </row>
    <row r="57" spans="1:5" x14ac:dyDescent="0.35">
      <c r="A57" s="1" t="s">
        <v>59</v>
      </c>
      <c r="B57" s="2" t="s">
        <v>60</v>
      </c>
      <c r="C57" s="27">
        <v>1941164</v>
      </c>
      <c r="D57" s="27">
        <v>750794</v>
      </c>
      <c r="E57" s="31">
        <v>2691958</v>
      </c>
    </row>
    <row r="58" spans="1:5" x14ac:dyDescent="0.35">
      <c r="A58" s="1" t="s">
        <v>62</v>
      </c>
      <c r="B58" s="2" t="s">
        <v>63</v>
      </c>
      <c r="C58" s="27">
        <v>1376859</v>
      </c>
      <c r="D58" s="27">
        <v>251529</v>
      </c>
      <c r="E58" s="31">
        <v>1628388</v>
      </c>
    </row>
    <row r="59" spans="1:5" x14ac:dyDescent="0.35">
      <c r="A59" s="1" t="s">
        <v>68</v>
      </c>
      <c r="B59" s="2" t="s">
        <v>65</v>
      </c>
      <c r="C59" s="27">
        <v>324092</v>
      </c>
      <c r="D59" s="27">
        <v>120704</v>
      </c>
      <c r="E59" s="31">
        <v>444796</v>
      </c>
    </row>
    <row r="60" spans="1:5" x14ac:dyDescent="0.35">
      <c r="A60" s="1" t="s">
        <v>69</v>
      </c>
      <c r="B60" s="2" t="s">
        <v>65</v>
      </c>
      <c r="C60" s="27">
        <v>189091</v>
      </c>
      <c r="D60" s="27">
        <v>111091</v>
      </c>
      <c r="E60" s="31">
        <v>300182</v>
      </c>
    </row>
    <row r="61" spans="1:5" x14ac:dyDescent="0.35">
      <c r="A61" s="1" t="s">
        <v>67</v>
      </c>
      <c r="B61" s="2" t="s">
        <v>65</v>
      </c>
      <c r="C61" s="27">
        <v>225782</v>
      </c>
      <c r="D61" s="27">
        <v>50801</v>
      </c>
      <c r="E61" s="31">
        <v>276583</v>
      </c>
    </row>
    <row r="62" spans="1:5" x14ac:dyDescent="0.35">
      <c r="A62" s="1" t="s">
        <v>154</v>
      </c>
      <c r="B62" s="2" t="s">
        <v>65</v>
      </c>
      <c r="C62" s="27">
        <v>492598</v>
      </c>
      <c r="D62" s="27">
        <v>217500</v>
      </c>
      <c r="E62" s="31">
        <v>710098</v>
      </c>
    </row>
    <row r="63" spans="1:5" x14ac:dyDescent="0.35">
      <c r="A63" s="1" t="s">
        <v>187</v>
      </c>
      <c r="B63" s="2" t="s">
        <v>65</v>
      </c>
      <c r="C63" s="27">
        <v>418180</v>
      </c>
      <c r="D63" s="27">
        <v>104545</v>
      </c>
      <c r="E63" s="31">
        <v>522725</v>
      </c>
    </row>
    <row r="64" spans="1:5" x14ac:dyDescent="0.35">
      <c r="A64" s="1" t="s">
        <v>155</v>
      </c>
      <c r="B64" s="2" t="s">
        <v>65</v>
      </c>
      <c r="C64" s="27">
        <v>490913</v>
      </c>
      <c r="D64" s="27">
        <v>184355</v>
      </c>
      <c r="E64" s="31">
        <v>675268</v>
      </c>
    </row>
    <row r="65" spans="1:5" x14ac:dyDescent="0.35">
      <c r="A65" s="1" t="s">
        <v>64</v>
      </c>
      <c r="B65" s="2" t="s">
        <v>65</v>
      </c>
      <c r="C65" s="27">
        <v>3812477</v>
      </c>
      <c r="D65" s="27">
        <v>1815566</v>
      </c>
      <c r="E65" s="31">
        <v>5628043</v>
      </c>
    </row>
    <row r="66" spans="1:5" x14ac:dyDescent="0.35">
      <c r="A66" s="1" t="s">
        <v>66</v>
      </c>
      <c r="B66" s="2" t="s">
        <v>65</v>
      </c>
      <c r="C66" s="27">
        <v>214572</v>
      </c>
      <c r="D66" s="27">
        <v>104606</v>
      </c>
      <c r="E66" s="31">
        <v>319178</v>
      </c>
    </row>
    <row r="67" spans="1:5" x14ac:dyDescent="0.35">
      <c r="A67" s="1" t="s">
        <v>188</v>
      </c>
      <c r="B67" s="2" t="s">
        <v>65</v>
      </c>
      <c r="C67" s="27">
        <v>449000</v>
      </c>
      <c r="D67" s="27">
        <v>112250</v>
      </c>
      <c r="E67" s="31">
        <v>561250</v>
      </c>
    </row>
    <row r="68" spans="1:5" x14ac:dyDescent="0.35">
      <c r="A68" s="1" t="s">
        <v>70</v>
      </c>
      <c r="B68" s="2" t="s">
        <v>71</v>
      </c>
      <c r="C68" s="27">
        <v>615967</v>
      </c>
      <c r="D68" s="27">
        <v>153993</v>
      </c>
      <c r="E68" s="31">
        <v>769960</v>
      </c>
    </row>
    <row r="69" spans="1:5" x14ac:dyDescent="0.35">
      <c r="A69" s="1" t="s">
        <v>72</v>
      </c>
      <c r="B69" s="2" t="s">
        <v>73</v>
      </c>
      <c r="C69" s="27">
        <v>289681</v>
      </c>
      <c r="D69" s="27">
        <v>72420</v>
      </c>
      <c r="E69" s="31">
        <v>362101</v>
      </c>
    </row>
    <row r="70" spans="1:5" x14ac:dyDescent="0.35">
      <c r="A70" s="1" t="s">
        <v>74</v>
      </c>
      <c r="B70" s="2" t="s">
        <v>73</v>
      </c>
      <c r="C70" s="27">
        <v>204105</v>
      </c>
      <c r="D70" s="27">
        <v>112241</v>
      </c>
      <c r="E70" s="31">
        <v>316346</v>
      </c>
    </row>
    <row r="71" spans="1:5" x14ac:dyDescent="0.35">
      <c r="A71" s="1" t="s">
        <v>69</v>
      </c>
      <c r="B71" s="2" t="s">
        <v>76</v>
      </c>
      <c r="C71" s="27">
        <v>1535248</v>
      </c>
      <c r="D71" s="27">
        <v>388294</v>
      </c>
      <c r="E71" s="31">
        <v>1923542</v>
      </c>
    </row>
    <row r="72" spans="1:5" x14ac:dyDescent="0.35">
      <c r="A72" s="1" t="s">
        <v>75</v>
      </c>
      <c r="B72" s="2" t="s">
        <v>76</v>
      </c>
      <c r="C72" s="27">
        <v>209029</v>
      </c>
      <c r="D72" s="27">
        <v>36918</v>
      </c>
      <c r="E72" s="31">
        <v>245947</v>
      </c>
    </row>
    <row r="73" spans="1:5" x14ac:dyDescent="0.35">
      <c r="A73" s="1" t="s">
        <v>96</v>
      </c>
      <c r="B73" s="2" t="s">
        <v>76</v>
      </c>
      <c r="C73" s="27">
        <v>138185</v>
      </c>
      <c r="D73" s="27">
        <v>34547</v>
      </c>
      <c r="E73" s="31">
        <v>172732</v>
      </c>
    </row>
    <row r="74" spans="1:5" x14ac:dyDescent="0.35">
      <c r="A74" s="1" t="s">
        <v>77</v>
      </c>
      <c r="B74" s="2" t="s">
        <v>78</v>
      </c>
      <c r="C74" s="27">
        <v>9170931</v>
      </c>
      <c r="D74" s="27">
        <v>3231102</v>
      </c>
      <c r="E74" s="31">
        <v>12402033</v>
      </c>
    </row>
    <row r="75" spans="1:5" x14ac:dyDescent="0.35">
      <c r="A75" s="1" t="s">
        <v>189</v>
      </c>
      <c r="B75" s="2" t="s">
        <v>169</v>
      </c>
      <c r="C75" s="27">
        <v>1777794</v>
      </c>
      <c r="D75" s="27">
        <v>444451</v>
      </c>
      <c r="E75" s="31">
        <v>2222245</v>
      </c>
    </row>
    <row r="76" spans="1:5" x14ac:dyDescent="0.35">
      <c r="A76" s="1" t="s">
        <v>79</v>
      </c>
      <c r="B76" s="2" t="s">
        <v>80</v>
      </c>
      <c r="C76" s="27">
        <v>230465</v>
      </c>
      <c r="D76" s="27">
        <v>57616</v>
      </c>
      <c r="E76" s="31">
        <v>288081</v>
      </c>
    </row>
    <row r="77" spans="1:5" x14ac:dyDescent="0.35">
      <c r="A77" s="1" t="s">
        <v>190</v>
      </c>
      <c r="B77" s="2" t="s">
        <v>80</v>
      </c>
      <c r="C77" s="27">
        <v>688863</v>
      </c>
      <c r="D77" s="27">
        <v>335820</v>
      </c>
      <c r="E77" s="31">
        <v>1024683</v>
      </c>
    </row>
    <row r="78" spans="1:5" x14ac:dyDescent="0.35">
      <c r="A78" s="1" t="s">
        <v>83</v>
      </c>
      <c r="B78" s="2" t="s">
        <v>82</v>
      </c>
      <c r="C78" s="27">
        <v>21568040</v>
      </c>
      <c r="D78" s="27">
        <v>6624392</v>
      </c>
      <c r="E78" s="31">
        <v>28192432</v>
      </c>
    </row>
    <row r="79" spans="1:5" x14ac:dyDescent="0.35">
      <c r="A79" s="1" t="s">
        <v>156</v>
      </c>
      <c r="B79" s="2" t="s">
        <v>82</v>
      </c>
      <c r="C79" s="27">
        <v>5909388</v>
      </c>
      <c r="D79" s="27">
        <v>1477347</v>
      </c>
      <c r="E79" s="31">
        <v>7386735</v>
      </c>
    </row>
    <row r="80" spans="1:5" x14ac:dyDescent="0.35">
      <c r="A80" s="1" t="s">
        <v>81</v>
      </c>
      <c r="B80" s="2" t="s">
        <v>82</v>
      </c>
      <c r="C80" s="27">
        <v>3190150</v>
      </c>
      <c r="D80" s="27">
        <v>3190151</v>
      </c>
      <c r="E80" s="31">
        <v>6380301</v>
      </c>
    </row>
    <row r="81" spans="1:5" x14ac:dyDescent="0.35">
      <c r="A81" s="1" t="s">
        <v>89</v>
      </c>
      <c r="B81" s="2" t="s">
        <v>85</v>
      </c>
      <c r="C81" s="27">
        <v>298140</v>
      </c>
      <c r="D81" s="27">
        <v>150632</v>
      </c>
      <c r="E81" s="31">
        <v>448772</v>
      </c>
    </row>
    <row r="82" spans="1:5" x14ac:dyDescent="0.35">
      <c r="A82" s="1" t="s">
        <v>87</v>
      </c>
      <c r="B82" s="2" t="s">
        <v>85</v>
      </c>
      <c r="C82" s="27">
        <v>935148</v>
      </c>
      <c r="D82" s="27">
        <v>234185</v>
      </c>
      <c r="E82" s="31">
        <v>1169333</v>
      </c>
    </row>
    <row r="83" spans="1:5" x14ac:dyDescent="0.35">
      <c r="A83" s="1" t="s">
        <v>90</v>
      </c>
      <c r="B83" s="2" t="s">
        <v>85</v>
      </c>
      <c r="C83" s="27">
        <v>924440</v>
      </c>
      <c r="D83" s="27">
        <v>194508</v>
      </c>
      <c r="E83" s="31">
        <v>1118948</v>
      </c>
    </row>
    <row r="84" spans="1:5" x14ac:dyDescent="0.35">
      <c r="A84" s="1" t="s">
        <v>86</v>
      </c>
      <c r="B84" s="2" t="s">
        <v>85</v>
      </c>
      <c r="C84" s="27">
        <v>4958242</v>
      </c>
      <c r="D84" s="27">
        <v>2751689</v>
      </c>
      <c r="E84" s="31">
        <v>7709931</v>
      </c>
    </row>
    <row r="85" spans="1:5" x14ac:dyDescent="0.35">
      <c r="A85" s="1" t="s">
        <v>157</v>
      </c>
      <c r="B85" s="2" t="s">
        <v>85</v>
      </c>
      <c r="C85" s="27">
        <v>818583</v>
      </c>
      <c r="D85" s="27">
        <v>237622</v>
      </c>
      <c r="E85" s="31">
        <v>1050895</v>
      </c>
    </row>
    <row r="86" spans="1:5" x14ac:dyDescent="0.35">
      <c r="A86" s="1" t="s">
        <v>191</v>
      </c>
      <c r="B86" s="2" t="s">
        <v>85</v>
      </c>
      <c r="C86" s="27">
        <v>543136</v>
      </c>
      <c r="D86" s="27">
        <v>187838</v>
      </c>
      <c r="E86" s="31">
        <v>730974</v>
      </c>
    </row>
    <row r="87" spans="1:5" x14ac:dyDescent="0.35">
      <c r="A87" s="1" t="s">
        <v>88</v>
      </c>
      <c r="B87" s="2" t="s">
        <v>85</v>
      </c>
      <c r="C87" s="27">
        <v>449943</v>
      </c>
      <c r="D87" s="27">
        <v>319036</v>
      </c>
      <c r="E87" s="31">
        <v>768979</v>
      </c>
    </row>
    <row r="88" spans="1:5" x14ac:dyDescent="0.35">
      <c r="A88" s="1" t="s">
        <v>158</v>
      </c>
      <c r="B88" s="2" t="s">
        <v>85</v>
      </c>
      <c r="C88" s="27">
        <v>188322</v>
      </c>
      <c r="D88" s="27">
        <v>33355</v>
      </c>
      <c r="E88" s="31">
        <v>221677</v>
      </c>
    </row>
    <row r="89" spans="1:5" x14ac:dyDescent="0.35">
      <c r="A89" s="1" t="s">
        <v>192</v>
      </c>
      <c r="B89" s="2" t="s">
        <v>85</v>
      </c>
      <c r="C89" s="27">
        <v>691768</v>
      </c>
      <c r="D89" s="27">
        <v>172942</v>
      </c>
      <c r="E89" s="31">
        <v>864710</v>
      </c>
    </row>
    <row r="90" spans="1:5" x14ac:dyDescent="0.35">
      <c r="A90" s="1" t="s">
        <v>84</v>
      </c>
      <c r="B90" s="2" t="s">
        <v>85</v>
      </c>
      <c r="C90" s="27">
        <v>466061</v>
      </c>
      <c r="D90" s="27">
        <v>104864</v>
      </c>
      <c r="E90" s="31">
        <v>570925</v>
      </c>
    </row>
    <row r="91" spans="1:5" x14ac:dyDescent="0.35">
      <c r="A91" s="1" t="s">
        <v>91</v>
      </c>
      <c r="B91" s="2" t="s">
        <v>85</v>
      </c>
      <c r="C91" s="27">
        <v>253555</v>
      </c>
      <c r="D91" s="27">
        <v>63389</v>
      </c>
      <c r="E91" s="31">
        <v>316944</v>
      </c>
    </row>
    <row r="92" spans="1:5" x14ac:dyDescent="0.35">
      <c r="A92" s="1" t="s">
        <v>159</v>
      </c>
      <c r="B92" s="2" t="s">
        <v>93</v>
      </c>
      <c r="C92" s="27">
        <v>4812233</v>
      </c>
      <c r="D92" s="27">
        <v>778473</v>
      </c>
      <c r="E92" s="31">
        <v>5590706</v>
      </c>
    </row>
    <row r="93" spans="1:5" x14ac:dyDescent="0.35">
      <c r="A93" s="1" t="s">
        <v>92</v>
      </c>
      <c r="B93" s="2" t="s">
        <v>93</v>
      </c>
      <c r="C93" s="27">
        <v>585647</v>
      </c>
      <c r="D93" s="27">
        <v>291505</v>
      </c>
      <c r="E93" s="31">
        <v>877152</v>
      </c>
    </row>
    <row r="94" spans="1:5" x14ac:dyDescent="0.35">
      <c r="A94" s="1" t="s">
        <v>160</v>
      </c>
      <c r="B94" s="2" t="s">
        <v>95</v>
      </c>
      <c r="C94" s="27">
        <v>232138</v>
      </c>
      <c r="D94" s="27">
        <v>58035</v>
      </c>
      <c r="E94" s="31">
        <v>290173</v>
      </c>
    </row>
    <row r="95" spans="1:5" x14ac:dyDescent="0.35">
      <c r="A95" s="1" t="s">
        <v>94</v>
      </c>
      <c r="B95" s="2" t="s">
        <v>95</v>
      </c>
      <c r="C95" s="27">
        <v>522649</v>
      </c>
      <c r="D95" s="27">
        <v>343203</v>
      </c>
      <c r="E95" s="31">
        <v>865852</v>
      </c>
    </row>
    <row r="96" spans="1:5" x14ac:dyDescent="0.35">
      <c r="A96" s="1" t="s">
        <v>96</v>
      </c>
      <c r="B96" s="2" t="s">
        <v>95</v>
      </c>
      <c r="C96" s="27">
        <v>634943</v>
      </c>
      <c r="D96" s="27">
        <v>99910</v>
      </c>
      <c r="E96" s="31">
        <v>734853</v>
      </c>
    </row>
    <row r="97" spans="1:5" x14ac:dyDescent="0.35">
      <c r="A97" s="1" t="s">
        <v>193</v>
      </c>
      <c r="B97" s="2" t="s">
        <v>95</v>
      </c>
      <c r="C97" s="27">
        <v>32515</v>
      </c>
      <c r="D97" s="27">
        <v>8129</v>
      </c>
      <c r="E97" s="31">
        <v>40644</v>
      </c>
    </row>
    <row r="98" spans="1:5" x14ac:dyDescent="0.35">
      <c r="A98" s="1" t="s">
        <v>149</v>
      </c>
      <c r="B98" s="2" t="s">
        <v>141</v>
      </c>
      <c r="C98" s="27">
        <v>17676559</v>
      </c>
      <c r="D98" s="27">
        <v>5241221</v>
      </c>
      <c r="E98" s="31">
        <v>22917780</v>
      </c>
    </row>
    <row r="99" spans="1:5" x14ac:dyDescent="0.35">
      <c r="A99" s="1" t="s">
        <v>97</v>
      </c>
      <c r="B99" s="2" t="s">
        <v>98</v>
      </c>
      <c r="C99" s="27">
        <v>4855772</v>
      </c>
      <c r="D99" s="27">
        <v>0</v>
      </c>
      <c r="E99" s="31">
        <v>4855772</v>
      </c>
    </row>
    <row r="100" spans="1:5" x14ac:dyDescent="0.35">
      <c r="A100" s="1" t="s">
        <v>161</v>
      </c>
      <c r="B100" s="2" t="s">
        <v>142</v>
      </c>
      <c r="C100" s="27">
        <v>1013924</v>
      </c>
      <c r="D100" s="27">
        <v>253482</v>
      </c>
      <c r="E100" s="31">
        <v>1267406</v>
      </c>
    </row>
    <row r="101" spans="1:5" x14ac:dyDescent="0.35">
      <c r="A101" s="1" t="s">
        <v>100</v>
      </c>
      <c r="B101" s="2" t="s">
        <v>99</v>
      </c>
      <c r="C101" s="27">
        <v>3972806</v>
      </c>
      <c r="D101" s="27">
        <v>738806</v>
      </c>
      <c r="E101" s="31">
        <v>4711612</v>
      </c>
    </row>
    <row r="102" spans="1:5" x14ac:dyDescent="0.35">
      <c r="A102" s="1" t="s">
        <v>101</v>
      </c>
      <c r="B102" s="2" t="s">
        <v>99</v>
      </c>
      <c r="C102" s="27">
        <v>282984</v>
      </c>
      <c r="D102" s="27">
        <v>60123</v>
      </c>
      <c r="E102" s="31">
        <v>343107</v>
      </c>
    </row>
    <row r="103" spans="1:5" x14ac:dyDescent="0.35">
      <c r="A103" s="1" t="s">
        <v>194</v>
      </c>
      <c r="B103" s="2" t="s">
        <v>99</v>
      </c>
      <c r="C103" s="27">
        <v>459490</v>
      </c>
      <c r="D103" s="27">
        <v>198971</v>
      </c>
      <c r="E103" s="31">
        <v>658461</v>
      </c>
    </row>
    <row r="104" spans="1:5" x14ac:dyDescent="0.35">
      <c r="A104" s="1" t="s">
        <v>195</v>
      </c>
      <c r="B104" s="2" t="s">
        <v>99</v>
      </c>
      <c r="C104" s="27">
        <v>423662</v>
      </c>
      <c r="D104" s="27">
        <v>211662</v>
      </c>
      <c r="E104" s="31">
        <v>635324</v>
      </c>
    </row>
    <row r="105" spans="1:5" x14ac:dyDescent="0.35">
      <c r="A105" s="1" t="s">
        <v>102</v>
      </c>
      <c r="B105" s="2" t="s">
        <v>103</v>
      </c>
      <c r="C105" s="27">
        <v>653707</v>
      </c>
      <c r="D105" s="27">
        <v>231862</v>
      </c>
      <c r="E105" s="31">
        <v>885569</v>
      </c>
    </row>
    <row r="106" spans="1:5" x14ac:dyDescent="0.35">
      <c r="A106" s="1" t="s">
        <v>162</v>
      </c>
      <c r="B106" s="2" t="s">
        <v>18</v>
      </c>
      <c r="C106" s="27">
        <v>664093</v>
      </c>
      <c r="D106" s="27">
        <v>211422</v>
      </c>
      <c r="E106" s="31">
        <v>875515</v>
      </c>
    </row>
    <row r="107" spans="1:5" x14ac:dyDescent="0.35">
      <c r="A107" s="1" t="s">
        <v>17</v>
      </c>
      <c r="B107" s="2" t="s">
        <v>18</v>
      </c>
      <c r="C107" s="27">
        <v>431166</v>
      </c>
      <c r="D107" s="27">
        <v>243198</v>
      </c>
      <c r="E107" s="31">
        <v>674364</v>
      </c>
    </row>
    <row r="108" spans="1:5" x14ac:dyDescent="0.35">
      <c r="A108" s="1" t="s">
        <v>196</v>
      </c>
      <c r="B108" s="2" t="s">
        <v>18</v>
      </c>
      <c r="C108" s="27">
        <v>6497246</v>
      </c>
      <c r="D108" s="27">
        <v>1548159</v>
      </c>
      <c r="E108" s="31">
        <v>8045405</v>
      </c>
    </row>
    <row r="109" spans="1:5" x14ac:dyDescent="0.35">
      <c r="A109" s="1" t="s">
        <v>105</v>
      </c>
      <c r="B109" s="2" t="s">
        <v>50</v>
      </c>
      <c r="C109" s="27">
        <v>1055482</v>
      </c>
      <c r="D109" s="27">
        <v>472184</v>
      </c>
      <c r="E109" s="31">
        <v>1527666</v>
      </c>
    </row>
    <row r="110" spans="1:5" x14ac:dyDescent="0.35">
      <c r="A110" s="1" t="s">
        <v>104</v>
      </c>
      <c r="B110" s="2" t="s">
        <v>50</v>
      </c>
      <c r="C110" s="27">
        <v>9710813</v>
      </c>
      <c r="D110" s="27">
        <v>1286106</v>
      </c>
      <c r="E110" s="31">
        <v>10996919</v>
      </c>
    </row>
    <row r="111" spans="1:5" x14ac:dyDescent="0.35">
      <c r="A111" s="1" t="s">
        <v>163</v>
      </c>
      <c r="B111" s="2" t="s">
        <v>50</v>
      </c>
      <c r="C111" s="27">
        <v>168329</v>
      </c>
      <c r="D111" s="27">
        <v>29706</v>
      </c>
      <c r="E111" s="31">
        <v>198035</v>
      </c>
    </row>
    <row r="112" spans="1:5" x14ac:dyDescent="0.35">
      <c r="A112" s="1" t="s">
        <v>110</v>
      </c>
      <c r="B112" s="2" t="s">
        <v>50</v>
      </c>
      <c r="C112" s="27">
        <v>772023</v>
      </c>
      <c r="D112" s="27">
        <v>0</v>
      </c>
      <c r="E112" s="31">
        <v>772023</v>
      </c>
    </row>
    <row r="113" spans="1:5" x14ac:dyDescent="0.35">
      <c r="A113" s="1" t="s">
        <v>197</v>
      </c>
      <c r="B113" s="2" t="s">
        <v>50</v>
      </c>
      <c r="C113" s="27">
        <v>340182</v>
      </c>
      <c r="D113" s="27">
        <v>189713</v>
      </c>
      <c r="E113" s="31">
        <v>529895</v>
      </c>
    </row>
    <row r="114" spans="1:5" x14ac:dyDescent="0.35">
      <c r="A114" s="1" t="s">
        <v>111</v>
      </c>
      <c r="B114" s="2" t="s">
        <v>50</v>
      </c>
      <c r="C114" s="27">
        <v>697352</v>
      </c>
      <c r="D114" s="27">
        <v>283847</v>
      </c>
      <c r="E114" s="31">
        <v>981199</v>
      </c>
    </row>
    <row r="115" spans="1:5" x14ac:dyDescent="0.35">
      <c r="A115" s="1" t="s">
        <v>106</v>
      </c>
      <c r="B115" s="2" t="s">
        <v>50</v>
      </c>
      <c r="C115" s="27">
        <v>943000</v>
      </c>
      <c r="D115" s="27">
        <v>90000</v>
      </c>
      <c r="E115" s="31">
        <v>1033000</v>
      </c>
    </row>
    <row r="116" spans="1:5" x14ac:dyDescent="0.35">
      <c r="A116" s="1" t="s">
        <v>107</v>
      </c>
      <c r="B116" s="2" t="s">
        <v>50</v>
      </c>
      <c r="C116" s="27">
        <v>2728579</v>
      </c>
      <c r="D116" s="27">
        <v>549225</v>
      </c>
      <c r="E116" s="31">
        <v>3277804</v>
      </c>
    </row>
    <row r="117" spans="1:5" x14ac:dyDescent="0.35">
      <c r="A117" s="1" t="s">
        <v>108</v>
      </c>
      <c r="B117" s="2" t="s">
        <v>50</v>
      </c>
      <c r="C117" s="27">
        <v>1052376</v>
      </c>
      <c r="D117" s="27">
        <v>0</v>
      </c>
      <c r="E117" s="31">
        <v>1052376</v>
      </c>
    </row>
    <row r="118" spans="1:5" x14ac:dyDescent="0.35">
      <c r="A118" s="1" t="s">
        <v>198</v>
      </c>
      <c r="B118" s="2" t="s">
        <v>50</v>
      </c>
      <c r="C118" s="27">
        <v>1497663</v>
      </c>
      <c r="D118" s="27">
        <v>436669</v>
      </c>
      <c r="E118" s="31">
        <v>1934332</v>
      </c>
    </row>
    <row r="119" spans="1:5" x14ac:dyDescent="0.35">
      <c r="A119" s="1" t="s">
        <v>164</v>
      </c>
      <c r="B119" s="2" t="s">
        <v>50</v>
      </c>
      <c r="C119" s="27">
        <v>259795</v>
      </c>
      <c r="D119" s="27">
        <v>0</v>
      </c>
      <c r="E119" s="31">
        <v>259795</v>
      </c>
    </row>
    <row r="120" spans="1:5" x14ac:dyDescent="0.35">
      <c r="A120" s="1" t="s">
        <v>109</v>
      </c>
      <c r="B120" s="2" t="s">
        <v>50</v>
      </c>
      <c r="C120" s="27">
        <v>597018</v>
      </c>
      <c r="D120" s="27">
        <v>138225</v>
      </c>
      <c r="E120" s="31">
        <v>735243</v>
      </c>
    </row>
    <row r="121" spans="1:5" x14ac:dyDescent="0.35">
      <c r="A121" s="1" t="s">
        <v>112</v>
      </c>
      <c r="B121" s="2" t="s">
        <v>113</v>
      </c>
      <c r="C121" s="27">
        <v>455739</v>
      </c>
      <c r="D121" s="27">
        <v>226634</v>
      </c>
      <c r="E121" s="31">
        <v>682373</v>
      </c>
    </row>
    <row r="122" spans="1:5" x14ac:dyDescent="0.35">
      <c r="A122" s="1" t="s">
        <v>108</v>
      </c>
      <c r="B122" s="2" t="s">
        <v>114</v>
      </c>
      <c r="C122" s="27">
        <v>5150368</v>
      </c>
      <c r="D122" s="27">
        <v>2117075</v>
      </c>
      <c r="E122" s="31">
        <v>7267443</v>
      </c>
    </row>
    <row r="123" spans="1:5" x14ac:dyDescent="0.35">
      <c r="A123" s="1" t="s">
        <v>115</v>
      </c>
      <c r="B123" s="2" t="s">
        <v>116</v>
      </c>
      <c r="C123" s="27">
        <v>960960</v>
      </c>
      <c r="D123" s="27">
        <v>190947</v>
      </c>
      <c r="E123" s="31">
        <v>1151907</v>
      </c>
    </row>
    <row r="124" spans="1:5" x14ac:dyDescent="0.35">
      <c r="A124" s="1" t="s">
        <v>199</v>
      </c>
      <c r="B124" s="2" t="s">
        <v>118</v>
      </c>
      <c r="C124" s="27">
        <v>168000</v>
      </c>
      <c r="D124" s="27">
        <v>51000</v>
      </c>
      <c r="E124" s="31">
        <v>219000</v>
      </c>
    </row>
    <row r="125" spans="1:5" x14ac:dyDescent="0.35">
      <c r="A125" s="1" t="s">
        <v>165</v>
      </c>
      <c r="B125" s="2" t="s">
        <v>118</v>
      </c>
      <c r="C125" s="27">
        <v>2716118</v>
      </c>
      <c r="D125" s="27">
        <v>1034465</v>
      </c>
      <c r="E125" s="31">
        <v>3750583</v>
      </c>
    </row>
    <row r="126" spans="1:5" x14ac:dyDescent="0.35">
      <c r="A126" s="1" t="s">
        <v>200</v>
      </c>
      <c r="B126" s="2" t="s">
        <v>118</v>
      </c>
      <c r="C126" s="27">
        <v>331609</v>
      </c>
      <c r="D126" s="27">
        <v>56374</v>
      </c>
      <c r="E126" s="31">
        <v>387983</v>
      </c>
    </row>
    <row r="127" spans="1:5" x14ac:dyDescent="0.35">
      <c r="A127" s="1" t="s">
        <v>117</v>
      </c>
      <c r="B127" s="2" t="s">
        <v>118</v>
      </c>
      <c r="C127" s="27">
        <v>200000</v>
      </c>
      <c r="D127" s="27">
        <v>0</v>
      </c>
      <c r="E127" s="31">
        <v>200000</v>
      </c>
    </row>
    <row r="128" spans="1:5" x14ac:dyDescent="0.35">
      <c r="A128" s="1" t="s">
        <v>166</v>
      </c>
      <c r="B128" s="2" t="s">
        <v>118</v>
      </c>
      <c r="C128" s="27">
        <v>773157</v>
      </c>
      <c r="D128" s="27">
        <v>383634</v>
      </c>
      <c r="E128" s="31">
        <v>1156791</v>
      </c>
    </row>
    <row r="129" spans="1:5" x14ac:dyDescent="0.35">
      <c r="A129" s="1" t="s">
        <v>201</v>
      </c>
      <c r="B129" s="2" t="s">
        <v>118</v>
      </c>
      <c r="C129" s="27">
        <v>328570</v>
      </c>
      <c r="D129" s="27">
        <v>82143</v>
      </c>
      <c r="E129" s="31">
        <v>410713</v>
      </c>
    </row>
    <row r="130" spans="1:5" x14ac:dyDescent="0.35">
      <c r="A130" s="1" t="s">
        <v>121</v>
      </c>
      <c r="B130" s="2" t="s">
        <v>119</v>
      </c>
      <c r="C130" s="27">
        <v>336734</v>
      </c>
      <c r="D130" s="27">
        <v>112822</v>
      </c>
      <c r="E130" s="31">
        <v>449556</v>
      </c>
    </row>
    <row r="131" spans="1:5" x14ac:dyDescent="0.35">
      <c r="A131" s="1" t="s">
        <v>120</v>
      </c>
      <c r="B131" s="2" t="s">
        <v>119</v>
      </c>
      <c r="C131" s="27">
        <v>168391</v>
      </c>
      <c r="D131" s="27">
        <v>57248</v>
      </c>
      <c r="E131" s="31">
        <v>225639</v>
      </c>
    </row>
    <row r="132" spans="1:5" x14ac:dyDescent="0.35">
      <c r="A132" s="1" t="s">
        <v>17</v>
      </c>
      <c r="B132" s="2" t="s">
        <v>119</v>
      </c>
      <c r="C132" s="27">
        <v>3248132</v>
      </c>
      <c r="D132" s="27">
        <v>1496920</v>
      </c>
      <c r="E132" s="31">
        <v>4745052</v>
      </c>
    </row>
    <row r="133" spans="1:5" x14ac:dyDescent="0.35">
      <c r="A133" s="44" t="s">
        <v>122</v>
      </c>
      <c r="B133" s="46" t="s">
        <v>119</v>
      </c>
      <c r="C133" s="47">
        <v>1011849</v>
      </c>
      <c r="D133" s="47">
        <v>362675</v>
      </c>
      <c r="E133" s="31">
        <v>1374524</v>
      </c>
    </row>
    <row r="134" spans="1:5" x14ac:dyDescent="0.35">
      <c r="A134" s="44" t="s">
        <v>125</v>
      </c>
      <c r="B134" s="46" t="s">
        <v>124</v>
      </c>
      <c r="C134" s="47">
        <v>1711699</v>
      </c>
      <c r="D134" s="47">
        <v>380065</v>
      </c>
      <c r="E134" s="31">
        <v>2091764</v>
      </c>
    </row>
    <row r="135" spans="1:5" x14ac:dyDescent="0.35">
      <c r="A135" s="44" t="s">
        <v>123</v>
      </c>
      <c r="B135" s="46" t="s">
        <v>124</v>
      </c>
      <c r="C135" s="47">
        <v>491391</v>
      </c>
      <c r="D135" s="47">
        <v>110563</v>
      </c>
      <c r="E135" s="31">
        <v>601954</v>
      </c>
    </row>
    <row r="136" spans="1:5" x14ac:dyDescent="0.35">
      <c r="A136" s="44" t="s">
        <v>126</v>
      </c>
      <c r="B136" s="46" t="s">
        <v>127</v>
      </c>
      <c r="C136" s="47">
        <v>301625</v>
      </c>
      <c r="D136" s="47">
        <v>358784</v>
      </c>
      <c r="E136" s="31">
        <v>660409</v>
      </c>
    </row>
    <row r="137" spans="1:5" s="13" customFormat="1" ht="15" thickBot="1" x14ac:dyDescent="0.4">
      <c r="A137" s="11" t="s">
        <v>128</v>
      </c>
      <c r="B137" s="14"/>
      <c r="C137" s="36">
        <f>SUM(C3:C136)</f>
        <v>345600290</v>
      </c>
      <c r="D137" s="36">
        <f t="shared" ref="D137:E137" si="0">SUM(D3:D136)</f>
        <v>99489215</v>
      </c>
      <c r="E137" s="36">
        <f t="shared" si="0"/>
        <v>445084195</v>
      </c>
    </row>
    <row r="139" spans="1:5" s="32" customFormat="1" ht="60" customHeight="1" x14ac:dyDescent="0.35">
      <c r="A139" s="39" t="s">
        <v>139</v>
      </c>
      <c r="B139" s="39"/>
      <c r="C139" s="39"/>
      <c r="D139" s="39"/>
      <c r="E139" s="39"/>
    </row>
    <row r="141" spans="1:5" x14ac:dyDescent="0.35">
      <c r="A141" s="40" t="s">
        <v>170</v>
      </c>
      <c r="B141" s="40"/>
      <c r="C141" s="40"/>
      <c r="D141" s="40"/>
      <c r="E141" s="40"/>
    </row>
  </sheetData>
  <autoFilter ref="A2:E2"/>
  <sortState ref="A3:E137">
    <sortCondition ref="B2"/>
  </sortState>
  <mergeCells count="3">
    <mergeCell ref="A139:E139"/>
    <mergeCell ref="A141:E14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zoomScaleNormal="100" workbookViewId="0">
      <pane ySplit="2" topLeftCell="A3" activePane="bottomLeft" state="frozen"/>
      <selection pane="bottomLeft" activeCell="I9" sqref="I9"/>
    </sheetView>
  </sheetViews>
  <sheetFormatPr defaultRowHeight="14.5" x14ac:dyDescent="0.35"/>
  <cols>
    <col min="1" max="1" width="16.7265625" customWidth="1"/>
    <col min="2" max="2" width="18.453125" style="3" bestFit="1" customWidth="1"/>
    <col min="3" max="3" width="14.1796875" style="4" customWidth="1"/>
  </cols>
  <sheetData>
    <row r="1" spans="1:3" ht="107.5" customHeight="1" thickBot="1" x14ac:dyDescent="0.45">
      <c r="A1" s="43" t="s">
        <v>171</v>
      </c>
      <c r="B1" s="43"/>
      <c r="C1" s="43"/>
    </row>
    <row r="2" spans="1:3" ht="28.9" customHeight="1" thickBot="1" x14ac:dyDescent="0.4">
      <c r="A2" s="5" t="s">
        <v>133</v>
      </c>
      <c r="B2" s="6" t="s">
        <v>129</v>
      </c>
      <c r="C2" s="7" t="s">
        <v>134</v>
      </c>
    </row>
    <row r="3" spans="1:3" x14ac:dyDescent="0.35">
      <c r="A3" s="8" t="s">
        <v>2</v>
      </c>
      <c r="B3" s="28">
        <v>166459</v>
      </c>
      <c r="C3" s="9">
        <f t="shared" ref="C3:C34" si="0">(B3/$B$53)</f>
        <v>4.8207252698182309E-4</v>
      </c>
    </row>
    <row r="4" spans="1:3" x14ac:dyDescent="0.35">
      <c r="A4" s="1" t="s">
        <v>5</v>
      </c>
      <c r="B4" s="29">
        <v>7053654</v>
      </c>
      <c r="C4" s="10">
        <f t="shared" si="0"/>
        <v>2.0427689750842217E-2</v>
      </c>
    </row>
    <row r="5" spans="1:3" x14ac:dyDescent="0.35">
      <c r="A5" s="1" t="s">
        <v>13</v>
      </c>
      <c r="B5" s="29">
        <v>7436381</v>
      </c>
      <c r="C5" s="10">
        <f t="shared" si="0"/>
        <v>2.1536083842084938E-2</v>
      </c>
    </row>
    <row r="6" spans="1:3" x14ac:dyDescent="0.35">
      <c r="A6" s="1" t="s">
        <v>14</v>
      </c>
      <c r="B6" s="29">
        <v>80772136</v>
      </c>
      <c r="C6" s="10">
        <f t="shared" si="0"/>
        <v>0.23391963012657463</v>
      </c>
    </row>
    <row r="7" spans="1:3" x14ac:dyDescent="0.35">
      <c r="A7" s="1" t="s">
        <v>19</v>
      </c>
      <c r="B7" s="29">
        <v>3594441</v>
      </c>
      <c r="C7" s="10">
        <f t="shared" si="0"/>
        <v>1.0409657969572515E-2</v>
      </c>
    </row>
    <row r="8" spans="1:3" x14ac:dyDescent="0.35">
      <c r="A8" s="1" t="s">
        <v>21</v>
      </c>
      <c r="B8" s="29">
        <v>3469363</v>
      </c>
      <c r="C8" s="10">
        <f t="shared" si="0"/>
        <v>1.0047426624137108E-2</v>
      </c>
    </row>
    <row r="9" spans="1:3" x14ac:dyDescent="0.35">
      <c r="A9" s="1" t="s">
        <v>23</v>
      </c>
      <c r="B9" s="29">
        <v>5959728</v>
      </c>
      <c r="C9" s="10">
        <f t="shared" si="0"/>
        <v>1.725963232438214E-2</v>
      </c>
    </row>
    <row r="10" spans="1:3" x14ac:dyDescent="0.35">
      <c r="A10" s="1" t="s">
        <v>25</v>
      </c>
      <c r="B10" s="29">
        <v>698596</v>
      </c>
      <c r="C10" s="10">
        <f t="shared" si="0"/>
        <v>2.0231644973200229E-3</v>
      </c>
    </row>
    <row r="11" spans="1:3" x14ac:dyDescent="0.35">
      <c r="A11" s="1" t="s">
        <v>27</v>
      </c>
      <c r="B11" s="29">
        <v>33101967</v>
      </c>
      <c r="C11" s="10">
        <f t="shared" si="0"/>
        <v>9.5864740745522425E-2</v>
      </c>
    </row>
    <row r="12" spans="1:3" x14ac:dyDescent="0.35">
      <c r="A12" s="1" t="s">
        <v>167</v>
      </c>
      <c r="B12" s="29">
        <v>14735175</v>
      </c>
      <c r="C12" s="10">
        <f t="shared" si="0"/>
        <v>4.2673709728938566E-2</v>
      </c>
    </row>
    <row r="13" spans="1:3" x14ac:dyDescent="0.35">
      <c r="A13" s="1" t="s">
        <v>29</v>
      </c>
      <c r="B13" s="29">
        <v>757600</v>
      </c>
      <c r="C13" s="10">
        <f t="shared" si="0"/>
        <v>2.1940426557976989E-3</v>
      </c>
    </row>
    <row r="14" spans="1:3" x14ac:dyDescent="0.35">
      <c r="A14" s="1" t="s">
        <v>31</v>
      </c>
      <c r="B14" s="29">
        <v>2654089</v>
      </c>
      <c r="C14" s="10">
        <f t="shared" si="0"/>
        <v>7.6863575478926336E-3</v>
      </c>
    </row>
    <row r="15" spans="1:3" x14ac:dyDescent="0.35">
      <c r="A15" s="1" t="s">
        <v>34</v>
      </c>
      <c r="B15" s="29">
        <v>1888292</v>
      </c>
      <c r="C15" s="10">
        <f t="shared" si="0"/>
        <v>5.4685760224413259E-3</v>
      </c>
    </row>
    <row r="16" spans="1:3" x14ac:dyDescent="0.35">
      <c r="A16" s="1" t="s">
        <v>36</v>
      </c>
      <c r="B16" s="29">
        <v>2277858</v>
      </c>
      <c r="C16" s="10">
        <f t="shared" si="0"/>
        <v>6.5967761560850515E-3</v>
      </c>
    </row>
    <row r="17" spans="1:3" x14ac:dyDescent="0.35">
      <c r="A17" s="1" t="s">
        <v>38</v>
      </c>
      <c r="B17" s="29">
        <v>4309387</v>
      </c>
      <c r="C17" s="10">
        <f t="shared" si="0"/>
        <v>1.2480172780279936E-2</v>
      </c>
    </row>
    <row r="18" spans="1:3" x14ac:dyDescent="0.35">
      <c r="A18" s="1" t="s">
        <v>44</v>
      </c>
      <c r="B18" s="29">
        <v>1431986</v>
      </c>
      <c r="C18" s="10">
        <f t="shared" si="0"/>
        <v>4.1470939367807868E-3</v>
      </c>
    </row>
    <row r="19" spans="1:3" x14ac:dyDescent="0.35">
      <c r="A19" s="1" t="s">
        <v>46</v>
      </c>
      <c r="B19" s="29">
        <v>2932631</v>
      </c>
      <c r="C19" s="10">
        <f t="shared" si="0"/>
        <v>8.4930273333086882E-3</v>
      </c>
    </row>
    <row r="20" spans="1:3" x14ac:dyDescent="0.35">
      <c r="A20" s="1" t="s">
        <v>49</v>
      </c>
      <c r="B20" s="29">
        <v>1948160</v>
      </c>
      <c r="C20" s="10">
        <f t="shared" si="0"/>
        <v>5.6419563626172722E-3</v>
      </c>
    </row>
    <row r="21" spans="1:3" x14ac:dyDescent="0.35">
      <c r="A21" s="1" t="s">
        <v>140</v>
      </c>
      <c r="B21" s="29">
        <v>5778710</v>
      </c>
      <c r="C21" s="10">
        <f t="shared" si="0"/>
        <v>1.6735396298158293E-2</v>
      </c>
    </row>
    <row r="22" spans="1:3" x14ac:dyDescent="0.35">
      <c r="A22" s="1" t="s">
        <v>52</v>
      </c>
      <c r="B22" s="29">
        <v>1384820</v>
      </c>
      <c r="C22" s="10">
        <f t="shared" si="0"/>
        <v>4.0104991428217655E-3</v>
      </c>
    </row>
    <row r="23" spans="1:3" x14ac:dyDescent="0.35">
      <c r="A23" s="1" t="s">
        <v>168</v>
      </c>
      <c r="B23" s="29">
        <v>1159013</v>
      </c>
      <c r="C23" s="10">
        <f t="shared" si="0"/>
        <v>3.35655221835277E-3</v>
      </c>
    </row>
    <row r="24" spans="1:3" x14ac:dyDescent="0.35">
      <c r="A24" s="1" t="s">
        <v>54</v>
      </c>
      <c r="B24" s="29">
        <v>10502932</v>
      </c>
      <c r="C24" s="10">
        <f t="shared" si="0"/>
        <v>3.0416949338625449E-2</v>
      </c>
    </row>
    <row r="25" spans="1:3" x14ac:dyDescent="0.35">
      <c r="A25" s="1" t="s">
        <v>58</v>
      </c>
      <c r="B25" s="29">
        <v>3494187</v>
      </c>
      <c r="C25" s="10">
        <f t="shared" si="0"/>
        <v>1.0119318011264249E-2</v>
      </c>
    </row>
    <row r="26" spans="1:3" x14ac:dyDescent="0.35">
      <c r="A26" s="1" t="s">
        <v>60</v>
      </c>
      <c r="B26" s="29">
        <v>2115489</v>
      </c>
      <c r="C26" s="10">
        <f t="shared" si="0"/>
        <v>6.1265484475591589E-3</v>
      </c>
    </row>
    <row r="27" spans="1:3" x14ac:dyDescent="0.35">
      <c r="A27" s="1" t="s">
        <v>63</v>
      </c>
      <c r="B27" s="29">
        <v>1376859</v>
      </c>
      <c r="C27" s="10">
        <f t="shared" si="0"/>
        <v>3.9874437394653694E-3</v>
      </c>
    </row>
    <row r="28" spans="1:3" x14ac:dyDescent="0.35">
      <c r="A28" s="1" t="s">
        <v>65</v>
      </c>
      <c r="B28" s="29">
        <v>6616705</v>
      </c>
      <c r="C28" s="10">
        <f t="shared" si="0"/>
        <v>1.9162266381771272E-2</v>
      </c>
    </row>
    <row r="29" spans="1:3" x14ac:dyDescent="0.35">
      <c r="A29" s="1" t="s">
        <v>71</v>
      </c>
      <c r="B29" s="29">
        <v>615967</v>
      </c>
      <c r="C29" s="10">
        <f t="shared" si="0"/>
        <v>1.7838673080302816E-3</v>
      </c>
    </row>
    <row r="30" spans="1:3" x14ac:dyDescent="0.35">
      <c r="A30" s="1" t="s">
        <v>73</v>
      </c>
      <c r="B30" s="29">
        <v>493786</v>
      </c>
      <c r="C30" s="10">
        <f t="shared" si="0"/>
        <v>1.4300258009975219E-3</v>
      </c>
    </row>
    <row r="31" spans="1:3" x14ac:dyDescent="0.35">
      <c r="A31" s="1" t="s">
        <v>76</v>
      </c>
      <c r="B31" s="29">
        <v>1882462</v>
      </c>
      <c r="C31" s="10">
        <f t="shared" si="0"/>
        <v>5.4516920880652697E-3</v>
      </c>
    </row>
    <row r="32" spans="1:3" x14ac:dyDescent="0.35">
      <c r="A32" s="1" t="s">
        <v>78</v>
      </c>
      <c r="B32" s="29">
        <v>9170931</v>
      </c>
      <c r="C32" s="10">
        <f t="shared" si="0"/>
        <v>2.6559416324415851E-2</v>
      </c>
    </row>
    <row r="33" spans="1:3" x14ac:dyDescent="0.35">
      <c r="A33" s="1" t="s">
        <v>169</v>
      </c>
      <c r="B33" s="29">
        <v>1777794</v>
      </c>
      <c r="C33" s="10">
        <f t="shared" si="0"/>
        <v>5.1485689931642219E-3</v>
      </c>
    </row>
    <row r="34" spans="1:3" x14ac:dyDescent="0.35">
      <c r="A34" s="1" t="s">
        <v>80</v>
      </c>
      <c r="B34" s="29">
        <v>919328</v>
      </c>
      <c r="C34" s="10">
        <f t="shared" si="0"/>
        <v>2.6624140003553157E-3</v>
      </c>
    </row>
    <row r="35" spans="1:3" x14ac:dyDescent="0.35">
      <c r="A35" s="1" t="s">
        <v>82</v>
      </c>
      <c r="B35" s="29">
        <v>30667578</v>
      </c>
      <c r="C35" s="10">
        <f t="shared" ref="C35:C52" si="1">(B35/$B$53)</f>
        <v>8.8814643983636601E-2</v>
      </c>
    </row>
    <row r="36" spans="1:3" x14ac:dyDescent="0.35">
      <c r="A36" s="1" t="s">
        <v>85</v>
      </c>
      <c r="B36" s="29">
        <v>10527338</v>
      </c>
      <c r="C36" s="10">
        <f t="shared" si="1"/>
        <v>3.0487630179514304E-2</v>
      </c>
    </row>
    <row r="37" spans="1:3" x14ac:dyDescent="0.35">
      <c r="A37" s="1" t="s">
        <v>93</v>
      </c>
      <c r="B37" s="29">
        <v>5397880</v>
      </c>
      <c r="C37" s="10">
        <f t="shared" si="1"/>
        <v>1.563249600168596E-2</v>
      </c>
    </row>
    <row r="38" spans="1:3" x14ac:dyDescent="0.35">
      <c r="A38" s="1" t="s">
        <v>95</v>
      </c>
      <c r="B38" s="29">
        <v>1422245</v>
      </c>
      <c r="C38" s="10">
        <f t="shared" si="1"/>
        <v>4.1188835757589738E-3</v>
      </c>
    </row>
    <row r="39" spans="1:3" x14ac:dyDescent="0.35">
      <c r="A39" s="1" t="s">
        <v>141</v>
      </c>
      <c r="B39" s="29">
        <v>17676559</v>
      </c>
      <c r="C39" s="10">
        <f t="shared" si="1"/>
        <v>5.1192086132160398E-2</v>
      </c>
    </row>
    <row r="40" spans="1:3" x14ac:dyDescent="0.35">
      <c r="A40" s="1" t="s">
        <v>98</v>
      </c>
      <c r="B40" s="29">
        <v>4855772</v>
      </c>
      <c r="C40" s="10">
        <f t="shared" si="1"/>
        <v>1.4062527580290529E-2</v>
      </c>
    </row>
    <row r="41" spans="1:3" x14ac:dyDescent="0.35">
      <c r="A41" s="1" t="s">
        <v>142</v>
      </c>
      <c r="B41" s="29">
        <v>1013924</v>
      </c>
      <c r="C41" s="10">
        <f t="shared" si="1"/>
        <v>2.9363681437922732E-3</v>
      </c>
    </row>
    <row r="42" spans="1:3" x14ac:dyDescent="0.35">
      <c r="A42" s="1" t="s">
        <v>99</v>
      </c>
      <c r="B42" s="29">
        <v>5138942</v>
      </c>
      <c r="C42" s="10">
        <f t="shared" si="1"/>
        <v>1.4882600255636667E-2</v>
      </c>
    </row>
    <row r="43" spans="1:3" x14ac:dyDescent="0.35">
      <c r="A43" s="1" t="s">
        <v>103</v>
      </c>
      <c r="B43" s="29">
        <v>653707</v>
      </c>
      <c r="C43" s="10">
        <f t="shared" si="1"/>
        <v>1.8931639947116505E-3</v>
      </c>
    </row>
    <row r="44" spans="1:3" x14ac:dyDescent="0.35">
      <c r="A44" s="1" t="s">
        <v>18</v>
      </c>
      <c r="B44" s="29">
        <v>7592505</v>
      </c>
      <c r="C44" s="10">
        <f t="shared" si="1"/>
        <v>2.1988225758127387E-2</v>
      </c>
    </row>
    <row r="45" spans="1:3" x14ac:dyDescent="0.35">
      <c r="A45" s="1" t="s">
        <v>50</v>
      </c>
      <c r="B45" s="29">
        <v>19822612</v>
      </c>
      <c r="C45" s="10">
        <f t="shared" si="1"/>
        <v>5.7407149257295856E-2</v>
      </c>
    </row>
    <row r="46" spans="1:3" x14ac:dyDescent="0.35">
      <c r="A46" s="1" t="s">
        <v>113</v>
      </c>
      <c r="B46" s="29">
        <v>455739</v>
      </c>
      <c r="C46" s="10">
        <f t="shared" si="1"/>
        <v>1.3198400289210501E-3</v>
      </c>
    </row>
    <row r="47" spans="1:3" x14ac:dyDescent="0.35">
      <c r="A47" s="1" t="s">
        <v>114</v>
      </c>
      <c r="B47" s="29">
        <v>5150368</v>
      </c>
      <c r="C47" s="10">
        <f t="shared" si="1"/>
        <v>1.4915690450178832E-2</v>
      </c>
    </row>
    <row r="48" spans="1:3" x14ac:dyDescent="0.35">
      <c r="A48" s="1" t="s">
        <v>116</v>
      </c>
      <c r="B48" s="29">
        <v>960960</v>
      </c>
      <c r="C48" s="10">
        <f t="shared" si="1"/>
        <v>2.7829820888534279E-3</v>
      </c>
    </row>
    <row r="49" spans="1:3" x14ac:dyDescent="0.35">
      <c r="A49" s="1" t="s">
        <v>118</v>
      </c>
      <c r="B49" s="29">
        <v>4517454</v>
      </c>
      <c r="C49" s="10">
        <f t="shared" si="1"/>
        <v>1.3082743890712697E-2</v>
      </c>
    </row>
    <row r="50" spans="1:3" x14ac:dyDescent="0.35">
      <c r="A50" s="1" t="s">
        <v>119</v>
      </c>
      <c r="B50" s="29">
        <v>4765106</v>
      </c>
      <c r="C50" s="10">
        <f t="shared" si="1"/>
        <v>1.3799954888328341E-2</v>
      </c>
    </row>
    <row r="51" spans="1:3" x14ac:dyDescent="0.35">
      <c r="A51" s="1" t="s">
        <v>124</v>
      </c>
      <c r="B51" s="29">
        <v>2203090</v>
      </c>
      <c r="C51" s="10">
        <f t="shared" si="1"/>
        <v>6.3802447657884806E-3</v>
      </c>
    </row>
    <row r="52" spans="1:3" s="13" customFormat="1" x14ac:dyDescent="0.35">
      <c r="A52" s="44" t="s">
        <v>127</v>
      </c>
      <c r="B52" s="45">
        <v>301625</v>
      </c>
      <c r="C52" s="10">
        <f t="shared" si="1"/>
        <v>8.7351916057943637E-4</v>
      </c>
    </row>
    <row r="53" spans="1:3" ht="15" thickBot="1" x14ac:dyDescent="0.4">
      <c r="A53" s="11" t="s">
        <v>128</v>
      </c>
      <c r="B53" s="37">
        <f>SUM(B2:B51)</f>
        <v>345298665</v>
      </c>
      <c r="C53" s="12">
        <f>(B53/$B$53)</f>
        <v>1</v>
      </c>
    </row>
    <row r="54" spans="1:3" ht="44.25" customHeight="1" x14ac:dyDescent="0.35"/>
    <row r="55" spans="1:3" x14ac:dyDescent="0.35">
      <c r="A55" s="42" t="s">
        <v>170</v>
      </c>
      <c r="B55" s="42"/>
      <c r="C55" s="42"/>
    </row>
  </sheetData>
  <autoFilter ref="A2:C2"/>
  <mergeCells count="2">
    <mergeCell ref="A55:C55"/>
    <mergeCell ref="A1:C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13a by scope</vt:lpstr>
      <vt:lpstr>13b by City </vt:lpstr>
      <vt:lpstr>13c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13: FY 17 Enhanced Mobility For Seniors and People With Disabilities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cp:lastModifiedBy>
  <dcterms:created xsi:type="dcterms:W3CDTF">2017-10-06T21:21:42Z</dcterms:created>
  <dcterms:modified xsi:type="dcterms:W3CDTF">2019-09-17T18:28:41Z</dcterms:modified>
</cp:coreProperties>
</file>