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10" activeTab="2"/>
  </bookViews>
  <sheets>
    <sheet name="12a by Scope" sheetId="5" r:id="rId1"/>
    <sheet name="12b by City" sheetId="3" r:id="rId2"/>
    <sheet name="12c by State" sheetId="4" r:id="rId3"/>
  </sheets>
  <definedNames>
    <definedName name="_xlnm._FilterDatabase" localSheetId="1" hidden="1">'12b by City'!$A$2:$E$2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3" l="1"/>
  <c r="E23" i="3"/>
  <c r="C23" i="3"/>
  <c r="B16" i="4"/>
  <c r="C13" i="4" s="1"/>
  <c r="C11" i="4" l="1"/>
  <c r="C14" i="4"/>
  <c r="C12" i="4"/>
  <c r="C15" i="4"/>
  <c r="B12" i="5"/>
  <c r="C16" i="4" l="1"/>
  <c r="C10" i="4"/>
  <c r="C9" i="4"/>
  <c r="C8" i="4"/>
  <c r="C7" i="4"/>
  <c r="C6" i="4"/>
  <c r="C5" i="4"/>
  <c r="C4" i="4"/>
  <c r="C3" i="4"/>
</calcChain>
</file>

<file path=xl/sharedStrings.xml><?xml version="1.0" encoding="utf-8"?>
<sst xmlns="http://schemas.openxmlformats.org/spreadsheetml/2006/main" count="82" uniqueCount="58">
  <si>
    <t>Recipient City</t>
  </si>
  <si>
    <t>Recipient State</t>
  </si>
  <si>
    <t>SAN FRANCISCO</t>
  </si>
  <si>
    <t>CA</t>
  </si>
  <si>
    <t>GUIDEWAY &amp; TRACK ELEMENTS</t>
  </si>
  <si>
    <t>STATIONS, STOPS, TERMINALS, INTERMODAL</t>
  </si>
  <si>
    <t>SITEWORK &amp; SPECIAL CONDITIONS</t>
  </si>
  <si>
    <t>SYSTEMS</t>
  </si>
  <si>
    <t>VEHICLES</t>
  </si>
  <si>
    <t>PROFESSIONAL SERVICES</t>
  </si>
  <si>
    <t>SAN JOSE</t>
  </si>
  <si>
    <t>LOS ANGELES</t>
  </si>
  <si>
    <t>SAN DIEGO</t>
  </si>
  <si>
    <t>FL</t>
  </si>
  <si>
    <t>TALLAHASSEE</t>
  </si>
  <si>
    <t>PORTLAND</t>
  </si>
  <si>
    <t>OR</t>
  </si>
  <si>
    <t>FORT WORTH</t>
  </si>
  <si>
    <t>TX</t>
  </si>
  <si>
    <t>WA</t>
  </si>
  <si>
    <t>Grand Total</t>
  </si>
  <si>
    <t>Total FTA Amount</t>
  </si>
  <si>
    <t>Total  Non-FTA Amount</t>
  </si>
  <si>
    <t>Total Budget Amount</t>
  </si>
  <si>
    <t>Total</t>
  </si>
  <si>
    <t>State</t>
  </si>
  <si>
    <t>%</t>
  </si>
  <si>
    <t>Budget Scope Name</t>
  </si>
  <si>
    <t>ALL OTHER SCOPES</t>
  </si>
  <si>
    <t>TOTAL</t>
  </si>
  <si>
    <r>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t>
    </r>
    <r>
      <rPr>
        <i/>
        <sz val="11"/>
        <color rgb="FF0070C0"/>
        <rFont val="Calibri"/>
        <family val="2"/>
        <scheme val="minor"/>
      </rPr>
      <t>https://www.transit.dot.gov/about/regional-offices/regional-offices.</t>
    </r>
    <r>
      <rPr>
        <i/>
        <sz val="11"/>
        <color theme="1"/>
        <rFont val="Calibri"/>
        <family val="2"/>
        <scheme val="minor"/>
      </rPr>
      <t xml:space="preserve"> </t>
    </r>
  </si>
  <si>
    <t>IL</t>
  </si>
  <si>
    <t>MD</t>
  </si>
  <si>
    <t>NM</t>
  </si>
  <si>
    <t>SAN CARLOS</t>
  </si>
  <si>
    <t>CHICAGO</t>
  </si>
  <si>
    <t>BALTIMORE</t>
  </si>
  <si>
    <t>ALBUQUERQUE</t>
  </si>
  <si>
    <t>SEATTLE</t>
  </si>
  <si>
    <t>NEW START</t>
  </si>
  <si>
    <t>****This table only shows the recipient city or state that received funding under this program in FY 2017</t>
  </si>
  <si>
    <t>Table 12: FY 18 Capital Investment Grant  Program Funds Awarded by Budget Scope, City and State</t>
  </si>
  <si>
    <t>TRANSITWAY LINES - NEW START</t>
  </si>
  <si>
    <t>PETALUMA</t>
  </si>
  <si>
    <t>Jacksonville</t>
  </si>
  <si>
    <t>INDIANAPOLIS</t>
  </si>
  <si>
    <t>IN</t>
  </si>
  <si>
    <t>BOSTON</t>
  </si>
  <si>
    <t>MA</t>
  </si>
  <si>
    <t>Grand Rapids</t>
  </si>
  <si>
    <t>MI</t>
  </si>
  <si>
    <t>KANSAS CITY</t>
  </si>
  <si>
    <t>MO</t>
  </si>
  <si>
    <t>CHARLOTTE</t>
  </si>
  <si>
    <t>NC</t>
  </si>
  <si>
    <t>EVERETT</t>
  </si>
  <si>
    <t>****This table only shows the recipient city or state that received funding under this program in FY 2018</t>
  </si>
  <si>
    <t>****Negative amounts are the result of budget revisions or amendments to grants made in FY 18 that transferred FTA and/or non-FTA funds between budget scope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</si>
</sst>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Arial"/>
      <family val="2"/>
    </font>
    <font>
      <i/>
      <sz val="11"/>
      <color theme="1"/>
      <name val="Calibri"/>
      <family val="2"/>
      <scheme val="minor"/>
    </font>
    <font>
      <i/>
      <sz val="11"/>
      <color rgb="FF0070C0"/>
      <name val="Calibri"/>
      <family val="2"/>
      <scheme val="minor"/>
    </font>
  </fonts>
  <fills count="2">
    <fill>
      <patternFill patternType="none"/>
    </fill>
    <fill>
      <patternFill patternType="gray125"/>
    </fill>
  </fills>
  <borders count="18">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bottom style="dashed">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44" fontId="0" fillId="0" borderId="0" xfId="0" applyNumberFormat="1"/>
    <xf numFmtId="0" fontId="2" fillId="0" borderId="0" xfId="0" applyFont="1"/>
    <xf numFmtId="44" fontId="0" fillId="0" borderId="0" xfId="1" applyFont="1"/>
    <xf numFmtId="164" fontId="0" fillId="0" borderId="0" xfId="2" applyNumberFormat="1" applyFont="1"/>
    <xf numFmtId="0" fontId="2" fillId="0" borderId="10" xfId="0" applyFont="1" applyBorder="1" applyAlignment="1">
      <alignment horizontal="center" vertical="center"/>
    </xf>
    <xf numFmtId="44" fontId="2" fillId="0" borderId="11" xfId="0" applyNumberFormat="1" applyFont="1" applyBorder="1" applyAlignment="1">
      <alignment horizontal="center" vertical="center"/>
    </xf>
    <xf numFmtId="164" fontId="2" fillId="0" borderId="12" xfId="2" applyNumberFormat="1" applyFont="1" applyFill="1" applyBorder="1" applyAlignment="1">
      <alignment horizontal="center" vertical="center"/>
    </xf>
    <xf numFmtId="164" fontId="0" fillId="0" borderId="6" xfId="2" applyNumberFormat="1" applyFont="1" applyBorder="1"/>
    <xf numFmtId="164" fontId="2" fillId="0" borderId="9" xfId="2" applyNumberFormat="1" applyFont="1" applyBorder="1"/>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xf numFmtId="0" fontId="4" fillId="0" borderId="0" xfId="0" applyFont="1"/>
    <xf numFmtId="44" fontId="0" fillId="0" borderId="0" xfId="1" applyFont="1" applyAlignment="1">
      <alignment horizontal="right"/>
    </xf>
    <xf numFmtId="0" fontId="2" fillId="0" borderId="15" xfId="0" applyFont="1" applyBorder="1" applyAlignment="1">
      <alignment horizontal="left"/>
    </xf>
    <xf numFmtId="165" fontId="0" fillId="0" borderId="17" xfId="0" applyNumberFormat="1" applyBorder="1"/>
    <xf numFmtId="165" fontId="2" fillId="0" borderId="17" xfId="0" applyNumberFormat="1" applyFont="1" applyFill="1" applyBorder="1"/>
    <xf numFmtId="3" fontId="0" fillId="0" borderId="4" xfId="0" applyNumberFormat="1" applyBorder="1"/>
    <xf numFmtId="3" fontId="2" fillId="0" borderId="7" xfId="0" applyNumberFormat="1" applyFont="1" applyBorder="1"/>
    <xf numFmtId="3" fontId="0" fillId="0" borderId="4" xfId="0" applyNumberFormat="1" applyBorder="1" applyAlignment="1">
      <alignment horizontal="left"/>
    </xf>
    <xf numFmtId="3" fontId="0" fillId="0" borderId="5" xfId="0" applyNumberFormat="1" applyBorder="1" applyAlignment="1">
      <alignment horizontal="left"/>
    </xf>
    <xf numFmtId="3" fontId="2" fillId="0" borderId="7" xfId="0" applyNumberFormat="1" applyFont="1" applyBorder="1" applyAlignment="1">
      <alignment horizontal="left"/>
    </xf>
    <xf numFmtId="3" fontId="2" fillId="0" borderId="8" xfId="0" applyNumberFormat="1" applyFont="1" applyBorder="1" applyAlignment="1">
      <alignment horizontal="left"/>
    </xf>
    <xf numFmtId="165" fontId="0" fillId="0" borderId="5" xfId="1" applyNumberFormat="1" applyFont="1" applyBorder="1" applyAlignment="1">
      <alignment horizontal="left"/>
    </xf>
    <xf numFmtId="165" fontId="0" fillId="0" borderId="6" xfId="1" applyNumberFormat="1" applyFont="1" applyBorder="1" applyAlignment="1">
      <alignment horizontal="left"/>
    </xf>
    <xf numFmtId="165" fontId="2" fillId="0" borderId="8" xfId="1" applyNumberFormat="1" applyFont="1" applyBorder="1" applyAlignment="1">
      <alignment horizontal="left"/>
    </xf>
    <xf numFmtId="165" fontId="0" fillId="0" borderId="13" xfId="0" applyNumberFormat="1" applyBorder="1"/>
    <xf numFmtId="165" fontId="2" fillId="0" borderId="8" xfId="0" applyNumberFormat="1" applyFont="1" applyBorder="1"/>
    <xf numFmtId="44" fontId="2" fillId="0" borderId="16" xfId="1" applyFont="1" applyBorder="1" applyAlignment="1">
      <alignment horizontal="left"/>
    </xf>
    <xf numFmtId="165" fontId="0" fillId="0" borderId="17" xfId="1" applyNumberFormat="1" applyFont="1" applyBorder="1" applyAlignment="1">
      <alignment horizontal="left"/>
    </xf>
    <xf numFmtId="165" fontId="2" fillId="0" borderId="17" xfId="1" applyNumberFormat="1" applyFont="1" applyBorder="1" applyAlignment="1">
      <alignment horizontal="left"/>
    </xf>
    <xf numFmtId="0" fontId="5" fillId="0" borderId="0" xfId="0" applyFont="1"/>
    <xf numFmtId="0" fontId="5" fillId="0" borderId="0" xfId="0" applyFont="1" applyAlignment="1">
      <alignment wrapText="1"/>
    </xf>
    <xf numFmtId="0" fontId="5" fillId="0" borderId="0" xfId="0" applyFont="1" applyAlignment="1"/>
    <xf numFmtId="0" fontId="4" fillId="0" borderId="14" xfId="0" applyFont="1" applyBorder="1" applyAlignment="1">
      <alignment horizontal="center" wrapText="1"/>
    </xf>
    <xf numFmtId="0" fontId="3" fillId="0" borderId="0" xfId="0" applyFont="1" applyBorder="1" applyAlignment="1">
      <alignment horizontal="center"/>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Capital</a:t>
            </a:r>
            <a:r>
              <a:rPr lang="en-US" baseline="0"/>
              <a:t> Investment Grant Program </a:t>
            </a:r>
            <a:r>
              <a:rPr lang="en-US"/>
              <a:t>FY 2018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'12a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28A-4E82-82E7-1AE241AF20E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427-41AF-8658-1D5FE72C861F}"/>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427-41AF-8658-1D5FE72C861F}"/>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B427-41AF-8658-1D5FE72C861F}"/>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B427-41AF-8658-1D5FE72C861F}"/>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B427-41AF-8658-1D5FE72C861F}"/>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B427-41AF-8658-1D5FE72C861F}"/>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B427-41AF-8658-1D5FE72C861F}"/>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D4D1-4356-A6E5-25B2C7FEC424}"/>
              </c:ext>
            </c:extLst>
          </c:dPt>
          <c:dLbls>
            <c:dLbl>
              <c:idx val="7"/>
              <c:layout>
                <c:manualLayout>
                  <c:x val="-1.3599406011384782E-2"/>
                  <c:y val="0.194987329170060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427-41AF-8658-1D5FE72C861F}"/>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'12a by Scope'!$A$3:$A$11</c:f>
              <c:strCache>
                <c:ptCount val="9"/>
                <c:pt idx="0">
                  <c:v>NEW START</c:v>
                </c:pt>
                <c:pt idx="1">
                  <c:v>TRANSITWAY LINES - NEW START</c:v>
                </c:pt>
                <c:pt idx="2">
                  <c:v>GUIDEWAY &amp; TRACK ELEMENTS</c:v>
                </c:pt>
                <c:pt idx="3">
                  <c:v>PROFESSIONAL SERVICES</c:v>
                </c:pt>
                <c:pt idx="4">
                  <c:v>ALL OTHER SCOPES</c:v>
                </c:pt>
                <c:pt idx="5">
                  <c:v>SITEWORK &amp; SPECIAL CONDITIONS</c:v>
                </c:pt>
                <c:pt idx="6">
                  <c:v>STATIONS, STOPS, TERMINALS, INTERMODAL</c:v>
                </c:pt>
                <c:pt idx="7">
                  <c:v>SYSTEMS</c:v>
                </c:pt>
                <c:pt idx="8">
                  <c:v>VEHICLES</c:v>
                </c:pt>
              </c:strCache>
            </c:strRef>
          </c:cat>
          <c:val>
            <c:numRef>
              <c:f>'12a by Scope'!$B$3:$B$11</c:f>
              <c:numCache>
                <c:formatCode>"$"#,##0</c:formatCode>
                <c:ptCount val="9"/>
                <c:pt idx="0">
                  <c:v>407925276</c:v>
                </c:pt>
                <c:pt idx="1">
                  <c:v>254000000</c:v>
                </c:pt>
                <c:pt idx="2">
                  <c:v>244173222</c:v>
                </c:pt>
                <c:pt idx="3">
                  <c:v>237754608</c:v>
                </c:pt>
                <c:pt idx="4">
                  <c:v>227696409</c:v>
                </c:pt>
                <c:pt idx="5">
                  <c:v>146284103</c:v>
                </c:pt>
                <c:pt idx="6">
                  <c:v>145078381</c:v>
                </c:pt>
                <c:pt idx="7">
                  <c:v>134881564</c:v>
                </c:pt>
                <c:pt idx="8">
                  <c:v>90589842</c:v>
                </c:pt>
              </c:numCache>
            </c:numRef>
          </c:val>
          <c:extLst>
            <c:ext xmlns:c16="http://schemas.microsoft.com/office/drawing/2014/chart" uri="{C3380CC4-5D6E-409C-BE32-E72D297353CC}">
              <c16:uniqueId val="{00000000-328A-4E82-82E7-1AE241AF20E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205740</xdr:colOff>
      <xdr:row>1</xdr:row>
      <xdr:rowOff>53340</xdr:rowOff>
    </xdr:from>
    <xdr:to>
      <xdr:col>13</xdr:col>
      <xdr:colOff>45720</xdr:colOff>
      <xdr:row>24</xdr:row>
      <xdr:rowOff>89535</xdr:rowOff>
    </xdr:to>
    <xdr:graphicFrame macro="">
      <xdr:nvGraphicFramePr>
        <xdr:cNvPr id="2" name="Chart 1">
          <a:extLst>
            <a:ext uri="{FF2B5EF4-FFF2-40B4-BE49-F238E27FC236}">
              <a16:creationId xmlns:a16="http://schemas.microsoft.com/office/drawing/2014/main" id="{C884DB63-96F0-4AA9-99F4-07F36E1C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90" zoomScaleNormal="90" workbookViewId="0">
      <selection activeCell="P16" sqref="P16"/>
    </sheetView>
  </sheetViews>
  <sheetFormatPr defaultRowHeight="14.5" x14ac:dyDescent="0.35"/>
  <cols>
    <col min="1" max="1" width="45.81640625" customWidth="1"/>
    <col min="2" max="2" width="21.81640625" style="3" customWidth="1"/>
    <col min="3" max="3" width="8.81640625" style="4"/>
  </cols>
  <sheetData>
    <row r="1" spans="1:3" ht="20.5" thickBot="1" x14ac:dyDescent="0.45">
      <c r="A1" s="15" t="s">
        <v>41</v>
      </c>
      <c r="B1" s="16"/>
      <c r="C1"/>
    </row>
    <row r="2" spans="1:3" x14ac:dyDescent="0.35">
      <c r="A2" s="17" t="s">
        <v>27</v>
      </c>
      <c r="B2" s="31" t="s">
        <v>24</v>
      </c>
    </row>
    <row r="3" spans="1:3" x14ac:dyDescent="0.35">
      <c r="A3" s="18" t="s">
        <v>39</v>
      </c>
      <c r="B3" s="32">
        <v>407925276</v>
      </c>
    </row>
    <row r="4" spans="1:3" x14ac:dyDescent="0.35">
      <c r="A4" s="18" t="s">
        <v>42</v>
      </c>
      <c r="B4" s="32">
        <v>254000000</v>
      </c>
    </row>
    <row r="5" spans="1:3" x14ac:dyDescent="0.35">
      <c r="A5" s="18" t="s">
        <v>4</v>
      </c>
      <c r="B5" s="32">
        <v>244173222</v>
      </c>
    </row>
    <row r="6" spans="1:3" x14ac:dyDescent="0.35">
      <c r="A6" s="18" t="s">
        <v>9</v>
      </c>
      <c r="B6" s="32">
        <v>237754608</v>
      </c>
    </row>
    <row r="7" spans="1:3" x14ac:dyDescent="0.35">
      <c r="A7" s="18" t="s">
        <v>28</v>
      </c>
      <c r="B7" s="32">
        <v>227696409</v>
      </c>
    </row>
    <row r="8" spans="1:3" x14ac:dyDescent="0.35">
      <c r="A8" s="18" t="s">
        <v>6</v>
      </c>
      <c r="B8" s="32">
        <v>146284103</v>
      </c>
    </row>
    <row r="9" spans="1:3" x14ac:dyDescent="0.35">
      <c r="A9" s="18" t="s">
        <v>5</v>
      </c>
      <c r="B9" s="32">
        <v>145078381</v>
      </c>
    </row>
    <row r="10" spans="1:3" x14ac:dyDescent="0.35">
      <c r="A10" s="18" t="s">
        <v>7</v>
      </c>
      <c r="B10" s="32">
        <v>134881564</v>
      </c>
    </row>
    <row r="11" spans="1:3" x14ac:dyDescent="0.35">
      <c r="A11" s="18" t="s">
        <v>8</v>
      </c>
      <c r="B11" s="32">
        <v>90589842</v>
      </c>
    </row>
    <row r="12" spans="1:3" x14ac:dyDescent="0.35">
      <c r="A12" s="19" t="s">
        <v>29</v>
      </c>
      <c r="B12" s="33">
        <f>SUM(B3:B11)</f>
        <v>1888383405</v>
      </c>
    </row>
  </sheetData>
  <sortState ref="A2:B11">
    <sortCondition descending="1" ref="B2"/>
  </sortState>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pane ySplit="2" topLeftCell="A3" activePane="bottomLeft" state="frozen"/>
      <selection pane="bottomLeft" activeCell="I8" sqref="I8"/>
    </sheetView>
  </sheetViews>
  <sheetFormatPr defaultRowHeight="14.5" x14ac:dyDescent="0.35"/>
  <cols>
    <col min="1" max="1" width="15.453125" bestFit="1" customWidth="1"/>
    <col min="2" max="2" width="14.54296875" bestFit="1" customWidth="1"/>
    <col min="3" max="3" width="18.453125" style="3" bestFit="1" customWidth="1"/>
    <col min="4" max="4" width="23.453125" style="3" bestFit="1" customWidth="1"/>
    <col min="5" max="5" width="21.54296875" style="3" bestFit="1" customWidth="1"/>
  </cols>
  <sheetData>
    <row r="1" spans="1:5" ht="68.5" customHeight="1" thickBot="1" x14ac:dyDescent="0.45">
      <c r="A1" s="37" t="s">
        <v>41</v>
      </c>
      <c r="B1" s="37"/>
      <c r="C1" s="37"/>
      <c r="D1" s="37"/>
      <c r="E1" s="37"/>
    </row>
    <row r="2" spans="1:5" ht="28.9" customHeight="1" x14ac:dyDescent="0.35">
      <c r="A2" s="11" t="s">
        <v>0</v>
      </c>
      <c r="B2" s="12" t="s">
        <v>1</v>
      </c>
      <c r="C2" s="13" t="s">
        <v>21</v>
      </c>
      <c r="D2" s="13" t="s">
        <v>22</v>
      </c>
      <c r="E2" s="14" t="s">
        <v>23</v>
      </c>
    </row>
    <row r="3" spans="1:5" x14ac:dyDescent="0.35">
      <c r="A3" s="22" t="s">
        <v>11</v>
      </c>
      <c r="B3" s="23" t="s">
        <v>3</v>
      </c>
      <c r="C3" s="26">
        <v>300000000</v>
      </c>
      <c r="D3" s="26">
        <v>-300000000</v>
      </c>
      <c r="E3" s="27">
        <v>0</v>
      </c>
    </row>
    <row r="4" spans="1:5" x14ac:dyDescent="0.35">
      <c r="A4" s="22" t="s">
        <v>43</v>
      </c>
      <c r="B4" s="23" t="s">
        <v>3</v>
      </c>
      <c r="C4" s="26">
        <v>20032873</v>
      </c>
      <c r="D4" s="26">
        <v>17645835</v>
      </c>
      <c r="E4" s="27">
        <v>37678708</v>
      </c>
    </row>
    <row r="5" spans="1:5" x14ac:dyDescent="0.35">
      <c r="A5" s="22" t="s">
        <v>34</v>
      </c>
      <c r="B5" s="23" t="s">
        <v>3</v>
      </c>
      <c r="C5" s="26">
        <v>100000000</v>
      </c>
      <c r="D5" s="26">
        <v>-100000000</v>
      </c>
      <c r="E5" s="27">
        <v>0</v>
      </c>
    </row>
    <row r="6" spans="1:5" x14ac:dyDescent="0.35">
      <c r="A6" s="22" t="s">
        <v>12</v>
      </c>
      <c r="B6" s="23" t="s">
        <v>3</v>
      </c>
      <c r="C6" s="26">
        <v>100000000</v>
      </c>
      <c r="D6" s="26">
        <v>-100000000</v>
      </c>
      <c r="E6" s="27">
        <v>0</v>
      </c>
    </row>
    <row r="7" spans="1:5" x14ac:dyDescent="0.35">
      <c r="A7" s="22" t="s">
        <v>2</v>
      </c>
      <c r="B7" s="23" t="s">
        <v>3</v>
      </c>
      <c r="C7" s="26">
        <v>23018101</v>
      </c>
      <c r="D7" s="26">
        <v>34527152</v>
      </c>
      <c r="E7" s="27">
        <v>57545253</v>
      </c>
    </row>
    <row r="8" spans="1:5" x14ac:dyDescent="0.35">
      <c r="A8" s="22" t="s">
        <v>10</v>
      </c>
      <c r="B8" s="23" t="s">
        <v>3</v>
      </c>
      <c r="C8" s="26">
        <v>97414577</v>
      </c>
      <c r="D8" s="26">
        <v>155892058</v>
      </c>
      <c r="E8" s="27">
        <v>253306635</v>
      </c>
    </row>
    <row r="9" spans="1:5" x14ac:dyDescent="0.35">
      <c r="A9" s="22" t="s">
        <v>44</v>
      </c>
      <c r="B9" s="23" t="s">
        <v>13</v>
      </c>
      <c r="C9" s="26">
        <v>16930000</v>
      </c>
      <c r="D9" s="26">
        <v>17079455</v>
      </c>
      <c r="E9" s="27">
        <v>34009455</v>
      </c>
    </row>
    <row r="10" spans="1:5" x14ac:dyDescent="0.35">
      <c r="A10" s="22" t="s">
        <v>14</v>
      </c>
      <c r="B10" s="23" t="s">
        <v>13</v>
      </c>
      <c r="C10" s="26">
        <v>76718187</v>
      </c>
      <c r="D10" s="26">
        <v>63598014</v>
      </c>
      <c r="E10" s="27">
        <v>140316201</v>
      </c>
    </row>
    <row r="11" spans="1:5" x14ac:dyDescent="0.35">
      <c r="A11" s="22" t="s">
        <v>35</v>
      </c>
      <c r="B11" s="23" t="s">
        <v>31</v>
      </c>
      <c r="C11" s="26">
        <v>100000000</v>
      </c>
      <c r="D11" s="26">
        <v>-100000000</v>
      </c>
      <c r="E11" s="27">
        <v>0</v>
      </c>
    </row>
    <row r="12" spans="1:5" x14ac:dyDescent="0.35">
      <c r="A12" s="22" t="s">
        <v>45</v>
      </c>
      <c r="B12" s="23" t="s">
        <v>46</v>
      </c>
      <c r="C12" s="26">
        <v>50000000</v>
      </c>
      <c r="D12" s="26">
        <v>11924874</v>
      </c>
      <c r="E12" s="27">
        <v>61924874</v>
      </c>
    </row>
    <row r="13" spans="1:5" x14ac:dyDescent="0.35">
      <c r="A13" s="22" t="s">
        <v>47</v>
      </c>
      <c r="B13" s="23" t="s">
        <v>48</v>
      </c>
      <c r="C13" s="26">
        <v>325000000</v>
      </c>
      <c r="D13" s="26">
        <v>81250000</v>
      </c>
      <c r="E13" s="27">
        <v>406250000</v>
      </c>
    </row>
    <row r="14" spans="1:5" x14ac:dyDescent="0.35">
      <c r="A14" s="22" t="s">
        <v>36</v>
      </c>
      <c r="B14" s="23" t="s">
        <v>32</v>
      </c>
      <c r="C14" s="26">
        <v>125000000</v>
      </c>
      <c r="D14" s="26">
        <v>-125000000</v>
      </c>
      <c r="E14" s="27">
        <v>0</v>
      </c>
    </row>
    <row r="15" spans="1:5" x14ac:dyDescent="0.35">
      <c r="A15" s="22" t="s">
        <v>49</v>
      </c>
      <c r="B15" s="23" t="s">
        <v>50</v>
      </c>
      <c r="C15" s="26">
        <v>56189668</v>
      </c>
      <c r="D15" s="26">
        <v>14047417</v>
      </c>
      <c r="E15" s="27">
        <v>70237085</v>
      </c>
    </row>
    <row r="16" spans="1:5" x14ac:dyDescent="0.35">
      <c r="A16" s="22" t="s">
        <v>51</v>
      </c>
      <c r="B16" s="23" t="s">
        <v>52</v>
      </c>
      <c r="C16" s="26">
        <v>29890000</v>
      </c>
      <c r="D16" s="26">
        <v>15920330</v>
      </c>
      <c r="E16" s="27">
        <v>45810330</v>
      </c>
    </row>
    <row r="17" spans="1:5" x14ac:dyDescent="0.35">
      <c r="A17" s="22" t="s">
        <v>53</v>
      </c>
      <c r="B17" s="23" t="s">
        <v>54</v>
      </c>
      <c r="C17" s="26">
        <v>100000000</v>
      </c>
      <c r="D17" s="26">
        <v>13961580</v>
      </c>
      <c r="E17" s="27">
        <v>113961580</v>
      </c>
    </row>
    <row r="18" spans="1:5" x14ac:dyDescent="0.35">
      <c r="A18" s="22" t="s">
        <v>37</v>
      </c>
      <c r="B18" s="23" t="s">
        <v>33</v>
      </c>
      <c r="C18" s="26">
        <v>50000000</v>
      </c>
      <c r="D18" s="26">
        <v>46024845</v>
      </c>
      <c r="E18" s="27">
        <v>96024845</v>
      </c>
    </row>
    <row r="19" spans="1:5" x14ac:dyDescent="0.35">
      <c r="A19" s="22" t="s">
        <v>15</v>
      </c>
      <c r="B19" s="23" t="s">
        <v>16</v>
      </c>
      <c r="C19" s="26">
        <v>100000000</v>
      </c>
      <c r="D19" s="26">
        <v>78965020</v>
      </c>
      <c r="E19" s="27">
        <v>178965020</v>
      </c>
    </row>
    <row r="20" spans="1:5" x14ac:dyDescent="0.35">
      <c r="A20" s="22" t="s">
        <v>17</v>
      </c>
      <c r="B20" s="23" t="s">
        <v>18</v>
      </c>
      <c r="C20" s="26">
        <v>100000000</v>
      </c>
      <c r="D20" s="26">
        <v>-100000000</v>
      </c>
      <c r="E20" s="27">
        <v>0</v>
      </c>
    </row>
    <row r="21" spans="1:5" x14ac:dyDescent="0.35">
      <c r="A21" s="22" t="s">
        <v>55</v>
      </c>
      <c r="B21" s="23" t="s">
        <v>19</v>
      </c>
      <c r="C21" s="26">
        <v>43190000</v>
      </c>
      <c r="D21" s="26">
        <v>23916772</v>
      </c>
      <c r="E21" s="27">
        <v>67106772</v>
      </c>
    </row>
    <row r="22" spans="1:5" x14ac:dyDescent="0.35">
      <c r="A22" s="22" t="s">
        <v>38</v>
      </c>
      <c r="B22" s="23" t="s">
        <v>19</v>
      </c>
      <c r="C22" s="26">
        <v>74999999</v>
      </c>
      <c r="D22" s="26">
        <v>106889475</v>
      </c>
      <c r="E22" s="27">
        <v>181889474</v>
      </c>
    </row>
    <row r="23" spans="1:5" s="2" customFormat="1" ht="15" thickBot="1" x14ac:dyDescent="0.4">
      <c r="A23" s="24" t="s">
        <v>20</v>
      </c>
      <c r="B23" s="25"/>
      <c r="C23" s="28">
        <f>SUM(C3:C22)</f>
        <v>1888383405</v>
      </c>
      <c r="D23" s="28">
        <f>SUM(D3:D22)</f>
        <v>-143357173</v>
      </c>
      <c r="E23" s="28">
        <f>SUM(E3:E22)</f>
        <v>1745026232</v>
      </c>
    </row>
    <row r="24" spans="1:5" ht="74.25" customHeight="1" x14ac:dyDescent="0.35">
      <c r="A24" s="35" t="s">
        <v>30</v>
      </c>
      <c r="B24" s="35"/>
      <c r="C24" s="35"/>
      <c r="D24" s="35"/>
      <c r="E24" s="35"/>
    </row>
    <row r="26" spans="1:5" x14ac:dyDescent="0.35">
      <c r="A26" s="36" t="s">
        <v>56</v>
      </c>
      <c r="B26" s="36"/>
      <c r="C26" s="36"/>
      <c r="D26" s="36"/>
      <c r="E26" s="36"/>
    </row>
    <row r="27" spans="1:5" x14ac:dyDescent="0.35">
      <c r="A27" s="34" t="s">
        <v>57</v>
      </c>
    </row>
  </sheetData>
  <autoFilter ref="A2:E2"/>
  <sortState ref="A3:E22">
    <sortCondition ref="B2"/>
  </sortState>
  <mergeCells count="3">
    <mergeCell ref="A24:E24"/>
    <mergeCell ref="A26:E26"/>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E4" sqref="E4"/>
    </sheetView>
  </sheetViews>
  <sheetFormatPr defaultRowHeight="14.5" x14ac:dyDescent="0.35"/>
  <cols>
    <col min="1" max="1" width="13.453125" customWidth="1"/>
    <col min="2" max="2" width="18.7265625" style="1" customWidth="1"/>
    <col min="3" max="3" width="14.1796875" style="4" customWidth="1"/>
  </cols>
  <sheetData>
    <row r="1" spans="1:5" ht="93.65" customHeight="1" thickBot="1" x14ac:dyDescent="0.45">
      <c r="A1" s="37" t="s">
        <v>41</v>
      </c>
      <c r="B1" s="37"/>
      <c r="C1" s="37"/>
    </row>
    <row r="2" spans="1:5" ht="28.9" customHeight="1" thickBot="1" x14ac:dyDescent="0.5">
      <c r="A2" s="5" t="s">
        <v>25</v>
      </c>
      <c r="B2" s="6" t="s">
        <v>21</v>
      </c>
      <c r="C2" s="7" t="s">
        <v>26</v>
      </c>
      <c r="D2" s="38"/>
      <c r="E2" s="38"/>
    </row>
    <row r="3" spans="1:5" x14ac:dyDescent="0.35">
      <c r="A3" s="20" t="s">
        <v>3</v>
      </c>
      <c r="B3" s="29">
        <v>640465551</v>
      </c>
      <c r="C3" s="8">
        <f t="shared" ref="C3:C16" si="0">(B3/$B$16)</f>
        <v>0.33916076009998614</v>
      </c>
    </row>
    <row r="4" spans="1:5" x14ac:dyDescent="0.35">
      <c r="A4" s="20" t="s">
        <v>13</v>
      </c>
      <c r="B4" s="29">
        <v>93648187</v>
      </c>
      <c r="C4" s="8">
        <f t="shared" si="0"/>
        <v>4.9591723138448146E-2</v>
      </c>
    </row>
    <row r="5" spans="1:5" x14ac:dyDescent="0.35">
      <c r="A5" s="20" t="s">
        <v>31</v>
      </c>
      <c r="B5" s="29">
        <v>100000000</v>
      </c>
      <c r="C5" s="8">
        <f t="shared" si="0"/>
        <v>5.2955347804488885E-2</v>
      </c>
    </row>
    <row r="6" spans="1:5" x14ac:dyDescent="0.35">
      <c r="A6" s="20" t="s">
        <v>46</v>
      </c>
      <c r="B6" s="29">
        <v>50000000</v>
      </c>
      <c r="C6" s="8">
        <f t="shared" si="0"/>
        <v>2.6477673902244443E-2</v>
      </c>
    </row>
    <row r="7" spans="1:5" x14ac:dyDescent="0.35">
      <c r="A7" s="20" t="s">
        <v>48</v>
      </c>
      <c r="B7" s="29">
        <v>325000000</v>
      </c>
      <c r="C7" s="8">
        <f t="shared" si="0"/>
        <v>0.17210488036458887</v>
      </c>
    </row>
    <row r="8" spans="1:5" x14ac:dyDescent="0.35">
      <c r="A8" s="20" t="s">
        <v>32</v>
      </c>
      <c r="B8" s="29">
        <v>125000000</v>
      </c>
      <c r="C8" s="8">
        <f t="shared" si="0"/>
        <v>6.6194184755611105E-2</v>
      </c>
    </row>
    <row r="9" spans="1:5" x14ac:dyDescent="0.35">
      <c r="A9" s="20" t="s">
        <v>50</v>
      </c>
      <c r="B9" s="29">
        <v>56189668</v>
      </c>
      <c r="C9" s="8">
        <f t="shared" si="0"/>
        <v>2.9755434119587594E-2</v>
      </c>
    </row>
    <row r="10" spans="1:5" x14ac:dyDescent="0.35">
      <c r="A10" s="20" t="s">
        <v>52</v>
      </c>
      <c r="B10" s="29">
        <v>29890000</v>
      </c>
      <c r="C10" s="8">
        <f t="shared" si="0"/>
        <v>1.582835345876173E-2</v>
      </c>
    </row>
    <row r="11" spans="1:5" x14ac:dyDescent="0.35">
      <c r="A11" s="20" t="s">
        <v>54</v>
      </c>
      <c r="B11" s="29">
        <v>100000000</v>
      </c>
      <c r="C11" s="8">
        <f t="shared" si="0"/>
        <v>5.2955347804488885E-2</v>
      </c>
    </row>
    <row r="12" spans="1:5" x14ac:dyDescent="0.35">
      <c r="A12" s="20" t="s">
        <v>33</v>
      </c>
      <c r="B12" s="29">
        <v>50000000</v>
      </c>
      <c r="C12" s="8">
        <f t="shared" si="0"/>
        <v>2.6477673902244443E-2</v>
      </c>
    </row>
    <row r="13" spans="1:5" x14ac:dyDescent="0.35">
      <c r="A13" s="20" t="s">
        <v>16</v>
      </c>
      <c r="B13" s="29">
        <v>100000000</v>
      </c>
      <c r="C13" s="8">
        <f t="shared" si="0"/>
        <v>5.2955347804488885E-2</v>
      </c>
    </row>
    <row r="14" spans="1:5" x14ac:dyDescent="0.35">
      <c r="A14" s="20" t="s">
        <v>18</v>
      </c>
      <c r="B14" s="29">
        <v>100000000</v>
      </c>
      <c r="C14" s="8">
        <f t="shared" si="0"/>
        <v>5.2955347804488885E-2</v>
      </c>
    </row>
    <row r="15" spans="1:5" x14ac:dyDescent="0.35">
      <c r="A15" s="20" t="s">
        <v>19</v>
      </c>
      <c r="B15" s="29">
        <v>118189999</v>
      </c>
      <c r="C15" s="8">
        <f t="shared" si="0"/>
        <v>6.2587925040571937E-2</v>
      </c>
    </row>
    <row r="16" spans="1:5" s="2" customFormat="1" ht="15" thickBot="1" x14ac:dyDescent="0.4">
      <c r="A16" s="21" t="s">
        <v>20</v>
      </c>
      <c r="B16" s="30">
        <f>SUM(B3:B15)</f>
        <v>1888383405</v>
      </c>
      <c r="C16" s="9">
        <f t="shared" si="0"/>
        <v>1</v>
      </c>
    </row>
    <row r="18" spans="1:4" ht="30.75" customHeight="1" x14ac:dyDescent="0.35">
      <c r="A18" s="39" t="s">
        <v>40</v>
      </c>
      <c r="B18" s="39"/>
      <c r="C18" s="39"/>
      <c r="D18" s="10"/>
    </row>
  </sheetData>
  <mergeCells count="3">
    <mergeCell ref="D2:E2"/>
    <mergeCell ref="A18:C18"/>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12a by Scope</vt:lpstr>
      <vt:lpstr>12b by City</vt:lpstr>
      <vt:lpstr>12c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12: FY 17 Capital Investment Grant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2017-10-13T19:18:05Z</dcterms:created>
  <dcterms:modified xsi:type="dcterms:W3CDTF">2019-09-17T18:15:51Z</dcterms:modified>
</cp:coreProperties>
</file>