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Statistical Summaries FY 2018\FY 2018 Statistical Summaries Tables\"/>
    </mc:Choice>
  </mc:AlternateContent>
  <bookViews>
    <workbookView xWindow="0" yWindow="0" windowWidth="23040" windowHeight="9105"/>
  </bookViews>
  <sheets>
    <sheet name="11a by Scope" sheetId="5" r:id="rId1"/>
    <sheet name="11b by City" sheetId="3" r:id="rId2"/>
    <sheet name="11c by State" sheetId="4" r:id="rId3"/>
  </sheets>
  <definedNames>
    <definedName name="_xlnm._FilterDatabase" localSheetId="1" hidden="1">'11b by City'!$A$2:$E$2</definedName>
    <definedName name="_xlnm._FilterDatabase" localSheetId="2" hidden="1">'11c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7" i="3" l="1"/>
  <c r="E77" i="3"/>
  <c r="C77" i="3"/>
  <c r="B58" i="4" l="1"/>
  <c r="C55" i="4" s="1"/>
  <c r="C57" i="4" l="1"/>
  <c r="C56" i="4"/>
  <c r="B10" i="5"/>
  <c r="C7" i="4" l="1"/>
  <c r="C11" i="4"/>
  <c r="C15" i="4"/>
  <c r="C19" i="4"/>
  <c r="C23" i="4"/>
  <c r="C27" i="4"/>
  <c r="C31" i="4"/>
  <c r="C35" i="4"/>
  <c r="C36" i="4"/>
  <c r="C39" i="4"/>
  <c r="C40" i="4"/>
  <c r="C43" i="4"/>
  <c r="C44" i="4"/>
  <c r="C47" i="4"/>
  <c r="C48" i="4"/>
  <c r="C51" i="4"/>
  <c r="C52" i="4"/>
  <c r="C3" i="4"/>
  <c r="C58" i="4"/>
  <c r="C54" i="4"/>
  <c r="C53" i="4"/>
  <c r="C50" i="4"/>
  <c r="C49" i="4"/>
  <c r="C46" i="4"/>
  <c r="C45" i="4"/>
  <c r="C42" i="4"/>
  <c r="C41" i="4"/>
  <c r="C38" i="4"/>
  <c r="C37" i="4"/>
  <c r="C34" i="4"/>
  <c r="C33" i="4"/>
  <c r="C32" i="4"/>
  <c r="C30" i="4"/>
  <c r="C29" i="4"/>
  <c r="C28" i="4"/>
  <c r="C26" i="4"/>
  <c r="C25" i="4"/>
  <c r="C24" i="4"/>
  <c r="C22" i="4"/>
  <c r="C21" i="4"/>
  <c r="C20" i="4"/>
  <c r="C18" i="4"/>
  <c r="C17" i="4"/>
  <c r="C16" i="4"/>
  <c r="C14" i="4"/>
  <c r="C13" i="4"/>
  <c r="C12" i="4"/>
  <c r="C10" i="4"/>
  <c r="C9" i="4"/>
  <c r="C8" i="4"/>
  <c r="C6" i="4"/>
  <c r="C5" i="4"/>
  <c r="C4" i="4"/>
</calcChain>
</file>

<file path=xl/sharedStrings.xml><?xml version="1.0" encoding="utf-8"?>
<sst xmlns="http://schemas.openxmlformats.org/spreadsheetml/2006/main" count="211" uniqueCount="131">
  <si>
    <t>Recipient City</t>
  </si>
  <si>
    <t>Recipient State</t>
  </si>
  <si>
    <t>ANCHORAGE</t>
  </si>
  <si>
    <t>AK</t>
  </si>
  <si>
    <t>OTHER CAPITAL ITEMS (RAIL)</t>
  </si>
  <si>
    <t>RAIL TRANSITWAY LINES</t>
  </si>
  <si>
    <t>AR</t>
  </si>
  <si>
    <t>AZ</t>
  </si>
  <si>
    <t>RAIL - ROLLING STOCK</t>
  </si>
  <si>
    <t>SACRAMENTO</t>
  </si>
  <si>
    <t>CA</t>
  </si>
  <si>
    <t>LOS ANGELES</t>
  </si>
  <si>
    <t>OCEANSIDE</t>
  </si>
  <si>
    <t>SAN DIEGO</t>
  </si>
  <si>
    <t>OAKLAND</t>
  </si>
  <si>
    <t>SAN FRANCISCO</t>
  </si>
  <si>
    <t>SAN CARLOS</t>
  </si>
  <si>
    <t>CO</t>
  </si>
  <si>
    <t>CT</t>
  </si>
  <si>
    <t>WASHINGTON</t>
  </si>
  <si>
    <t>DC</t>
  </si>
  <si>
    <t>FL</t>
  </si>
  <si>
    <t>POMPANO BEACH</t>
  </si>
  <si>
    <t>ATLANTA</t>
  </si>
  <si>
    <t>GA</t>
  </si>
  <si>
    <t>LAWRENCEVILLE</t>
  </si>
  <si>
    <t>CHICAGO</t>
  </si>
  <si>
    <t>IL</t>
  </si>
  <si>
    <t>CHESTERTON</t>
  </si>
  <si>
    <t>IN</t>
  </si>
  <si>
    <t>GRETNA</t>
  </si>
  <si>
    <t>LA</t>
  </si>
  <si>
    <t>NEW ORLEANS</t>
  </si>
  <si>
    <t>TAUNTON</t>
  </si>
  <si>
    <t>MA</t>
  </si>
  <si>
    <t>WORCESTER</t>
  </si>
  <si>
    <t>BOSTON</t>
  </si>
  <si>
    <t>BALTIMORE</t>
  </si>
  <si>
    <t>MD</t>
  </si>
  <si>
    <t>PORTLAND</t>
  </si>
  <si>
    <t>ME</t>
  </si>
  <si>
    <t>MI</t>
  </si>
  <si>
    <t>MINNEAPOLIS</t>
  </si>
  <si>
    <t>MN</t>
  </si>
  <si>
    <t>MO</t>
  </si>
  <si>
    <t>NEWARK</t>
  </si>
  <si>
    <t>NJ</t>
  </si>
  <si>
    <t>NM</t>
  </si>
  <si>
    <t>VA</t>
  </si>
  <si>
    <t>NY</t>
  </si>
  <si>
    <t>DAYTON</t>
  </si>
  <si>
    <t>OH</t>
  </si>
  <si>
    <t>CLEVELAND</t>
  </si>
  <si>
    <t>TOLEDO</t>
  </si>
  <si>
    <t>OR</t>
  </si>
  <si>
    <t>PHILADELPHIA</t>
  </si>
  <si>
    <t>PA</t>
  </si>
  <si>
    <t>HARRISBURG</t>
  </si>
  <si>
    <t>PITTSBURGH</t>
  </si>
  <si>
    <t>SAN JUAN</t>
  </si>
  <si>
    <t>PR</t>
  </si>
  <si>
    <t>PROVIDENCE</t>
  </si>
  <si>
    <t>RI</t>
  </si>
  <si>
    <t>MEMPHIS</t>
  </si>
  <si>
    <t>TN</t>
  </si>
  <si>
    <t>TX</t>
  </si>
  <si>
    <t>SALT LAKE CITY</t>
  </si>
  <si>
    <t>UT</t>
  </si>
  <si>
    <t>EVERETT</t>
  </si>
  <si>
    <t>WA</t>
  </si>
  <si>
    <t>SEATTLE</t>
  </si>
  <si>
    <t>OLYMPIA</t>
  </si>
  <si>
    <t>BREMERTON</t>
  </si>
  <si>
    <t>WI</t>
  </si>
  <si>
    <t>MADISON</t>
  </si>
  <si>
    <t>WV</t>
  </si>
  <si>
    <t>Grand Total</t>
  </si>
  <si>
    <t>Total FTA Amount</t>
  </si>
  <si>
    <t>Total  Non-FTA Amount</t>
  </si>
  <si>
    <t>Total Budget Amount</t>
  </si>
  <si>
    <t>Total</t>
  </si>
  <si>
    <t>State</t>
  </si>
  <si>
    <t>%</t>
  </si>
  <si>
    <t>DE</t>
  </si>
  <si>
    <t>HI</t>
  </si>
  <si>
    <t>WY</t>
  </si>
  <si>
    <t>All Other Scopes*</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</si>
  <si>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</si>
  <si>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Budget Scope Name</t>
  </si>
  <si>
    <t>TOTAL</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</si>
  <si>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</si>
  <si>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RAIL - STATION/STOPS/TERMINALS</t>
  </si>
  <si>
    <t>SUPPORT EQUIP/FACILITIES (RAIL)</t>
  </si>
  <si>
    <t>*Scope types included: ELECTRIFCATION/POWER DISTRIB (RAIL), BUS: SUPPORT EQUIP AND FACILITIES, ELECTRIFICATION/POWER DIST (BUS), BUS - STATION/STOPS/TERMINALS, OTHER PROGRAM COSTS, Fixed Guideway Associated Transit Improvements, BUS TRANSITWAYS/LINES, METROPOLITAN PLANNING</t>
  </si>
  <si>
    <t>Denver</t>
  </si>
  <si>
    <t>Miami</t>
  </si>
  <si>
    <t>SAINT PETERSBURG</t>
  </si>
  <si>
    <t>MARIETTA</t>
  </si>
  <si>
    <t>HONOLULU</t>
  </si>
  <si>
    <t>KANSAS CITY</t>
  </si>
  <si>
    <t>CAMDEN</t>
  </si>
  <si>
    <t>New York</t>
  </si>
  <si>
    <t>FORT WORTH</t>
  </si>
  <si>
    <t>HAMPTON</t>
  </si>
  <si>
    <t>SIGNAL/COMMUNICATION (RAIL)</t>
  </si>
  <si>
    <t>Table 11: FY 18 State of Good Repair Program Funds Awarded by Budget Scope, City and State</t>
  </si>
  <si>
    <t>ALBANY</t>
  </si>
  <si>
    <t>ALBUQUERQUE</t>
  </si>
  <si>
    <t>AUSTIN</t>
  </si>
  <si>
    <t>BUFFALO</t>
  </si>
  <si>
    <t>CINCINNATI</t>
  </si>
  <si>
    <t>DALLAS</t>
  </si>
  <si>
    <t>DETROIT</t>
  </si>
  <si>
    <t>DOVER</t>
  </si>
  <si>
    <t>Jacksonville</t>
  </si>
  <si>
    <t>JEFFERSON CITY</t>
  </si>
  <si>
    <t>KENOSHA</t>
  </si>
  <si>
    <t>LANCASTER</t>
  </si>
  <si>
    <t>NEWINGTON</t>
  </si>
  <si>
    <t>NORTH LITTLE ROCK</t>
  </si>
  <si>
    <t>ORANGE</t>
  </si>
  <si>
    <t>ORLANDO</t>
  </si>
  <si>
    <t>PHOENIX</t>
  </si>
  <si>
    <t>SAINT LOUIS</t>
  </si>
  <si>
    <t>SALEM</t>
  </si>
  <si>
    <t>SAN JOSE</t>
  </si>
  <si>
    <t>SANTA CLARITA</t>
  </si>
  <si>
    <t>SPRINGFIELD</t>
  </si>
  <si>
    <t>TALLAHASSEE</t>
  </si>
  <si>
    <t>WOODBRIDGE</t>
  </si>
  <si>
    <t>States with $0 listed do not have recipients that are eligible to receive State of Good Repair Formula program funds or whose recipients were not awarded funds under this program in FY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</si>
</sst>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0.0%"/>
    <numFmt numFmtId="165"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6"/>
      <color theme="1"/>
      <name val="Arial"/>
      <family val="2"/>
    </font>
    <font>
      <i/>
      <sz val="9"/>
      <color theme="1"/>
      <name val="Arial"/>
      <family val="2"/>
    </font>
    <font>
      <i/>
      <sz val="10"/>
      <color theme="1"/>
      <name val="Arial"/>
      <family val="2"/>
    </font>
    <font>
      <i/>
      <sz val="11"/>
      <color theme="1"/>
      <name val="Calibri"/>
      <family val="2"/>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right/>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0" xfId="0" applyFont="1"/>
    <xf numFmtId="0" fontId="5" fillId="0" borderId="0" xfId="0" applyFont="1"/>
    <xf numFmtId="44" fontId="0" fillId="0" borderId="0" xfId="1" applyFont="1" applyAlignment="1">
      <alignment horizontal="right"/>
    </xf>
    <xf numFmtId="3" fontId="3" fillId="0" borderId="1" xfId="0" applyNumberFormat="1" applyFont="1" applyBorder="1"/>
    <xf numFmtId="3" fontId="4" fillId="0" borderId="1" xfId="0" applyNumberFormat="1" applyFont="1" applyBorder="1" applyAlignment="1">
      <alignment wrapText="1"/>
    </xf>
    <xf numFmtId="165" fontId="4" fillId="0" borderId="1" xfId="1" applyNumberFormat="1" applyFont="1" applyBorder="1" applyAlignment="1">
      <alignment horizontal="left" wrapText="1"/>
    </xf>
    <xf numFmtId="0" fontId="6" fillId="0" borderId="0" xfId="0" applyFont="1" applyFill="1" applyBorder="1" applyAlignment="1">
      <alignment wrapText="1"/>
    </xf>
    <xf numFmtId="3" fontId="3" fillId="0" borderId="1" xfId="1" applyNumberFormat="1" applyFont="1" applyBorder="1" applyAlignment="1">
      <alignment horizontal="left"/>
    </xf>
    <xf numFmtId="5" fontId="3" fillId="0" borderId="2" xfId="1" applyNumberFormat="1" applyFont="1" applyBorder="1" applyAlignment="1">
      <alignment horizontal="left" vertical="center"/>
    </xf>
    <xf numFmtId="5" fontId="3" fillId="0" borderId="3" xfId="1" applyNumberFormat="1" applyFont="1" applyBorder="1" applyAlignment="1">
      <alignment horizontal="left" vertical="center"/>
    </xf>
    <xf numFmtId="5" fontId="3" fillId="0" borderId="4" xfId="1" applyNumberFormat="1" applyFont="1" applyBorder="1" applyAlignment="1">
      <alignment horizontal="left" vertical="center"/>
    </xf>
    <xf numFmtId="5" fontId="4" fillId="0" borderId="5" xfId="1" applyNumberFormat="1" applyFont="1" applyBorder="1" applyAlignment="1">
      <alignment horizontal="left"/>
    </xf>
    <xf numFmtId="5" fontId="4" fillId="0" borderId="6" xfId="1" applyNumberFormat="1" applyFont="1" applyBorder="1" applyAlignment="1">
      <alignment horizontal="left"/>
    </xf>
    <xf numFmtId="5" fontId="4" fillId="0" borderId="7" xfId="1" applyNumberFormat="1" applyFont="1" applyBorder="1" applyAlignment="1">
      <alignment horizontal="left"/>
    </xf>
    <xf numFmtId="5" fontId="3" fillId="0" borderId="8" xfId="1" applyNumberFormat="1" applyFont="1" applyBorder="1" applyAlignment="1">
      <alignment horizontal="left"/>
    </xf>
    <xf numFmtId="5" fontId="3" fillId="0" borderId="9" xfId="1" applyNumberFormat="1" applyFont="1" applyBorder="1" applyAlignment="1">
      <alignment horizontal="left"/>
    </xf>
    <xf numFmtId="0" fontId="5" fillId="0" borderId="0" xfId="0" applyFont="1" applyBorder="1" applyAlignment="1"/>
    <xf numFmtId="0" fontId="0" fillId="0" borderId="0" xfId="0" applyBorder="1"/>
    <xf numFmtId="0" fontId="2" fillId="0" borderId="0" xfId="0" applyFont="1" applyBorder="1"/>
    <xf numFmtId="0" fontId="3" fillId="0" borderId="1" xfId="0" applyFont="1" applyBorder="1" applyAlignment="1">
      <alignment horizontal="center" vertical="center"/>
    </xf>
    <xf numFmtId="44" fontId="3" fillId="0" borderId="1" xfId="0" applyNumberFormat="1" applyFont="1" applyBorder="1" applyAlignment="1">
      <alignment horizontal="center" vertical="center"/>
    </xf>
    <xf numFmtId="164" fontId="3" fillId="0" borderId="1" xfId="2" applyNumberFormat="1" applyFont="1" applyFill="1" applyBorder="1" applyAlignment="1">
      <alignment horizontal="center" vertical="center"/>
    </xf>
    <xf numFmtId="3" fontId="4" fillId="0" borderId="1" xfId="0" applyNumberFormat="1" applyFont="1" applyBorder="1"/>
    <xf numFmtId="165" fontId="4" fillId="0" borderId="1" xfId="0" applyNumberFormat="1" applyFont="1" applyBorder="1" applyAlignment="1">
      <alignment horizontal="left"/>
    </xf>
    <xf numFmtId="164" fontId="4" fillId="0" borderId="1" xfId="2" applyNumberFormat="1" applyFont="1" applyBorder="1"/>
    <xf numFmtId="165" fontId="3" fillId="0" borderId="1" xfId="0" applyNumberFormat="1" applyFont="1" applyBorder="1" applyAlignment="1">
      <alignment horizontal="left"/>
    </xf>
    <xf numFmtId="164" fontId="3" fillId="0" borderId="1" xfId="2" applyNumberFormat="1" applyFont="1" applyBorder="1"/>
    <xf numFmtId="3" fontId="3" fillId="0" borderId="1" xfId="0" applyNumberFormat="1" applyFont="1" applyFill="1" applyBorder="1" applyAlignment="1">
      <alignment wrapText="1"/>
    </xf>
    <xf numFmtId="165" fontId="3" fillId="0" borderId="1" xfId="1" applyNumberFormat="1" applyFont="1" applyBorder="1" applyAlignment="1">
      <alignment horizontal="left"/>
    </xf>
    <xf numFmtId="0" fontId="8" fillId="0" borderId="0" xfId="0" applyFont="1" applyAlignment="1">
      <alignment horizontal="left" wrapText="1"/>
    </xf>
    <xf numFmtId="0" fontId="5" fillId="0" borderId="10" xfId="0" applyFont="1" applyBorder="1" applyAlignment="1">
      <alignment horizontal="center" wrapText="1"/>
    </xf>
    <xf numFmtId="0" fontId="5" fillId="0" borderId="0" xfId="0" applyFont="1" applyBorder="1" applyAlignment="1">
      <alignment horizontal="center" wrapText="1"/>
    </xf>
    <xf numFmtId="3" fontId="7" fillId="0" borderId="11" xfId="0" applyNumberFormat="1" applyFont="1" applyFill="1" applyBorder="1" applyAlignment="1">
      <alignment horizontal="left" wrapText="1"/>
    </xf>
    <xf numFmtId="3" fontId="7" fillId="0" borderId="12" xfId="0" applyNumberFormat="1" applyFont="1" applyFill="1" applyBorder="1" applyAlignment="1">
      <alignment horizontal="left" wrapText="1"/>
    </xf>
    <xf numFmtId="5" fontId="4" fillId="0" borderId="13" xfId="1" applyNumberFormat="1" applyFont="1" applyBorder="1" applyAlignment="1">
      <alignment horizontal="left"/>
    </xf>
    <xf numFmtId="5" fontId="4" fillId="0" borderId="14" xfId="1" applyNumberFormat="1" applyFont="1" applyBorder="1" applyAlignment="1">
      <alignment horizontal="left"/>
    </xf>
    <xf numFmtId="5" fontId="4" fillId="0" borderId="15" xfId="1" applyNumberFormat="1"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2018 State of Good Repair </a:t>
            </a:r>
            <a:r>
              <a:rPr lang="en-US" baseline="0"/>
              <a:t>Obligations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'11a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131-4D9E-8D7B-64804EA563A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131-4D9E-8D7B-64804EA563A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131-4D9E-8D7B-64804EA563A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131-4D9E-8D7B-64804EA563A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131-4D9E-8D7B-64804EA563A7}"/>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C131-4D9E-8D7B-64804EA563A7}"/>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C131-4D9E-8D7B-64804EA563A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'11a by Scope'!$A$3:$A$9</c:f>
              <c:strCache>
                <c:ptCount val="7"/>
                <c:pt idx="0">
                  <c:v>OTHER CAPITAL ITEMS (RAIL)</c:v>
                </c:pt>
                <c:pt idx="1">
                  <c:v>RAIL - ROLLING STOCK</c:v>
                </c:pt>
                <c:pt idx="2">
                  <c:v>SIGNAL/COMMUNICATION (RAIL)</c:v>
                </c:pt>
                <c:pt idx="3">
                  <c:v>RAIL TRANSITWAY LINES</c:v>
                </c:pt>
                <c:pt idx="4">
                  <c:v>RAIL - STATION/STOPS/TERMINALS</c:v>
                </c:pt>
                <c:pt idx="5">
                  <c:v>All Other Scopes*</c:v>
                </c:pt>
                <c:pt idx="6">
                  <c:v>SUPPORT EQUIP/FACILITIES (RAIL)</c:v>
                </c:pt>
              </c:strCache>
            </c:strRef>
          </c:cat>
          <c:val>
            <c:numRef>
              <c:f>'11a by Scope'!$B$3:$B$9</c:f>
              <c:numCache>
                <c:formatCode>"$"#,##0</c:formatCode>
                <c:ptCount val="7"/>
                <c:pt idx="0">
                  <c:v>1340538240</c:v>
                </c:pt>
                <c:pt idx="1">
                  <c:v>959844249</c:v>
                </c:pt>
                <c:pt idx="2">
                  <c:v>261900222</c:v>
                </c:pt>
                <c:pt idx="3">
                  <c:v>239201519</c:v>
                </c:pt>
                <c:pt idx="4">
                  <c:v>228126646</c:v>
                </c:pt>
                <c:pt idx="5">
                  <c:v>226375107</c:v>
                </c:pt>
                <c:pt idx="6">
                  <c:v>160059585</c:v>
                </c:pt>
              </c:numCache>
            </c:numRef>
          </c:val>
          <c:extLst>
            <c:ext xmlns:c16="http://schemas.microsoft.com/office/drawing/2014/chart" uri="{C3380CC4-5D6E-409C-BE32-E72D297353CC}">
              <c16:uniqueId val="{00000000-9721-4A8C-991F-260B00E9DD5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4032799762511736"/>
          <c:y val="0.13853062608746938"/>
          <c:w val="0.24729571834603611"/>
          <c:h val="0.640930726355834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297179</xdr:colOff>
      <xdr:row>1</xdr:row>
      <xdr:rowOff>45720</xdr:rowOff>
    </xdr:from>
    <xdr:to>
      <xdr:col>14</xdr:col>
      <xdr:colOff>396240</xdr:colOff>
      <xdr:row>21</xdr:row>
      <xdr:rowOff>53340</xdr:rowOff>
    </xdr:to>
    <xdr:graphicFrame macro="">
      <xdr:nvGraphicFramePr>
        <xdr:cNvPr id="2" name="Chart 1">
          <a:extLst>
            <a:ext uri="{FF2B5EF4-FFF2-40B4-BE49-F238E27FC236}">
              <a16:creationId xmlns:a16="http://schemas.microsoft.com/office/drawing/2014/main" id="{DBA26746-76F8-4AA8-8C39-B6B4D5B654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election activeCell="S14" sqref="S14"/>
    </sheetView>
  </sheetViews>
  <sheetFormatPr defaultRowHeight="15" x14ac:dyDescent="0.25"/>
  <cols>
    <col min="1" max="1" width="42" bestFit="1" customWidth="1"/>
    <col min="2" max="2" width="20.5703125" style="2" customWidth="1"/>
    <col min="3" max="3" width="8.85546875" style="3"/>
  </cols>
  <sheetData>
    <row r="1" spans="1:3" ht="18.600000000000001" customHeight="1" x14ac:dyDescent="0.3">
      <c r="A1" s="5" t="s">
        <v>105</v>
      </c>
      <c r="B1" s="6"/>
      <c r="C1"/>
    </row>
    <row r="2" spans="1:3" ht="20.25" customHeight="1" x14ac:dyDescent="0.25">
      <c r="A2" s="7" t="s">
        <v>88</v>
      </c>
      <c r="B2" s="11" t="s">
        <v>80</v>
      </c>
    </row>
    <row r="3" spans="1:3" x14ac:dyDescent="0.25">
      <c r="A3" s="8" t="s">
        <v>4</v>
      </c>
      <c r="B3" s="9">
        <v>1340538240</v>
      </c>
    </row>
    <row r="4" spans="1:3" x14ac:dyDescent="0.25">
      <c r="A4" s="8" t="s">
        <v>8</v>
      </c>
      <c r="B4" s="9">
        <v>959844249</v>
      </c>
    </row>
    <row r="5" spans="1:3" x14ac:dyDescent="0.25">
      <c r="A5" s="8" t="s">
        <v>104</v>
      </c>
      <c r="B5" s="9">
        <v>261900222</v>
      </c>
    </row>
    <row r="6" spans="1:3" x14ac:dyDescent="0.25">
      <c r="A6" s="8" t="s">
        <v>5</v>
      </c>
      <c r="B6" s="9">
        <v>239201519</v>
      </c>
    </row>
    <row r="7" spans="1:3" x14ac:dyDescent="0.25">
      <c r="A7" s="8" t="s">
        <v>91</v>
      </c>
      <c r="B7" s="9">
        <v>228126646</v>
      </c>
    </row>
    <row r="8" spans="1:3" x14ac:dyDescent="0.25">
      <c r="A8" s="8" t="s">
        <v>86</v>
      </c>
      <c r="B8" s="9">
        <v>226375107</v>
      </c>
    </row>
    <row r="9" spans="1:3" ht="15" customHeight="1" x14ac:dyDescent="0.25">
      <c r="A9" s="8" t="s">
        <v>92</v>
      </c>
      <c r="B9" s="9">
        <v>160059585</v>
      </c>
    </row>
    <row r="10" spans="1:3" x14ac:dyDescent="0.25">
      <c r="A10" s="31" t="s">
        <v>89</v>
      </c>
      <c r="B10" s="32">
        <f>SUM(B3:B9)</f>
        <v>3416045568</v>
      </c>
    </row>
    <row r="12" spans="1:3" ht="108.75" x14ac:dyDescent="0.25">
      <c r="A12" s="10" t="s">
        <v>93</v>
      </c>
    </row>
    <row r="14" spans="1:3" ht="68.45" customHeight="1" x14ac:dyDescent="0.25">
      <c r="A14" s="33" t="s">
        <v>87</v>
      </c>
      <c r="B14" s="33"/>
    </row>
  </sheetData>
  <sortState ref="A2:B10">
    <sortCondition descending="1" ref="B2"/>
  </sortState>
  <mergeCells count="1">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pane ySplit="2" topLeftCell="A57" activePane="bottomLeft" state="frozen"/>
      <selection pane="bottomLeft" activeCell="M78" sqref="M78"/>
    </sheetView>
  </sheetViews>
  <sheetFormatPr defaultColWidth="8.85546875" defaultRowHeight="15" x14ac:dyDescent="0.25"/>
  <cols>
    <col min="1" max="1" width="18" style="2" bestFit="1" customWidth="1"/>
    <col min="2" max="2" width="17.85546875" style="2" customWidth="1"/>
    <col min="3" max="3" width="19.85546875" style="2" bestFit="1" customWidth="1"/>
    <col min="4" max="4" width="27.140625" style="2" customWidth="1"/>
    <col min="5" max="5" width="24.42578125" style="2" customWidth="1"/>
    <col min="6" max="16384" width="8.85546875" style="2"/>
  </cols>
  <sheetData>
    <row r="1" spans="1:5" customFormat="1" ht="41.45" customHeight="1" thickBot="1" x14ac:dyDescent="0.35">
      <c r="A1" s="34" t="s">
        <v>105</v>
      </c>
      <c r="B1" s="34"/>
      <c r="C1" s="34"/>
      <c r="D1" s="34"/>
      <c r="E1" s="34"/>
    </row>
    <row r="2" spans="1:5" ht="28.9" customHeight="1" x14ac:dyDescent="0.25">
      <c r="A2" s="12" t="s">
        <v>0</v>
      </c>
      <c r="B2" s="13" t="s">
        <v>1</v>
      </c>
      <c r="C2" s="13" t="s">
        <v>77</v>
      </c>
      <c r="D2" s="13" t="s">
        <v>78</v>
      </c>
      <c r="E2" s="14" t="s">
        <v>79</v>
      </c>
    </row>
    <row r="3" spans="1:5" ht="18.600000000000001" customHeight="1" x14ac:dyDescent="0.25">
      <c r="A3" s="15" t="s">
        <v>106</v>
      </c>
      <c r="B3" s="16" t="s">
        <v>49</v>
      </c>
      <c r="C3" s="16">
        <v>33749974</v>
      </c>
      <c r="D3" s="16">
        <v>14464278</v>
      </c>
      <c r="E3" s="17">
        <v>48214252</v>
      </c>
    </row>
    <row r="4" spans="1:5" x14ac:dyDescent="0.25">
      <c r="A4" s="15" t="s">
        <v>107</v>
      </c>
      <c r="B4" s="16" t="s">
        <v>47</v>
      </c>
      <c r="C4" s="16">
        <v>12338549</v>
      </c>
      <c r="D4" s="16">
        <v>3084638</v>
      </c>
      <c r="E4" s="17">
        <v>15423187</v>
      </c>
    </row>
    <row r="5" spans="1:5" x14ac:dyDescent="0.25">
      <c r="A5" s="15" t="s">
        <v>2</v>
      </c>
      <c r="B5" s="16" t="s">
        <v>3</v>
      </c>
      <c r="C5" s="16">
        <v>23003304</v>
      </c>
      <c r="D5" s="16">
        <v>5750826</v>
      </c>
      <c r="E5" s="17">
        <v>28754130</v>
      </c>
    </row>
    <row r="6" spans="1:5" x14ac:dyDescent="0.25">
      <c r="A6" s="15" t="s">
        <v>23</v>
      </c>
      <c r="B6" s="16" t="s">
        <v>24</v>
      </c>
      <c r="C6" s="16">
        <v>38102885</v>
      </c>
      <c r="D6" s="16">
        <v>9525721</v>
      </c>
      <c r="E6" s="17">
        <v>47628606</v>
      </c>
    </row>
    <row r="7" spans="1:5" x14ac:dyDescent="0.25">
      <c r="A7" s="15" t="s">
        <v>108</v>
      </c>
      <c r="B7" s="16" t="s">
        <v>65</v>
      </c>
      <c r="C7" s="16">
        <v>13003952</v>
      </c>
      <c r="D7" s="16">
        <v>3250989</v>
      </c>
      <c r="E7" s="17">
        <v>16254941</v>
      </c>
    </row>
    <row r="8" spans="1:5" x14ac:dyDescent="0.25">
      <c r="A8" s="15" t="s">
        <v>37</v>
      </c>
      <c r="B8" s="16" t="s">
        <v>38</v>
      </c>
      <c r="C8" s="16">
        <v>44106662</v>
      </c>
      <c r="D8" s="16">
        <v>11026666</v>
      </c>
      <c r="E8" s="17">
        <v>55133328</v>
      </c>
    </row>
    <row r="9" spans="1:5" x14ac:dyDescent="0.25">
      <c r="A9" s="15" t="s">
        <v>36</v>
      </c>
      <c r="B9" s="16" t="s">
        <v>34</v>
      </c>
      <c r="C9" s="16">
        <v>153603528</v>
      </c>
      <c r="D9" s="16">
        <v>38400897</v>
      </c>
      <c r="E9" s="17">
        <v>192004425</v>
      </c>
    </row>
    <row r="10" spans="1:5" x14ac:dyDescent="0.25">
      <c r="A10" s="15" t="s">
        <v>72</v>
      </c>
      <c r="B10" s="16" t="s">
        <v>69</v>
      </c>
      <c r="C10" s="16">
        <v>260117</v>
      </c>
      <c r="D10" s="16">
        <v>0</v>
      </c>
      <c r="E10" s="17">
        <v>260117</v>
      </c>
    </row>
    <row r="11" spans="1:5" x14ac:dyDescent="0.25">
      <c r="A11" s="15" t="s">
        <v>109</v>
      </c>
      <c r="B11" s="16" t="s">
        <v>49</v>
      </c>
      <c r="C11" s="16">
        <v>6001529</v>
      </c>
      <c r="D11" s="16">
        <v>1500382</v>
      </c>
      <c r="E11" s="17">
        <v>7501911</v>
      </c>
    </row>
    <row r="12" spans="1:5" x14ac:dyDescent="0.25">
      <c r="A12" s="15" t="s">
        <v>100</v>
      </c>
      <c r="B12" s="16" t="s">
        <v>46</v>
      </c>
      <c r="C12" s="16">
        <v>12829427</v>
      </c>
      <c r="D12" s="16">
        <v>3207357</v>
      </c>
      <c r="E12" s="17">
        <v>16036784</v>
      </c>
    </row>
    <row r="13" spans="1:5" x14ac:dyDescent="0.25">
      <c r="A13" s="15" t="s">
        <v>28</v>
      </c>
      <c r="B13" s="16" t="s">
        <v>29</v>
      </c>
      <c r="C13" s="16">
        <v>20615514</v>
      </c>
      <c r="D13" s="16">
        <v>5153879</v>
      </c>
      <c r="E13" s="17">
        <v>25769393</v>
      </c>
    </row>
    <row r="14" spans="1:5" x14ac:dyDescent="0.25">
      <c r="A14" s="15" t="s">
        <v>26</v>
      </c>
      <c r="B14" s="16" t="s">
        <v>27</v>
      </c>
      <c r="C14" s="16">
        <v>301193304</v>
      </c>
      <c r="D14" s="16">
        <v>5042000</v>
      </c>
      <c r="E14" s="17">
        <v>306235304</v>
      </c>
    </row>
    <row r="15" spans="1:5" x14ac:dyDescent="0.25">
      <c r="A15" s="15" t="s">
        <v>110</v>
      </c>
      <c r="B15" s="16" t="s">
        <v>51</v>
      </c>
      <c r="C15" s="16">
        <v>10386</v>
      </c>
      <c r="D15" s="16">
        <v>2597</v>
      </c>
      <c r="E15" s="17">
        <v>12983</v>
      </c>
    </row>
    <row r="16" spans="1:5" x14ac:dyDescent="0.25">
      <c r="A16" s="15" t="s">
        <v>52</v>
      </c>
      <c r="B16" s="16" t="s">
        <v>51</v>
      </c>
      <c r="C16" s="16">
        <v>32353730</v>
      </c>
      <c r="D16" s="16">
        <v>8082435</v>
      </c>
      <c r="E16" s="17">
        <v>40412165</v>
      </c>
    </row>
    <row r="17" spans="1:5" x14ac:dyDescent="0.25">
      <c r="A17" s="15" t="s">
        <v>111</v>
      </c>
      <c r="B17" s="16" t="s">
        <v>65</v>
      </c>
      <c r="C17" s="16">
        <v>18364458</v>
      </c>
      <c r="D17" s="16">
        <v>4591115</v>
      </c>
      <c r="E17" s="17">
        <v>22955573</v>
      </c>
    </row>
    <row r="18" spans="1:5" x14ac:dyDescent="0.25">
      <c r="A18" s="15" t="s">
        <v>50</v>
      </c>
      <c r="B18" s="16" t="s">
        <v>51</v>
      </c>
      <c r="C18" s="16">
        <v>14144675</v>
      </c>
      <c r="D18" s="16">
        <v>3301169</v>
      </c>
      <c r="E18" s="17">
        <v>17445844</v>
      </c>
    </row>
    <row r="19" spans="1:5" x14ac:dyDescent="0.25">
      <c r="A19" s="15" t="s">
        <v>94</v>
      </c>
      <c r="B19" s="16" t="s">
        <v>17</v>
      </c>
      <c r="C19" s="16">
        <v>23034395</v>
      </c>
      <c r="D19" s="16">
        <v>5758599</v>
      </c>
      <c r="E19" s="17">
        <v>28792994</v>
      </c>
    </row>
    <row r="20" spans="1:5" x14ac:dyDescent="0.25">
      <c r="A20" s="15" t="s">
        <v>112</v>
      </c>
      <c r="B20" s="16" t="s">
        <v>41</v>
      </c>
      <c r="C20" s="16">
        <v>1221304</v>
      </c>
      <c r="D20" s="16">
        <v>305326</v>
      </c>
      <c r="E20" s="17">
        <v>1526630</v>
      </c>
    </row>
    <row r="21" spans="1:5" x14ac:dyDescent="0.25">
      <c r="A21" s="15" t="s">
        <v>113</v>
      </c>
      <c r="B21" s="16" t="s">
        <v>83</v>
      </c>
      <c r="C21" s="16">
        <v>1452336</v>
      </c>
      <c r="D21" s="16">
        <v>363084</v>
      </c>
      <c r="E21" s="17">
        <v>1815420</v>
      </c>
    </row>
    <row r="22" spans="1:5" x14ac:dyDescent="0.25">
      <c r="A22" s="15" t="s">
        <v>68</v>
      </c>
      <c r="B22" s="16" t="s">
        <v>69</v>
      </c>
      <c r="C22" s="16">
        <v>1911170</v>
      </c>
      <c r="D22" s="16">
        <v>477793</v>
      </c>
      <c r="E22" s="17">
        <v>2388963</v>
      </c>
    </row>
    <row r="23" spans="1:5" x14ac:dyDescent="0.25">
      <c r="A23" s="15" t="s">
        <v>102</v>
      </c>
      <c r="B23" s="16" t="s">
        <v>65</v>
      </c>
      <c r="C23" s="16">
        <v>5904941</v>
      </c>
      <c r="D23" s="16">
        <v>1476241</v>
      </c>
      <c r="E23" s="17">
        <v>7381182</v>
      </c>
    </row>
    <row r="24" spans="1:5" x14ac:dyDescent="0.25">
      <c r="A24" s="15" t="s">
        <v>30</v>
      </c>
      <c r="B24" s="16" t="s">
        <v>31</v>
      </c>
      <c r="C24" s="16">
        <v>193336</v>
      </c>
      <c r="D24" s="16">
        <v>48334</v>
      </c>
      <c r="E24" s="17">
        <v>241670</v>
      </c>
    </row>
    <row r="25" spans="1:5" x14ac:dyDescent="0.25">
      <c r="A25" s="15" t="s">
        <v>103</v>
      </c>
      <c r="B25" s="16" t="s">
        <v>48</v>
      </c>
      <c r="C25" s="16">
        <v>3398455</v>
      </c>
      <c r="D25" s="16">
        <v>1940877</v>
      </c>
      <c r="E25" s="17">
        <v>5339332</v>
      </c>
    </row>
    <row r="26" spans="1:5" x14ac:dyDescent="0.25">
      <c r="A26" s="15" t="s">
        <v>57</v>
      </c>
      <c r="B26" s="16" t="s">
        <v>56</v>
      </c>
      <c r="C26" s="16">
        <v>10133299</v>
      </c>
      <c r="D26" s="16">
        <v>2533325</v>
      </c>
      <c r="E26" s="17">
        <v>12666624</v>
      </c>
    </row>
    <row r="27" spans="1:5" x14ac:dyDescent="0.25">
      <c r="A27" s="15" t="s">
        <v>98</v>
      </c>
      <c r="B27" s="16" t="s">
        <v>84</v>
      </c>
      <c r="C27" s="16">
        <v>3287520</v>
      </c>
      <c r="D27" s="16">
        <v>821880</v>
      </c>
      <c r="E27" s="17">
        <v>4109400</v>
      </c>
    </row>
    <row r="28" spans="1:5" x14ac:dyDescent="0.25">
      <c r="A28" s="15" t="s">
        <v>114</v>
      </c>
      <c r="B28" s="16" t="s">
        <v>21</v>
      </c>
      <c r="C28" s="16">
        <v>720827</v>
      </c>
      <c r="D28" s="16">
        <v>0</v>
      </c>
      <c r="E28" s="17">
        <v>720827</v>
      </c>
    </row>
    <row r="29" spans="1:5" x14ac:dyDescent="0.25">
      <c r="A29" s="15" t="s">
        <v>115</v>
      </c>
      <c r="B29" s="16" t="s">
        <v>44</v>
      </c>
      <c r="C29" s="16">
        <v>12024877</v>
      </c>
      <c r="D29" s="16">
        <v>6407643</v>
      </c>
      <c r="E29" s="17">
        <v>18432520</v>
      </c>
    </row>
    <row r="30" spans="1:5" x14ac:dyDescent="0.25">
      <c r="A30" s="15" t="s">
        <v>99</v>
      </c>
      <c r="B30" s="16" t="s">
        <v>44</v>
      </c>
      <c r="C30" s="16">
        <v>1661930</v>
      </c>
      <c r="D30" s="16">
        <v>293281</v>
      </c>
      <c r="E30" s="17">
        <v>1955211</v>
      </c>
    </row>
    <row r="31" spans="1:5" x14ac:dyDescent="0.25">
      <c r="A31" s="15" t="s">
        <v>116</v>
      </c>
      <c r="B31" s="16" t="s">
        <v>73</v>
      </c>
      <c r="C31" s="16">
        <v>84480</v>
      </c>
      <c r="D31" s="16">
        <v>21120</v>
      </c>
      <c r="E31" s="17">
        <v>105600</v>
      </c>
    </row>
    <row r="32" spans="1:5" x14ac:dyDescent="0.25">
      <c r="A32" s="15" t="s">
        <v>117</v>
      </c>
      <c r="B32" s="16" t="s">
        <v>10</v>
      </c>
      <c r="C32" s="16">
        <v>326668</v>
      </c>
      <c r="D32" s="16">
        <v>548833</v>
      </c>
      <c r="E32" s="17">
        <v>875501</v>
      </c>
    </row>
    <row r="33" spans="1:5" x14ac:dyDescent="0.25">
      <c r="A33" s="15" t="s">
        <v>25</v>
      </c>
      <c r="B33" s="16" t="s">
        <v>24</v>
      </c>
      <c r="C33" s="16">
        <v>3301242</v>
      </c>
      <c r="D33" s="16">
        <v>825311</v>
      </c>
      <c r="E33" s="17">
        <v>4126553</v>
      </c>
    </row>
    <row r="34" spans="1:5" x14ac:dyDescent="0.25">
      <c r="A34" s="15" t="s">
        <v>11</v>
      </c>
      <c r="B34" s="16" t="s">
        <v>10</v>
      </c>
      <c r="C34" s="16">
        <v>219547093</v>
      </c>
      <c r="D34" s="16">
        <v>48974830</v>
      </c>
      <c r="E34" s="17">
        <v>268521923</v>
      </c>
    </row>
    <row r="35" spans="1:5" x14ac:dyDescent="0.25">
      <c r="A35" s="15" t="s">
        <v>74</v>
      </c>
      <c r="B35" s="16" t="s">
        <v>64</v>
      </c>
      <c r="C35" s="16">
        <v>2383223</v>
      </c>
      <c r="D35" s="16">
        <v>595806</v>
      </c>
      <c r="E35" s="17">
        <v>2979029</v>
      </c>
    </row>
    <row r="36" spans="1:5" x14ac:dyDescent="0.25">
      <c r="A36" s="15" t="s">
        <v>74</v>
      </c>
      <c r="B36" s="16" t="s">
        <v>73</v>
      </c>
      <c r="C36" s="16">
        <v>984363</v>
      </c>
      <c r="D36" s="16">
        <v>246091</v>
      </c>
      <c r="E36" s="17">
        <v>1230454</v>
      </c>
    </row>
    <row r="37" spans="1:5" x14ac:dyDescent="0.25">
      <c r="A37" s="15" t="s">
        <v>97</v>
      </c>
      <c r="B37" s="16" t="s">
        <v>24</v>
      </c>
      <c r="C37" s="16">
        <v>356452</v>
      </c>
      <c r="D37" s="16">
        <v>89113</v>
      </c>
      <c r="E37" s="17">
        <v>445565</v>
      </c>
    </row>
    <row r="38" spans="1:5" x14ac:dyDescent="0.25">
      <c r="A38" s="15" t="s">
        <v>63</v>
      </c>
      <c r="B38" s="16" t="s">
        <v>64</v>
      </c>
      <c r="C38" s="16">
        <v>1320000</v>
      </c>
      <c r="D38" s="16">
        <v>330000</v>
      </c>
      <c r="E38" s="17">
        <v>1650000</v>
      </c>
    </row>
    <row r="39" spans="1:5" x14ac:dyDescent="0.25">
      <c r="A39" s="15" t="s">
        <v>95</v>
      </c>
      <c r="B39" s="16" t="s">
        <v>21</v>
      </c>
      <c r="C39" s="16">
        <v>24214405</v>
      </c>
      <c r="D39" s="16">
        <v>0</v>
      </c>
      <c r="E39" s="17">
        <v>24214405</v>
      </c>
    </row>
    <row r="40" spans="1:5" x14ac:dyDescent="0.25">
      <c r="A40" s="15" t="s">
        <v>42</v>
      </c>
      <c r="B40" s="16" t="s">
        <v>43</v>
      </c>
      <c r="C40" s="16">
        <v>18964516</v>
      </c>
      <c r="D40" s="16">
        <v>4105400</v>
      </c>
      <c r="E40" s="17">
        <v>23069916</v>
      </c>
    </row>
    <row r="41" spans="1:5" x14ac:dyDescent="0.25">
      <c r="A41" s="15" t="s">
        <v>32</v>
      </c>
      <c r="B41" s="16" t="s">
        <v>31</v>
      </c>
      <c r="C41" s="16">
        <v>5145384</v>
      </c>
      <c r="D41" s="16">
        <v>1286347</v>
      </c>
      <c r="E41" s="17">
        <v>6431731</v>
      </c>
    </row>
    <row r="42" spans="1:5" x14ac:dyDescent="0.25">
      <c r="A42" s="15" t="s">
        <v>101</v>
      </c>
      <c r="B42" s="16" t="s">
        <v>49</v>
      </c>
      <c r="C42" s="16">
        <v>1138003000</v>
      </c>
      <c r="D42" s="16">
        <v>0</v>
      </c>
      <c r="E42" s="17">
        <v>1138003000</v>
      </c>
    </row>
    <row r="43" spans="1:5" x14ac:dyDescent="0.25">
      <c r="A43" s="15" t="s">
        <v>45</v>
      </c>
      <c r="B43" s="16" t="s">
        <v>46</v>
      </c>
      <c r="C43" s="16">
        <v>204235582</v>
      </c>
      <c r="D43" s="16">
        <v>8622178</v>
      </c>
      <c r="E43" s="17">
        <v>212857760</v>
      </c>
    </row>
    <row r="44" spans="1:5" x14ac:dyDescent="0.25">
      <c r="A44" s="15" t="s">
        <v>118</v>
      </c>
      <c r="B44" s="16" t="s">
        <v>18</v>
      </c>
      <c r="C44" s="16">
        <v>126000000</v>
      </c>
      <c r="D44" s="16">
        <v>31500000</v>
      </c>
      <c r="E44" s="17">
        <v>157500000</v>
      </c>
    </row>
    <row r="45" spans="1:5" x14ac:dyDescent="0.25">
      <c r="A45" s="15" t="s">
        <v>119</v>
      </c>
      <c r="B45" s="16" t="s">
        <v>6</v>
      </c>
      <c r="C45" s="16">
        <v>687112</v>
      </c>
      <c r="D45" s="16">
        <v>171779</v>
      </c>
      <c r="E45" s="17">
        <v>858891</v>
      </c>
    </row>
    <row r="46" spans="1:5" x14ac:dyDescent="0.25">
      <c r="A46" s="15" t="s">
        <v>14</v>
      </c>
      <c r="B46" s="16" t="s">
        <v>10</v>
      </c>
      <c r="C46" s="16">
        <v>33495453</v>
      </c>
      <c r="D46" s="16">
        <v>8373862</v>
      </c>
      <c r="E46" s="17">
        <v>41869315</v>
      </c>
    </row>
    <row r="47" spans="1:5" x14ac:dyDescent="0.25">
      <c r="A47" s="15" t="s">
        <v>12</v>
      </c>
      <c r="B47" s="16" t="s">
        <v>10</v>
      </c>
      <c r="C47" s="16">
        <v>11642240</v>
      </c>
      <c r="D47" s="16">
        <v>2910560</v>
      </c>
      <c r="E47" s="17">
        <v>14552800</v>
      </c>
    </row>
    <row r="48" spans="1:5" x14ac:dyDescent="0.25">
      <c r="A48" s="15" t="s">
        <v>71</v>
      </c>
      <c r="B48" s="16" t="s">
        <v>69</v>
      </c>
      <c r="C48" s="16">
        <v>13245927</v>
      </c>
      <c r="D48" s="16">
        <v>0</v>
      </c>
      <c r="E48" s="17">
        <v>13245927</v>
      </c>
    </row>
    <row r="49" spans="1:5" x14ac:dyDescent="0.25">
      <c r="A49" s="15" t="s">
        <v>120</v>
      </c>
      <c r="B49" s="16" t="s">
        <v>10</v>
      </c>
      <c r="C49" s="16">
        <v>4261029</v>
      </c>
      <c r="D49" s="16">
        <v>0</v>
      </c>
      <c r="E49" s="17">
        <v>4261029</v>
      </c>
    </row>
    <row r="50" spans="1:5" x14ac:dyDescent="0.25">
      <c r="A50" s="15" t="s">
        <v>121</v>
      </c>
      <c r="B50" s="16" t="s">
        <v>21</v>
      </c>
      <c r="C50" s="16">
        <v>544223</v>
      </c>
      <c r="D50" s="16">
        <v>0</v>
      </c>
      <c r="E50" s="17">
        <v>544223</v>
      </c>
    </row>
    <row r="51" spans="1:5" x14ac:dyDescent="0.25">
      <c r="A51" s="15" t="s">
        <v>55</v>
      </c>
      <c r="B51" s="16" t="s">
        <v>56</v>
      </c>
      <c r="C51" s="16">
        <v>142228671</v>
      </c>
      <c r="D51" s="16">
        <v>35557169</v>
      </c>
      <c r="E51" s="17">
        <v>177785840</v>
      </c>
    </row>
    <row r="52" spans="1:5" x14ac:dyDescent="0.25">
      <c r="A52" s="15" t="s">
        <v>122</v>
      </c>
      <c r="B52" s="16" t="s">
        <v>7</v>
      </c>
      <c r="C52" s="16">
        <v>7030741</v>
      </c>
      <c r="D52" s="16">
        <v>1757686</v>
      </c>
      <c r="E52" s="17">
        <v>8788427</v>
      </c>
    </row>
    <row r="53" spans="1:5" x14ac:dyDescent="0.25">
      <c r="A53" s="15" t="s">
        <v>58</v>
      </c>
      <c r="B53" s="16" t="s">
        <v>56</v>
      </c>
      <c r="C53" s="16">
        <v>34165414</v>
      </c>
      <c r="D53" s="16">
        <v>8541354</v>
      </c>
      <c r="E53" s="17">
        <v>42706768</v>
      </c>
    </row>
    <row r="54" spans="1:5" x14ac:dyDescent="0.25">
      <c r="A54" s="15" t="s">
        <v>22</v>
      </c>
      <c r="B54" s="16" t="s">
        <v>21</v>
      </c>
      <c r="C54" s="16">
        <v>48572939</v>
      </c>
      <c r="D54" s="16">
        <v>11114359</v>
      </c>
      <c r="E54" s="17">
        <v>59687298</v>
      </c>
    </row>
    <row r="55" spans="1:5" x14ac:dyDescent="0.25">
      <c r="A55" s="15" t="s">
        <v>39</v>
      </c>
      <c r="B55" s="16" t="s">
        <v>40</v>
      </c>
      <c r="C55" s="16">
        <v>12581045</v>
      </c>
      <c r="D55" s="16">
        <v>3740262</v>
      </c>
      <c r="E55" s="17">
        <v>16321307</v>
      </c>
    </row>
    <row r="56" spans="1:5" x14ac:dyDescent="0.25">
      <c r="A56" s="15" t="s">
        <v>39</v>
      </c>
      <c r="B56" s="16" t="s">
        <v>54</v>
      </c>
      <c r="C56" s="16">
        <v>12820576</v>
      </c>
      <c r="D56" s="16">
        <v>3205144</v>
      </c>
      <c r="E56" s="17">
        <v>16025720</v>
      </c>
    </row>
    <row r="57" spans="1:5" x14ac:dyDescent="0.25">
      <c r="A57" s="15" t="s">
        <v>61</v>
      </c>
      <c r="B57" s="16" t="s">
        <v>62</v>
      </c>
      <c r="C57" s="16">
        <v>7246712</v>
      </c>
      <c r="D57" s="16">
        <v>1486678</v>
      </c>
      <c r="E57" s="17">
        <v>8733390</v>
      </c>
    </row>
    <row r="58" spans="1:5" x14ac:dyDescent="0.25">
      <c r="A58" s="15" t="s">
        <v>9</v>
      </c>
      <c r="B58" s="16" t="s">
        <v>10</v>
      </c>
      <c r="C58" s="16">
        <v>11580302</v>
      </c>
      <c r="D58" s="16">
        <v>2895076</v>
      </c>
      <c r="E58" s="17">
        <v>14475378</v>
      </c>
    </row>
    <row r="59" spans="1:5" x14ac:dyDescent="0.25">
      <c r="A59" s="15" t="s">
        <v>123</v>
      </c>
      <c r="B59" s="16" t="s">
        <v>44</v>
      </c>
      <c r="C59" s="16">
        <v>16076433</v>
      </c>
      <c r="D59" s="16">
        <v>4019108</v>
      </c>
      <c r="E59" s="17">
        <v>20095541</v>
      </c>
    </row>
    <row r="60" spans="1:5" x14ac:dyDescent="0.25">
      <c r="A60" s="15" t="s">
        <v>96</v>
      </c>
      <c r="B60" s="16" t="s">
        <v>21</v>
      </c>
      <c r="C60" s="16">
        <v>7276</v>
      </c>
      <c r="D60" s="16">
        <v>0</v>
      </c>
      <c r="E60" s="17">
        <v>7276</v>
      </c>
    </row>
    <row r="61" spans="1:5" x14ac:dyDescent="0.25">
      <c r="A61" s="15" t="s">
        <v>124</v>
      </c>
      <c r="B61" s="16" t="s">
        <v>54</v>
      </c>
      <c r="C61" s="16">
        <v>1200000</v>
      </c>
      <c r="D61" s="16">
        <v>300000</v>
      </c>
      <c r="E61" s="17">
        <v>1500000</v>
      </c>
    </row>
    <row r="62" spans="1:5" x14ac:dyDescent="0.25">
      <c r="A62" s="15" t="s">
        <v>66</v>
      </c>
      <c r="B62" s="16" t="s">
        <v>67</v>
      </c>
      <c r="C62" s="16">
        <v>20965990</v>
      </c>
      <c r="D62" s="16">
        <v>5241498</v>
      </c>
      <c r="E62" s="17">
        <v>26207488</v>
      </c>
    </row>
    <row r="63" spans="1:5" x14ac:dyDescent="0.25">
      <c r="A63" s="15" t="s">
        <v>16</v>
      </c>
      <c r="B63" s="16" t="s">
        <v>10</v>
      </c>
      <c r="C63" s="16">
        <v>46426210</v>
      </c>
      <c r="D63" s="16">
        <v>-15118447</v>
      </c>
      <c r="E63" s="17">
        <v>31307763</v>
      </c>
    </row>
    <row r="64" spans="1:5" x14ac:dyDescent="0.25">
      <c r="A64" s="38" t="s">
        <v>13</v>
      </c>
      <c r="B64" s="39" t="s">
        <v>10</v>
      </c>
      <c r="C64" s="39">
        <v>27920897</v>
      </c>
      <c r="D64" s="39">
        <v>6980225</v>
      </c>
      <c r="E64" s="40">
        <v>34901122</v>
      </c>
    </row>
    <row r="65" spans="1:5" x14ac:dyDescent="0.25">
      <c r="A65" s="38" t="s">
        <v>15</v>
      </c>
      <c r="B65" s="39" t="s">
        <v>10</v>
      </c>
      <c r="C65" s="39">
        <v>132822503</v>
      </c>
      <c r="D65" s="39">
        <v>28963480</v>
      </c>
      <c r="E65" s="40">
        <v>161785983</v>
      </c>
    </row>
    <row r="66" spans="1:5" x14ac:dyDescent="0.25">
      <c r="A66" s="38" t="s">
        <v>125</v>
      </c>
      <c r="B66" s="39" t="s">
        <v>10</v>
      </c>
      <c r="C66" s="39">
        <v>45704611</v>
      </c>
      <c r="D66" s="39">
        <v>11426152</v>
      </c>
      <c r="E66" s="40">
        <v>57130763</v>
      </c>
    </row>
    <row r="67" spans="1:5" x14ac:dyDescent="0.25">
      <c r="A67" s="38" t="s">
        <v>59</v>
      </c>
      <c r="B67" s="39" t="s">
        <v>60</v>
      </c>
      <c r="C67" s="39">
        <v>11000000</v>
      </c>
      <c r="D67" s="39">
        <v>0</v>
      </c>
      <c r="E67" s="40">
        <v>11000000</v>
      </c>
    </row>
    <row r="68" spans="1:5" x14ac:dyDescent="0.25">
      <c r="A68" s="38" t="s">
        <v>126</v>
      </c>
      <c r="B68" s="39" t="s">
        <v>10</v>
      </c>
      <c r="C68" s="39">
        <v>1724349</v>
      </c>
      <c r="D68" s="39">
        <v>431000</v>
      </c>
      <c r="E68" s="40">
        <v>2155349</v>
      </c>
    </row>
    <row r="69" spans="1:5" x14ac:dyDescent="0.25">
      <c r="A69" s="38" t="s">
        <v>70</v>
      </c>
      <c r="B69" s="39" t="s">
        <v>69</v>
      </c>
      <c r="C69" s="39">
        <v>22778401</v>
      </c>
      <c r="D69" s="39">
        <v>5426547</v>
      </c>
      <c r="E69" s="40">
        <v>28204948</v>
      </c>
    </row>
    <row r="70" spans="1:5" x14ac:dyDescent="0.25">
      <c r="A70" s="38" t="s">
        <v>127</v>
      </c>
      <c r="B70" s="39" t="s">
        <v>27</v>
      </c>
      <c r="C70" s="39">
        <v>18869888</v>
      </c>
      <c r="D70" s="39">
        <v>4717475</v>
      </c>
      <c r="E70" s="40">
        <v>23587363</v>
      </c>
    </row>
    <row r="71" spans="1:5" x14ac:dyDescent="0.25">
      <c r="A71" s="38" t="s">
        <v>128</v>
      </c>
      <c r="B71" s="39" t="s">
        <v>21</v>
      </c>
      <c r="C71" s="39">
        <v>1841153</v>
      </c>
      <c r="D71" s="39">
        <v>1841153</v>
      </c>
      <c r="E71" s="40">
        <v>3682306</v>
      </c>
    </row>
    <row r="72" spans="1:5" x14ac:dyDescent="0.25">
      <c r="A72" s="38" t="s">
        <v>33</v>
      </c>
      <c r="B72" s="39" t="s">
        <v>34</v>
      </c>
      <c r="C72" s="39">
        <v>811181</v>
      </c>
      <c r="D72" s="39">
        <v>202796</v>
      </c>
      <c r="E72" s="40">
        <v>1013977</v>
      </c>
    </row>
    <row r="73" spans="1:5" x14ac:dyDescent="0.25">
      <c r="A73" s="38" t="s">
        <v>53</v>
      </c>
      <c r="B73" s="39" t="s">
        <v>51</v>
      </c>
      <c r="C73" s="39">
        <v>126372</v>
      </c>
      <c r="D73" s="39">
        <v>0</v>
      </c>
      <c r="E73" s="40">
        <v>126372</v>
      </c>
    </row>
    <row r="74" spans="1:5" x14ac:dyDescent="0.25">
      <c r="A74" s="38" t="s">
        <v>19</v>
      </c>
      <c r="B74" s="39" t="s">
        <v>20</v>
      </c>
      <c r="C74" s="39">
        <v>163962388</v>
      </c>
      <c r="D74" s="39">
        <v>40990600</v>
      </c>
      <c r="E74" s="40">
        <v>204952988</v>
      </c>
    </row>
    <row r="75" spans="1:5" x14ac:dyDescent="0.25">
      <c r="A75" s="38" t="s">
        <v>129</v>
      </c>
      <c r="B75" s="39" t="s">
        <v>48</v>
      </c>
      <c r="C75" s="39">
        <v>29015839</v>
      </c>
      <c r="D75" s="39">
        <v>10088961</v>
      </c>
      <c r="E75" s="40">
        <v>39104800</v>
      </c>
    </row>
    <row r="76" spans="1:5" x14ac:dyDescent="0.25">
      <c r="A76" s="38" t="s">
        <v>35</v>
      </c>
      <c r="B76" s="39" t="s">
        <v>34</v>
      </c>
      <c r="C76" s="39">
        <v>1196901</v>
      </c>
      <c r="D76" s="39">
        <v>299226</v>
      </c>
      <c r="E76" s="40">
        <v>1496127</v>
      </c>
    </row>
    <row r="77" spans="1:5" ht="15.75" thickBot="1" x14ac:dyDescent="0.3">
      <c r="A77" s="18" t="s">
        <v>76</v>
      </c>
      <c r="B77" s="19"/>
      <c r="C77" s="19">
        <f>SUM(C3:C76)</f>
        <v>3416045568</v>
      </c>
      <c r="D77" s="19">
        <f t="shared" ref="D77:E77" si="0">SUM(D3:D76)</f>
        <v>419520064</v>
      </c>
      <c r="E77" s="19">
        <f t="shared" si="0"/>
        <v>3835541632</v>
      </c>
    </row>
    <row r="78" spans="1:5" ht="63" customHeight="1" x14ac:dyDescent="0.25">
      <c r="A78" s="33" t="s">
        <v>90</v>
      </c>
      <c r="B78" s="33"/>
      <c r="C78" s="33"/>
      <c r="D78" s="33"/>
      <c r="E78" s="33"/>
    </row>
  </sheetData>
  <autoFilter ref="A2:E2"/>
  <sortState ref="A3:E63">
    <sortCondition ref="B2"/>
  </sortState>
  <mergeCells count="2">
    <mergeCell ref="A1:E1"/>
    <mergeCell ref="A78:E7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workbookViewId="0">
      <selection activeCell="N8" sqref="N8"/>
    </sheetView>
  </sheetViews>
  <sheetFormatPr defaultRowHeight="15" x14ac:dyDescent="0.25"/>
  <cols>
    <col min="1" max="1" width="13.28515625" customWidth="1"/>
    <col min="2" max="2" width="25" style="1" customWidth="1"/>
    <col min="3" max="3" width="8.85546875" style="3"/>
    <col min="4" max="4" width="8.85546875" style="21"/>
  </cols>
  <sheetData>
    <row r="1" spans="1:4" ht="90" customHeight="1" x14ac:dyDescent="0.3">
      <c r="A1" s="35" t="s">
        <v>105</v>
      </c>
      <c r="B1" s="35"/>
      <c r="C1" s="35"/>
      <c r="D1" s="20"/>
    </row>
    <row r="2" spans="1:4" ht="28.9" customHeight="1" x14ac:dyDescent="0.25">
      <c r="A2" s="23" t="s">
        <v>81</v>
      </c>
      <c r="B2" s="24" t="s">
        <v>77</v>
      </c>
      <c r="C2" s="25" t="s">
        <v>82</v>
      </c>
    </row>
    <row r="3" spans="1:4" x14ac:dyDescent="0.25">
      <c r="A3" s="26" t="s">
        <v>3</v>
      </c>
      <c r="B3" s="27">
        <v>23003304</v>
      </c>
      <c r="C3" s="28">
        <f t="shared" ref="C3:C34" si="0">(B3/$B$58)</f>
        <v>6.7338984630312751E-3</v>
      </c>
    </row>
    <row r="4" spans="1:4" x14ac:dyDescent="0.25">
      <c r="A4" s="26"/>
      <c r="B4" s="27"/>
      <c r="C4" s="28">
        <f t="shared" si="0"/>
        <v>0</v>
      </c>
    </row>
    <row r="5" spans="1:4" x14ac:dyDescent="0.25">
      <c r="A5" s="26" t="s">
        <v>6</v>
      </c>
      <c r="B5" s="27">
        <v>687112</v>
      </c>
      <c r="C5" s="28">
        <f t="shared" si="0"/>
        <v>2.0114251590686041E-4</v>
      </c>
    </row>
    <row r="6" spans="1:4" x14ac:dyDescent="0.25">
      <c r="A6" s="26" t="s">
        <v>7</v>
      </c>
      <c r="B6" s="27">
        <v>7030741</v>
      </c>
      <c r="C6" s="28">
        <f t="shared" si="0"/>
        <v>2.0581519947687069E-3</v>
      </c>
    </row>
    <row r="7" spans="1:4" x14ac:dyDescent="0.25">
      <c r="A7" s="26" t="s">
        <v>10</v>
      </c>
      <c r="B7" s="27">
        <v>535451355</v>
      </c>
      <c r="C7" s="28">
        <f t="shared" si="0"/>
        <v>0.15674596381730702</v>
      </c>
    </row>
    <row r="8" spans="1:4" x14ac:dyDescent="0.25">
      <c r="A8" s="26" t="s">
        <v>17</v>
      </c>
      <c r="B8" s="27">
        <v>23034395</v>
      </c>
      <c r="C8" s="28">
        <f t="shared" si="0"/>
        <v>6.7429999224178968E-3</v>
      </c>
    </row>
    <row r="9" spans="1:4" x14ac:dyDescent="0.25">
      <c r="A9" s="26" t="s">
        <v>18</v>
      </c>
      <c r="B9" s="27">
        <v>126000000</v>
      </c>
      <c r="C9" s="28">
        <f t="shared" si="0"/>
        <v>3.6884753874571269E-2</v>
      </c>
    </row>
    <row r="10" spans="1:4" x14ac:dyDescent="0.25">
      <c r="A10" s="26" t="s">
        <v>20</v>
      </c>
      <c r="B10" s="27">
        <v>163962388</v>
      </c>
      <c r="C10" s="28">
        <f t="shared" si="0"/>
        <v>4.7997716873547279E-2</v>
      </c>
    </row>
    <row r="11" spans="1:4" x14ac:dyDescent="0.25">
      <c r="A11" s="26" t="s">
        <v>83</v>
      </c>
      <c r="B11" s="27">
        <v>1452336</v>
      </c>
      <c r="C11" s="28">
        <f t="shared" si="0"/>
        <v>4.2515123732682011E-4</v>
      </c>
    </row>
    <row r="12" spans="1:4" x14ac:dyDescent="0.25">
      <c r="A12" s="26" t="s">
        <v>21</v>
      </c>
      <c r="B12" s="27">
        <v>75900823</v>
      </c>
      <c r="C12" s="28">
        <f t="shared" si="0"/>
        <v>2.2218914089146016E-2</v>
      </c>
    </row>
    <row r="13" spans="1:4" x14ac:dyDescent="0.25">
      <c r="A13" s="26" t="s">
        <v>24</v>
      </c>
      <c r="B13" s="27">
        <v>41760579</v>
      </c>
      <c r="C13" s="28">
        <f t="shared" si="0"/>
        <v>1.2224830778369757E-2</v>
      </c>
    </row>
    <row r="14" spans="1:4" x14ac:dyDescent="0.25">
      <c r="A14" s="26"/>
      <c r="B14" s="27"/>
      <c r="C14" s="28">
        <f t="shared" si="0"/>
        <v>0</v>
      </c>
    </row>
    <row r="15" spans="1:4" x14ac:dyDescent="0.25">
      <c r="A15" s="26" t="s">
        <v>84</v>
      </c>
      <c r="B15" s="27">
        <v>3287520</v>
      </c>
      <c r="C15" s="28">
        <f t="shared" si="0"/>
        <v>9.6237592109309938E-4</v>
      </c>
    </row>
    <row r="16" spans="1:4" x14ac:dyDescent="0.25">
      <c r="A16" s="26"/>
      <c r="B16" s="27"/>
      <c r="C16" s="28">
        <f t="shared" si="0"/>
        <v>0</v>
      </c>
    </row>
    <row r="17" spans="1:3" x14ac:dyDescent="0.25">
      <c r="A17" s="26"/>
      <c r="B17" s="27"/>
      <c r="C17" s="28">
        <f t="shared" si="0"/>
        <v>0</v>
      </c>
    </row>
    <row r="18" spans="1:3" x14ac:dyDescent="0.25">
      <c r="A18" s="26" t="s">
        <v>27</v>
      </c>
      <c r="B18" s="27">
        <v>320063192</v>
      </c>
      <c r="C18" s="28">
        <f t="shared" si="0"/>
        <v>9.3694063978013067E-2</v>
      </c>
    </row>
    <row r="19" spans="1:3" x14ac:dyDescent="0.25">
      <c r="A19" s="26" t="s">
        <v>29</v>
      </c>
      <c r="B19" s="27">
        <v>20615514</v>
      </c>
      <c r="C19" s="28">
        <f t="shared" si="0"/>
        <v>6.0349060308553821E-3</v>
      </c>
    </row>
    <row r="20" spans="1:3" x14ac:dyDescent="0.25">
      <c r="A20" s="26"/>
      <c r="B20" s="27"/>
      <c r="C20" s="28">
        <f t="shared" si="0"/>
        <v>0</v>
      </c>
    </row>
    <row r="21" spans="1:3" x14ac:dyDescent="0.25">
      <c r="A21" s="26"/>
      <c r="B21" s="27"/>
      <c r="C21" s="28">
        <f t="shared" si="0"/>
        <v>0</v>
      </c>
    </row>
    <row r="22" spans="1:3" x14ac:dyDescent="0.25">
      <c r="A22" s="26" t="s">
        <v>31</v>
      </c>
      <c r="B22" s="27">
        <v>5338720</v>
      </c>
      <c r="C22" s="28">
        <f t="shared" si="0"/>
        <v>1.5628362952797706E-3</v>
      </c>
    </row>
    <row r="23" spans="1:3" x14ac:dyDescent="0.25">
      <c r="A23" s="26" t="s">
        <v>34</v>
      </c>
      <c r="B23" s="27">
        <v>155611610</v>
      </c>
      <c r="C23" s="28">
        <f t="shared" si="0"/>
        <v>4.555314234028391E-2</v>
      </c>
    </row>
    <row r="24" spans="1:3" x14ac:dyDescent="0.25">
      <c r="A24" s="26" t="s">
        <v>38</v>
      </c>
      <c r="B24" s="27">
        <v>44106662</v>
      </c>
      <c r="C24" s="28">
        <f t="shared" si="0"/>
        <v>1.2911614064277025E-2</v>
      </c>
    </row>
    <row r="25" spans="1:3" x14ac:dyDescent="0.25">
      <c r="A25" s="26" t="s">
        <v>40</v>
      </c>
      <c r="B25" s="27">
        <v>12581045</v>
      </c>
      <c r="C25" s="28">
        <f t="shared" si="0"/>
        <v>3.6829265738881384E-3</v>
      </c>
    </row>
    <row r="26" spans="1:3" x14ac:dyDescent="0.25">
      <c r="A26" s="26" t="s">
        <v>41</v>
      </c>
      <c r="B26" s="27">
        <v>1221304</v>
      </c>
      <c r="C26" s="28">
        <f t="shared" si="0"/>
        <v>3.5751982100023323E-4</v>
      </c>
    </row>
    <row r="27" spans="1:3" x14ac:dyDescent="0.25">
      <c r="A27" s="26" t="s">
        <v>43</v>
      </c>
      <c r="B27" s="27">
        <v>18964516</v>
      </c>
      <c r="C27" s="28">
        <f t="shared" si="0"/>
        <v>5.5515992461140379E-3</v>
      </c>
    </row>
    <row r="28" spans="1:3" x14ac:dyDescent="0.25">
      <c r="A28" s="26" t="s">
        <v>44</v>
      </c>
      <c r="B28" s="27">
        <v>29763240</v>
      </c>
      <c r="C28" s="28">
        <f t="shared" si="0"/>
        <v>8.7127760469031309E-3</v>
      </c>
    </row>
    <row r="29" spans="1:3" x14ac:dyDescent="0.25">
      <c r="A29" s="26"/>
      <c r="B29" s="27"/>
      <c r="C29" s="28">
        <f t="shared" si="0"/>
        <v>0</v>
      </c>
    </row>
    <row r="30" spans="1:3" x14ac:dyDescent="0.25">
      <c r="A30" s="26"/>
      <c r="B30" s="27"/>
      <c r="C30" s="28">
        <f t="shared" si="0"/>
        <v>0</v>
      </c>
    </row>
    <row r="31" spans="1:3" x14ac:dyDescent="0.25">
      <c r="A31" s="26"/>
      <c r="B31" s="27"/>
      <c r="C31" s="28">
        <f t="shared" si="0"/>
        <v>0</v>
      </c>
    </row>
    <row r="32" spans="1:3" x14ac:dyDescent="0.25">
      <c r="A32" s="26"/>
      <c r="B32" s="27"/>
      <c r="C32" s="28">
        <f t="shared" si="0"/>
        <v>0</v>
      </c>
    </row>
    <row r="33" spans="1:3" x14ac:dyDescent="0.25">
      <c r="A33" s="26"/>
      <c r="B33" s="27"/>
      <c r="C33" s="28">
        <f t="shared" si="0"/>
        <v>0</v>
      </c>
    </row>
    <row r="34" spans="1:3" x14ac:dyDescent="0.25">
      <c r="A34" s="26"/>
      <c r="B34" s="27"/>
      <c r="C34" s="28">
        <f t="shared" si="0"/>
        <v>0</v>
      </c>
    </row>
    <row r="35" spans="1:3" x14ac:dyDescent="0.25">
      <c r="A35" s="26"/>
      <c r="B35" s="27"/>
      <c r="C35" s="28">
        <f t="shared" ref="C35:C57" si="1">(B35/$B$58)</f>
        <v>0</v>
      </c>
    </row>
    <row r="36" spans="1:3" x14ac:dyDescent="0.25">
      <c r="A36" s="26" t="s">
        <v>46</v>
      </c>
      <c r="B36" s="27">
        <v>217065009</v>
      </c>
      <c r="C36" s="28">
        <f t="shared" si="1"/>
        <v>6.354277326783013E-2</v>
      </c>
    </row>
    <row r="37" spans="1:3" x14ac:dyDescent="0.25">
      <c r="A37" s="26" t="s">
        <v>47</v>
      </c>
      <c r="B37" s="27">
        <v>12338549</v>
      </c>
      <c r="C37" s="28">
        <f t="shared" si="1"/>
        <v>3.6119392304312494E-3</v>
      </c>
    </row>
    <row r="38" spans="1:3" x14ac:dyDescent="0.25">
      <c r="A38" s="26"/>
      <c r="B38" s="27"/>
      <c r="C38" s="28">
        <f t="shared" si="1"/>
        <v>0</v>
      </c>
    </row>
    <row r="39" spans="1:3" x14ac:dyDescent="0.25">
      <c r="A39" s="26" t="s">
        <v>49</v>
      </c>
      <c r="B39" s="27">
        <v>1177754503</v>
      </c>
      <c r="C39" s="28">
        <f t="shared" si="1"/>
        <v>0.34477130926843658</v>
      </c>
    </row>
    <row r="40" spans="1:3" x14ac:dyDescent="0.25">
      <c r="A40" s="26" t="s">
        <v>51</v>
      </c>
      <c r="B40" s="27">
        <v>46635163</v>
      </c>
      <c r="C40" s="28">
        <f t="shared" si="1"/>
        <v>1.3651797691710417E-2</v>
      </c>
    </row>
    <row r="41" spans="1:3" x14ac:dyDescent="0.25">
      <c r="A41" s="26"/>
      <c r="B41" s="27"/>
      <c r="C41" s="28">
        <f t="shared" si="1"/>
        <v>0</v>
      </c>
    </row>
    <row r="42" spans="1:3" x14ac:dyDescent="0.25">
      <c r="A42" s="26" t="s">
        <v>54</v>
      </c>
      <c r="B42" s="27">
        <v>14020576</v>
      </c>
      <c r="C42" s="28">
        <f t="shared" si="1"/>
        <v>4.1043293249184197E-3</v>
      </c>
    </row>
    <row r="43" spans="1:3" x14ac:dyDescent="0.25">
      <c r="A43" s="26" t="s">
        <v>56</v>
      </c>
      <c r="B43" s="27">
        <v>186527384</v>
      </c>
      <c r="C43" s="28">
        <f t="shared" si="1"/>
        <v>5.4603306743711444E-2</v>
      </c>
    </row>
    <row r="44" spans="1:3" x14ac:dyDescent="0.25">
      <c r="A44" s="26" t="s">
        <v>60</v>
      </c>
      <c r="B44" s="27">
        <v>11000000</v>
      </c>
      <c r="C44" s="28">
        <f t="shared" si="1"/>
        <v>3.2200975604784439E-3</v>
      </c>
    </row>
    <row r="45" spans="1:3" x14ac:dyDescent="0.25">
      <c r="A45" s="26" t="s">
        <v>62</v>
      </c>
      <c r="B45" s="27">
        <v>7246712</v>
      </c>
      <c r="C45" s="28">
        <f t="shared" si="1"/>
        <v>2.1213745120627148E-3</v>
      </c>
    </row>
    <row r="46" spans="1:3" x14ac:dyDescent="0.25">
      <c r="A46" s="26"/>
      <c r="B46" s="27"/>
      <c r="C46" s="28">
        <f t="shared" si="1"/>
        <v>0</v>
      </c>
    </row>
    <row r="47" spans="1:3" x14ac:dyDescent="0.25">
      <c r="A47" s="26"/>
      <c r="B47" s="27"/>
      <c r="C47" s="28">
        <f t="shared" si="1"/>
        <v>0</v>
      </c>
    </row>
    <row r="48" spans="1:3" x14ac:dyDescent="0.25">
      <c r="A48" s="26" t="s">
        <v>64</v>
      </c>
      <c r="B48" s="27">
        <v>3703223</v>
      </c>
      <c r="C48" s="28">
        <f t="shared" si="1"/>
        <v>1.084067213473424E-3</v>
      </c>
    </row>
    <row r="49" spans="1:4" x14ac:dyDescent="0.25">
      <c r="A49" s="26" t="s">
        <v>65</v>
      </c>
      <c r="B49" s="27">
        <v>37273351</v>
      </c>
      <c r="C49" s="28">
        <f t="shared" si="1"/>
        <v>1.0911256965996069E-2</v>
      </c>
    </row>
    <row r="50" spans="1:4" x14ac:dyDescent="0.25">
      <c r="A50" s="26" t="s">
        <v>67</v>
      </c>
      <c r="B50" s="27">
        <v>20965990</v>
      </c>
      <c r="C50" s="28">
        <f t="shared" si="1"/>
        <v>6.1375030229104954E-3</v>
      </c>
    </row>
    <row r="51" spans="1:4" x14ac:dyDescent="0.25">
      <c r="A51" s="26" t="s">
        <v>48</v>
      </c>
      <c r="B51" s="27">
        <v>32414294</v>
      </c>
      <c r="C51" s="28">
        <f t="shared" si="1"/>
        <v>9.488835366730097E-3</v>
      </c>
    </row>
    <row r="52" spans="1:4" x14ac:dyDescent="0.25">
      <c r="A52" s="26"/>
      <c r="B52" s="27"/>
      <c r="C52" s="28">
        <f t="shared" si="1"/>
        <v>0</v>
      </c>
    </row>
    <row r="53" spans="1:4" x14ac:dyDescent="0.25">
      <c r="A53" s="26"/>
      <c r="B53" s="27"/>
      <c r="C53" s="28">
        <f t="shared" si="1"/>
        <v>0</v>
      </c>
    </row>
    <row r="54" spans="1:4" x14ac:dyDescent="0.25">
      <c r="A54" s="26" t="s">
        <v>69</v>
      </c>
      <c r="B54" s="27">
        <v>38195615</v>
      </c>
      <c r="C54" s="28">
        <f t="shared" si="1"/>
        <v>1.1181236971133986E-2</v>
      </c>
    </row>
    <row r="55" spans="1:4" x14ac:dyDescent="0.25">
      <c r="A55" s="26" t="s">
        <v>73</v>
      </c>
      <c r="B55" s="27">
        <v>1068843</v>
      </c>
      <c r="C55" s="28">
        <f t="shared" si="1"/>
        <v>3.128889760758601E-4</v>
      </c>
    </row>
    <row r="56" spans="1:4" x14ac:dyDescent="0.25">
      <c r="A56" s="26" t="s">
        <v>75</v>
      </c>
      <c r="B56" s="27"/>
      <c r="C56" s="28">
        <f t="shared" si="1"/>
        <v>0</v>
      </c>
    </row>
    <row r="57" spans="1:4" x14ac:dyDescent="0.25">
      <c r="A57" s="26" t="s">
        <v>85</v>
      </c>
      <c r="B57" s="27"/>
      <c r="C57" s="28">
        <f t="shared" si="1"/>
        <v>0</v>
      </c>
    </row>
    <row r="58" spans="1:4" s="4" customFormat="1" x14ac:dyDescent="0.25">
      <c r="A58" s="7" t="s">
        <v>76</v>
      </c>
      <c r="B58" s="29">
        <f>SUM(B3:B57)</f>
        <v>3416045568</v>
      </c>
      <c r="C58" s="30">
        <f>(B58/$B$58)</f>
        <v>1</v>
      </c>
      <c r="D58" s="22"/>
    </row>
    <row r="59" spans="1:4" ht="63" customHeight="1" x14ac:dyDescent="0.25">
      <c r="A59" s="36" t="s">
        <v>130</v>
      </c>
      <c r="B59" s="37"/>
      <c r="C59" s="37"/>
    </row>
  </sheetData>
  <autoFilter ref="A2:C2"/>
  <mergeCells count="2">
    <mergeCell ref="A1:C1"/>
    <mergeCell ref="A59:C5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11a by Scope</vt:lpstr>
      <vt:lpstr>11b by City</vt:lpstr>
      <vt:lpstr>11c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11: FY 17 State of Good Repair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cp:lastModifiedBy>
  <dcterms:created xsi:type="dcterms:W3CDTF">2017-10-13T19:31:04Z</dcterms:created>
  <dcterms:modified xsi:type="dcterms:W3CDTF">2019-09-16T15:29:19Z</dcterms:modified>
</cp:coreProperties>
</file>