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3040" windowHeight="9105"/>
  </bookViews>
  <sheets>
    <sheet name="14a by scope" sheetId="5" r:id="rId1"/>
    <sheet name="14b by state" sheetId="4" r:id="rId2"/>
  </sheets>
  <definedNames>
    <definedName name="_xlnm._FilterDatabase" localSheetId="1" hidden="1">'14b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4" l="1"/>
  <c r="C52" i="4"/>
  <c r="C53" i="4"/>
  <c r="C54" i="4"/>
  <c r="B55" i="4"/>
  <c r="B11" i="5" l="1"/>
  <c r="C6" i="4" l="1"/>
  <c r="C13" i="4"/>
  <c r="C17" i="4"/>
  <c r="C21" i="4"/>
  <c r="C25" i="4"/>
  <c r="C29" i="4"/>
  <c r="C33" i="4"/>
  <c r="C37" i="4"/>
  <c r="C41" i="4"/>
  <c r="C44" i="4"/>
  <c r="C3" i="4"/>
  <c r="C55" i="4"/>
  <c r="C50" i="4"/>
  <c r="C49" i="4"/>
  <c r="C48" i="4"/>
  <c r="C47" i="4"/>
  <c r="C46" i="4"/>
  <c r="C45" i="4"/>
  <c r="C43" i="4"/>
  <c r="C42" i="4"/>
  <c r="C40" i="4"/>
  <c r="C39" i="4"/>
  <c r="C38" i="4"/>
  <c r="C36" i="4"/>
  <c r="C35" i="4"/>
  <c r="C34" i="4"/>
  <c r="C32" i="4"/>
  <c r="C31" i="4"/>
  <c r="C30" i="4"/>
  <c r="C28" i="4"/>
  <c r="C27" i="4"/>
  <c r="C26" i="4"/>
  <c r="C24" i="4"/>
  <c r="C23" i="4"/>
  <c r="C22" i="4"/>
  <c r="C20" i="4"/>
  <c r="C19" i="4"/>
  <c r="C18" i="4"/>
  <c r="C16" i="4"/>
  <c r="C15" i="4"/>
  <c r="C14" i="4"/>
  <c r="C12" i="4"/>
  <c r="C11" i="4"/>
  <c r="C10" i="4"/>
  <c r="C9" i="4"/>
  <c r="C8" i="4"/>
  <c r="C7" i="4"/>
  <c r="C5" i="4"/>
  <c r="C4" i="4"/>
</calcChain>
</file>

<file path=xl/sharedStrings.xml><?xml version="1.0" encoding="utf-8"?>
<sst xmlns="http://schemas.openxmlformats.org/spreadsheetml/2006/main" count="71" uniqueCount="70">
  <si>
    <t>AK</t>
  </si>
  <si>
    <t>OPERATING ASSISTANCE</t>
  </si>
  <si>
    <t>PROJECT ADMINISTRATION</t>
  </si>
  <si>
    <t>STATE / PROGRAMS ADMINISTRATION</t>
  </si>
  <si>
    <t>INTERCITY BUS TRANSPORTATION</t>
  </si>
  <si>
    <t>OTHER CAPITAL ITEMS (BUS)</t>
  </si>
  <si>
    <t>BUS - ROLLING STOCK</t>
  </si>
  <si>
    <t>AL</t>
  </si>
  <si>
    <t>AR</t>
  </si>
  <si>
    <t>AZ</t>
  </si>
  <si>
    <t>CA</t>
  </si>
  <si>
    <t>CO</t>
  </si>
  <si>
    <t>CT</t>
  </si>
  <si>
    <t>DE</t>
  </si>
  <si>
    <t>FL</t>
  </si>
  <si>
    <t>MS</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</si>
  <si>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</si>
  <si>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</si>
  <si>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</si>
  <si>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</si>
  <si>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</si>
  <si>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</si>
  <si>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</si>
  <si>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</si>
  <si>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</si>
  <si>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</si>
  <si>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</si>
  <si>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</si>
  <si>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</si>
  <si>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</si>
  <si>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</si>
  <si>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</si>
  <si>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</si>
  <si>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</si>
  <si>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</si>
  <si>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</si>
  <si>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</si>
  <si>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</si>
  <si>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</si>
  <si>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</si>
  <si>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</si>
  <si>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</si>
  <si>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</si>
  <si>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</si>
  <si>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PR</t>
  </si>
  <si>
    <t>SC</t>
  </si>
  <si>
    <t>SD</t>
  </si>
  <si>
    <t>TN</t>
  </si>
  <si>
    <t>TX</t>
  </si>
  <si>
    <t>VA</t>
  </si>
  <si>
    <t>VT</t>
  </si>
  <si>
    <t>WA</t>
  </si>
  <si>
    <t>WI</t>
  </si>
  <si>
    <t>WY</t>
  </si>
  <si>
    <t>Grand Total</t>
  </si>
  <si>
    <t>Total FTA Amount</t>
  </si>
  <si>
    <t>State</t>
  </si>
  <si>
    <t>%</t>
  </si>
  <si>
    <t>Total</t>
  </si>
  <si>
    <t>****This table only shows the recipient city or state that received funding under this program in FY 2016</t>
  </si>
  <si>
    <t xml:space="preserve">Budget Scope Name </t>
  </si>
  <si>
    <t xml:space="preserve">TOTAL </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</si>
  <si>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</si>
  <si>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</si>
  <si>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Table 14: FY 17 Rural Formula  Program Funds Awarded by Budget Scope and State</t>
  </si>
  <si>
    <t>GU</t>
  </si>
  <si>
    <t>MP</t>
  </si>
  <si>
    <t>RI</t>
  </si>
  <si>
    <t>WV</t>
  </si>
  <si>
    <t>BUS: SUPPORT EQUIP AND FACILITIES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</si>
</sst>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s>
  <fills count="2">
    <fill>
      <patternFill patternType="none"/>
    </fill>
    <fill>
      <patternFill patternType="gray125"/>
    </fill>
  </fills>
  <borders count="20">
    <border>
      <left/>
      <right/>
      <top/>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6" xfId="0" applyFont="1" applyBorder="1" applyAlignment="1">
      <alignment horizontal="center" vertical="center"/>
    </xf>
    <xf numFmtId="44" fontId="2" fillId="0" borderId="7" xfId="0" applyNumberFormat="1" applyFont="1" applyBorder="1" applyAlignment="1">
      <alignment horizontal="center" vertical="center"/>
    </xf>
    <xf numFmtId="164" fontId="2" fillId="0" borderId="8" xfId="2" applyNumberFormat="1" applyFont="1" applyFill="1" applyBorder="1" applyAlignment="1">
      <alignment horizontal="center" vertical="center"/>
    </xf>
    <xf numFmtId="0" fontId="2" fillId="0" borderId="0" xfId="0" applyFont="1"/>
    <xf numFmtId="0" fontId="0" fillId="0" borderId="12" xfId="0" applyBorder="1"/>
    <xf numFmtId="0" fontId="0" fillId="0" borderId="16" xfId="0" applyBorder="1"/>
    <xf numFmtId="0" fontId="4" fillId="0" borderId="0" xfId="0" applyFont="1"/>
    <xf numFmtId="44" fontId="0" fillId="0" borderId="0" xfId="1" applyFont="1" applyAlignment="1">
      <alignment horizontal="right"/>
    </xf>
    <xf numFmtId="0" fontId="2" fillId="0" borderId="14" xfId="0" applyFont="1" applyFill="1" applyBorder="1" applyAlignment="1">
      <alignment horizontal="left"/>
    </xf>
    <xf numFmtId="5" fontId="0" fillId="0" borderId="13" xfId="1" applyNumberFormat="1" applyFont="1" applyBorder="1" applyAlignment="1">
      <alignment horizontal="left"/>
    </xf>
    <xf numFmtId="5" fontId="0" fillId="0" borderId="17" xfId="1" applyNumberFormat="1" applyFont="1" applyBorder="1" applyAlignment="1">
      <alignment horizontal="left"/>
    </xf>
    <xf numFmtId="5" fontId="2" fillId="0" borderId="15" xfId="1" applyNumberFormat="1" applyFont="1" applyBorder="1" applyAlignment="1">
      <alignment horizontal="left"/>
    </xf>
    <xf numFmtId="0" fontId="3" fillId="0" borderId="18" xfId="0" applyFont="1" applyBorder="1" applyAlignment="1">
      <alignment horizontal="left"/>
    </xf>
    <xf numFmtId="44" fontId="3" fillId="0" borderId="18" xfId="1" applyFont="1" applyBorder="1" applyAlignment="1">
      <alignment horizontal="left"/>
    </xf>
    <xf numFmtId="0" fontId="0" fillId="0" borderId="9" xfId="0" applyBorder="1" applyAlignment="1">
      <alignment horizontal="left"/>
    </xf>
    <xf numFmtId="5" fontId="0" fillId="0" borderId="10" xfId="0" applyNumberFormat="1" applyBorder="1" applyAlignment="1">
      <alignment horizontal="left"/>
    </xf>
    <xf numFmtId="164" fontId="0" fillId="0" borderId="11" xfId="2" applyNumberFormat="1" applyFont="1" applyBorder="1" applyAlignment="1">
      <alignment horizontal="left"/>
    </xf>
    <xf numFmtId="0" fontId="0" fillId="0" borderId="1" xfId="0" applyBorder="1" applyAlignment="1">
      <alignment horizontal="left"/>
    </xf>
    <xf numFmtId="164" fontId="0" fillId="0" borderId="2" xfId="2" applyNumberFormat="1" applyFont="1" applyBorder="1" applyAlignment="1">
      <alignment horizontal="left"/>
    </xf>
    <xf numFmtId="0" fontId="2" fillId="0" borderId="3" xfId="0" applyFont="1" applyBorder="1" applyAlignment="1">
      <alignment horizontal="left"/>
    </xf>
    <xf numFmtId="5" fontId="2" fillId="0" borderId="4" xfId="0" applyNumberFormat="1" applyFont="1" applyBorder="1" applyAlignment="1">
      <alignment horizontal="left"/>
    </xf>
    <xf numFmtId="164" fontId="2" fillId="0" borderId="5" xfId="2" applyNumberFormat="1" applyFont="1" applyBorder="1" applyAlignment="1">
      <alignment horizontal="left"/>
    </xf>
    <xf numFmtId="0" fontId="5" fillId="0" borderId="0" xfId="0" applyFont="1" applyAlignment="1">
      <alignment horizontal="left" wrapText="1"/>
    </xf>
    <xf numFmtId="0" fontId="0" fillId="0" borderId="0" xfId="0" applyAlignment="1">
      <alignment wrapText="1"/>
    </xf>
    <xf numFmtId="0" fontId="4" fillId="0" borderId="19"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Non-Urbanized Area FY 2017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'14a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446-4F3E-ADE7-0C6F9D879B6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446-4F3E-ADE7-0C6F9D879B6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446-4F3E-ADE7-0C6F9D879B6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446-4F3E-ADE7-0C6F9D879B6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446-4F3E-ADE7-0C6F9D879B6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446-4F3E-ADE7-0C6F9D879B6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446-4F3E-ADE7-0C6F9D879B6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446-4F3E-ADE7-0C6F9D879B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'14a by scope'!$A$3:$A$10</c:f>
              <c:strCache>
                <c:ptCount val="8"/>
                <c:pt idx="0">
                  <c:v>OPERATING ASSISTANCE</c:v>
                </c:pt>
                <c:pt idx="1">
                  <c:v>INTERCITY BUS TRANSPORTATION</c:v>
                </c:pt>
                <c:pt idx="2">
                  <c:v>PROJECT ADMINISTRATION</c:v>
                </c:pt>
                <c:pt idx="3">
                  <c:v>ALL OTHER SCOPES</c:v>
                </c:pt>
                <c:pt idx="4">
                  <c:v>BUS - ROLLING STOCK</c:v>
                </c:pt>
                <c:pt idx="5">
                  <c:v>STATE / PROGRAMS ADMINISTRATION</c:v>
                </c:pt>
                <c:pt idx="6">
                  <c:v>OTHER CAPITAL ITEMS (BUS)</c:v>
                </c:pt>
                <c:pt idx="7">
                  <c:v>BUS: SUPPORT EQUIP AND FACILITIES</c:v>
                </c:pt>
              </c:strCache>
            </c:strRef>
          </c:cat>
          <c:val>
            <c:numRef>
              <c:f>'14a by scope'!$B$3:$B$10</c:f>
              <c:numCache>
                <c:formatCode>"$"#,##0_);\("$"#,##0\)</c:formatCode>
                <c:ptCount val="8"/>
                <c:pt idx="0">
                  <c:v>393926576</c:v>
                </c:pt>
                <c:pt idx="1">
                  <c:v>81916114</c:v>
                </c:pt>
                <c:pt idx="2">
                  <c:v>73525086</c:v>
                </c:pt>
                <c:pt idx="3">
                  <c:v>58787484</c:v>
                </c:pt>
                <c:pt idx="4">
                  <c:v>57375319</c:v>
                </c:pt>
                <c:pt idx="5">
                  <c:v>39201346</c:v>
                </c:pt>
                <c:pt idx="6">
                  <c:v>35594741</c:v>
                </c:pt>
                <c:pt idx="7">
                  <c:v>27386685</c:v>
                </c:pt>
              </c:numCache>
            </c:numRef>
          </c:val>
          <c:extLst>
            <c:ext xmlns:c16="http://schemas.microsoft.com/office/drawing/2014/chart" uri="{C3380CC4-5D6E-409C-BE32-E72D297353CC}">
              <c16:uniqueId val="{00000000-1F2E-433F-BED0-A7415B922C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xdr:colOff>
      <xdr:row>1</xdr:row>
      <xdr:rowOff>0</xdr:rowOff>
    </xdr:from>
    <xdr:to>
      <xdr:col>14</xdr:col>
      <xdr:colOff>293370</xdr:colOff>
      <xdr:row>26</xdr:row>
      <xdr:rowOff>11430</xdr:rowOff>
    </xdr:to>
    <xdr:graphicFrame macro="">
      <xdr:nvGraphicFramePr>
        <xdr:cNvPr id="2" name="Chart 1">
          <a:extLst>
            <a:ext uri="{FF2B5EF4-FFF2-40B4-BE49-F238E27FC236}">
              <a16:creationId xmlns:a16="http://schemas.microsoft.com/office/drawing/2014/main" id="{CC8EE75A-434C-40D1-85EC-661BB6D05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heetViews>
  <sheetFormatPr defaultRowHeight="15" x14ac:dyDescent="0.25"/>
  <cols>
    <col min="1" max="1" width="36.7109375" bestFit="1" customWidth="1"/>
    <col min="2" max="2" width="17.42578125" style="2" customWidth="1"/>
  </cols>
  <sheetData>
    <row r="1" spans="1:3" ht="20.25" x14ac:dyDescent="0.3">
      <c r="A1" s="10" t="s">
        <v>64</v>
      </c>
      <c r="B1" s="11"/>
    </row>
    <row r="2" spans="1:3" ht="15.75" x14ac:dyDescent="0.25">
      <c r="A2" s="16" t="s">
        <v>60</v>
      </c>
      <c r="B2" s="17" t="s">
        <v>58</v>
      </c>
      <c r="C2" s="3"/>
    </row>
    <row r="3" spans="1:3" x14ac:dyDescent="0.25">
      <c r="A3" s="8" t="s">
        <v>1</v>
      </c>
      <c r="B3" s="13">
        <v>393926576</v>
      </c>
      <c r="C3" s="3"/>
    </row>
    <row r="4" spans="1:3" x14ac:dyDescent="0.25">
      <c r="A4" s="8" t="s">
        <v>4</v>
      </c>
      <c r="B4" s="13">
        <v>81916114</v>
      </c>
      <c r="C4" s="3"/>
    </row>
    <row r="5" spans="1:3" x14ac:dyDescent="0.25">
      <c r="A5" s="8" t="s">
        <v>2</v>
      </c>
      <c r="B5" s="13">
        <v>73525086</v>
      </c>
      <c r="C5" s="3"/>
    </row>
    <row r="6" spans="1:3" x14ac:dyDescent="0.25">
      <c r="A6" s="8" t="s">
        <v>62</v>
      </c>
      <c r="B6" s="13">
        <v>58787484</v>
      </c>
      <c r="C6" s="3"/>
    </row>
    <row r="7" spans="1:3" x14ac:dyDescent="0.25">
      <c r="A7" s="8" t="s">
        <v>6</v>
      </c>
      <c r="B7" s="13">
        <v>57375319</v>
      </c>
      <c r="C7" s="3"/>
    </row>
    <row r="8" spans="1:3" x14ac:dyDescent="0.25">
      <c r="A8" s="8" t="s">
        <v>3</v>
      </c>
      <c r="B8" s="13">
        <v>39201346</v>
      </c>
      <c r="C8" s="3"/>
    </row>
    <row r="9" spans="1:3" x14ac:dyDescent="0.25">
      <c r="A9" s="9" t="s">
        <v>5</v>
      </c>
      <c r="B9" s="14">
        <v>35594741</v>
      </c>
    </row>
    <row r="10" spans="1:3" x14ac:dyDescent="0.25">
      <c r="A10" s="8" t="s">
        <v>69</v>
      </c>
      <c r="B10" s="13">
        <v>27386685</v>
      </c>
      <c r="C10" s="3"/>
    </row>
    <row r="11" spans="1:3" ht="15.75" thickBot="1" x14ac:dyDescent="0.3">
      <c r="A11" s="12" t="s">
        <v>61</v>
      </c>
      <c r="B11" s="15">
        <f>SUM(B3:B10)</f>
        <v>767713351</v>
      </c>
    </row>
    <row r="12" spans="1:3" x14ac:dyDescent="0.25">
      <c r="C12" s="3"/>
    </row>
    <row r="13" spans="1:3" ht="94.9" customHeight="1" x14ac:dyDescent="0.25">
      <c r="A13" s="26" t="s">
        <v>63</v>
      </c>
      <c r="B13" s="26"/>
      <c r="C13" s="3"/>
    </row>
    <row r="14" spans="1:3" x14ac:dyDescent="0.25">
      <c r="C14" s="3"/>
    </row>
    <row r="15" spans="1:3" x14ac:dyDescent="0.25">
      <c r="C15" s="3"/>
    </row>
    <row r="16" spans="1:3" x14ac:dyDescent="0.25">
      <c r="C16" s="3"/>
    </row>
    <row r="17" spans="3:3" x14ac:dyDescent="0.25">
      <c r="C17" s="3"/>
    </row>
    <row r="18" spans="3:3" x14ac:dyDescent="0.25">
      <c r="C18" s="3"/>
    </row>
    <row r="19" spans="3:3" x14ac:dyDescent="0.25">
      <c r="C19" s="3"/>
    </row>
    <row r="20" spans="3:3" x14ac:dyDescent="0.25">
      <c r="C20" s="3"/>
    </row>
    <row r="21" spans="3:3" x14ac:dyDescent="0.25">
      <c r="C21" s="3"/>
    </row>
    <row r="22" spans="3:3" x14ac:dyDescent="0.25">
      <c r="C22" s="3"/>
    </row>
    <row r="23" spans="3:3" x14ac:dyDescent="0.25">
      <c r="C23" s="3"/>
    </row>
    <row r="24" spans="3:3" x14ac:dyDescent="0.25">
      <c r="C24" s="3"/>
    </row>
    <row r="25" spans="3:3" x14ac:dyDescent="0.25">
      <c r="C25" s="3"/>
    </row>
    <row r="26" spans="3:3" x14ac:dyDescent="0.25">
      <c r="C26" s="3"/>
    </row>
  </sheetData>
  <sortState ref="A2:B11">
    <sortCondition descending="1" ref="B2"/>
  </sortState>
  <mergeCells count="1">
    <mergeCell ref="A13:B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selection activeCell="F1" sqref="F1"/>
    </sheetView>
  </sheetViews>
  <sheetFormatPr defaultRowHeight="15" x14ac:dyDescent="0.25"/>
  <cols>
    <col min="1" max="1" width="13.28515625" customWidth="1"/>
    <col min="2" max="2" width="17.7109375" style="1" customWidth="1"/>
    <col min="3" max="3" width="8.85546875" style="3"/>
  </cols>
  <sheetData>
    <row r="1" spans="1:3" ht="95.45" customHeight="1" thickBot="1" x14ac:dyDescent="0.35">
      <c r="A1" s="28" t="s">
        <v>64</v>
      </c>
      <c r="B1" s="28"/>
      <c r="C1" s="28"/>
    </row>
    <row r="2" spans="1:3" ht="28.9" customHeight="1" thickBot="1" x14ac:dyDescent="0.3">
      <c r="A2" s="4" t="s">
        <v>56</v>
      </c>
      <c r="B2" s="5" t="s">
        <v>55</v>
      </c>
      <c r="C2" s="6" t="s">
        <v>57</v>
      </c>
    </row>
    <row r="3" spans="1:3" x14ac:dyDescent="0.25">
      <c r="A3" s="18" t="s">
        <v>0</v>
      </c>
      <c r="B3" s="19">
        <v>9339497</v>
      </c>
      <c r="C3" s="20">
        <f t="shared" ref="C3:C34" si="0">(B3/$B$55)</f>
        <v>1.2165343989178587E-2</v>
      </c>
    </row>
    <row r="4" spans="1:3" x14ac:dyDescent="0.25">
      <c r="A4" s="21" t="s">
        <v>7</v>
      </c>
      <c r="B4" s="19">
        <v>20607569</v>
      </c>
      <c r="C4" s="22">
        <f t="shared" si="0"/>
        <v>2.6842790962482557E-2</v>
      </c>
    </row>
    <row r="5" spans="1:3" x14ac:dyDescent="0.25">
      <c r="A5" s="21" t="s">
        <v>8</v>
      </c>
      <c r="B5" s="19">
        <v>12617956</v>
      </c>
      <c r="C5" s="22">
        <f t="shared" si="0"/>
        <v>1.6435764707705337E-2</v>
      </c>
    </row>
    <row r="6" spans="1:3" x14ac:dyDescent="0.25">
      <c r="A6" s="21" t="s">
        <v>9</v>
      </c>
      <c r="B6" s="19">
        <v>13055192</v>
      </c>
      <c r="C6" s="22">
        <f t="shared" si="0"/>
        <v>1.700529498802477E-2</v>
      </c>
    </row>
    <row r="7" spans="1:3" x14ac:dyDescent="0.25">
      <c r="A7" s="21" t="s">
        <v>10</v>
      </c>
      <c r="B7" s="19">
        <v>55809234</v>
      </c>
      <c r="C7" s="22">
        <f t="shared" si="0"/>
        <v>7.2695406335326326E-2</v>
      </c>
    </row>
    <row r="8" spans="1:3" x14ac:dyDescent="0.25">
      <c r="A8" s="21" t="s">
        <v>11</v>
      </c>
      <c r="B8" s="19">
        <v>10599024</v>
      </c>
      <c r="C8" s="22">
        <f t="shared" si="0"/>
        <v>1.3805965450768877E-2</v>
      </c>
    </row>
    <row r="9" spans="1:3" x14ac:dyDescent="0.25">
      <c r="A9" s="21" t="s">
        <v>12</v>
      </c>
      <c r="B9" s="19">
        <v>6434429</v>
      </c>
      <c r="C9" s="22">
        <f t="shared" si="0"/>
        <v>8.3812910008907743E-3</v>
      </c>
    </row>
    <row r="10" spans="1:3" x14ac:dyDescent="0.25">
      <c r="A10" s="21" t="s">
        <v>13</v>
      </c>
      <c r="B10" s="19">
        <v>2669474</v>
      </c>
      <c r="C10" s="22">
        <f t="shared" si="0"/>
        <v>3.4771754282022379E-3</v>
      </c>
    </row>
    <row r="11" spans="1:3" x14ac:dyDescent="0.25">
      <c r="A11" s="21" t="s">
        <v>14</v>
      </c>
      <c r="B11" s="19">
        <v>16296527</v>
      </c>
      <c r="C11" s="22">
        <f t="shared" si="0"/>
        <v>2.1227359116228264E-2</v>
      </c>
    </row>
    <row r="12" spans="1:3" x14ac:dyDescent="0.25">
      <c r="A12" s="21" t="s">
        <v>16</v>
      </c>
      <c r="B12" s="19">
        <v>25205787</v>
      </c>
      <c r="C12" s="22">
        <f t="shared" si="0"/>
        <v>3.2832289509056617E-2</v>
      </c>
    </row>
    <row r="13" spans="1:3" x14ac:dyDescent="0.25">
      <c r="A13" s="21" t="s">
        <v>65</v>
      </c>
      <c r="B13" s="19">
        <v>3032552</v>
      </c>
      <c r="C13" s="22">
        <f t="shared" si="0"/>
        <v>3.9501097591306579E-3</v>
      </c>
    </row>
    <row r="14" spans="1:3" x14ac:dyDescent="0.25">
      <c r="A14" s="21" t="s">
        <v>17</v>
      </c>
      <c r="B14" s="19">
        <v>2633520</v>
      </c>
      <c r="C14" s="22">
        <f t="shared" si="0"/>
        <v>3.430342844200452E-3</v>
      </c>
    </row>
    <row r="15" spans="1:3" x14ac:dyDescent="0.25">
      <c r="A15" s="21" t="s">
        <v>18</v>
      </c>
      <c r="B15" s="19">
        <v>13915774</v>
      </c>
      <c r="C15" s="22">
        <f t="shared" si="0"/>
        <v>1.8126262858231833E-2</v>
      </c>
    </row>
    <row r="16" spans="1:3" x14ac:dyDescent="0.25">
      <c r="A16" s="21" t="s">
        <v>19</v>
      </c>
      <c r="B16" s="19">
        <v>3027244</v>
      </c>
      <c r="C16" s="22">
        <f t="shared" si="0"/>
        <v>3.9431957201953105E-3</v>
      </c>
    </row>
    <row r="17" spans="1:3" x14ac:dyDescent="0.25">
      <c r="A17" s="21" t="s">
        <v>20</v>
      </c>
      <c r="B17" s="19">
        <v>20250065</v>
      </c>
      <c r="C17" s="22">
        <f t="shared" si="0"/>
        <v>2.6377117153977957E-2</v>
      </c>
    </row>
    <row r="18" spans="1:3" x14ac:dyDescent="0.25">
      <c r="A18" s="21" t="s">
        <v>21</v>
      </c>
      <c r="B18" s="19">
        <v>17640194</v>
      </c>
      <c r="C18" s="22">
        <f t="shared" si="0"/>
        <v>2.2977578776013759E-2</v>
      </c>
    </row>
    <row r="19" spans="1:3" x14ac:dyDescent="0.25">
      <c r="A19" s="21" t="s">
        <v>22</v>
      </c>
      <c r="B19" s="19">
        <v>7453913</v>
      </c>
      <c r="C19" s="22">
        <f t="shared" si="0"/>
        <v>9.7092397706653923E-3</v>
      </c>
    </row>
    <row r="20" spans="1:3" x14ac:dyDescent="0.25">
      <c r="A20" s="21" t="s">
        <v>23</v>
      </c>
      <c r="B20" s="19">
        <v>19211513</v>
      </c>
      <c r="C20" s="22">
        <f t="shared" si="0"/>
        <v>2.5024330988871912E-2</v>
      </c>
    </row>
    <row r="21" spans="1:3" x14ac:dyDescent="0.25">
      <c r="A21" s="21" t="s">
        <v>24</v>
      </c>
      <c r="B21" s="19">
        <v>11565022</v>
      </c>
      <c r="C21" s="22">
        <f t="shared" si="0"/>
        <v>1.5064244987970777E-2</v>
      </c>
    </row>
    <row r="22" spans="1:3" x14ac:dyDescent="0.25">
      <c r="A22" s="21" t="s">
        <v>25</v>
      </c>
      <c r="B22" s="19">
        <v>7947451</v>
      </c>
      <c r="C22" s="22">
        <f t="shared" si="0"/>
        <v>1.0352107319285112E-2</v>
      </c>
    </row>
    <row r="23" spans="1:3" x14ac:dyDescent="0.25">
      <c r="A23" s="21" t="s">
        <v>26</v>
      </c>
      <c r="B23" s="19">
        <v>9482735</v>
      </c>
      <c r="C23" s="22">
        <f t="shared" si="0"/>
        <v>1.2351921440011534E-2</v>
      </c>
    </row>
    <row r="24" spans="1:3" x14ac:dyDescent="0.25">
      <c r="A24" s="21" t="s">
        <v>27</v>
      </c>
      <c r="B24" s="19">
        <v>7313158</v>
      </c>
      <c r="C24" s="22">
        <f t="shared" si="0"/>
        <v>9.5258965999146725E-3</v>
      </c>
    </row>
    <row r="25" spans="1:3" x14ac:dyDescent="0.25">
      <c r="A25" s="21" t="s">
        <v>28</v>
      </c>
      <c r="B25" s="19">
        <v>23326272</v>
      </c>
      <c r="C25" s="22">
        <f t="shared" si="0"/>
        <v>3.0384090584872479E-2</v>
      </c>
    </row>
    <row r="26" spans="1:3" x14ac:dyDescent="0.25">
      <c r="A26" s="21" t="s">
        <v>29</v>
      </c>
      <c r="B26" s="19">
        <v>41277531</v>
      </c>
      <c r="C26" s="22">
        <f t="shared" si="0"/>
        <v>5.3766853144123578E-2</v>
      </c>
    </row>
    <row r="27" spans="1:3" x14ac:dyDescent="0.25">
      <c r="A27" s="21" t="s">
        <v>30</v>
      </c>
      <c r="B27" s="19">
        <v>18268534</v>
      </c>
      <c r="C27" s="22">
        <f t="shared" si="0"/>
        <v>2.3796035299117783E-2</v>
      </c>
    </row>
    <row r="28" spans="1:3" x14ac:dyDescent="0.25">
      <c r="A28" s="21" t="s">
        <v>66</v>
      </c>
      <c r="B28" s="19">
        <v>961891</v>
      </c>
      <c r="C28" s="22">
        <f t="shared" si="0"/>
        <v>1.252929884242693E-3</v>
      </c>
    </row>
    <row r="29" spans="1:3" x14ac:dyDescent="0.25">
      <c r="A29" s="21" t="s">
        <v>15</v>
      </c>
      <c r="B29" s="19">
        <v>14095726</v>
      </c>
      <c r="C29" s="22">
        <f t="shared" si="0"/>
        <v>1.836066284589077E-2</v>
      </c>
    </row>
    <row r="30" spans="1:3" x14ac:dyDescent="0.25">
      <c r="A30" s="21" t="s">
        <v>31</v>
      </c>
      <c r="B30" s="19">
        <v>21102946</v>
      </c>
      <c r="C30" s="22">
        <f t="shared" si="0"/>
        <v>2.7488053936422945E-2</v>
      </c>
    </row>
    <row r="31" spans="1:3" x14ac:dyDescent="0.25">
      <c r="A31" s="21" t="s">
        <v>32</v>
      </c>
      <c r="B31" s="19">
        <v>24569756</v>
      </c>
      <c r="C31" s="22">
        <f t="shared" si="0"/>
        <v>3.2003814923885571E-2</v>
      </c>
    </row>
    <row r="32" spans="1:3" x14ac:dyDescent="0.25">
      <c r="A32" s="21" t="s">
        <v>33</v>
      </c>
      <c r="B32" s="19">
        <v>6287844</v>
      </c>
      <c r="C32" s="22">
        <f t="shared" si="0"/>
        <v>8.1903538499228205E-3</v>
      </c>
    </row>
    <row r="33" spans="1:3" x14ac:dyDescent="0.25">
      <c r="A33" s="21" t="s">
        <v>34</v>
      </c>
      <c r="B33" s="19">
        <v>8676671</v>
      </c>
      <c r="C33" s="22">
        <f t="shared" si="0"/>
        <v>1.1301967054106892E-2</v>
      </c>
    </row>
    <row r="34" spans="1:3" x14ac:dyDescent="0.25">
      <c r="A34" s="21" t="s">
        <v>35</v>
      </c>
      <c r="B34" s="19">
        <v>5164180</v>
      </c>
      <c r="C34" s="22">
        <f t="shared" si="0"/>
        <v>6.7267033890622023E-3</v>
      </c>
    </row>
    <row r="35" spans="1:3" x14ac:dyDescent="0.25">
      <c r="A35" s="21" t="s">
        <v>36</v>
      </c>
      <c r="B35" s="19">
        <v>3914306</v>
      </c>
      <c r="C35" s="22">
        <f t="shared" ref="C35:C54" si="1">(B35/$B$55)</f>
        <v>5.0986556309087815E-3</v>
      </c>
    </row>
    <row r="36" spans="1:3" x14ac:dyDescent="0.25">
      <c r="A36" s="21" t="s">
        <v>37</v>
      </c>
      <c r="B36" s="19">
        <v>2195818</v>
      </c>
      <c r="C36" s="22">
        <f t="shared" si="1"/>
        <v>2.8602055664914442E-3</v>
      </c>
    </row>
    <row r="37" spans="1:3" x14ac:dyDescent="0.25">
      <c r="A37" s="21" t="s">
        <v>38</v>
      </c>
      <c r="B37" s="19">
        <v>8135682</v>
      </c>
      <c r="C37" s="22">
        <f t="shared" si="1"/>
        <v>1.059729127988032E-2</v>
      </c>
    </row>
    <row r="38" spans="1:3" x14ac:dyDescent="0.25">
      <c r="A38" s="21" t="s">
        <v>39</v>
      </c>
      <c r="B38" s="19">
        <v>39431361</v>
      </c>
      <c r="C38" s="22">
        <f t="shared" si="1"/>
        <v>5.13620884001013E-2</v>
      </c>
    </row>
    <row r="39" spans="1:3" x14ac:dyDescent="0.25">
      <c r="A39" s="21" t="s">
        <v>40</v>
      </c>
      <c r="B39" s="19">
        <v>24217724</v>
      </c>
      <c r="C39" s="22">
        <f t="shared" si="1"/>
        <v>3.1545268775715223E-2</v>
      </c>
    </row>
    <row r="40" spans="1:3" x14ac:dyDescent="0.25">
      <c r="A40" s="21" t="s">
        <v>41</v>
      </c>
      <c r="B40" s="19">
        <v>23565556</v>
      </c>
      <c r="C40" s="22">
        <f t="shared" si="1"/>
        <v>3.0695774626433452E-2</v>
      </c>
    </row>
    <row r="41" spans="1:3" x14ac:dyDescent="0.25">
      <c r="A41" s="21" t="s">
        <v>42</v>
      </c>
      <c r="B41" s="19">
        <v>12361211</v>
      </c>
      <c r="C41" s="22">
        <f t="shared" si="1"/>
        <v>1.610133650000832E-2</v>
      </c>
    </row>
    <row r="42" spans="1:3" x14ac:dyDescent="0.25">
      <c r="A42" s="21" t="s">
        <v>43</v>
      </c>
      <c r="B42" s="19">
        <v>29208606</v>
      </c>
      <c r="C42" s="22">
        <f t="shared" si="1"/>
        <v>3.8046239474608279E-2</v>
      </c>
    </row>
    <row r="43" spans="1:3" x14ac:dyDescent="0.25">
      <c r="A43" s="21" t="s">
        <v>44</v>
      </c>
      <c r="B43" s="19">
        <v>1733432</v>
      </c>
      <c r="C43" s="22">
        <f t="shared" si="1"/>
        <v>2.2579156631079614E-3</v>
      </c>
    </row>
    <row r="44" spans="1:3" x14ac:dyDescent="0.25">
      <c r="A44" s="21" t="s">
        <v>67</v>
      </c>
      <c r="B44" s="19">
        <v>848800</v>
      </c>
      <c r="C44" s="22">
        <f t="shared" si="1"/>
        <v>1.105620996292925E-3</v>
      </c>
    </row>
    <row r="45" spans="1:3" x14ac:dyDescent="0.25">
      <c r="A45" s="21" t="s">
        <v>45</v>
      </c>
      <c r="B45" s="19">
        <v>13427770</v>
      </c>
      <c r="C45" s="22">
        <f t="shared" si="1"/>
        <v>1.7490603729255712E-2</v>
      </c>
    </row>
    <row r="46" spans="1:3" x14ac:dyDescent="0.25">
      <c r="A46" s="21" t="s">
        <v>46</v>
      </c>
      <c r="B46" s="19">
        <v>8865668</v>
      </c>
      <c r="C46" s="22">
        <f t="shared" si="1"/>
        <v>1.1548148782943336E-2</v>
      </c>
    </row>
    <row r="47" spans="1:3" x14ac:dyDescent="0.25">
      <c r="A47" s="21" t="s">
        <v>47</v>
      </c>
      <c r="B47" s="19">
        <v>11527683</v>
      </c>
      <c r="C47" s="22">
        <f t="shared" si="1"/>
        <v>1.5015608345203834E-2</v>
      </c>
    </row>
    <row r="48" spans="1:3" x14ac:dyDescent="0.25">
      <c r="A48" s="21" t="s">
        <v>48</v>
      </c>
      <c r="B48" s="19">
        <v>36282123</v>
      </c>
      <c r="C48" s="22">
        <f t="shared" si="1"/>
        <v>4.72599870156485E-2</v>
      </c>
    </row>
    <row r="49" spans="1:3" x14ac:dyDescent="0.25">
      <c r="A49" s="21" t="s">
        <v>49</v>
      </c>
      <c r="B49" s="19">
        <v>19405625</v>
      </c>
      <c r="C49" s="22">
        <f t="shared" si="1"/>
        <v>2.5277175360729136E-2</v>
      </c>
    </row>
    <row r="50" spans="1:3" x14ac:dyDescent="0.25">
      <c r="A50" s="21" t="s">
        <v>50</v>
      </c>
      <c r="B50" s="19">
        <v>14675304</v>
      </c>
      <c r="C50" s="22">
        <f t="shared" si="1"/>
        <v>1.9115603474766197E-2</v>
      </c>
    </row>
    <row r="51" spans="1:3" x14ac:dyDescent="0.25">
      <c r="A51" s="21" t="s">
        <v>51</v>
      </c>
      <c r="B51" s="19">
        <v>23737889</v>
      </c>
      <c r="C51" s="22">
        <f t="shared" si="1"/>
        <v>3.0920250337029765E-2</v>
      </c>
    </row>
    <row r="52" spans="1:3" x14ac:dyDescent="0.25">
      <c r="A52" s="21" t="s">
        <v>52</v>
      </c>
      <c r="B52" s="19">
        <v>18060933</v>
      </c>
      <c r="C52" s="22">
        <f t="shared" si="1"/>
        <v>2.3525620567200478E-2</v>
      </c>
    </row>
    <row r="53" spans="1:3" x14ac:dyDescent="0.25">
      <c r="A53" s="21" t="s">
        <v>68</v>
      </c>
      <c r="B53" s="19">
        <v>9719735</v>
      </c>
      <c r="C53" s="22">
        <f t="shared" si="1"/>
        <v>1.2660630412821882E-2</v>
      </c>
    </row>
    <row r="54" spans="1:3" x14ac:dyDescent="0.25">
      <c r="A54" s="21" t="s">
        <v>53</v>
      </c>
      <c r="B54" s="19">
        <v>6558944</v>
      </c>
      <c r="C54" s="22">
        <f t="shared" si="1"/>
        <v>8.5434804428717037E-3</v>
      </c>
    </row>
    <row r="55" spans="1:3" s="7" customFormat="1" ht="15.75" thickBot="1" x14ac:dyDescent="0.3">
      <c r="A55" s="23" t="s">
        <v>54</v>
      </c>
      <c r="B55" s="24">
        <f>SUM(B3:B54)</f>
        <v>767713351</v>
      </c>
      <c r="C55" s="25">
        <f>(B55/$B$55)</f>
        <v>1</v>
      </c>
    </row>
    <row r="57" spans="1:3" ht="45" customHeight="1" x14ac:dyDescent="0.25">
      <c r="A57" s="27" t="s">
        <v>59</v>
      </c>
      <c r="B57" s="27"/>
      <c r="C57" s="27"/>
    </row>
  </sheetData>
  <autoFilter ref="A2:C2"/>
  <mergeCells count="2">
    <mergeCell ref="A57:C57"/>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14a by scope</vt:lpstr>
      <vt:lpstr>14b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14: FY 17 Rural Formula  Program Funds Awarded by Budget Scope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2017-10-13T19:24:10Z</dcterms:created>
  <dcterms:modified xsi:type="dcterms:W3CDTF">2019-02-20T18:15:43Z</dcterms:modified>
</cp:coreProperties>
</file>