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ra.malik.ctr\Desktop\New folder (2)\New folder\"/>
    </mc:Choice>
  </mc:AlternateContent>
  <bookViews>
    <workbookView xWindow="0" yWindow="0" windowWidth="15360" windowHeight="5370"/>
  </bookViews>
  <sheets>
    <sheet name="19A" sheetId="1" r:id="rId1"/>
    <sheet name="19B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1" i="1" l="1"/>
  <c r="H61" i="1"/>
  <c r="F61" i="1"/>
  <c r="G16" i="1" s="1"/>
  <c r="D61" i="1"/>
  <c r="E61" i="1" s="1"/>
  <c r="J57" i="1"/>
  <c r="I57" i="1"/>
  <c r="E57" i="1"/>
  <c r="J56" i="1"/>
  <c r="I56" i="1"/>
  <c r="E56" i="1"/>
  <c r="J55" i="1"/>
  <c r="I55" i="1"/>
  <c r="E55" i="1"/>
  <c r="J54" i="1"/>
  <c r="I54" i="1"/>
  <c r="E54" i="1"/>
  <c r="J53" i="1"/>
  <c r="I53" i="1"/>
  <c r="E53" i="1"/>
  <c r="J52" i="1"/>
  <c r="I52" i="1"/>
  <c r="E52" i="1"/>
  <c r="J51" i="1"/>
  <c r="I51" i="1"/>
  <c r="E51" i="1"/>
  <c r="J50" i="1"/>
  <c r="I50" i="1"/>
  <c r="E50" i="1"/>
  <c r="J49" i="1"/>
  <c r="I49" i="1"/>
  <c r="E49" i="1"/>
  <c r="J48" i="1"/>
  <c r="I48" i="1"/>
  <c r="E48" i="1"/>
  <c r="J47" i="1"/>
  <c r="I47" i="1"/>
  <c r="E47" i="1"/>
  <c r="J46" i="1"/>
  <c r="I46" i="1"/>
  <c r="E46" i="1"/>
  <c r="J45" i="1"/>
  <c r="I45" i="1"/>
  <c r="E45" i="1"/>
  <c r="J44" i="1"/>
  <c r="I44" i="1"/>
  <c r="E44" i="1"/>
  <c r="J43" i="1"/>
  <c r="I43" i="1"/>
  <c r="E43" i="1"/>
  <c r="J42" i="1"/>
  <c r="I42" i="1"/>
  <c r="E42" i="1"/>
  <c r="J41" i="1"/>
  <c r="I41" i="1"/>
  <c r="E41" i="1"/>
  <c r="J40" i="1"/>
  <c r="I40" i="1"/>
  <c r="E40" i="1"/>
  <c r="J39" i="1"/>
  <c r="I39" i="1"/>
  <c r="E39" i="1"/>
  <c r="J38" i="1"/>
  <c r="I38" i="1"/>
  <c r="E38" i="1"/>
  <c r="J37" i="1"/>
  <c r="I37" i="1"/>
  <c r="E37" i="1"/>
  <c r="J36" i="1"/>
  <c r="I36" i="1"/>
  <c r="E36" i="1"/>
  <c r="J35" i="1"/>
  <c r="I35" i="1"/>
  <c r="E35" i="1"/>
  <c r="J34" i="1"/>
  <c r="I34" i="1"/>
  <c r="E34" i="1"/>
  <c r="J33" i="1"/>
  <c r="I33" i="1"/>
  <c r="E33" i="1"/>
  <c r="J32" i="1"/>
  <c r="I32" i="1"/>
  <c r="E32" i="1"/>
  <c r="J31" i="1"/>
  <c r="I31" i="1"/>
  <c r="E31" i="1"/>
  <c r="J30" i="1"/>
  <c r="I30" i="1"/>
  <c r="E30" i="1"/>
  <c r="J29" i="1"/>
  <c r="I29" i="1"/>
  <c r="E29" i="1"/>
  <c r="J28" i="1"/>
  <c r="I28" i="1"/>
  <c r="E28" i="1"/>
  <c r="J27" i="1"/>
  <c r="I27" i="1"/>
  <c r="E27" i="1"/>
  <c r="J26" i="1"/>
  <c r="I26" i="1"/>
  <c r="E26" i="1"/>
  <c r="J25" i="1"/>
  <c r="I25" i="1"/>
  <c r="E25" i="1"/>
  <c r="J24" i="1"/>
  <c r="I24" i="1"/>
  <c r="E24" i="1"/>
  <c r="J23" i="1"/>
  <c r="I23" i="1"/>
  <c r="E23" i="1"/>
  <c r="J22" i="1"/>
  <c r="I22" i="1"/>
  <c r="E22" i="1"/>
  <c r="J21" i="1"/>
  <c r="I21" i="1"/>
  <c r="E21" i="1"/>
  <c r="J20" i="1"/>
  <c r="I20" i="1"/>
  <c r="E20" i="1"/>
  <c r="J19" i="1"/>
  <c r="I19" i="1"/>
  <c r="E19" i="1"/>
  <c r="J18" i="1"/>
  <c r="I18" i="1"/>
  <c r="E18" i="1"/>
  <c r="I17" i="1"/>
  <c r="G17" i="1"/>
  <c r="J16" i="1"/>
  <c r="I16" i="1"/>
  <c r="E16" i="1"/>
  <c r="J15" i="1"/>
  <c r="I15" i="1"/>
  <c r="E15" i="1"/>
  <c r="J14" i="1"/>
  <c r="I14" i="1"/>
  <c r="E14" i="1"/>
  <c r="J13" i="1"/>
  <c r="I13" i="1"/>
  <c r="E13" i="1"/>
  <c r="J12" i="1"/>
  <c r="I12" i="1"/>
  <c r="E12" i="1"/>
  <c r="J11" i="1"/>
  <c r="I11" i="1"/>
  <c r="E11" i="1"/>
  <c r="J10" i="1"/>
  <c r="I10" i="1"/>
  <c r="I61" i="1" s="1"/>
  <c r="E10" i="1"/>
  <c r="G10" i="1" l="1"/>
  <c r="G15" i="1"/>
  <c r="J61" i="1"/>
  <c r="G11" i="1"/>
  <c r="G14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12" i="1"/>
  <c r="G13" i="1"/>
  <c r="G61" i="1" l="1"/>
</calcChain>
</file>

<file path=xl/sharedStrings.xml><?xml version="1.0" encoding="utf-8"?>
<sst xmlns="http://schemas.openxmlformats.org/spreadsheetml/2006/main" count="125" uniqueCount="92">
  <si>
    <t>FY 2016 STATE SUMMARY TABLE OF FLEX FUND AVAILABILITY AND OBLIGATIONS</t>
  </si>
  <si>
    <t>(As of September 30, 2016)</t>
  </si>
  <si>
    <t>Flex Funds</t>
  </si>
  <si>
    <t>% of Avail.</t>
  </si>
  <si>
    <t>Total Flex Funds</t>
  </si>
  <si>
    <t>Percentage</t>
  </si>
  <si>
    <t>Number of</t>
  </si>
  <si>
    <t>Transferred</t>
  </si>
  <si>
    <t xml:space="preserve">Transferred </t>
  </si>
  <si>
    <t>Available</t>
  </si>
  <si>
    <t xml:space="preserve">of Total Avail. </t>
  </si>
  <si>
    <t>Obligated</t>
  </si>
  <si>
    <t>of Total Oblig.</t>
  </si>
  <si>
    <t>Obligation</t>
  </si>
  <si>
    <t>Flex Grants</t>
  </si>
  <si>
    <t>State</t>
  </si>
  <si>
    <t>in FY 2016</t>
  </si>
  <si>
    <t>(Trf + Carryover)</t>
  </si>
  <si>
    <t>by State</t>
  </si>
  <si>
    <t>Rate</t>
  </si>
  <si>
    <t>Oblig in FY 16</t>
  </si>
  <si>
    <t>AK</t>
  </si>
  <si>
    <t>AL</t>
  </si>
  <si>
    <t>AR</t>
  </si>
  <si>
    <t>AZ</t>
  </si>
  <si>
    <t>CA</t>
  </si>
  <si>
    <t>CO</t>
  </si>
  <si>
    <t>CT</t>
  </si>
  <si>
    <t>DC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</si>
  <si>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</si>
  <si>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</si>
  <si>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</si>
  <si>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</si>
  <si>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</si>
  <si>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</si>
  <si>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</si>
  <si>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</si>
  <si>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</si>
  <si>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</si>
  <si>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</si>
  <si>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</si>
  <si>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</si>
  <si>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</si>
  <si>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</si>
  <si>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</si>
  <si>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MT</t>
  </si>
  <si>
    <t>NC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</si>
  <si>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</si>
  <si>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</si>
  <si>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</si>
  <si>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</si>
  <si>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</si>
  <si>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</si>
  <si>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</si>
  <si>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</si>
  <si>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</si>
  <si>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</si>
  <si>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</si>
  <si>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</si>
  <si>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</si>
  <si>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</si>
  <si>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</si>
  <si>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</si>
  <si>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</si>
  <si>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</si>
  <si>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</si>
  <si>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</si>
  <si>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</si>
  <si>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</si>
  <si>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Table 19</t>
  </si>
  <si>
    <t>CMAQ</t>
  </si>
  <si>
    <t>STP</t>
  </si>
  <si>
    <t>FY 2016 FLEXIBLE FUND TRANSFERS</t>
  </si>
  <si>
    <t>PROGRAM</t>
  </si>
  <si>
    <t>Urbanized Area</t>
  </si>
  <si>
    <t>Non-urbanized</t>
  </si>
  <si>
    <t>Elderly / Persons</t>
  </si>
  <si>
    <t>Formula</t>
  </si>
  <si>
    <t>Area Formula</t>
  </si>
  <si>
    <t>with Disabilities</t>
  </si>
  <si>
    <t>Others</t>
  </si>
  <si>
    <t>TOTAL</t>
  </si>
  <si>
    <t>%</t>
  </si>
  <si>
    <t>TYPE</t>
  </si>
  <si>
    <t>$</t>
  </si>
  <si>
    <t>Other</t>
  </si>
  <si>
    <t>FY 2016 FLEXIBLE FUND OBLIGATIONS</t>
  </si>
  <si>
    <t>NOTE:  Total percentages are based on the total obligations.  Other percentages are based on program totals.</t>
  </si>
  <si>
    <t>Non-urbanized  Formula</t>
  </si>
  <si>
    <t>Elderly / Persons with Disabilities</t>
  </si>
  <si>
    <t>Urbanized Area Formula</t>
  </si>
  <si>
    <t>Non-urbanized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</si>
</sst>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&quot;$&quot;#,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24"/>
      </left>
      <right/>
      <top style="medium">
        <color indexed="24"/>
      </top>
      <bottom/>
      <diagonal/>
    </border>
    <border>
      <left/>
      <right style="thin">
        <color indexed="64"/>
      </right>
      <top style="medium">
        <color indexed="24"/>
      </top>
      <bottom/>
      <diagonal/>
    </border>
    <border>
      <left/>
      <right/>
      <top style="medium">
        <color indexed="24"/>
      </top>
      <bottom/>
      <diagonal/>
    </border>
    <border>
      <left/>
      <right style="medium">
        <color indexed="24"/>
      </right>
      <top style="medium">
        <color indexed="24"/>
      </top>
      <bottom/>
      <diagonal/>
    </border>
    <border>
      <left style="medium">
        <color indexed="2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24"/>
      </right>
      <top/>
      <bottom/>
      <diagonal/>
    </border>
    <border>
      <left style="medium">
        <color indexed="24"/>
      </left>
      <right/>
      <top/>
      <bottom style="medium">
        <color indexed="24"/>
      </bottom>
      <diagonal/>
    </border>
    <border>
      <left/>
      <right style="thin">
        <color indexed="64"/>
      </right>
      <top/>
      <bottom style="medium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 style="medium">
        <color indexed="24"/>
      </right>
      <top/>
      <bottom style="medium">
        <color indexed="24"/>
      </bottom>
      <diagonal/>
    </border>
    <border>
      <left style="thin">
        <color indexed="64"/>
      </left>
      <right/>
      <top/>
      <bottom/>
      <diagonal/>
    </border>
    <border>
      <left style="medium">
        <color indexed="2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2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Fill="1"/>
    <xf numFmtId="3" fontId="0" fillId="0" borderId="0" xfId="0" applyNumberFormat="1" applyFill="1"/>
    <xf numFmtId="3" fontId="1" fillId="0" borderId="0" xfId="0" applyNumberFormat="1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3" fontId="2" fillId="0" borderId="0" xfId="0" applyNumberFormat="1" applyFont="1" applyFill="1"/>
    <xf numFmtId="0" fontId="2" fillId="0" borderId="1" xfId="0" applyFont="1" applyFill="1" applyBorder="1"/>
    <xf numFmtId="0" fontId="2" fillId="0" borderId="2" xfId="0" applyFont="1" applyFill="1" applyBorder="1"/>
    <xf numFmtId="3" fontId="2" fillId="0" borderId="3" xfId="0" applyNumberFormat="1" applyFont="1" applyFill="1" applyBorder="1"/>
    <xf numFmtId="3" fontId="2" fillId="0" borderId="4" xfId="0" applyNumberFormat="1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3" fontId="2" fillId="0" borderId="0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2" fillId="0" borderId="7" xfId="0" applyNumberFormat="1" applyFont="1" applyFill="1" applyBorder="1"/>
    <xf numFmtId="0" fontId="2" fillId="0" borderId="6" xfId="0" applyNumberFormat="1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3" fontId="2" fillId="0" borderId="10" xfId="0" quotePrefix="1" applyNumberFormat="1" applyFont="1" applyFill="1" applyBorder="1"/>
    <xf numFmtId="3" fontId="2" fillId="0" borderId="10" xfId="0" applyNumberFormat="1" applyFont="1" applyFill="1" applyBorder="1"/>
    <xf numFmtId="3" fontId="2" fillId="0" borderId="11" xfId="0" applyNumberFormat="1" applyFont="1" applyFill="1" applyBorder="1"/>
    <xf numFmtId="0" fontId="0" fillId="0" borderId="5" xfId="0" applyFill="1" applyBorder="1"/>
    <xf numFmtId="0" fontId="2" fillId="0" borderId="0" xfId="0" quotePrefix="1" applyNumberFormat="1" applyFont="1" applyFill="1" applyBorder="1"/>
    <xf numFmtId="3" fontId="2" fillId="0" borderId="12" xfId="0" quotePrefix="1" applyNumberFormat="1" applyFont="1" applyFill="1" applyBorder="1"/>
    <xf numFmtId="164" fontId="0" fillId="0" borderId="0" xfId="0" quotePrefix="1" applyNumberFormat="1" applyFill="1" applyBorder="1"/>
    <xf numFmtId="3" fontId="2" fillId="0" borderId="0" xfId="0" quotePrefix="1" applyNumberFormat="1" applyFont="1" applyFill="1" applyBorder="1"/>
    <xf numFmtId="164" fontId="0" fillId="0" borderId="7" xfId="0" quotePrefix="1" applyNumberFormat="1" applyFill="1" applyBorder="1"/>
    <xf numFmtId="165" fontId="0" fillId="0" borderId="0" xfId="0" applyNumberFormat="1" applyFill="1" applyBorder="1"/>
    <xf numFmtId="0" fontId="0" fillId="0" borderId="0" xfId="0" applyFill="1" applyBorder="1"/>
    <xf numFmtId="0" fontId="0" fillId="0" borderId="7" xfId="0" applyFill="1" applyBorder="1"/>
    <xf numFmtId="3" fontId="2" fillId="0" borderId="0" xfId="0" applyNumberFormat="1" applyFont="1" applyFill="1" applyBorder="1"/>
    <xf numFmtId="0" fontId="0" fillId="0" borderId="13" xfId="0" applyFill="1" applyBorder="1"/>
    <xf numFmtId="0" fontId="2" fillId="0" borderId="14" xfId="0" quotePrefix="1" applyNumberFormat="1" applyFont="1" applyFill="1" applyBorder="1"/>
    <xf numFmtId="3" fontId="2" fillId="0" borderId="15" xfId="0" quotePrefix="1" applyNumberFormat="1" applyFont="1" applyFill="1" applyBorder="1"/>
    <xf numFmtId="3" fontId="2" fillId="0" borderId="14" xfId="0" quotePrefix="1" applyNumberFormat="1" applyFont="1" applyFill="1" applyBorder="1"/>
    <xf numFmtId="164" fontId="0" fillId="0" borderId="16" xfId="0" quotePrefix="1" applyNumberFormat="1" applyFill="1" applyBorder="1"/>
    <xf numFmtId="165" fontId="0" fillId="0" borderId="14" xfId="0" applyNumberFormat="1" applyFill="1" applyBorder="1"/>
    <xf numFmtId="0" fontId="0" fillId="0" borderId="14" xfId="0" applyFill="1" applyBorder="1"/>
    <xf numFmtId="0" fontId="0" fillId="0" borderId="16" xfId="0" applyFill="1" applyBorder="1"/>
    <xf numFmtId="3" fontId="2" fillId="0" borderId="12" xfId="0" quotePrefix="1" applyNumberFormat="1" applyFont="1" applyFill="1" applyBorder="1" applyAlignment="1">
      <alignment horizontal="right"/>
    </xf>
    <xf numFmtId="3" fontId="2" fillId="0" borderId="15" xfId="0" applyNumberFormat="1" applyFont="1" applyFill="1" applyBorder="1"/>
    <xf numFmtId="3" fontId="2" fillId="0" borderId="14" xfId="0" applyNumberFormat="1" applyFont="1" applyFill="1" applyBorder="1"/>
    <xf numFmtId="0" fontId="2" fillId="0" borderId="17" xfId="0" quotePrefix="1" applyNumberFormat="1" applyFont="1" applyFill="1" applyBorder="1"/>
    <xf numFmtId="0" fontId="2" fillId="0" borderId="6" xfId="0" quotePrefix="1" applyNumberFormat="1" applyFont="1" applyFill="1" applyBorder="1"/>
    <xf numFmtId="0" fontId="2" fillId="0" borderId="18" xfId="0" quotePrefix="1" applyNumberFormat="1" applyFont="1" applyFill="1" applyBorder="1"/>
    <xf numFmtId="164" fontId="2" fillId="0" borderId="3" xfId="0" applyNumberFormat="1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166" fontId="2" fillId="0" borderId="0" xfId="0" applyNumberFormat="1" applyFont="1" applyFill="1" applyBorder="1"/>
    <xf numFmtId="164" fontId="2" fillId="0" borderId="0" xfId="0" applyNumberFormat="1" applyFont="1" applyFill="1" applyBorder="1"/>
    <xf numFmtId="164" fontId="2" fillId="0" borderId="7" xfId="0" applyNumberFormat="1" applyFont="1" applyFill="1" applyBorder="1"/>
    <xf numFmtId="165" fontId="2" fillId="0" borderId="0" xfId="0" applyNumberFormat="1" applyFont="1" applyFill="1" applyBorder="1"/>
    <xf numFmtId="0" fontId="2" fillId="0" borderId="7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4" fillId="0" borderId="0" xfId="0" applyFont="1"/>
    <xf numFmtId="0" fontId="5" fillId="0" borderId="0" xfId="0" applyFont="1" applyFill="1" applyAlignment="1">
      <alignment horizontal="right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/>
    <xf numFmtId="0" fontId="3" fillId="0" borderId="22" xfId="0" applyFont="1" applyFill="1" applyBorder="1"/>
    <xf numFmtId="0" fontId="6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0" fillId="0" borderId="34" xfId="0" applyFill="1" applyBorder="1"/>
    <xf numFmtId="0" fontId="2" fillId="0" borderId="29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29" xfId="0" applyFill="1" applyBorder="1"/>
    <xf numFmtId="0" fontId="8" fillId="0" borderId="0" xfId="0" applyFont="1" applyFill="1" applyBorder="1"/>
    <xf numFmtId="0" fontId="0" fillId="0" borderId="6" xfId="0" applyFill="1" applyBorder="1"/>
    <xf numFmtId="0" fontId="0" fillId="0" borderId="12" xfId="0" applyFill="1" applyBorder="1"/>
    <xf numFmtId="3" fontId="0" fillId="0" borderId="29" xfId="0" applyNumberFormat="1" applyFill="1" applyBorder="1"/>
    <xf numFmtId="164" fontId="2" fillId="0" borderId="6" xfId="0" applyNumberFormat="1" applyFont="1" applyFill="1" applyBorder="1"/>
    <xf numFmtId="3" fontId="0" fillId="0" borderId="0" xfId="0" applyNumberFormat="1" applyFill="1" applyBorder="1"/>
    <xf numFmtId="3" fontId="0" fillId="0" borderId="12" xfId="0" applyNumberFormat="1" applyFill="1" applyBorder="1"/>
    <xf numFmtId="164" fontId="5" fillId="0" borderId="0" xfId="0" applyNumberFormat="1" applyFont="1" applyFill="1" applyBorder="1"/>
    <xf numFmtId="3" fontId="0" fillId="0" borderId="35" xfId="0" applyNumberFormat="1" applyFill="1" applyBorder="1"/>
    <xf numFmtId="164" fontId="0" fillId="0" borderId="36" xfId="0" applyNumberFormat="1" applyFill="1" applyBorder="1"/>
    <xf numFmtId="3" fontId="0" fillId="0" borderId="37" xfId="0" applyNumberFormat="1" applyFill="1" applyBorder="1"/>
    <xf numFmtId="164" fontId="0" fillId="0" borderId="37" xfId="0" applyNumberFormat="1" applyFill="1" applyBorder="1"/>
    <xf numFmtId="3" fontId="0" fillId="0" borderId="38" xfId="0" applyNumberFormat="1" applyFill="1" applyBorder="1"/>
    <xf numFmtId="164" fontId="5" fillId="0" borderId="37" xfId="0" applyNumberFormat="1" applyFont="1" applyFill="1" applyBorder="1"/>
    <xf numFmtId="0" fontId="0" fillId="0" borderId="39" xfId="0" applyFill="1" applyBorder="1"/>
    <xf numFmtId="0" fontId="0" fillId="0" borderId="40" xfId="0" applyFill="1" applyBorder="1"/>
    <xf numFmtId="0" fontId="0" fillId="0" borderId="41" xfId="0" applyFill="1" applyBorder="1"/>
    <xf numFmtId="0" fontId="0" fillId="0" borderId="42" xfId="0" applyFill="1" applyBorder="1"/>
    <xf numFmtId="0" fontId="0" fillId="0" borderId="43" xfId="0" applyFill="1" applyBorder="1"/>
    <xf numFmtId="0" fontId="0" fillId="0" borderId="44" xfId="0" applyFill="1" applyBorder="1"/>
    <xf numFmtId="0" fontId="8" fillId="0" borderId="44" xfId="0" applyFont="1" applyFill="1" applyBorder="1"/>
    <xf numFmtId="0" fontId="0" fillId="0" borderId="45" xfId="0" applyFill="1" applyBorder="1"/>
    <xf numFmtId="0" fontId="2" fillId="0" borderId="0" xfId="0" applyFont="1"/>
    <xf numFmtId="3" fontId="0" fillId="0" borderId="0" xfId="0" applyNumberFormat="1"/>
    <xf numFmtId="3" fontId="4" fillId="0" borderId="0" xfId="0" applyNumberFormat="1" applyFont="1"/>
    <xf numFmtId="0" fontId="9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9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1" fillId="0" borderId="2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 16 Flexible Funds Percentages by Program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26-425A-AACF-1E20F3EA2A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26-425A-AACF-1E20F3EA2A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26-425A-AACF-1E20F3EA2A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326-425A-AACF-1E20F3EA2AD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'19B'!$AK$21:$AN$21</c:f>
              <c:strCache>
                <c:ptCount val="4"/>
                <c:pt idx="0">
                  <c:v>Urbanized Area Formula</c:v>
                </c:pt>
                <c:pt idx="1">
                  <c:v>Non-urbanized Formula</c:v>
                </c:pt>
                <c:pt idx="2">
                  <c:v>Elderly / Persons with Disabilities</c:v>
                </c:pt>
                <c:pt idx="3">
                  <c:v>Others</c:v>
                </c:pt>
              </c:strCache>
            </c:strRef>
          </c:cat>
          <c:val>
            <c:numRef>
              <c:f>'19B'!$AK$22:$AN$22</c:f>
              <c:numCache>
                <c:formatCode>#,##0</c:formatCode>
                <c:ptCount val="4"/>
                <c:pt idx="0">
                  <c:v>865577960</c:v>
                </c:pt>
                <c:pt idx="1">
                  <c:v>32394197</c:v>
                </c:pt>
                <c:pt idx="2">
                  <c:v>69865722</c:v>
                </c:pt>
                <c:pt idx="3">
                  <c:v>96173962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A-4D6E-824F-586B8479056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10583</xdr:colOff>
      <xdr:row>22</xdr:row>
      <xdr:rowOff>189440</xdr:rowOff>
    </xdr:from>
    <xdr:to>
      <xdr:col>24</xdr:col>
      <xdr:colOff>613833</xdr:colOff>
      <xdr:row>47</xdr:row>
      <xdr:rowOff>148166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7EC310-1F8A-420F-95F6-8809960D18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workbookViewId="0">
      <selection activeCell="B2" sqref="B2:L2"/>
    </sheetView>
  </sheetViews>
  <sheetFormatPr defaultRowHeight="15" x14ac:dyDescent="0.25"/>
  <cols>
    <col min="1" max="1" width="2.85546875" style="1" customWidth="1"/>
    <col min="2" max="2" width="0.85546875" style="1" customWidth="1"/>
    <col min="3" max="3" width="9.140625" style="1"/>
    <col min="4" max="5" width="12.28515625" style="2" customWidth="1"/>
    <col min="6" max="6" width="13.140625" style="2" customWidth="1"/>
    <col min="7" max="7" width="11" style="2" customWidth="1"/>
    <col min="8" max="8" width="12" style="2" customWidth="1"/>
    <col min="9" max="9" width="10.5703125" style="1" customWidth="1"/>
    <col min="10" max="10" width="7.85546875" style="1" customWidth="1"/>
    <col min="11" max="11" width="10.7109375" style="1" customWidth="1"/>
    <col min="12" max="12" width="0.85546875" style="1" customWidth="1"/>
    <col min="13" max="13" width="8" style="1" customWidth="1"/>
    <col min="14" max="16384" width="9.140625" style="1"/>
  </cols>
  <sheetData>
    <row r="1" spans="1:12" x14ac:dyDescent="0.25">
      <c r="G1" s="3" t="s">
        <v>69</v>
      </c>
    </row>
    <row r="2" spans="1:12" x14ac:dyDescent="0.25">
      <c r="A2" s="4"/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x14ac:dyDescent="0.25">
      <c r="A3" s="4"/>
      <c r="B3" s="105" t="s">
        <v>1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5.75" thickBot="1" x14ac:dyDescent="0.3">
      <c r="A4" s="4"/>
      <c r="B4" s="4"/>
      <c r="C4" s="4"/>
      <c r="D4" s="6"/>
      <c r="E4" s="6"/>
      <c r="F4" s="6"/>
      <c r="G4" s="6"/>
      <c r="H4" s="6"/>
      <c r="I4" s="6"/>
      <c r="J4" s="6"/>
      <c r="K4" s="6"/>
      <c r="L4" s="6"/>
    </row>
    <row r="5" spans="1:12" ht="5.25" customHeight="1" x14ac:dyDescent="0.25">
      <c r="A5" s="4"/>
      <c r="B5" s="7"/>
      <c r="C5" s="8"/>
      <c r="D5" s="9"/>
      <c r="E5" s="9"/>
      <c r="F5" s="9"/>
      <c r="G5" s="10"/>
      <c r="H5" s="9"/>
      <c r="I5" s="9"/>
      <c r="J5" s="9"/>
      <c r="K5" s="9"/>
      <c r="L5" s="10"/>
    </row>
    <row r="6" spans="1:12" x14ac:dyDescent="0.25">
      <c r="A6" s="4"/>
      <c r="B6" s="11"/>
      <c r="C6" s="12"/>
      <c r="D6" s="13" t="s">
        <v>2</v>
      </c>
      <c r="E6" s="13" t="s">
        <v>3</v>
      </c>
      <c r="F6" s="13" t="s">
        <v>4</v>
      </c>
      <c r="G6" s="14" t="s">
        <v>5</v>
      </c>
      <c r="H6" s="13" t="s">
        <v>2</v>
      </c>
      <c r="I6" s="13" t="s">
        <v>5</v>
      </c>
      <c r="J6" s="13"/>
      <c r="K6" s="13" t="s">
        <v>6</v>
      </c>
      <c r="L6" s="15"/>
    </row>
    <row r="7" spans="1:12" x14ac:dyDescent="0.25">
      <c r="A7" s="4"/>
      <c r="B7" s="11"/>
      <c r="C7" s="12"/>
      <c r="D7" s="13" t="s">
        <v>7</v>
      </c>
      <c r="E7" s="13" t="s">
        <v>8</v>
      </c>
      <c r="F7" s="13" t="s">
        <v>9</v>
      </c>
      <c r="G7" s="14" t="s">
        <v>10</v>
      </c>
      <c r="H7" s="13" t="s">
        <v>11</v>
      </c>
      <c r="I7" s="13" t="s">
        <v>12</v>
      </c>
      <c r="J7" s="13" t="s">
        <v>13</v>
      </c>
      <c r="K7" s="13" t="s">
        <v>14</v>
      </c>
      <c r="L7" s="15"/>
    </row>
    <row r="8" spans="1:12" x14ac:dyDescent="0.25">
      <c r="A8" s="4"/>
      <c r="B8" s="11"/>
      <c r="C8" s="16" t="s">
        <v>15</v>
      </c>
      <c r="D8" s="13" t="s">
        <v>16</v>
      </c>
      <c r="E8" s="13" t="s">
        <v>16</v>
      </c>
      <c r="F8" s="13" t="s">
        <v>17</v>
      </c>
      <c r="G8" s="14" t="s">
        <v>18</v>
      </c>
      <c r="H8" s="13" t="s">
        <v>16</v>
      </c>
      <c r="I8" s="13" t="s">
        <v>18</v>
      </c>
      <c r="J8" s="13" t="s">
        <v>19</v>
      </c>
      <c r="K8" s="13" t="s">
        <v>20</v>
      </c>
      <c r="L8" s="15"/>
    </row>
    <row r="9" spans="1:12" ht="18" customHeight="1" thickBot="1" x14ac:dyDescent="0.3">
      <c r="A9" s="4"/>
      <c r="B9" s="17"/>
      <c r="C9" s="18"/>
      <c r="D9" s="19"/>
      <c r="E9" s="19"/>
      <c r="F9" s="20"/>
      <c r="G9" s="21"/>
      <c r="H9" s="19"/>
      <c r="I9" s="19"/>
      <c r="J9" s="20"/>
      <c r="K9" s="20"/>
      <c r="L9" s="21"/>
    </row>
    <row r="10" spans="1:12" ht="12.75" customHeight="1" x14ac:dyDescent="0.25">
      <c r="B10" s="22"/>
      <c r="C10" s="23" t="s">
        <v>21</v>
      </c>
      <c r="D10" s="24">
        <v>2328837</v>
      </c>
      <c r="E10" s="25">
        <f>(D10/F10)*100</f>
        <v>13.096076513409932</v>
      </c>
      <c r="F10" s="26">
        <v>17782707.649999991</v>
      </c>
      <c r="G10" s="27">
        <f t="shared" ref="G10:G57" si="0">(F10/F$61)*100</f>
        <v>0.78652981691306922</v>
      </c>
      <c r="H10" s="26">
        <v>733695</v>
      </c>
      <c r="I10" s="28">
        <f t="shared" ref="I10:I57" si="1">(H10/H$61)*100</f>
        <v>6.8955529602983054E-2</v>
      </c>
      <c r="J10" s="28">
        <f>(H10/F10)*100</f>
        <v>4.1258902437166274</v>
      </c>
      <c r="K10" s="29">
        <v>3</v>
      </c>
      <c r="L10" s="30"/>
    </row>
    <row r="11" spans="1:12" ht="12.75" customHeight="1" x14ac:dyDescent="0.25">
      <c r="B11" s="22"/>
      <c r="C11" s="23" t="s">
        <v>22</v>
      </c>
      <c r="D11" s="24">
        <v>3289440</v>
      </c>
      <c r="E11" s="25">
        <f t="shared" ref="E11:E56" si="2">(D11/F11)*100</f>
        <v>49.395426195925701</v>
      </c>
      <c r="F11" s="26">
        <v>6659402</v>
      </c>
      <c r="G11" s="27">
        <f t="shared" si="0"/>
        <v>0.29454559670560232</v>
      </c>
      <c r="H11" s="31">
        <v>7440000</v>
      </c>
      <c r="I11" s="28">
        <f t="shared" si="1"/>
        <v>0.69924033862326163</v>
      </c>
      <c r="J11" s="28">
        <f t="shared" ref="J11:J57" si="3">(H11/F11)*100</f>
        <v>111.7217431835471</v>
      </c>
      <c r="K11" s="29">
        <v>4</v>
      </c>
      <c r="L11" s="30"/>
    </row>
    <row r="12" spans="1:12" ht="12.75" customHeight="1" x14ac:dyDescent="0.25">
      <c r="B12" s="22"/>
      <c r="C12" s="23" t="s">
        <v>23</v>
      </c>
      <c r="D12" s="24">
        <v>3283429</v>
      </c>
      <c r="E12" s="25">
        <f t="shared" si="2"/>
        <v>90.317511358356882</v>
      </c>
      <c r="F12" s="26">
        <v>3635429</v>
      </c>
      <c r="G12" s="27">
        <f t="shared" si="0"/>
        <v>0.1607951590977465</v>
      </c>
      <c r="H12" s="26">
        <v>4022383</v>
      </c>
      <c r="I12" s="28">
        <f t="shared" si="1"/>
        <v>0.3780393079290929</v>
      </c>
      <c r="J12" s="28">
        <f t="shared" si="3"/>
        <v>110.64397076658628</v>
      </c>
      <c r="K12" s="29">
        <v>5</v>
      </c>
      <c r="L12" s="30"/>
    </row>
    <row r="13" spans="1:12" ht="12.75" customHeight="1" x14ac:dyDescent="0.25">
      <c r="B13" s="22"/>
      <c r="C13" s="23" t="s">
        <v>24</v>
      </c>
      <c r="D13" s="24">
        <v>50733220</v>
      </c>
      <c r="E13" s="25">
        <f t="shared" si="2"/>
        <v>47.137552417570916</v>
      </c>
      <c r="F13" s="26">
        <v>107628032</v>
      </c>
      <c r="G13" s="27">
        <f t="shared" si="0"/>
        <v>4.7603918351361978</v>
      </c>
      <c r="H13" s="26">
        <v>22797529</v>
      </c>
      <c r="I13" s="28">
        <f t="shared" si="1"/>
        <v>2.1426010615233371</v>
      </c>
      <c r="J13" s="28">
        <f t="shared" si="3"/>
        <v>21.181776323848421</v>
      </c>
      <c r="K13" s="29">
        <v>12</v>
      </c>
      <c r="L13" s="30"/>
    </row>
    <row r="14" spans="1:12" ht="12.75" customHeight="1" x14ac:dyDescent="0.25">
      <c r="B14" s="32"/>
      <c r="C14" s="33" t="s">
        <v>25</v>
      </c>
      <c r="D14" s="34">
        <v>341133688</v>
      </c>
      <c r="E14" s="25">
        <f t="shared" si="2"/>
        <v>61.029535217590613</v>
      </c>
      <c r="F14" s="35">
        <v>558964912.28999996</v>
      </c>
      <c r="G14" s="36">
        <f t="shared" si="0"/>
        <v>24.723038739507349</v>
      </c>
      <c r="H14" s="35">
        <v>304957183</v>
      </c>
      <c r="I14" s="37">
        <f t="shared" si="1"/>
        <v>28.661070417542469</v>
      </c>
      <c r="J14" s="28">
        <f t="shared" si="3"/>
        <v>54.557482284645317</v>
      </c>
      <c r="K14" s="38">
        <v>41</v>
      </c>
      <c r="L14" s="39"/>
    </row>
    <row r="15" spans="1:12" ht="12.75" customHeight="1" x14ac:dyDescent="0.25">
      <c r="B15" s="22"/>
      <c r="C15" s="23" t="s">
        <v>26</v>
      </c>
      <c r="D15" s="24">
        <v>19629000</v>
      </c>
      <c r="E15" s="25">
        <f t="shared" si="2"/>
        <v>50.273460064421947</v>
      </c>
      <c r="F15" s="26">
        <v>39044458</v>
      </c>
      <c r="G15" s="27">
        <f t="shared" si="0"/>
        <v>1.7269378210921684</v>
      </c>
      <c r="H15" s="26">
        <v>12039000</v>
      </c>
      <c r="I15" s="28">
        <f t="shared" si="1"/>
        <v>1.1314723705222374</v>
      </c>
      <c r="J15" s="28">
        <f t="shared" si="3"/>
        <v>30.8340814975585</v>
      </c>
      <c r="K15" s="29">
        <v>6</v>
      </c>
      <c r="L15" s="30"/>
    </row>
    <row r="16" spans="1:12" ht="12.75" customHeight="1" x14ac:dyDescent="0.25">
      <c r="B16" s="22"/>
      <c r="C16" s="23" t="s">
        <v>27</v>
      </c>
      <c r="D16" s="24">
        <v>13533184</v>
      </c>
      <c r="E16" s="25">
        <f t="shared" si="2"/>
        <v>89.297539938284856</v>
      </c>
      <c r="F16" s="26">
        <v>15155158.82</v>
      </c>
      <c r="G16" s="27">
        <f t="shared" si="0"/>
        <v>0.6703132350029436</v>
      </c>
      <c r="H16" s="26">
        <v>26913090</v>
      </c>
      <c r="I16" s="28">
        <f t="shared" si="1"/>
        <v>2.5293976028223546</v>
      </c>
      <c r="J16" s="28">
        <f t="shared" si="3"/>
        <v>177.58368829816064</v>
      </c>
      <c r="K16" s="29">
        <v>5</v>
      </c>
      <c r="L16" s="30"/>
    </row>
    <row r="17" spans="2:12" ht="12.75" customHeight="1" x14ac:dyDescent="0.25">
      <c r="B17" s="22"/>
      <c r="C17" s="23" t="s">
        <v>28</v>
      </c>
      <c r="D17" s="24">
        <v>0</v>
      </c>
      <c r="E17" s="25">
        <v>0</v>
      </c>
      <c r="F17" s="26">
        <v>0</v>
      </c>
      <c r="G17" s="27">
        <f t="shared" si="0"/>
        <v>0</v>
      </c>
      <c r="H17" s="26">
        <v>27875208</v>
      </c>
      <c r="I17" s="28">
        <f t="shared" si="1"/>
        <v>2.6198212205798188</v>
      </c>
      <c r="J17" s="28">
        <v>0</v>
      </c>
      <c r="K17" s="29">
        <v>2</v>
      </c>
      <c r="L17" s="30"/>
    </row>
    <row r="18" spans="2:12" ht="12.75" customHeight="1" x14ac:dyDescent="0.25">
      <c r="B18" s="22"/>
      <c r="C18" s="23" t="s">
        <v>29</v>
      </c>
      <c r="D18" s="24">
        <v>39776634</v>
      </c>
      <c r="E18" s="25">
        <f t="shared" si="2"/>
        <v>45.649643195699532</v>
      </c>
      <c r="F18" s="26">
        <v>87134600</v>
      </c>
      <c r="G18" s="27">
        <f t="shared" si="0"/>
        <v>3.8539665799878096</v>
      </c>
      <c r="H18" s="26">
        <v>19134140</v>
      </c>
      <c r="I18" s="28">
        <f t="shared" si="1"/>
        <v>1.7983014157076471</v>
      </c>
      <c r="J18" s="28">
        <f t="shared" si="3"/>
        <v>21.959290568844064</v>
      </c>
      <c r="K18" s="29">
        <v>11</v>
      </c>
      <c r="L18" s="30"/>
    </row>
    <row r="19" spans="2:12" ht="12.75" customHeight="1" x14ac:dyDescent="0.25">
      <c r="B19" s="22"/>
      <c r="C19" s="23" t="s">
        <v>30</v>
      </c>
      <c r="D19" s="24">
        <v>20021355</v>
      </c>
      <c r="E19" s="25">
        <f t="shared" si="2"/>
        <v>34.066830582483981</v>
      </c>
      <c r="F19" s="26">
        <v>58770818</v>
      </c>
      <c r="G19" s="27">
        <f t="shared" si="0"/>
        <v>2.5994354533164321</v>
      </c>
      <c r="H19" s="26">
        <v>0</v>
      </c>
      <c r="I19" s="28">
        <f t="shared" si="1"/>
        <v>0</v>
      </c>
      <c r="J19" s="28">
        <f t="shared" si="3"/>
        <v>0</v>
      </c>
      <c r="K19" s="29">
        <v>0</v>
      </c>
      <c r="L19" s="30"/>
    </row>
    <row r="20" spans="2:12" ht="12.75" customHeight="1" x14ac:dyDescent="0.25">
      <c r="B20" s="22"/>
      <c r="C20" s="23" t="s">
        <v>31</v>
      </c>
      <c r="D20" s="24">
        <v>4000000</v>
      </c>
      <c r="E20" s="25">
        <f t="shared" si="2"/>
        <v>50</v>
      </c>
      <c r="F20" s="26">
        <v>8000000</v>
      </c>
      <c r="G20" s="27">
        <f t="shared" si="0"/>
        <v>0.35384029581707466</v>
      </c>
      <c r="H20" s="26">
        <v>0</v>
      </c>
      <c r="I20" s="28">
        <f t="shared" si="1"/>
        <v>0</v>
      </c>
      <c r="J20" s="28">
        <f t="shared" si="3"/>
        <v>0</v>
      </c>
      <c r="K20" s="29">
        <v>0</v>
      </c>
      <c r="L20" s="30"/>
    </row>
    <row r="21" spans="2:12" ht="12.75" customHeight="1" x14ac:dyDescent="0.25">
      <c r="B21" s="32"/>
      <c r="C21" s="33" t="s">
        <v>32</v>
      </c>
      <c r="D21" s="34">
        <v>9395230</v>
      </c>
      <c r="E21" s="25">
        <f t="shared" si="2"/>
        <v>86.419310209582164</v>
      </c>
      <c r="F21" s="35">
        <v>10871679</v>
      </c>
      <c r="G21" s="36">
        <f t="shared" si="0"/>
        <v>0.48085476417353479</v>
      </c>
      <c r="H21" s="35">
        <v>12785874</v>
      </c>
      <c r="I21" s="37">
        <f t="shared" si="1"/>
        <v>1.2016665141605316</v>
      </c>
      <c r="J21" s="28">
        <f t="shared" si="3"/>
        <v>117.60716996887048</v>
      </c>
      <c r="K21" s="38">
        <v>17</v>
      </c>
      <c r="L21" s="39"/>
    </row>
    <row r="22" spans="2:12" ht="12.75" customHeight="1" x14ac:dyDescent="0.25">
      <c r="B22" s="22"/>
      <c r="C22" s="23" t="s">
        <v>33</v>
      </c>
      <c r="D22" s="24">
        <v>1430988</v>
      </c>
      <c r="E22" s="25">
        <f t="shared" si="2"/>
        <v>58.480260601015388</v>
      </c>
      <c r="F22" s="26">
        <v>2446959</v>
      </c>
      <c r="G22" s="27">
        <f t="shared" si="0"/>
        <v>0.10822908705153166</v>
      </c>
      <c r="H22" s="26">
        <v>2206989</v>
      </c>
      <c r="I22" s="28">
        <f t="shared" si="1"/>
        <v>0.20742146985185667</v>
      </c>
      <c r="J22" s="28">
        <f t="shared" si="3"/>
        <v>90.19313359970478</v>
      </c>
      <c r="K22" s="29">
        <v>4</v>
      </c>
      <c r="L22" s="30"/>
    </row>
    <row r="23" spans="2:12" ht="12.75" customHeight="1" x14ac:dyDescent="0.25">
      <c r="B23" s="22"/>
      <c r="C23" s="23" t="s">
        <v>34</v>
      </c>
      <c r="D23" s="24">
        <v>20068800</v>
      </c>
      <c r="E23" s="25">
        <f t="shared" si="2"/>
        <v>93.845253718121569</v>
      </c>
      <c r="F23" s="26">
        <v>21384992</v>
      </c>
      <c r="G23" s="27">
        <f t="shared" si="0"/>
        <v>0.94585898691572179</v>
      </c>
      <c r="H23" s="26">
        <v>14856000</v>
      </c>
      <c r="I23" s="28">
        <f t="shared" si="1"/>
        <v>1.3962250632509643</v>
      </c>
      <c r="J23" s="28">
        <f t="shared" si="3"/>
        <v>69.469280138145479</v>
      </c>
      <c r="K23" s="29">
        <v>5</v>
      </c>
      <c r="L23" s="30"/>
    </row>
    <row r="24" spans="2:12" ht="12.75" customHeight="1" x14ac:dyDescent="0.25">
      <c r="B24" s="22"/>
      <c r="C24" s="23" t="s">
        <v>35</v>
      </c>
      <c r="D24" s="24">
        <v>23481154.850000001</v>
      </c>
      <c r="E24" s="25">
        <f t="shared" si="2"/>
        <v>55.087549506004528</v>
      </c>
      <c r="F24" s="26">
        <v>42625157.700000003</v>
      </c>
      <c r="G24" s="27">
        <f t="shared" si="0"/>
        <v>1.8853123012271826</v>
      </c>
      <c r="H24" s="26">
        <v>14700690</v>
      </c>
      <c r="I24" s="28">
        <f t="shared" si="1"/>
        <v>1.3816284211822036</v>
      </c>
      <c r="J24" s="28">
        <f t="shared" si="3"/>
        <v>34.488294690813539</v>
      </c>
      <c r="K24" s="29">
        <v>14</v>
      </c>
      <c r="L24" s="30"/>
    </row>
    <row r="25" spans="2:12" ht="12.75" customHeight="1" x14ac:dyDescent="0.25">
      <c r="B25" s="22"/>
      <c r="C25" s="23" t="s">
        <v>36</v>
      </c>
      <c r="D25" s="24">
        <v>6913618</v>
      </c>
      <c r="E25" s="25">
        <f t="shared" si="2"/>
        <v>72.192643252987693</v>
      </c>
      <c r="F25" s="26">
        <v>9576624</v>
      </c>
      <c r="G25" s="27">
        <f t="shared" si="0"/>
        <v>0.42357443363611208</v>
      </c>
      <c r="H25" s="26">
        <v>2019150</v>
      </c>
      <c r="I25" s="28">
        <f t="shared" si="1"/>
        <v>0.18976762496386543</v>
      </c>
      <c r="J25" s="28">
        <f t="shared" si="3"/>
        <v>21.084152411121078</v>
      </c>
      <c r="K25" s="29">
        <v>1</v>
      </c>
      <c r="L25" s="30"/>
    </row>
    <row r="26" spans="2:12" ht="12.75" customHeight="1" x14ac:dyDescent="0.25">
      <c r="B26" s="22"/>
      <c r="C26" s="23" t="s">
        <v>37</v>
      </c>
      <c r="D26" s="24">
        <v>3882664</v>
      </c>
      <c r="E26" s="25">
        <f t="shared" si="2"/>
        <v>98.013656960379663</v>
      </c>
      <c r="F26" s="26">
        <v>3961350</v>
      </c>
      <c r="G26" s="27">
        <f t="shared" si="0"/>
        <v>0.1752106569793711</v>
      </c>
      <c r="H26" s="26">
        <v>8057978</v>
      </c>
      <c r="I26" s="28">
        <f t="shared" si="1"/>
        <v>0.75732033136274091</v>
      </c>
      <c r="J26" s="28">
        <f t="shared" si="3"/>
        <v>203.41494692465952</v>
      </c>
      <c r="K26" s="29">
        <v>4</v>
      </c>
      <c r="L26" s="30"/>
    </row>
    <row r="27" spans="2:12" ht="12.75" customHeight="1" x14ac:dyDescent="0.25">
      <c r="B27" s="32"/>
      <c r="C27" s="33" t="s">
        <v>38</v>
      </c>
      <c r="D27" s="34">
        <v>3480000</v>
      </c>
      <c r="E27" s="25">
        <f t="shared" si="2"/>
        <v>49.268894904350383</v>
      </c>
      <c r="F27" s="35">
        <v>7063280</v>
      </c>
      <c r="G27" s="36">
        <f t="shared" si="0"/>
        <v>0.31240913557985339</v>
      </c>
      <c r="H27" s="35">
        <v>3979200</v>
      </c>
      <c r="I27" s="37">
        <f t="shared" si="1"/>
        <v>0.373980800463667</v>
      </c>
      <c r="J27" s="28">
        <f t="shared" si="3"/>
        <v>56.336432932008925</v>
      </c>
      <c r="K27" s="38">
        <v>5</v>
      </c>
      <c r="L27" s="39"/>
    </row>
    <row r="28" spans="2:12" ht="12.75" customHeight="1" x14ac:dyDescent="0.25">
      <c r="B28" s="22"/>
      <c r="C28" s="23" t="s">
        <v>39</v>
      </c>
      <c r="D28" s="24">
        <v>8297500</v>
      </c>
      <c r="E28" s="25">
        <f t="shared" si="2"/>
        <v>34.610604731001665</v>
      </c>
      <c r="F28" s="26">
        <v>23973866</v>
      </c>
      <c r="G28" s="27">
        <f t="shared" si="0"/>
        <v>1.0603649796648635</v>
      </c>
      <c r="H28" s="26">
        <v>1969575</v>
      </c>
      <c r="I28" s="28">
        <f t="shared" si="1"/>
        <v>0.18510837230428903</v>
      </c>
      <c r="J28" s="28">
        <f t="shared" si="3"/>
        <v>8.2155085041352951</v>
      </c>
      <c r="K28" s="29">
        <v>4</v>
      </c>
      <c r="L28" s="30"/>
    </row>
    <row r="29" spans="2:12" ht="12.75" customHeight="1" x14ac:dyDescent="0.25">
      <c r="B29" s="22"/>
      <c r="C29" s="23" t="s">
        <v>40</v>
      </c>
      <c r="D29" s="24">
        <v>45661480</v>
      </c>
      <c r="E29" s="25">
        <f t="shared" si="2"/>
        <v>99.261975891660114</v>
      </c>
      <c r="F29" s="26">
        <v>46000978.310000002</v>
      </c>
      <c r="G29" s="27">
        <f t="shared" si="0"/>
        <v>2.0346249716356546</v>
      </c>
      <c r="H29" s="26">
        <v>54155580</v>
      </c>
      <c r="I29" s="28">
        <f t="shared" si="1"/>
        <v>5.0897535077337546</v>
      </c>
      <c r="J29" s="28">
        <f t="shared" si="3"/>
        <v>117.7270179669794</v>
      </c>
      <c r="K29" s="29">
        <v>11</v>
      </c>
      <c r="L29" s="30"/>
    </row>
    <row r="30" spans="2:12" ht="12.75" customHeight="1" x14ac:dyDescent="0.25">
      <c r="B30" s="22"/>
      <c r="C30" s="23" t="s">
        <v>41</v>
      </c>
      <c r="D30" s="24">
        <v>3462791.21</v>
      </c>
      <c r="E30" s="25">
        <f t="shared" si="2"/>
        <v>66.065214950155777</v>
      </c>
      <c r="F30" s="26">
        <v>5241474.2199999988</v>
      </c>
      <c r="G30" s="27">
        <f t="shared" si="0"/>
        <v>0.23183059856529631</v>
      </c>
      <c r="H30" s="26">
        <v>4230189</v>
      </c>
      <c r="I30" s="28">
        <f t="shared" si="1"/>
        <v>0.39756972967747267</v>
      </c>
      <c r="J30" s="28">
        <f t="shared" si="3"/>
        <v>80.706091882676489</v>
      </c>
      <c r="K30" s="29">
        <v>4</v>
      </c>
      <c r="L30" s="30"/>
    </row>
    <row r="31" spans="2:12" ht="12.75" customHeight="1" x14ac:dyDescent="0.25">
      <c r="B31" s="22"/>
      <c r="C31" s="23" t="s">
        <v>42</v>
      </c>
      <c r="D31" s="24">
        <v>17682030</v>
      </c>
      <c r="E31" s="25">
        <f t="shared" si="2"/>
        <v>95.646299481135117</v>
      </c>
      <c r="F31" s="26">
        <v>18486894</v>
      </c>
      <c r="G31" s="27">
        <f t="shared" si="0"/>
        <v>0.81767600521236283</v>
      </c>
      <c r="H31" s="31">
        <v>18371527</v>
      </c>
      <c r="I31" s="28">
        <f t="shared" si="1"/>
        <v>1.7266280592078485</v>
      </c>
      <c r="J31" s="28">
        <f t="shared" si="3"/>
        <v>99.37595249910558</v>
      </c>
      <c r="K31" s="29">
        <v>27</v>
      </c>
      <c r="L31" s="30"/>
    </row>
    <row r="32" spans="2:12" ht="12.75" customHeight="1" x14ac:dyDescent="0.25">
      <c r="B32" s="32"/>
      <c r="C32" s="33" t="s">
        <v>43</v>
      </c>
      <c r="D32" s="34">
        <v>25297572</v>
      </c>
      <c r="E32" s="25">
        <f t="shared" si="2"/>
        <v>95.514831120178215</v>
      </c>
      <c r="F32" s="35">
        <v>26485491</v>
      </c>
      <c r="G32" s="36">
        <f t="shared" si="0"/>
        <v>1.1714542462875586</v>
      </c>
      <c r="H32" s="35">
        <v>25297572</v>
      </c>
      <c r="I32" s="37">
        <f t="shared" si="1"/>
        <v>2.3775648940357987</v>
      </c>
      <c r="J32" s="28">
        <f t="shared" si="3"/>
        <v>95.514831120178215</v>
      </c>
      <c r="K32" s="38">
        <v>10</v>
      </c>
      <c r="L32" s="39"/>
    </row>
    <row r="33" spans="2:12" ht="12.75" customHeight="1" x14ac:dyDescent="0.25">
      <c r="B33" s="22"/>
      <c r="C33" s="23" t="s">
        <v>44</v>
      </c>
      <c r="D33" s="24">
        <v>10211750</v>
      </c>
      <c r="E33" s="25">
        <f t="shared" si="2"/>
        <v>61.826649258071129</v>
      </c>
      <c r="F33" s="26">
        <v>16516745</v>
      </c>
      <c r="G33" s="27">
        <f t="shared" si="0"/>
        <v>0.7305362420918986</v>
      </c>
      <c r="H33" s="26">
        <v>23435298</v>
      </c>
      <c r="I33" s="28">
        <f t="shared" si="1"/>
        <v>2.202541089953904</v>
      </c>
      <c r="J33" s="28">
        <f t="shared" si="3"/>
        <v>141.88811415324267</v>
      </c>
      <c r="K33" s="29">
        <v>13</v>
      </c>
      <c r="L33" s="30"/>
    </row>
    <row r="34" spans="2:12" ht="12.75" customHeight="1" x14ac:dyDescent="0.25">
      <c r="B34" s="22"/>
      <c r="C34" s="23" t="s">
        <v>45</v>
      </c>
      <c r="D34" s="24">
        <v>426826.69999999995</v>
      </c>
      <c r="E34" s="25">
        <f>(D34/F34)*100</f>
        <v>49.999941428287606</v>
      </c>
      <c r="F34" s="26">
        <v>853654.39999999991</v>
      </c>
      <c r="G34" s="27">
        <f t="shared" si="0"/>
        <v>3.7757165677693424E-2</v>
      </c>
      <c r="H34" s="26">
        <v>289280</v>
      </c>
      <c r="I34" s="28">
        <f t="shared" si="1"/>
        <v>2.7187667359803373E-2</v>
      </c>
      <c r="J34" s="28">
        <f t="shared" si="3"/>
        <v>33.887249922216775</v>
      </c>
      <c r="K34" s="29">
        <v>1</v>
      </c>
      <c r="L34" s="30"/>
    </row>
    <row r="35" spans="2:12" ht="12.75" customHeight="1" x14ac:dyDescent="0.25">
      <c r="B35" s="22"/>
      <c r="C35" s="23" t="s">
        <v>46</v>
      </c>
      <c r="D35" s="24">
        <v>13418640</v>
      </c>
      <c r="E35" s="25">
        <f t="shared" si="2"/>
        <v>36.992196529521152</v>
      </c>
      <c r="F35" s="26">
        <v>36274245</v>
      </c>
      <c r="G35" s="27">
        <f t="shared" si="0"/>
        <v>1.6044111976676303</v>
      </c>
      <c r="H35" s="26">
        <v>5852000</v>
      </c>
      <c r="I35" s="28">
        <f t="shared" si="1"/>
        <v>0.54999387925044718</v>
      </c>
      <c r="J35" s="28">
        <f t="shared" si="3"/>
        <v>16.132658308946198</v>
      </c>
      <c r="K35" s="29">
        <v>6</v>
      </c>
      <c r="L35" s="30"/>
    </row>
    <row r="36" spans="2:12" ht="12.75" customHeight="1" x14ac:dyDescent="0.25">
      <c r="B36" s="22"/>
      <c r="C36" s="23" t="s">
        <v>47</v>
      </c>
      <c r="D36" s="24">
        <v>2381055</v>
      </c>
      <c r="E36" s="25">
        <f>(D36/F36)*100</f>
        <v>33.046846049112503</v>
      </c>
      <c r="F36" s="26">
        <v>7205090</v>
      </c>
      <c r="G36" s="27">
        <f t="shared" si="0"/>
        <v>0.31868139712358079</v>
      </c>
      <c r="H36" s="26">
        <v>0</v>
      </c>
      <c r="I36" s="28">
        <f t="shared" si="1"/>
        <v>0</v>
      </c>
      <c r="J36" s="28">
        <f t="shared" si="3"/>
        <v>0</v>
      </c>
      <c r="K36" s="29">
        <v>0</v>
      </c>
      <c r="L36" s="30"/>
    </row>
    <row r="37" spans="2:12" ht="12.75" customHeight="1" x14ac:dyDescent="0.25">
      <c r="B37" s="22"/>
      <c r="C37" s="23" t="s">
        <v>48</v>
      </c>
      <c r="D37" s="24">
        <v>5139304</v>
      </c>
      <c r="E37" s="25">
        <f>(D37/F37)*100</f>
        <v>73.874096994692025</v>
      </c>
      <c r="F37" s="26">
        <v>6956841.7199999997</v>
      </c>
      <c r="G37" s="27">
        <f t="shared" si="0"/>
        <v>0.30770136651967078</v>
      </c>
      <c r="H37" s="26">
        <v>5139304</v>
      </c>
      <c r="I37" s="28">
        <f t="shared" si="1"/>
        <v>0.48301191790966169</v>
      </c>
      <c r="J37" s="28">
        <f t="shared" si="3"/>
        <v>73.874096994692025</v>
      </c>
      <c r="K37" s="29">
        <v>4</v>
      </c>
      <c r="L37" s="30"/>
    </row>
    <row r="38" spans="2:12" ht="12.75" customHeight="1" x14ac:dyDescent="0.25">
      <c r="B38" s="22"/>
      <c r="C38" s="23" t="s">
        <v>49</v>
      </c>
      <c r="D38" s="24">
        <v>238259575</v>
      </c>
      <c r="E38" s="25">
        <f t="shared" si="2"/>
        <v>89.48955373234736</v>
      </c>
      <c r="F38" s="26">
        <v>266242891</v>
      </c>
      <c r="G38" s="27">
        <f t="shared" si="0"/>
        <v>11.775932913829145</v>
      </c>
      <c r="H38" s="31">
        <v>205978011</v>
      </c>
      <c r="I38" s="28">
        <f t="shared" si="1"/>
        <v>19.35862018287445</v>
      </c>
      <c r="J38" s="28">
        <f t="shared" si="3"/>
        <v>77.364698913219058</v>
      </c>
      <c r="K38" s="29">
        <v>12</v>
      </c>
      <c r="L38" s="30"/>
    </row>
    <row r="39" spans="2:12" ht="12.75" customHeight="1" x14ac:dyDescent="0.25">
      <c r="B39" s="22"/>
      <c r="C39" s="23" t="s">
        <v>50</v>
      </c>
      <c r="D39" s="24">
        <v>6695276</v>
      </c>
      <c r="E39" s="25">
        <f t="shared" si="2"/>
        <v>27.284615583817622</v>
      </c>
      <c r="F39" s="26">
        <v>24538648.82</v>
      </c>
      <c r="G39" s="27">
        <f t="shared" si="0"/>
        <v>1.0853453446775139</v>
      </c>
      <c r="H39" s="31">
        <v>1828228</v>
      </c>
      <c r="I39" s="28">
        <f t="shared" si="1"/>
        <v>0.17182402766136134</v>
      </c>
      <c r="J39" s="28">
        <f t="shared" si="3"/>
        <v>7.4504020714861845</v>
      </c>
      <c r="K39" s="29">
        <v>4</v>
      </c>
      <c r="L39" s="30"/>
    </row>
    <row r="40" spans="2:12" ht="12.75" customHeight="1" x14ac:dyDescent="0.25">
      <c r="B40" s="32"/>
      <c r="C40" s="33" t="s">
        <v>51</v>
      </c>
      <c r="D40" s="34">
        <v>15500000</v>
      </c>
      <c r="E40" s="25">
        <f t="shared" si="2"/>
        <v>49.935425440804167</v>
      </c>
      <c r="F40" s="35">
        <v>31040088</v>
      </c>
      <c r="G40" s="36">
        <f t="shared" si="0"/>
        <v>1.3729042400135036</v>
      </c>
      <c r="H40" s="35">
        <v>7446589</v>
      </c>
      <c r="I40" s="37">
        <f t="shared" si="1"/>
        <v>0.69985959864895908</v>
      </c>
      <c r="J40" s="28">
        <f t="shared" si="3"/>
        <v>23.990231599858866</v>
      </c>
      <c r="K40" s="29">
        <v>1</v>
      </c>
      <c r="L40" s="39"/>
    </row>
    <row r="41" spans="2:12" ht="12.75" customHeight="1" x14ac:dyDescent="0.25">
      <c r="B41" s="22"/>
      <c r="C41" s="23" t="s">
        <v>52</v>
      </c>
      <c r="D41" s="24">
        <v>7303200</v>
      </c>
      <c r="E41" s="25">
        <f t="shared" si="2"/>
        <v>4.556604763237468</v>
      </c>
      <c r="F41" s="26">
        <v>160277232.27000001</v>
      </c>
      <c r="G41" s="27">
        <f t="shared" si="0"/>
        <v>7.0890679098948484</v>
      </c>
      <c r="H41" s="26">
        <v>25590400</v>
      </c>
      <c r="I41" s="28">
        <f t="shared" si="1"/>
        <v>2.4050860163312788</v>
      </c>
      <c r="J41" s="28">
        <f t="shared" si="3"/>
        <v>15.966335104221724</v>
      </c>
      <c r="K41" s="29">
        <v>7</v>
      </c>
      <c r="L41" s="30"/>
    </row>
    <row r="42" spans="2:12" ht="12.75" customHeight="1" x14ac:dyDescent="0.25">
      <c r="B42" s="22"/>
      <c r="C42" s="23" t="s">
        <v>53</v>
      </c>
      <c r="D42" s="24">
        <v>38225072</v>
      </c>
      <c r="E42" s="25">
        <f t="shared" si="2"/>
        <v>76.475465026470275</v>
      </c>
      <c r="F42" s="26">
        <v>49983445</v>
      </c>
      <c r="G42" s="27">
        <f t="shared" si="0"/>
        <v>2.2107696205945602</v>
      </c>
      <c r="H42" s="26">
        <v>32630724</v>
      </c>
      <c r="I42" s="28">
        <f t="shared" si="1"/>
        <v>3.0667632391508319</v>
      </c>
      <c r="J42" s="28">
        <f t="shared" si="3"/>
        <v>65.283063222232883</v>
      </c>
      <c r="K42" s="29">
        <v>32</v>
      </c>
      <c r="L42" s="30"/>
    </row>
    <row r="43" spans="2:12" ht="12.75" customHeight="1" x14ac:dyDescent="0.25">
      <c r="B43" s="22"/>
      <c r="C43" s="23" t="s">
        <v>54</v>
      </c>
      <c r="D43" s="24">
        <v>470697</v>
      </c>
      <c r="E43" s="25">
        <f t="shared" si="2"/>
        <v>37.188729064911222</v>
      </c>
      <c r="F43" s="26">
        <v>1265698</v>
      </c>
      <c r="G43" s="27">
        <f t="shared" si="0"/>
        <v>5.5981869341884968E-2</v>
      </c>
      <c r="H43" s="26">
        <v>305697</v>
      </c>
      <c r="I43" s="28">
        <f t="shared" si="1"/>
        <v>2.8730601316682151E-2</v>
      </c>
      <c r="J43" s="28">
        <f t="shared" si="3"/>
        <v>24.152443947924386</v>
      </c>
      <c r="K43" s="29">
        <v>2</v>
      </c>
      <c r="L43" s="30"/>
    </row>
    <row r="44" spans="2:12" ht="12.75" customHeight="1" x14ac:dyDescent="0.25">
      <c r="B44" s="22"/>
      <c r="C44" s="23" t="s">
        <v>55</v>
      </c>
      <c r="D44" s="24">
        <v>27435635.000000004</v>
      </c>
      <c r="E44" s="25">
        <f t="shared" si="2"/>
        <v>72.445525843059201</v>
      </c>
      <c r="F44" s="26">
        <v>37870710</v>
      </c>
      <c r="G44" s="27">
        <f t="shared" si="0"/>
        <v>1.675022903650331</v>
      </c>
      <c r="H44" s="26">
        <v>25141355</v>
      </c>
      <c r="I44" s="28">
        <f t="shared" si="1"/>
        <v>2.3628830085547889</v>
      </c>
      <c r="J44" s="28">
        <f t="shared" si="3"/>
        <v>66.387334697448239</v>
      </c>
      <c r="K44" s="29">
        <v>14</v>
      </c>
      <c r="L44" s="30"/>
    </row>
    <row r="45" spans="2:12" ht="12.75" customHeight="1" x14ac:dyDescent="0.25">
      <c r="B45" s="32"/>
      <c r="C45" s="33" t="s">
        <v>56</v>
      </c>
      <c r="D45" s="34">
        <v>42092584</v>
      </c>
      <c r="E45" s="25">
        <f t="shared" si="2"/>
        <v>77.848942689849466</v>
      </c>
      <c r="F45" s="35">
        <v>54069564.140000001</v>
      </c>
      <c r="G45" s="36">
        <f t="shared" si="0"/>
        <v>2.3914988212497366</v>
      </c>
      <c r="H45" s="35">
        <v>39165803</v>
      </c>
      <c r="I45" s="37">
        <f t="shared" si="1"/>
        <v>3.6809555580876285</v>
      </c>
      <c r="J45" s="28">
        <f t="shared" si="3"/>
        <v>72.43595102521941</v>
      </c>
      <c r="K45" s="29">
        <v>15</v>
      </c>
      <c r="L45" s="39"/>
    </row>
    <row r="46" spans="2:12" ht="12.75" customHeight="1" x14ac:dyDescent="0.25">
      <c r="B46" s="22"/>
      <c r="C46" s="23" t="s">
        <v>57</v>
      </c>
      <c r="D46" s="24">
        <v>0</v>
      </c>
      <c r="E46" s="25">
        <f t="shared" si="2"/>
        <v>0</v>
      </c>
      <c r="F46" s="26">
        <v>400000</v>
      </c>
      <c r="G46" s="27">
        <f t="shared" si="0"/>
        <v>1.7692014790853736E-2</v>
      </c>
      <c r="H46" s="26">
        <v>0</v>
      </c>
      <c r="I46" s="28">
        <f t="shared" si="1"/>
        <v>0</v>
      </c>
      <c r="J46" s="28">
        <f t="shared" si="3"/>
        <v>0</v>
      </c>
      <c r="K46" s="29">
        <v>0</v>
      </c>
      <c r="L46" s="30"/>
    </row>
    <row r="47" spans="2:12" ht="12.75" customHeight="1" x14ac:dyDescent="0.25">
      <c r="B47" s="22"/>
      <c r="C47" s="23" t="s">
        <v>58</v>
      </c>
      <c r="D47" s="24">
        <v>8339999</v>
      </c>
      <c r="E47" s="25">
        <f t="shared" si="2"/>
        <v>57.025634188034189</v>
      </c>
      <c r="F47" s="26">
        <v>14625000</v>
      </c>
      <c r="G47" s="27">
        <f t="shared" si="0"/>
        <v>0.6468642907905896</v>
      </c>
      <c r="H47" s="26">
        <v>5000000</v>
      </c>
      <c r="I47" s="28">
        <f t="shared" si="1"/>
        <v>0.46991958240810594</v>
      </c>
      <c r="J47" s="28">
        <f t="shared" si="3"/>
        <v>34.188034188034187</v>
      </c>
      <c r="K47" s="29">
        <v>2</v>
      </c>
      <c r="L47" s="30"/>
    </row>
    <row r="48" spans="2:12" ht="12.75" customHeight="1" x14ac:dyDescent="0.25">
      <c r="B48" s="22"/>
      <c r="C48" s="23" t="s">
        <v>59</v>
      </c>
      <c r="D48" s="24">
        <v>875000</v>
      </c>
      <c r="E48" s="25">
        <f t="shared" si="2"/>
        <v>35.353535353535356</v>
      </c>
      <c r="F48" s="26">
        <v>2475000</v>
      </c>
      <c r="G48" s="27">
        <f t="shared" si="0"/>
        <v>0.10946934151840747</v>
      </c>
      <c r="H48" s="31">
        <v>0</v>
      </c>
      <c r="I48" s="28">
        <f t="shared" si="1"/>
        <v>0</v>
      </c>
      <c r="J48" s="28">
        <f t="shared" si="3"/>
        <v>0</v>
      </c>
      <c r="K48" s="29">
        <v>0</v>
      </c>
      <c r="L48" s="30"/>
    </row>
    <row r="49" spans="2:12" ht="12.75" customHeight="1" x14ac:dyDescent="0.25">
      <c r="B49" s="22"/>
      <c r="C49" s="23" t="s">
        <v>60</v>
      </c>
      <c r="D49" s="24">
        <v>15215605</v>
      </c>
      <c r="E49" s="25">
        <f t="shared" si="2"/>
        <v>40.505359539121379</v>
      </c>
      <c r="F49" s="26">
        <v>37564424</v>
      </c>
      <c r="G49" s="27">
        <f t="shared" si="0"/>
        <v>1.6614758625447523</v>
      </c>
      <c r="H49" s="26">
        <v>569360</v>
      </c>
      <c r="I49" s="28">
        <f t="shared" si="1"/>
        <v>5.351068268797584E-2</v>
      </c>
      <c r="J49" s="28">
        <f t="shared" si="3"/>
        <v>1.51568941932931</v>
      </c>
      <c r="K49" s="29">
        <v>1</v>
      </c>
      <c r="L49" s="30"/>
    </row>
    <row r="50" spans="2:12" ht="12.75" customHeight="1" x14ac:dyDescent="0.25">
      <c r="B50" s="22"/>
      <c r="C50" s="23" t="s">
        <v>61</v>
      </c>
      <c r="D50" s="40">
        <v>95779567</v>
      </c>
      <c r="E50" s="25">
        <f t="shared" si="2"/>
        <v>46.328665670046945</v>
      </c>
      <c r="F50" s="26">
        <v>206739317.03999999</v>
      </c>
      <c r="G50" s="2">
        <f t="shared" si="0"/>
        <v>9.1440876373066988</v>
      </c>
      <c r="H50" s="26">
        <v>36935185</v>
      </c>
      <c r="I50" s="28">
        <f t="shared" si="1"/>
        <v>3.4713133422732274</v>
      </c>
      <c r="J50" s="28">
        <f t="shared" si="3"/>
        <v>17.865583348547954</v>
      </c>
      <c r="K50" s="29">
        <v>15</v>
      </c>
      <c r="L50" s="30"/>
    </row>
    <row r="51" spans="2:12" ht="12.75" customHeight="1" x14ac:dyDescent="0.25">
      <c r="B51" s="32"/>
      <c r="C51" s="23" t="s">
        <v>62</v>
      </c>
      <c r="D51" s="40">
        <v>37488</v>
      </c>
      <c r="E51" s="25">
        <f t="shared" si="2"/>
        <v>11.535598374086211</v>
      </c>
      <c r="F51" s="26">
        <v>324976.64000000001</v>
      </c>
      <c r="G51" s="27">
        <f t="shared" si="0"/>
        <v>1.4373728803904874E-2</v>
      </c>
      <c r="H51" s="26">
        <v>0</v>
      </c>
      <c r="I51" s="28">
        <f t="shared" si="1"/>
        <v>0</v>
      </c>
      <c r="J51" s="28">
        <f t="shared" si="3"/>
        <v>0</v>
      </c>
      <c r="K51" s="29">
        <v>0</v>
      </c>
      <c r="L51" s="30"/>
    </row>
    <row r="52" spans="2:12" ht="12.75" customHeight="1" x14ac:dyDescent="0.25">
      <c r="B52" s="22"/>
      <c r="C52" s="33" t="s">
        <v>63</v>
      </c>
      <c r="D52" s="41">
        <v>34667720</v>
      </c>
      <c r="E52" s="25">
        <f t="shared" si="2"/>
        <v>51.826815056083454</v>
      </c>
      <c r="F52" s="35">
        <v>66891473</v>
      </c>
      <c r="G52" s="36">
        <f t="shared" si="0"/>
        <v>2.9586123242449829</v>
      </c>
      <c r="H52" s="42">
        <v>37747721</v>
      </c>
      <c r="I52" s="37">
        <f t="shared" si="1"/>
        <v>3.5476786578355379</v>
      </c>
      <c r="J52" s="28">
        <f t="shared" si="3"/>
        <v>56.431289829721642</v>
      </c>
      <c r="K52" s="29">
        <v>36</v>
      </c>
      <c r="L52" s="39"/>
    </row>
    <row r="53" spans="2:12" ht="12.75" customHeight="1" x14ac:dyDescent="0.25">
      <c r="B53" s="22"/>
      <c r="C53" s="43" t="s">
        <v>64</v>
      </c>
      <c r="D53" s="31">
        <v>13510997</v>
      </c>
      <c r="E53" s="25">
        <f t="shared" si="2"/>
        <v>92.389329033546275</v>
      </c>
      <c r="F53" s="26">
        <v>14623980</v>
      </c>
      <c r="G53" s="27">
        <f t="shared" si="0"/>
        <v>0.64681917615287299</v>
      </c>
      <c r="H53" s="31">
        <v>14010997</v>
      </c>
      <c r="I53" s="28">
        <f t="shared" si="1"/>
        <v>1.316808371872245</v>
      </c>
      <c r="J53" s="28">
        <f t="shared" si="3"/>
        <v>95.808370908603536</v>
      </c>
      <c r="K53" s="29">
        <v>14</v>
      </c>
      <c r="L53" s="30"/>
    </row>
    <row r="54" spans="2:12" ht="12.75" customHeight="1" x14ac:dyDescent="0.25">
      <c r="B54" s="22"/>
      <c r="C54" s="44" t="s">
        <v>65</v>
      </c>
      <c r="D54" s="31">
        <v>37944635</v>
      </c>
      <c r="E54" s="25">
        <f t="shared" si="2"/>
        <v>52.331059545887115</v>
      </c>
      <c r="F54" s="26">
        <v>72508822.349999994</v>
      </c>
      <c r="G54" s="27">
        <f t="shared" si="0"/>
        <v>3.2070678937089641</v>
      </c>
      <c r="H54" s="31">
        <v>6683584</v>
      </c>
      <c r="I54" s="28">
        <f t="shared" si="1"/>
        <v>0.62814940045389966</v>
      </c>
      <c r="J54" s="28">
        <f t="shared" si="3"/>
        <v>9.2176148824185127</v>
      </c>
      <c r="K54" s="29">
        <v>10</v>
      </c>
      <c r="L54" s="30"/>
    </row>
    <row r="55" spans="2:12" ht="12.75" customHeight="1" x14ac:dyDescent="0.25">
      <c r="B55" s="22"/>
      <c r="C55" s="44" t="s">
        <v>66</v>
      </c>
      <c r="D55" s="31">
        <v>9830848</v>
      </c>
      <c r="E55" s="25">
        <f t="shared" si="2"/>
        <v>36.543473218340822</v>
      </c>
      <c r="F55" s="26">
        <v>26901788.84</v>
      </c>
      <c r="G55" s="27">
        <f t="shared" si="0"/>
        <v>1.1898671151442597</v>
      </c>
      <c r="H55" s="31">
        <v>392000</v>
      </c>
      <c r="I55" s="28">
        <f t="shared" si="1"/>
        <v>3.6841695260795504E-2</v>
      </c>
      <c r="J55" s="28">
        <f t="shared" si="3"/>
        <v>1.4571521705543207</v>
      </c>
      <c r="K55" s="29">
        <v>1</v>
      </c>
      <c r="L55" s="30"/>
    </row>
    <row r="56" spans="2:12" ht="12.75" customHeight="1" x14ac:dyDescent="0.25">
      <c r="B56" s="22"/>
      <c r="C56" s="44" t="s">
        <v>67</v>
      </c>
      <c r="D56" s="31">
        <v>1586660</v>
      </c>
      <c r="E56" s="25">
        <f t="shared" si="2"/>
        <v>55.348733369147375</v>
      </c>
      <c r="F56" s="26">
        <v>2866660</v>
      </c>
      <c r="G56" s="27">
        <f t="shared" si="0"/>
        <v>0.12679247780087191</v>
      </c>
      <c r="H56" s="31">
        <v>306660</v>
      </c>
      <c r="I56" s="28">
        <f t="shared" si="1"/>
        <v>2.8821107828253954E-2</v>
      </c>
      <c r="J56" s="28">
        <f t="shared" si="3"/>
        <v>10.697466738294741</v>
      </c>
      <c r="K56" s="29">
        <v>1</v>
      </c>
      <c r="L56" s="30"/>
    </row>
    <row r="57" spans="2:12" ht="12.75" customHeight="1" x14ac:dyDescent="0.25">
      <c r="B57" s="32"/>
      <c r="C57" s="44" t="s">
        <v>68</v>
      </c>
      <c r="D57" s="31">
        <v>996437</v>
      </c>
      <c r="E57" s="25">
        <f>(D57/F57)*100</f>
        <v>100</v>
      </c>
      <c r="F57" s="26">
        <v>996437</v>
      </c>
      <c r="G57" s="27">
        <f t="shared" si="0"/>
        <v>4.4072445355384807E-2</v>
      </c>
      <c r="H57" s="31">
        <v>1021093</v>
      </c>
      <c r="I57" s="28">
        <f t="shared" si="1"/>
        <v>9.5966319231968022E-2</v>
      </c>
      <c r="J57" s="28">
        <f t="shared" si="3"/>
        <v>102.47441634543878</v>
      </c>
      <c r="K57" s="29">
        <v>2</v>
      </c>
      <c r="L57" s="30"/>
    </row>
    <row r="58" spans="2:12" x14ac:dyDescent="0.25">
      <c r="B58" s="22"/>
      <c r="C58" s="45"/>
      <c r="D58" s="42"/>
      <c r="E58" s="25"/>
      <c r="F58" s="35"/>
      <c r="G58" s="36"/>
      <c r="H58" s="42"/>
      <c r="I58" s="37"/>
      <c r="J58" s="28"/>
      <c r="K58" s="38"/>
      <c r="L58" s="39"/>
    </row>
    <row r="59" spans="2:12" ht="14.25" customHeight="1" thickBot="1" x14ac:dyDescent="0.3">
      <c r="B59" s="22"/>
      <c r="C59" s="44"/>
      <c r="D59" s="31"/>
      <c r="E59" s="25"/>
      <c r="F59" s="26"/>
      <c r="G59" s="27"/>
      <c r="H59" s="31"/>
      <c r="I59" s="37"/>
      <c r="J59" s="28"/>
      <c r="K59" s="29"/>
      <c r="L59" s="30"/>
    </row>
    <row r="60" spans="2:12" x14ac:dyDescent="0.25">
      <c r="B60" s="7"/>
      <c r="C60" s="8"/>
      <c r="D60" s="9"/>
      <c r="E60" s="46"/>
      <c r="F60" s="9"/>
      <c r="G60" s="10"/>
      <c r="H60" s="9"/>
      <c r="I60" s="9"/>
      <c r="J60" s="47"/>
      <c r="K60" s="47"/>
      <c r="L60" s="48"/>
    </row>
    <row r="61" spans="2:12" x14ac:dyDescent="0.25">
      <c r="B61" s="11"/>
      <c r="C61" s="12"/>
      <c r="D61" s="49">
        <f>SUM(D10:D60)</f>
        <v>1293127185.7600002</v>
      </c>
      <c r="E61" s="50">
        <f>(D61/F61)*100</f>
        <v>57.195063242302467</v>
      </c>
      <c r="F61" s="49">
        <f>SUM(F10:F60)</f>
        <v>2260906995.2100005</v>
      </c>
      <c r="G61" s="51">
        <f>SUM(G10:G60)</f>
        <v>100</v>
      </c>
      <c r="H61" s="49">
        <f>SUM(H10:H60)</f>
        <v>1064011841</v>
      </c>
      <c r="I61" s="50">
        <f>SUM(I10:I60)</f>
        <v>99.999999999999986</v>
      </c>
      <c r="J61" s="52">
        <f>(H61/F61)*100</f>
        <v>47.061283071538782</v>
      </c>
      <c r="K61" s="31">
        <f>SUM(K10:K60)</f>
        <v>388</v>
      </c>
      <c r="L61" s="53"/>
    </row>
    <row r="62" spans="2:12" ht="15.75" thickBot="1" x14ac:dyDescent="0.3">
      <c r="B62" s="17"/>
      <c r="C62" s="18"/>
      <c r="D62" s="20"/>
      <c r="E62" s="20"/>
      <c r="F62" s="20"/>
      <c r="G62" s="21"/>
      <c r="H62" s="20"/>
      <c r="I62" s="20"/>
      <c r="J62" s="54"/>
      <c r="K62" s="54"/>
      <c r="L62" s="55"/>
    </row>
    <row r="63" spans="2:12" x14ac:dyDescent="0.25">
      <c r="B63" s="4"/>
      <c r="C63" s="4"/>
      <c r="D63" s="6"/>
      <c r="E63" s="6"/>
      <c r="F63" s="6"/>
      <c r="G63" s="6"/>
      <c r="H63" s="6"/>
      <c r="I63" s="6"/>
      <c r="J63" s="6"/>
      <c r="K63" s="6"/>
      <c r="L63" s="6"/>
    </row>
    <row r="64" spans="2:12" x14ac:dyDescent="0.25">
      <c r="B64" s="4"/>
      <c r="C64" s="4"/>
      <c r="D64" s="6"/>
      <c r="E64" s="6"/>
      <c r="F64" s="6"/>
      <c r="G64" s="6"/>
      <c r="H64" s="6"/>
      <c r="I64" s="6"/>
      <c r="J64" s="6"/>
      <c r="K64" s="6"/>
      <c r="L64" s="6"/>
    </row>
    <row r="65" spans="2:12" x14ac:dyDescent="0.25">
      <c r="B65" s="4"/>
      <c r="C65" s="4"/>
      <c r="D65" s="6"/>
      <c r="E65" s="6"/>
      <c r="F65" s="6"/>
      <c r="G65" s="6"/>
      <c r="H65" s="6"/>
      <c r="I65" s="6"/>
      <c r="J65" s="6"/>
      <c r="K65" s="6"/>
      <c r="L65" s="6"/>
    </row>
  </sheetData>
  <mergeCells count="2">
    <mergeCell ref="B2:L2"/>
    <mergeCell ref="B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44"/>
  <sheetViews>
    <sheetView topLeftCell="A19" zoomScale="90" zoomScaleNormal="90" workbookViewId="0">
      <selection activeCell="F44" sqref="F44"/>
    </sheetView>
  </sheetViews>
  <sheetFormatPr defaultRowHeight="15" x14ac:dyDescent="0.2"/>
  <cols>
    <col min="1" max="1" width="3.28515625" style="56" customWidth="1"/>
    <col min="2" max="2" width="9.140625" style="56"/>
    <col min="3" max="3" width="13.5703125" style="56" bestFit="1" customWidth="1"/>
    <col min="4" max="4" width="9.140625" style="56"/>
    <col min="5" max="5" width="11" style="56" bestFit="1" customWidth="1"/>
    <col min="6" max="6" width="9.140625" style="56"/>
    <col min="7" max="7" width="11" style="56" bestFit="1" customWidth="1"/>
    <col min="8" max="8" width="9.140625" style="56"/>
    <col min="9" max="9" width="11" style="56" bestFit="1" customWidth="1"/>
    <col min="10" max="10" width="9.140625" style="56"/>
    <col min="11" max="11" width="13.5703125" style="56" bestFit="1" customWidth="1"/>
    <col min="12" max="36" width="9.140625" style="56"/>
    <col min="37" max="37" width="26.140625" style="56" bestFit="1" customWidth="1"/>
    <col min="38" max="38" width="25" style="56" bestFit="1" customWidth="1"/>
    <col min="39" max="39" width="35" style="56" bestFit="1" customWidth="1"/>
    <col min="40" max="40" width="12.7109375" style="56" bestFit="1" customWidth="1"/>
    <col min="41" max="16384" width="9.140625" style="56"/>
  </cols>
  <sheetData>
    <row r="2" spans="2:13" x14ac:dyDescent="0.2">
      <c r="B2" s="107" t="s">
        <v>72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2:13" ht="16.5" thickBot="1" x14ac:dyDescent="0.3">
      <c r="B3" s="1"/>
      <c r="C3" s="1"/>
      <c r="D3" s="1"/>
      <c r="E3" s="1"/>
      <c r="F3" s="1"/>
      <c r="G3" s="1"/>
      <c r="H3" s="1"/>
      <c r="I3" s="1"/>
      <c r="J3" s="1"/>
      <c r="K3" s="57"/>
      <c r="L3" s="57"/>
      <c r="M3" s="57"/>
    </row>
    <row r="4" spans="2:13" ht="16.5" thickTop="1" x14ac:dyDescent="0.25"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60"/>
    </row>
    <row r="5" spans="2:13" ht="16.5" thickBot="1" x14ac:dyDescent="0.3">
      <c r="B5" s="61"/>
      <c r="C5" s="106" t="s">
        <v>73</v>
      </c>
      <c r="D5" s="106"/>
      <c r="E5" s="106"/>
      <c r="F5" s="106"/>
      <c r="G5" s="106"/>
      <c r="H5" s="106"/>
      <c r="I5" s="106"/>
      <c r="J5" s="106"/>
      <c r="K5" s="29"/>
      <c r="L5" s="29"/>
      <c r="M5" s="62"/>
    </row>
    <row r="6" spans="2:13" ht="15.75" x14ac:dyDescent="0.25">
      <c r="B6" s="61"/>
      <c r="C6" s="63"/>
      <c r="D6" s="64"/>
      <c r="E6" s="65"/>
      <c r="F6" s="64"/>
      <c r="G6" s="65"/>
      <c r="H6" s="64"/>
      <c r="I6" s="66"/>
      <c r="J6" s="66"/>
      <c r="K6" s="63"/>
      <c r="L6" s="66"/>
      <c r="M6" s="67"/>
    </row>
    <row r="7" spans="2:13" ht="15.75" x14ac:dyDescent="0.25">
      <c r="B7" s="68"/>
      <c r="C7" s="116" t="s">
        <v>74</v>
      </c>
      <c r="D7" s="117"/>
      <c r="E7" s="118" t="s">
        <v>75</v>
      </c>
      <c r="F7" s="118"/>
      <c r="G7" s="119" t="s">
        <v>76</v>
      </c>
      <c r="H7" s="117"/>
      <c r="I7" s="118"/>
      <c r="J7" s="118"/>
      <c r="K7" s="69"/>
      <c r="L7" s="29"/>
      <c r="M7" s="62"/>
    </row>
    <row r="8" spans="2:13" ht="15.75" x14ac:dyDescent="0.25">
      <c r="B8" s="61"/>
      <c r="C8" s="120" t="s">
        <v>77</v>
      </c>
      <c r="D8" s="121"/>
      <c r="E8" s="122" t="s">
        <v>78</v>
      </c>
      <c r="F8" s="122"/>
      <c r="G8" s="123" t="s">
        <v>79</v>
      </c>
      <c r="H8" s="121"/>
      <c r="I8" s="122" t="s">
        <v>80</v>
      </c>
      <c r="J8" s="122"/>
      <c r="K8" s="70" t="s">
        <v>81</v>
      </c>
      <c r="L8" s="71" t="s">
        <v>82</v>
      </c>
      <c r="M8" s="72"/>
    </row>
    <row r="9" spans="2:13" ht="15.75" x14ac:dyDescent="0.25">
      <c r="B9" s="68" t="s">
        <v>83</v>
      </c>
      <c r="C9" s="73" t="s">
        <v>84</v>
      </c>
      <c r="D9" s="74" t="s">
        <v>82</v>
      </c>
      <c r="E9" s="75" t="s">
        <v>84</v>
      </c>
      <c r="F9" s="75" t="s">
        <v>82</v>
      </c>
      <c r="G9" s="76" t="s">
        <v>84</v>
      </c>
      <c r="H9" s="74" t="s">
        <v>82</v>
      </c>
      <c r="I9" s="75" t="s">
        <v>84</v>
      </c>
      <c r="J9" s="75" t="s">
        <v>82</v>
      </c>
      <c r="K9" s="77"/>
      <c r="L9" s="78"/>
      <c r="M9" s="62"/>
    </row>
    <row r="10" spans="2:13" ht="15.75" x14ac:dyDescent="0.25">
      <c r="B10" s="61"/>
      <c r="C10" s="77"/>
      <c r="D10" s="79"/>
      <c r="E10" s="29"/>
      <c r="F10" s="29"/>
      <c r="G10" s="80"/>
      <c r="H10" s="79"/>
      <c r="I10" s="29"/>
      <c r="J10" s="29"/>
      <c r="K10" s="77"/>
      <c r="L10" s="78"/>
      <c r="M10" s="62"/>
    </row>
    <row r="11" spans="2:13" ht="15.75" x14ac:dyDescent="0.25">
      <c r="B11" s="61" t="s">
        <v>70</v>
      </c>
      <c r="C11" s="81">
        <v>607661827.57000005</v>
      </c>
      <c r="D11" s="82">
        <v>53.916577434035936</v>
      </c>
      <c r="E11" s="83">
        <v>11496868.34</v>
      </c>
      <c r="F11" s="82">
        <v>33.101302627501276</v>
      </c>
      <c r="G11" s="84">
        <v>460000</v>
      </c>
      <c r="H11" s="82">
        <v>0.69776058903893179</v>
      </c>
      <c r="I11" s="83">
        <v>0</v>
      </c>
      <c r="J11" s="82">
        <v>0</v>
      </c>
      <c r="K11" s="81">
        <v>619618695.91000009</v>
      </c>
      <c r="L11" s="85">
        <v>47.916299551450237</v>
      </c>
      <c r="M11" s="62"/>
    </row>
    <row r="12" spans="2:13" ht="15.75" x14ac:dyDescent="0.25">
      <c r="B12" s="61"/>
      <c r="C12" s="81"/>
      <c r="D12" s="82"/>
      <c r="E12" s="83"/>
      <c r="F12" s="82"/>
      <c r="G12" s="84"/>
      <c r="H12" s="82"/>
      <c r="I12" s="83"/>
      <c r="J12" s="82"/>
      <c r="K12" s="81"/>
      <c r="L12" s="85"/>
      <c r="M12" s="62"/>
    </row>
    <row r="13" spans="2:13" ht="15.75" x14ac:dyDescent="0.25">
      <c r="B13" s="61" t="s">
        <v>71</v>
      </c>
      <c r="C13" s="81">
        <v>519378976</v>
      </c>
      <c r="D13" s="82">
        <v>46.08342256596405</v>
      </c>
      <c r="E13" s="83">
        <v>23235506</v>
      </c>
      <c r="F13" s="82">
        <v>66.898697372498717</v>
      </c>
      <c r="G13" s="84">
        <v>65465190.850000001</v>
      </c>
      <c r="H13" s="82">
        <v>99.302239410961064</v>
      </c>
      <c r="I13" s="83">
        <v>0</v>
      </c>
      <c r="J13" s="82">
        <v>0</v>
      </c>
      <c r="K13" s="81">
        <v>608079672.85000002</v>
      </c>
      <c r="L13" s="85">
        <v>47.023964815388034</v>
      </c>
      <c r="M13" s="62"/>
    </row>
    <row r="14" spans="2:13" ht="15.75" x14ac:dyDescent="0.25">
      <c r="B14" s="61"/>
      <c r="C14" s="81"/>
      <c r="D14" s="82"/>
      <c r="E14" s="83"/>
      <c r="F14" s="82"/>
      <c r="G14" s="84"/>
      <c r="H14" s="82"/>
      <c r="I14" s="83"/>
      <c r="J14" s="82"/>
      <c r="K14" s="81"/>
      <c r="L14" s="85"/>
      <c r="M14" s="62"/>
    </row>
    <row r="15" spans="2:13" ht="15.75" x14ac:dyDescent="0.25">
      <c r="B15" s="61" t="s">
        <v>85</v>
      </c>
      <c r="C15" s="81">
        <v>0</v>
      </c>
      <c r="D15" s="82">
        <v>0</v>
      </c>
      <c r="E15" s="83">
        <v>0</v>
      </c>
      <c r="F15" s="82">
        <v>0</v>
      </c>
      <c r="G15" s="84">
        <v>0</v>
      </c>
      <c r="H15" s="82">
        <v>0</v>
      </c>
      <c r="I15" s="83">
        <v>65428817</v>
      </c>
      <c r="J15" s="82">
        <v>100</v>
      </c>
      <c r="K15" s="81">
        <v>65428817</v>
      </c>
      <c r="L15" s="85">
        <v>5.059735633161714</v>
      </c>
      <c r="M15" s="62"/>
    </row>
    <row r="16" spans="2:13" ht="15.75" x14ac:dyDescent="0.25">
      <c r="B16" s="61"/>
      <c r="C16" s="86"/>
      <c r="D16" s="87"/>
      <c r="E16" s="88"/>
      <c r="F16" s="89"/>
      <c r="G16" s="90"/>
      <c r="H16" s="87"/>
      <c r="I16" s="88"/>
      <c r="J16" s="89"/>
      <c r="K16" s="86"/>
      <c r="L16" s="91"/>
      <c r="M16" s="92"/>
    </row>
    <row r="17" spans="2:40" ht="15.75" x14ac:dyDescent="0.25">
      <c r="B17" s="68" t="s">
        <v>81</v>
      </c>
      <c r="C17" s="81">
        <v>1127040803.5700002</v>
      </c>
      <c r="D17" s="82"/>
      <c r="E17" s="83">
        <v>34732374.340000004</v>
      </c>
      <c r="F17" s="82"/>
      <c r="G17" s="84">
        <v>65925190.850000001</v>
      </c>
      <c r="H17" s="82">
        <v>0</v>
      </c>
      <c r="I17" s="83">
        <v>65428817</v>
      </c>
      <c r="J17" s="82">
        <v>0</v>
      </c>
      <c r="K17" s="81">
        <v>1293127185.7600002</v>
      </c>
      <c r="L17" s="85">
        <v>99.999999999999986</v>
      </c>
      <c r="M17" s="62"/>
    </row>
    <row r="18" spans="2:40" ht="16.5" thickBot="1" x14ac:dyDescent="0.3">
      <c r="B18" s="93"/>
      <c r="C18" s="94"/>
      <c r="D18" s="95"/>
      <c r="E18" s="96"/>
      <c r="F18" s="95"/>
      <c r="G18" s="96"/>
      <c r="H18" s="95"/>
      <c r="I18" s="97"/>
      <c r="J18" s="97"/>
      <c r="K18" s="94"/>
      <c r="L18" s="98"/>
      <c r="M18" s="99"/>
    </row>
    <row r="19" spans="2:40" ht="16.5" thickTop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40" ht="15.75" x14ac:dyDescent="0.25"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</row>
    <row r="21" spans="2:40" x14ac:dyDescent="0.2">
      <c r="B21" s="104" t="s">
        <v>86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AK21" s="56" t="s">
        <v>90</v>
      </c>
      <c r="AL21" s="56" t="s">
        <v>91</v>
      </c>
      <c r="AM21" s="56" t="s">
        <v>89</v>
      </c>
      <c r="AN21" s="56" t="s">
        <v>80</v>
      </c>
    </row>
    <row r="22" spans="2:40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AK22" s="102">
        <v>865577960</v>
      </c>
      <c r="AL22" s="102">
        <v>32394197</v>
      </c>
      <c r="AM22" s="102">
        <v>69865722</v>
      </c>
      <c r="AN22" s="102">
        <v>96173962</v>
      </c>
    </row>
    <row r="23" spans="2:40" ht="16.5" thickBot="1" x14ac:dyDescent="0.3">
      <c r="B23" s="1"/>
      <c r="C23" s="1"/>
      <c r="D23" s="1"/>
      <c r="E23" s="1"/>
      <c r="F23" s="1"/>
      <c r="G23" s="1"/>
      <c r="H23" s="1"/>
      <c r="I23" s="1"/>
      <c r="J23" s="1"/>
      <c r="K23" s="57"/>
      <c r="L23" s="57"/>
      <c r="M23" s="57"/>
      <c r="AK23" s="102"/>
      <c r="AL23" s="102"/>
      <c r="AM23" s="102"/>
      <c r="AN23" s="102"/>
    </row>
    <row r="24" spans="2:40" ht="16.5" thickTop="1" x14ac:dyDescent="0.25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</row>
    <row r="25" spans="2:40" ht="16.5" thickBot="1" x14ac:dyDescent="0.3">
      <c r="B25" s="61"/>
      <c r="C25" s="106" t="s">
        <v>73</v>
      </c>
      <c r="D25" s="106"/>
      <c r="E25" s="106"/>
      <c r="F25" s="106"/>
      <c r="G25" s="106"/>
      <c r="H25" s="106"/>
      <c r="I25" s="106"/>
      <c r="J25" s="106"/>
      <c r="K25" s="29"/>
      <c r="L25" s="29"/>
      <c r="M25" s="62"/>
    </row>
    <row r="26" spans="2:40" ht="15.75" x14ac:dyDescent="0.25">
      <c r="B26" s="61"/>
      <c r="C26" s="63"/>
      <c r="D26" s="64"/>
      <c r="E26" s="65"/>
      <c r="F26" s="64"/>
      <c r="G26" s="65"/>
      <c r="H26" s="64"/>
      <c r="I26" s="66"/>
      <c r="J26" s="66"/>
      <c r="K26" s="63"/>
      <c r="L26" s="66"/>
      <c r="M26" s="67"/>
    </row>
    <row r="27" spans="2:40" ht="15.75" x14ac:dyDescent="0.25">
      <c r="B27" s="68"/>
      <c r="C27" s="108" t="s">
        <v>90</v>
      </c>
      <c r="D27" s="109"/>
      <c r="E27" s="112" t="s">
        <v>88</v>
      </c>
      <c r="F27" s="109"/>
      <c r="G27" s="112" t="s">
        <v>89</v>
      </c>
      <c r="H27" s="109"/>
      <c r="I27" s="112" t="s">
        <v>80</v>
      </c>
      <c r="J27" s="114"/>
      <c r="K27" s="69"/>
      <c r="L27" s="29"/>
      <c r="M27" s="62"/>
    </row>
    <row r="28" spans="2:40" ht="15.75" x14ac:dyDescent="0.25">
      <c r="B28" s="61"/>
      <c r="C28" s="110"/>
      <c r="D28" s="111"/>
      <c r="E28" s="113"/>
      <c r="F28" s="111"/>
      <c r="G28" s="113"/>
      <c r="H28" s="111"/>
      <c r="I28" s="113"/>
      <c r="J28" s="115"/>
      <c r="K28" s="70" t="s">
        <v>81</v>
      </c>
      <c r="L28" s="71" t="s">
        <v>82</v>
      </c>
      <c r="M28" s="72"/>
    </row>
    <row r="29" spans="2:40" ht="15.75" x14ac:dyDescent="0.25">
      <c r="B29" s="68" t="s">
        <v>83</v>
      </c>
      <c r="C29" s="73" t="s">
        <v>84</v>
      </c>
      <c r="D29" s="74" t="s">
        <v>82</v>
      </c>
      <c r="E29" s="75" t="s">
        <v>84</v>
      </c>
      <c r="F29" s="75" t="s">
        <v>82</v>
      </c>
      <c r="G29" s="76" t="s">
        <v>84</v>
      </c>
      <c r="H29" s="74" t="s">
        <v>82</v>
      </c>
      <c r="I29" s="75" t="s">
        <v>84</v>
      </c>
      <c r="J29" s="75" t="s">
        <v>82</v>
      </c>
      <c r="K29" s="77"/>
      <c r="L29" s="78"/>
      <c r="M29" s="62"/>
    </row>
    <row r="30" spans="2:40" ht="15.75" x14ac:dyDescent="0.25">
      <c r="B30" s="61"/>
      <c r="C30" s="77"/>
      <c r="D30" s="79"/>
      <c r="E30" s="29"/>
      <c r="F30" s="29"/>
      <c r="G30" s="80"/>
      <c r="H30" s="79"/>
      <c r="I30" s="29"/>
      <c r="J30" s="29"/>
      <c r="K30" s="77"/>
      <c r="L30" s="78"/>
      <c r="M30" s="62"/>
    </row>
    <row r="31" spans="2:40" ht="15.75" x14ac:dyDescent="0.25">
      <c r="B31" s="61" t="s">
        <v>70</v>
      </c>
      <c r="C31" s="81">
        <v>469460743</v>
      </c>
      <c r="D31" s="82">
        <v>54.236679385875306</v>
      </c>
      <c r="E31" s="83">
        <v>10127711</v>
      </c>
      <c r="F31" s="82">
        <v>31.263966814797108</v>
      </c>
      <c r="G31" s="84">
        <v>0</v>
      </c>
      <c r="H31" s="82">
        <v>0</v>
      </c>
      <c r="I31" s="83">
        <v>0</v>
      </c>
      <c r="J31" s="82">
        <v>0</v>
      </c>
      <c r="K31" s="81">
        <v>479588454</v>
      </c>
      <c r="L31" s="85">
        <v>45.073601206285822</v>
      </c>
      <c r="M31" s="62"/>
    </row>
    <row r="32" spans="2:40" ht="15.75" x14ac:dyDescent="0.25">
      <c r="B32" s="61"/>
      <c r="C32" s="81"/>
      <c r="D32" s="82"/>
      <c r="E32" s="83"/>
      <c r="F32" s="82"/>
      <c r="G32" s="84"/>
      <c r="H32" s="82"/>
      <c r="I32" s="83"/>
      <c r="J32" s="82"/>
      <c r="K32" s="81"/>
      <c r="L32" s="85"/>
      <c r="M32" s="62"/>
    </row>
    <row r="33" spans="2:13" ht="15.75" x14ac:dyDescent="0.25">
      <c r="B33" s="61" t="s">
        <v>71</v>
      </c>
      <c r="C33" s="81">
        <v>396117217</v>
      </c>
      <c r="D33" s="82">
        <v>45.763320614124694</v>
      </c>
      <c r="E33" s="83">
        <v>22266486</v>
      </c>
      <c r="F33" s="82">
        <v>68.736033185202899</v>
      </c>
      <c r="G33" s="84">
        <v>69865722</v>
      </c>
      <c r="H33" s="82">
        <v>100</v>
      </c>
      <c r="I33" s="83">
        <v>0</v>
      </c>
      <c r="J33" s="82">
        <v>0</v>
      </c>
      <c r="K33" s="81">
        <v>488249425</v>
      </c>
      <c r="L33" s="85">
        <v>45.887593181399566</v>
      </c>
      <c r="M33" s="62"/>
    </row>
    <row r="34" spans="2:13" ht="15.75" x14ac:dyDescent="0.25">
      <c r="B34" s="61"/>
      <c r="C34" s="81"/>
      <c r="D34" s="82"/>
      <c r="E34" s="83"/>
      <c r="F34" s="82"/>
      <c r="G34" s="84"/>
      <c r="H34" s="82"/>
      <c r="I34" s="83"/>
      <c r="J34" s="82"/>
      <c r="K34" s="81"/>
      <c r="L34" s="85"/>
      <c r="M34" s="62"/>
    </row>
    <row r="35" spans="2:13" ht="15.75" x14ac:dyDescent="0.25">
      <c r="B35" s="61" t="s">
        <v>85</v>
      </c>
      <c r="C35" s="81">
        <v>0</v>
      </c>
      <c r="D35" s="82">
        <v>0</v>
      </c>
      <c r="E35" s="83">
        <v>0</v>
      </c>
      <c r="F35" s="82">
        <v>0</v>
      </c>
      <c r="G35" s="84">
        <v>0</v>
      </c>
      <c r="H35" s="82">
        <v>0</v>
      </c>
      <c r="I35" s="83">
        <v>96173962</v>
      </c>
      <c r="J35" s="82">
        <v>100</v>
      </c>
      <c r="K35" s="81">
        <v>96173962</v>
      </c>
      <c r="L35" s="85">
        <v>9.0388056123146097</v>
      </c>
      <c r="M35" s="62"/>
    </row>
    <row r="36" spans="2:13" ht="15.75" x14ac:dyDescent="0.25">
      <c r="B36" s="61"/>
      <c r="C36" s="86"/>
      <c r="D36" s="87"/>
      <c r="E36" s="88"/>
      <c r="F36" s="89"/>
      <c r="G36" s="90"/>
      <c r="H36" s="87"/>
      <c r="I36" s="88"/>
      <c r="J36" s="89"/>
      <c r="K36" s="86"/>
      <c r="L36" s="91"/>
      <c r="M36" s="92"/>
    </row>
    <row r="37" spans="2:13" ht="15.75" x14ac:dyDescent="0.25">
      <c r="B37" s="68" t="s">
        <v>81</v>
      </c>
      <c r="C37" s="81">
        <v>865577960</v>
      </c>
      <c r="D37" s="82"/>
      <c r="E37" s="83">
        <v>32394197</v>
      </c>
      <c r="F37" s="82"/>
      <c r="G37" s="84">
        <v>69865722</v>
      </c>
      <c r="H37" s="82"/>
      <c r="I37" s="83">
        <v>96173962</v>
      </c>
      <c r="J37" s="82"/>
      <c r="K37" s="81">
        <v>1064011841</v>
      </c>
      <c r="L37" s="85">
        <v>100</v>
      </c>
      <c r="M37" s="62"/>
    </row>
    <row r="38" spans="2:13" ht="16.5" thickBot="1" x14ac:dyDescent="0.3">
      <c r="B38" s="93"/>
      <c r="C38" s="94"/>
      <c r="D38" s="95"/>
      <c r="E38" s="96"/>
      <c r="F38" s="95"/>
      <c r="G38" s="96"/>
      <c r="H38" s="95"/>
      <c r="I38" s="97"/>
      <c r="J38" s="97"/>
      <c r="K38" s="94"/>
      <c r="L38" s="98"/>
      <c r="M38" s="99"/>
    </row>
    <row r="39" spans="2:13" ht="16.5" thickTop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15.75" x14ac:dyDescent="0.25">
      <c r="B40" s="103" t="s">
        <v>87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ht="15.75" x14ac:dyDescent="0.25">
      <c r="B41" s="100"/>
      <c r="C41"/>
      <c r="D41"/>
      <c r="E41"/>
      <c r="F41"/>
      <c r="G41"/>
      <c r="H41"/>
      <c r="I41"/>
      <c r="J41"/>
      <c r="K41" s="101"/>
      <c r="L41"/>
      <c r="M41"/>
    </row>
    <row r="42" spans="2:13" ht="15.75" x14ac:dyDescent="0.25">
      <c r="B42" s="103"/>
      <c r="C42"/>
      <c r="D42"/>
      <c r="E42"/>
      <c r="F42"/>
      <c r="G42"/>
      <c r="H42"/>
      <c r="I42"/>
      <c r="J42"/>
      <c r="K42"/>
      <c r="L42"/>
      <c r="M42"/>
    </row>
    <row r="43" spans="2:13" ht="15.75" x14ac:dyDescent="0.25">
      <c r="B43" s="100"/>
      <c r="C43"/>
      <c r="D43"/>
      <c r="E43"/>
      <c r="F43"/>
      <c r="G43"/>
      <c r="H43"/>
      <c r="I43"/>
      <c r="J43"/>
      <c r="K43" s="101"/>
      <c r="L43"/>
      <c r="M43"/>
    </row>
    <row r="44" spans="2:13" ht="15.75" x14ac:dyDescent="0.25">
      <c r="B44" s="100"/>
      <c r="C44"/>
      <c r="D44"/>
      <c r="E44"/>
      <c r="F44"/>
      <c r="G44"/>
      <c r="H44"/>
      <c r="I44"/>
      <c r="J44"/>
      <c r="K44"/>
      <c r="L44"/>
      <c r="M44"/>
    </row>
  </sheetData>
  <mergeCells count="17">
    <mergeCell ref="B21:M21"/>
    <mergeCell ref="C25:J25"/>
    <mergeCell ref="B2:M2"/>
    <mergeCell ref="C5:J5"/>
    <mergeCell ref="C27:D28"/>
    <mergeCell ref="E27:F28"/>
    <mergeCell ref="G27:H28"/>
    <mergeCell ref="I27:J28"/>
    <mergeCell ref="C7:D7"/>
    <mergeCell ref="E7:F7"/>
    <mergeCell ref="G7:H7"/>
    <mergeCell ref="I7:J7"/>
    <mergeCell ref="C8:D8"/>
    <mergeCell ref="E8:F8"/>
    <mergeCell ref="G8:H8"/>
    <mergeCell ref="I8:J8"/>
    <mergeCell ref="B20:M20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19A</vt:lpstr>
      <vt:lpstr>19B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2016 STATE SUMMARY TABLE OF FLEX FUND AVAILABILITY AND OBLIGATIONS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USDOT_User</cp:lastModifiedBy>
  <dcterms:created xsi:type="dcterms:W3CDTF">2017-11-06T20:48:01Z</dcterms:created>
  <dcterms:modified xsi:type="dcterms:W3CDTF">2018-06-01T16:37:35Z</dcterms:modified>
</cp:coreProperties>
</file>