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seem.ullah.ctr\Desktop\New folder\"/>
    </mc:Choice>
  </mc:AlternateContent>
  <bookViews>
    <workbookView xWindow="0" yWindow="0" windowWidth="28800" windowHeight="11610" tabRatio="922"/>
  </bookViews>
  <sheets>
    <sheet name="5307 Breakout" sheetId="1" r:id="rId1"/>
  </sheets>
  <definedNames>
    <definedName name="_xlnm.Print_Titles" localSheetId="0">'5307 Breakout'!$5:$9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273" i="1"/>
  <c r="H273" i="1"/>
  <c r="I709" i="1"/>
  <c r="I708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1" i="1"/>
  <c r="I690" i="1"/>
  <c r="I689" i="1"/>
  <c r="I688" i="1"/>
  <c r="I687" i="1"/>
  <c r="I686" i="1"/>
  <c r="I685" i="1"/>
  <c r="I684" i="1"/>
  <c r="I681" i="1"/>
  <c r="I680" i="1"/>
  <c r="I679" i="1"/>
  <c r="I678" i="1"/>
  <c r="I677" i="1"/>
  <c r="I676" i="1"/>
  <c r="I675" i="1"/>
  <c r="I674" i="1"/>
  <c r="I673" i="1"/>
  <c r="I672" i="1"/>
  <c r="I669" i="1"/>
  <c r="I668" i="1"/>
  <c r="I667" i="1"/>
  <c r="I666" i="1"/>
  <c r="I665" i="1"/>
  <c r="I664" i="1"/>
  <c r="I663" i="1"/>
  <c r="I662" i="1"/>
  <c r="I661" i="1"/>
  <c r="I659" i="1" s="1"/>
  <c r="I660" i="1"/>
  <c r="I657" i="1"/>
  <c r="I656" i="1" s="1"/>
  <c r="I654" i="1"/>
  <c r="I653" i="1" s="1"/>
  <c r="I651" i="1"/>
  <c r="I650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3" i="1"/>
  <c r="I622" i="1"/>
  <c r="I621" i="1"/>
  <c r="I620" i="1"/>
  <c r="I619" i="1"/>
  <c r="I618" i="1"/>
  <c r="I617" i="1"/>
  <c r="I616" i="1"/>
  <c r="I613" i="1"/>
  <c r="I612" i="1"/>
  <c r="I611" i="1"/>
  <c r="I608" i="1"/>
  <c r="I607" i="1"/>
  <c r="I606" i="1"/>
  <c r="I605" i="1"/>
  <c r="I604" i="1"/>
  <c r="I603" i="1"/>
  <c r="I602" i="1"/>
  <c r="I601" i="1"/>
  <c r="I598" i="1"/>
  <c r="I597" i="1"/>
  <c r="I596" i="1"/>
  <c r="I595" i="1"/>
  <c r="I594" i="1"/>
  <c r="I593" i="1"/>
  <c r="I592" i="1"/>
  <c r="I591" i="1"/>
  <c r="I590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7" i="1"/>
  <c r="I566" i="1"/>
  <c r="I565" i="1"/>
  <c r="I564" i="1"/>
  <c r="I563" i="1"/>
  <c r="I562" i="1"/>
  <c r="I561" i="1"/>
  <c r="I558" i="1"/>
  <c r="I557" i="1"/>
  <c r="I556" i="1"/>
  <c r="I553" i="1"/>
  <c r="I552" i="1"/>
  <c r="I551" i="1"/>
  <c r="I550" i="1"/>
  <c r="I549" i="1"/>
  <c r="I548" i="1"/>
  <c r="I547" i="1"/>
  <c r="I546" i="1"/>
  <c r="I545" i="1"/>
  <c r="I542" i="1"/>
  <c r="I541" i="1"/>
  <c r="I540" i="1"/>
  <c r="I537" i="1"/>
  <c r="I536" i="1"/>
  <c r="I535" i="1"/>
  <c r="I534" i="1"/>
  <c r="I533" i="1"/>
  <c r="I532" i="1"/>
  <c r="I531" i="1"/>
  <c r="I530" i="1"/>
  <c r="I527" i="1"/>
  <c r="I526" i="1"/>
  <c r="I525" i="1"/>
  <c r="I524" i="1"/>
  <c r="I523" i="1"/>
  <c r="I522" i="1"/>
  <c r="I521" i="1"/>
  <c r="I520" i="1"/>
  <c r="I519" i="1"/>
  <c r="I518" i="1"/>
  <c r="I515" i="1"/>
  <c r="I514" i="1"/>
  <c r="I513" i="1"/>
  <c r="I512" i="1"/>
  <c r="I509" i="1"/>
  <c r="I508" i="1"/>
  <c r="I507" i="1"/>
  <c r="I506" i="1"/>
  <c r="I503" i="1"/>
  <c r="I502" i="1"/>
  <c r="I501" i="1"/>
  <c r="I498" i="1"/>
  <c r="I497" i="1" s="1"/>
  <c r="I495" i="1"/>
  <c r="I494" i="1"/>
  <c r="I491" i="1"/>
  <c r="I490" i="1"/>
  <c r="I489" i="1"/>
  <c r="I486" i="1"/>
  <c r="I485" i="1"/>
  <c r="I484" i="1"/>
  <c r="I483" i="1"/>
  <c r="I482" i="1"/>
  <c r="I481" i="1"/>
  <c r="I480" i="1"/>
  <c r="I477" i="1"/>
  <c r="I476" i="1"/>
  <c r="I473" i="1"/>
  <c r="I472" i="1"/>
  <c r="I471" i="1"/>
  <c r="I470" i="1"/>
  <c r="I469" i="1"/>
  <c r="I468" i="1"/>
  <c r="I467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49" i="1"/>
  <c r="I448" i="1"/>
  <c r="I447" i="1"/>
  <c r="I444" i="1"/>
  <c r="I443" i="1"/>
  <c r="I442" i="1"/>
  <c r="I441" i="1"/>
  <c r="I440" i="1"/>
  <c r="I439" i="1"/>
  <c r="I438" i="1"/>
  <c r="I435" i="1"/>
  <c r="I434" i="1"/>
  <c r="I433" i="1"/>
  <c r="I432" i="1"/>
  <c r="I429" i="1"/>
  <c r="I428" i="1"/>
  <c r="I427" i="1"/>
  <c r="I426" i="1"/>
  <c r="I425" i="1"/>
  <c r="I424" i="1"/>
  <c r="I423" i="1"/>
  <c r="I422" i="1" s="1"/>
  <c r="I420" i="1"/>
  <c r="I419" i="1"/>
  <c r="I418" i="1"/>
  <c r="I417" i="1"/>
  <c r="I414" i="1"/>
  <c r="I413" i="1"/>
  <c r="I412" i="1"/>
  <c r="I411" i="1"/>
  <c r="I408" i="1"/>
  <c r="I407" i="1"/>
  <c r="I406" i="1"/>
  <c r="I405" i="1"/>
  <c r="I404" i="1"/>
  <c r="I403" i="1"/>
  <c r="I400" i="1"/>
  <c r="I399" i="1"/>
  <c r="I398" i="1"/>
  <c r="I397" i="1"/>
  <c r="I396" i="1"/>
  <c r="I395" i="1"/>
  <c r="I394" i="1"/>
  <c r="I393" i="1"/>
  <c r="I392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4" i="1"/>
  <c r="I373" i="1"/>
  <c r="I372" i="1"/>
  <c r="I371" i="1"/>
  <c r="I370" i="1"/>
  <c r="I367" i="1"/>
  <c r="I366" i="1"/>
  <c r="I363" i="1"/>
  <c r="I362" i="1"/>
  <c r="I361" i="1"/>
  <c r="I360" i="1"/>
  <c r="I359" i="1"/>
  <c r="I358" i="1"/>
  <c r="I357" i="1"/>
  <c r="I356" i="1"/>
  <c r="I355" i="1"/>
  <c r="I354" i="1"/>
  <c r="I353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3" i="1"/>
  <c r="I332" i="1"/>
  <c r="I329" i="1"/>
  <c r="I328" i="1"/>
  <c r="I325" i="1"/>
  <c r="I324" i="1"/>
  <c r="I323" i="1"/>
  <c r="I322" i="1"/>
  <c r="I321" i="1"/>
  <c r="I320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75" i="1"/>
  <c r="I276" i="1"/>
  <c r="I277" i="1"/>
  <c r="I278" i="1"/>
  <c r="I279" i="1"/>
  <c r="I274" i="1"/>
  <c r="I266" i="1"/>
  <c r="I267" i="1"/>
  <c r="I268" i="1"/>
  <c r="I269" i="1"/>
  <c r="I270" i="1"/>
  <c r="I271" i="1"/>
  <c r="I265" i="1"/>
  <c r="I262" i="1"/>
  <c r="I261" i="1" s="1"/>
  <c r="I253" i="1"/>
  <c r="I254" i="1"/>
  <c r="I255" i="1"/>
  <c r="I256" i="1"/>
  <c r="I257" i="1"/>
  <c r="I258" i="1"/>
  <c r="I259" i="1"/>
  <c r="I252" i="1"/>
  <c r="D707" i="1"/>
  <c r="E707" i="1"/>
  <c r="F707" i="1"/>
  <c r="G707" i="1"/>
  <c r="H707" i="1"/>
  <c r="D693" i="1"/>
  <c r="E693" i="1"/>
  <c r="F693" i="1"/>
  <c r="G693" i="1"/>
  <c r="H693" i="1"/>
  <c r="D683" i="1"/>
  <c r="E683" i="1"/>
  <c r="F683" i="1"/>
  <c r="G683" i="1"/>
  <c r="H683" i="1"/>
  <c r="D671" i="1"/>
  <c r="E671" i="1"/>
  <c r="F671" i="1"/>
  <c r="G671" i="1"/>
  <c r="H671" i="1"/>
  <c r="D659" i="1"/>
  <c r="E659" i="1"/>
  <c r="F659" i="1"/>
  <c r="G659" i="1"/>
  <c r="H659" i="1"/>
  <c r="D656" i="1"/>
  <c r="E656" i="1"/>
  <c r="F656" i="1"/>
  <c r="G656" i="1"/>
  <c r="H656" i="1"/>
  <c r="D653" i="1"/>
  <c r="E653" i="1"/>
  <c r="F653" i="1"/>
  <c r="G653" i="1"/>
  <c r="H653" i="1"/>
  <c r="D649" i="1"/>
  <c r="E649" i="1"/>
  <c r="F649" i="1"/>
  <c r="G649" i="1"/>
  <c r="H649" i="1"/>
  <c r="D625" i="1"/>
  <c r="E625" i="1"/>
  <c r="F625" i="1"/>
  <c r="G625" i="1"/>
  <c r="H625" i="1"/>
  <c r="D615" i="1"/>
  <c r="E615" i="1"/>
  <c r="F615" i="1"/>
  <c r="G615" i="1"/>
  <c r="H615" i="1"/>
  <c r="D610" i="1"/>
  <c r="E610" i="1"/>
  <c r="F610" i="1"/>
  <c r="G610" i="1"/>
  <c r="H610" i="1"/>
  <c r="D600" i="1"/>
  <c r="E600" i="1"/>
  <c r="F600" i="1"/>
  <c r="G600" i="1"/>
  <c r="H600" i="1"/>
  <c r="D589" i="1"/>
  <c r="E589" i="1"/>
  <c r="F589" i="1"/>
  <c r="G589" i="1"/>
  <c r="H589" i="1"/>
  <c r="D569" i="1"/>
  <c r="E569" i="1"/>
  <c r="F569" i="1"/>
  <c r="G569" i="1"/>
  <c r="H569" i="1"/>
  <c r="D560" i="1"/>
  <c r="E560" i="1"/>
  <c r="F560" i="1"/>
  <c r="G560" i="1"/>
  <c r="H560" i="1"/>
  <c r="D555" i="1"/>
  <c r="E555" i="1"/>
  <c r="F555" i="1"/>
  <c r="G555" i="1"/>
  <c r="H555" i="1"/>
  <c r="D544" i="1"/>
  <c r="E544" i="1"/>
  <c r="F544" i="1"/>
  <c r="G544" i="1"/>
  <c r="H544" i="1"/>
  <c r="D539" i="1"/>
  <c r="E539" i="1"/>
  <c r="F539" i="1"/>
  <c r="G539" i="1"/>
  <c r="H539" i="1"/>
  <c r="D529" i="1"/>
  <c r="E529" i="1"/>
  <c r="F529" i="1"/>
  <c r="G529" i="1"/>
  <c r="H529" i="1"/>
  <c r="D517" i="1"/>
  <c r="E517" i="1"/>
  <c r="F517" i="1"/>
  <c r="G517" i="1"/>
  <c r="H517" i="1"/>
  <c r="D511" i="1"/>
  <c r="E511" i="1"/>
  <c r="F511" i="1"/>
  <c r="G511" i="1"/>
  <c r="H511" i="1"/>
  <c r="D505" i="1"/>
  <c r="E505" i="1"/>
  <c r="F505" i="1"/>
  <c r="G505" i="1"/>
  <c r="H505" i="1"/>
  <c r="D500" i="1"/>
  <c r="E500" i="1"/>
  <c r="F500" i="1"/>
  <c r="G500" i="1"/>
  <c r="H500" i="1"/>
  <c r="D497" i="1"/>
  <c r="E497" i="1"/>
  <c r="F497" i="1"/>
  <c r="G497" i="1"/>
  <c r="H497" i="1"/>
  <c r="D493" i="1"/>
  <c r="E493" i="1"/>
  <c r="F493" i="1"/>
  <c r="G493" i="1"/>
  <c r="H493" i="1"/>
  <c r="D488" i="1"/>
  <c r="E488" i="1"/>
  <c r="F488" i="1"/>
  <c r="G488" i="1"/>
  <c r="H488" i="1"/>
  <c r="D479" i="1"/>
  <c r="E479" i="1"/>
  <c r="F479" i="1"/>
  <c r="G479" i="1"/>
  <c r="H479" i="1"/>
  <c r="D475" i="1"/>
  <c r="E475" i="1"/>
  <c r="F475" i="1"/>
  <c r="G475" i="1"/>
  <c r="H475" i="1"/>
  <c r="D466" i="1"/>
  <c r="E466" i="1"/>
  <c r="F466" i="1"/>
  <c r="G466" i="1"/>
  <c r="H466" i="1"/>
  <c r="D451" i="1"/>
  <c r="E451" i="1"/>
  <c r="F451" i="1"/>
  <c r="G451" i="1"/>
  <c r="H451" i="1"/>
  <c r="D446" i="1"/>
  <c r="E446" i="1"/>
  <c r="F446" i="1"/>
  <c r="G446" i="1"/>
  <c r="H446" i="1"/>
  <c r="D437" i="1"/>
  <c r="E437" i="1"/>
  <c r="F437" i="1"/>
  <c r="G437" i="1"/>
  <c r="H437" i="1"/>
  <c r="D431" i="1"/>
  <c r="E431" i="1"/>
  <c r="F431" i="1"/>
  <c r="G431" i="1"/>
  <c r="H431" i="1"/>
  <c r="D422" i="1"/>
  <c r="E422" i="1"/>
  <c r="F422" i="1"/>
  <c r="G422" i="1"/>
  <c r="H422" i="1"/>
  <c r="D416" i="1"/>
  <c r="E416" i="1"/>
  <c r="F416" i="1"/>
  <c r="G416" i="1"/>
  <c r="H416" i="1"/>
  <c r="D410" i="1"/>
  <c r="E410" i="1"/>
  <c r="F410" i="1"/>
  <c r="G410" i="1"/>
  <c r="H410" i="1"/>
  <c r="D402" i="1"/>
  <c r="E402" i="1"/>
  <c r="F402" i="1"/>
  <c r="G402" i="1"/>
  <c r="H402" i="1"/>
  <c r="D391" i="1"/>
  <c r="E391" i="1"/>
  <c r="F391" i="1"/>
  <c r="G391" i="1"/>
  <c r="H391" i="1"/>
  <c r="D376" i="1"/>
  <c r="E376" i="1"/>
  <c r="F376" i="1"/>
  <c r="G376" i="1"/>
  <c r="H376" i="1"/>
  <c r="D369" i="1"/>
  <c r="E369" i="1"/>
  <c r="F369" i="1"/>
  <c r="G369" i="1"/>
  <c r="H369" i="1"/>
  <c r="D365" i="1"/>
  <c r="E365" i="1"/>
  <c r="F365" i="1"/>
  <c r="G365" i="1"/>
  <c r="H365" i="1"/>
  <c r="D352" i="1"/>
  <c r="E352" i="1"/>
  <c r="F352" i="1"/>
  <c r="G352" i="1"/>
  <c r="H352" i="1"/>
  <c r="D335" i="1"/>
  <c r="E335" i="1"/>
  <c r="F335" i="1"/>
  <c r="G335" i="1"/>
  <c r="H335" i="1"/>
  <c r="D331" i="1"/>
  <c r="E331" i="1"/>
  <c r="F331" i="1"/>
  <c r="G331" i="1"/>
  <c r="H331" i="1"/>
  <c r="D327" i="1"/>
  <c r="E327" i="1"/>
  <c r="F327" i="1"/>
  <c r="G327" i="1"/>
  <c r="H327" i="1"/>
  <c r="D319" i="1"/>
  <c r="E319" i="1"/>
  <c r="F319" i="1"/>
  <c r="G319" i="1"/>
  <c r="H319" i="1"/>
  <c r="D281" i="1"/>
  <c r="E281" i="1"/>
  <c r="F281" i="1"/>
  <c r="G281" i="1"/>
  <c r="H281" i="1"/>
  <c r="D264" i="1"/>
  <c r="E264" i="1"/>
  <c r="F264" i="1"/>
  <c r="G264" i="1"/>
  <c r="H264" i="1"/>
  <c r="D261" i="1"/>
  <c r="E261" i="1"/>
  <c r="F261" i="1"/>
  <c r="G261" i="1"/>
  <c r="H261" i="1"/>
  <c r="D251" i="1"/>
  <c r="E251" i="1"/>
  <c r="F251" i="1"/>
  <c r="G251" i="1"/>
  <c r="H251" i="1"/>
  <c r="G16" i="1"/>
  <c r="H16" i="1"/>
  <c r="I12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84" i="1"/>
  <c r="D248" i="1"/>
  <c r="E248" i="1"/>
  <c r="F248" i="1"/>
  <c r="G248" i="1"/>
  <c r="H248" i="1"/>
  <c r="I10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19" i="1"/>
  <c r="D81" i="1"/>
  <c r="E81" i="1"/>
  <c r="F81" i="1"/>
  <c r="G81" i="1"/>
  <c r="H81" i="1"/>
  <c r="I365" i="1" l="1"/>
  <c r="I493" i="1"/>
  <c r="I615" i="1"/>
  <c r="I281" i="1"/>
  <c r="I402" i="1"/>
  <c r="I446" i="1"/>
  <c r="I466" i="1"/>
  <c r="I488" i="1"/>
  <c r="I529" i="1"/>
  <c r="I589" i="1"/>
  <c r="I600" i="1"/>
  <c r="I610" i="1"/>
  <c r="I707" i="1"/>
  <c r="I251" i="1"/>
  <c r="I273" i="1"/>
  <c r="I327" i="1"/>
  <c r="I352" i="1"/>
  <c r="I369" i="1"/>
  <c r="I431" i="1"/>
  <c r="I437" i="1"/>
  <c r="I505" i="1"/>
  <c r="I511" i="1"/>
  <c r="I517" i="1"/>
  <c r="I539" i="1"/>
  <c r="I569" i="1"/>
  <c r="I649" i="1"/>
  <c r="I683" i="1"/>
  <c r="I693" i="1"/>
  <c r="I264" i="1"/>
  <c r="I335" i="1"/>
  <c r="I376" i="1"/>
  <c r="I410" i="1"/>
  <c r="I416" i="1"/>
  <c r="I479" i="1"/>
  <c r="I500" i="1"/>
  <c r="I544" i="1"/>
  <c r="I560" i="1"/>
  <c r="I319" i="1"/>
  <c r="I331" i="1"/>
  <c r="I391" i="1"/>
  <c r="I451" i="1"/>
  <c r="I475" i="1"/>
  <c r="I555" i="1"/>
  <c r="I625" i="1"/>
  <c r="I671" i="1"/>
  <c r="G711" i="1"/>
  <c r="H711" i="1"/>
  <c r="C707" i="1" l="1"/>
  <c r="C693" i="1"/>
  <c r="C683" i="1"/>
  <c r="C671" i="1"/>
  <c r="C659" i="1"/>
  <c r="C656" i="1"/>
  <c r="C653" i="1"/>
  <c r="C649" i="1"/>
  <c r="C625" i="1"/>
  <c r="C615" i="1"/>
  <c r="C610" i="1"/>
  <c r="C600" i="1"/>
  <c r="C589" i="1"/>
  <c r="C569" i="1"/>
  <c r="C560" i="1"/>
  <c r="C555" i="1"/>
  <c r="C544" i="1"/>
  <c r="C539" i="1"/>
  <c r="C529" i="1"/>
  <c r="C517" i="1"/>
  <c r="C511" i="1"/>
  <c r="C505" i="1"/>
  <c r="C500" i="1"/>
  <c r="C497" i="1"/>
  <c r="C493" i="1"/>
  <c r="C488" i="1"/>
  <c r="C479" i="1"/>
  <c r="C475" i="1"/>
  <c r="C466" i="1"/>
  <c r="C451" i="1"/>
  <c r="C446" i="1"/>
  <c r="C437" i="1"/>
  <c r="C431" i="1"/>
  <c r="C422" i="1"/>
  <c r="C416" i="1"/>
  <c r="C410" i="1"/>
  <c r="C402" i="1"/>
  <c r="C391" i="1"/>
  <c r="C376" i="1"/>
  <c r="C369" i="1"/>
  <c r="C365" i="1"/>
  <c r="C352" i="1"/>
  <c r="C335" i="1"/>
  <c r="C331" i="1"/>
  <c r="C327" i="1"/>
  <c r="C319" i="1"/>
  <c r="C281" i="1"/>
  <c r="F273" i="1"/>
  <c r="F711" i="1" s="1"/>
  <c r="E273" i="1"/>
  <c r="E711" i="1" s="1"/>
  <c r="D273" i="1"/>
  <c r="D711" i="1" s="1"/>
  <c r="C273" i="1"/>
  <c r="C264" i="1"/>
  <c r="C261" i="1"/>
  <c r="C251" i="1"/>
  <c r="C248" i="1"/>
  <c r="C81" i="1"/>
  <c r="D16" i="1" l="1"/>
  <c r="E16" i="1"/>
  <c r="F16" i="1"/>
  <c r="I81" i="1"/>
  <c r="I248" i="1"/>
  <c r="C711" i="1"/>
  <c r="C16" i="1" l="1"/>
  <c r="I16" i="1" s="1"/>
  <c r="I711" i="1"/>
</calcChain>
</file>

<file path=xl/sharedStrings.xml><?xml version="1.0" encoding="utf-8"?>
<sst xmlns="http://schemas.openxmlformats.org/spreadsheetml/2006/main" count="1243" uniqueCount="578">
  <si>
    <t>FEDERAL TRANSIT ADMINISTRATION</t>
  </si>
  <si>
    <t>URBANIZED AREA/STATE</t>
  </si>
  <si>
    <t>UZA Name</t>
  </si>
  <si>
    <t>Section 5307</t>
  </si>
  <si>
    <t>STIC</t>
  </si>
  <si>
    <t>Growing States</t>
  </si>
  <si>
    <t>High Density</t>
  </si>
  <si>
    <t>Total</t>
  </si>
  <si>
    <t>1,000,000 or more in Population</t>
  </si>
  <si>
    <t>200,000 - 999,999 in Population</t>
  </si>
  <si>
    <t>50,000 - 199,999 in Population</t>
  </si>
  <si>
    <t>National Total</t>
  </si>
  <si>
    <t xml:space="preserve">Amounts Apportioned to Urbanized Areas over 1 million  in Population </t>
  </si>
  <si>
    <t>Georgia</t>
  </si>
  <si>
    <t>Atlanta, GA</t>
  </si>
  <si>
    <t>Texas</t>
  </si>
  <si>
    <t>Austin, TX</t>
  </si>
  <si>
    <t>Maryland</t>
  </si>
  <si>
    <t>Baltimore, MD</t>
  </si>
  <si>
    <t>Massachusetts</t>
  </si>
  <si>
    <t>Boston, MA--NH--RI</t>
  </si>
  <si>
    <t>New Hampshire</t>
  </si>
  <si>
    <t>Rhode Island</t>
  </si>
  <si>
    <t>North Carolina</t>
  </si>
  <si>
    <t>Charlotte, NC--SC</t>
  </si>
  <si>
    <t>South Carolina</t>
  </si>
  <si>
    <t>Illinois</t>
  </si>
  <si>
    <t>Chicago, IL--IN</t>
  </si>
  <si>
    <t>Indiana</t>
  </si>
  <si>
    <t>Ohio</t>
  </si>
  <si>
    <t>Cincinnati, OH--KY--IN</t>
  </si>
  <si>
    <t>Kentucky</t>
  </si>
  <si>
    <t>Cleveland, OH</t>
  </si>
  <si>
    <t>Columbus, OH</t>
  </si>
  <si>
    <t>Dallas-Fort Worth-Arlington, TX</t>
  </si>
  <si>
    <t>Colorado</t>
  </si>
  <si>
    <t>Denver-Aurora, CO</t>
  </si>
  <si>
    <t>Michigan</t>
  </si>
  <si>
    <t>Detroit, MI</t>
  </si>
  <si>
    <t>Houston, TX</t>
  </si>
  <si>
    <t>Indianapolis, IN</t>
  </si>
  <si>
    <t>Florida</t>
  </si>
  <si>
    <t>Jacksonville, FL</t>
  </si>
  <si>
    <t>Missouri</t>
  </si>
  <si>
    <t>Kansas City, MO--KS</t>
  </si>
  <si>
    <t>Kansas</t>
  </si>
  <si>
    <t>Nevada</t>
  </si>
  <si>
    <t>Las Vegas-Henderson, NV</t>
  </si>
  <si>
    <t>California</t>
  </si>
  <si>
    <t>Los Angeles-Long Beach-Anaheim, CA</t>
  </si>
  <si>
    <t>Tennessee</t>
  </si>
  <si>
    <t>Memphis, TN--MS--AR</t>
  </si>
  <si>
    <t>Mississippi</t>
  </si>
  <si>
    <t>Arkansas</t>
  </si>
  <si>
    <t>Miami, FL</t>
  </si>
  <si>
    <t>Wisconsin</t>
  </si>
  <si>
    <t>Milwaukee, WI</t>
  </si>
  <si>
    <t>Minnesota</t>
  </si>
  <si>
    <t>Minneapolis--St. Paul, MN--WI</t>
  </si>
  <si>
    <t>New York</t>
  </si>
  <si>
    <t>New York--Newark, NY--NJ--CT</t>
  </si>
  <si>
    <t>New Jersey</t>
  </si>
  <si>
    <t>Connecticut</t>
  </si>
  <si>
    <t>Orlando, FL</t>
  </si>
  <si>
    <t>Pennsylvania</t>
  </si>
  <si>
    <t>Philadelphia, PA--NJ--DE--MD</t>
  </si>
  <si>
    <t>Delaware</t>
  </si>
  <si>
    <t>Arizona</t>
  </si>
  <si>
    <t>Phoenix-Mesa, AZ</t>
  </si>
  <si>
    <t>Pittsburgh, PA</t>
  </si>
  <si>
    <t>Oregon</t>
  </si>
  <si>
    <t>Portland, OR--WA</t>
  </si>
  <si>
    <t>Washington</t>
  </si>
  <si>
    <t>Providence, RI--MA</t>
  </si>
  <si>
    <t>Riverside-San Bernardino, CA</t>
  </si>
  <si>
    <t>Sacramento, CA</t>
  </si>
  <si>
    <t>Utah</t>
  </si>
  <si>
    <t>Salt Lake City-West Valley City, UT</t>
  </si>
  <si>
    <t>San Antonio, TX</t>
  </si>
  <si>
    <t>San Diego, CA</t>
  </si>
  <si>
    <t>San Francisco-Oakland, CA</t>
  </si>
  <si>
    <t>San Jose, CA</t>
  </si>
  <si>
    <t>Puerto Rico</t>
  </si>
  <si>
    <t>San Juan, PR</t>
  </si>
  <si>
    <t>Seattle, WA</t>
  </si>
  <si>
    <t>St. Louis, MO--IL</t>
  </si>
  <si>
    <t>Tampa-St. Petersburg, FL</t>
  </si>
  <si>
    <t>Virginia</t>
  </si>
  <si>
    <t>Virginia Beach, VA</t>
  </si>
  <si>
    <t>Washington, DC--VA--MD</t>
  </si>
  <si>
    <t>District of Columbia</t>
  </si>
  <si>
    <t xml:space="preserve">Amounts Apportioned to Urbanized Areas 200,000 to 999,999 in Population </t>
  </si>
  <si>
    <t>Aberdeen-Bel Air South-Bel Air North, MD</t>
  </si>
  <si>
    <t>Aguadilla-Isabela-San Sebastián, PR</t>
  </si>
  <si>
    <t>Akron, OH</t>
  </si>
  <si>
    <t>Albany-Schenectady, NY</t>
  </si>
  <si>
    <t>New Mexico</t>
  </si>
  <si>
    <t>Albuquerque, NM</t>
  </si>
  <si>
    <t>Allentown, PA--NJ</t>
  </si>
  <si>
    <t>Alaska</t>
  </si>
  <si>
    <t>Anchorage, AK</t>
  </si>
  <si>
    <t>Ann Arbor, MI</t>
  </si>
  <si>
    <t>Antioch, CA</t>
  </si>
  <si>
    <t>Appleton, WI</t>
  </si>
  <si>
    <t>Asheville, NC</t>
  </si>
  <si>
    <t>Atlantic City, NJ</t>
  </si>
  <si>
    <t>Augusta-Richmond County, GA--SC</t>
  </si>
  <si>
    <t>Bakersfield, CA</t>
  </si>
  <si>
    <t>Barnstable Town, MA</t>
  </si>
  <si>
    <t>Louisiana</t>
  </si>
  <si>
    <t>Baton Rouge, LA</t>
  </si>
  <si>
    <t>Alabama</t>
  </si>
  <si>
    <t>Birmingham, AL</t>
  </si>
  <si>
    <t>Idaho</t>
  </si>
  <si>
    <t>Boise City, ID</t>
  </si>
  <si>
    <t>Bonita Springs, FL</t>
  </si>
  <si>
    <t>Bridgeport--Stamford, CT--NY</t>
  </si>
  <si>
    <t>Brownsville, TX</t>
  </si>
  <si>
    <t>Buffalo, NY</t>
  </si>
  <si>
    <t>Canton, OH</t>
  </si>
  <si>
    <t>Cape Coral, FL</t>
  </si>
  <si>
    <t>Charleston-North Charleston, SC</t>
  </si>
  <si>
    <t>Chattanooga, TN--GA</t>
  </si>
  <si>
    <t>Colorado Springs, CO</t>
  </si>
  <si>
    <t>Columbia, SC</t>
  </si>
  <si>
    <t>Columbus, GA--AL</t>
  </si>
  <si>
    <t>Concord, CA</t>
  </si>
  <si>
    <t>Concord, NC</t>
  </si>
  <si>
    <t>Conroe-The Woodlands, TX</t>
  </si>
  <si>
    <t>Corpus Christi, TX</t>
  </si>
  <si>
    <t>Iowa</t>
  </si>
  <si>
    <t>Davenport, IA--IL</t>
  </si>
  <si>
    <t>Dayton, OH</t>
  </si>
  <si>
    <t>Denton-Lewisville, TX</t>
  </si>
  <si>
    <t>Des Moines, IA</t>
  </si>
  <si>
    <t>Durham, NC</t>
  </si>
  <si>
    <t>El Paso, TX--NM</t>
  </si>
  <si>
    <t>Eugene, OR</t>
  </si>
  <si>
    <t>Evansville, IN--KY</t>
  </si>
  <si>
    <t>Fayetteville, NC</t>
  </si>
  <si>
    <t>Fayetteville--Springdale--Rogers, AR--MO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</si>
  <si>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</si>
  <si>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</si>
  <si>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</si>
  <si>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</si>
  <si>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</si>
  <si>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</si>
  <si>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</si>
  <si>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</si>
  <si>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</si>
  <si>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</si>
  <si>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</si>
  <si>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</si>
  <si>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West Virginia</t>
  </si>
  <si>
    <t>Huntington, WV--KY--OH</t>
  </si>
  <si>
    <t>Huntsville, AL</t>
  </si>
  <si>
    <t>Indio-Cathedral City, CA</t>
  </si>
  <si>
    <t>Jackson, MS</t>
  </si>
  <si>
    <t>Kalamazoo, MI</t>
  </si>
  <si>
    <t>Kennewick-Pasco, WA</t>
  </si>
  <si>
    <t>Killeen, TX</t>
  </si>
  <si>
    <t>Kissimmee, FL</t>
  </si>
  <si>
    <t>Knoxville, TN</t>
  </si>
  <si>
    <t>Lafayette, LA</t>
  </si>
  <si>
    <t>Lake Tahoe Region CA-NV</t>
  </si>
  <si>
    <t>Lakeland, FL</t>
  </si>
  <si>
    <t>Lancaster, PA</t>
  </si>
  <si>
    <t>Lancaster-Palmdale, CA</t>
  </si>
  <si>
    <t>Lansing, MI</t>
  </si>
  <si>
    <t>Laredo, TX</t>
  </si>
  <si>
    <t>Lexington-Fayette, KY</t>
  </si>
  <si>
    <t>Nebraska</t>
  </si>
  <si>
    <t>Lincoln, NE</t>
  </si>
  <si>
    <t>Little Rock, AR</t>
  </si>
  <si>
    <t>Louisville/Jefferson County, KY--IN</t>
  </si>
  <si>
    <t>Lubbock, TX</t>
  </si>
  <si>
    <t>Madison, WI</t>
  </si>
  <si>
    <t>McAllen, TX</t>
  </si>
  <si>
    <t>Mission Viejo-Lake Forest-San Clemente, CA</t>
  </si>
  <si>
    <t>Mobile, AL</t>
  </si>
  <si>
    <t>Modesto, CA</t>
  </si>
  <si>
    <t>Montgomery, AL</t>
  </si>
  <si>
    <t>Murrieta-Temecula-Menifee, CA</t>
  </si>
  <si>
    <t>Myrtle Beach--Socastee, SC--NC</t>
  </si>
  <si>
    <t>Nashua, NH--MA</t>
  </si>
  <si>
    <t>Nashville-Davidson, TN</t>
  </si>
  <si>
    <t>New Haven, CT</t>
  </si>
  <si>
    <t>New Orleans, LA</t>
  </si>
  <si>
    <t>Norwich--New London, CT--RI</t>
  </si>
  <si>
    <t>Ogden-Layton, UT</t>
  </si>
  <si>
    <t>Oklahoma</t>
  </si>
  <si>
    <t>Oklahoma City, OK</t>
  </si>
  <si>
    <t>Omaha, NE--IA</t>
  </si>
  <si>
    <t>Oxnard, CA</t>
  </si>
  <si>
    <t>Palm Bay-Melbourne, FL</t>
  </si>
  <si>
    <t>Palm Coast-Daytona Beach-Port Orange, FL</t>
  </si>
  <si>
    <t>Pensacola, FL--AL</t>
  </si>
  <si>
    <t>Peoria, IL</t>
  </si>
  <si>
    <t>Port St. Lucie, FL</t>
  </si>
  <si>
    <t>Maine</t>
  </si>
  <si>
    <t>Portland, ME</t>
  </si>
  <si>
    <t>Poughkeepsie--Newburgh, NY--NJ</t>
  </si>
  <si>
    <t>Provo-Orem, UT</t>
  </si>
  <si>
    <t>Raleigh, NC</t>
  </si>
  <si>
    <t>Reading, PA</t>
  </si>
  <si>
    <t>Reno, NV--CA</t>
  </si>
  <si>
    <t>Richmond, VA</t>
  </si>
  <si>
    <t>Roanoke, VA</t>
  </si>
  <si>
    <t>Rochester, NY</t>
  </si>
  <si>
    <t>Rockford, IL</t>
  </si>
  <si>
    <t>Round Lake Beach--McHenry--Grayslake, IL--WI</t>
  </si>
  <si>
    <t>Salem, OR</t>
  </si>
  <si>
    <t>Santa Clarita, CA</t>
  </si>
  <si>
    <t>Santa Rosa, CA</t>
  </si>
  <si>
    <t>Sarasota-Bradenton, FL</t>
  </si>
  <si>
    <t>Savannah, GA</t>
  </si>
  <si>
    <t>Scranton, PA</t>
  </si>
  <si>
    <t>Shreveport, LA</t>
  </si>
  <si>
    <t>South Bend, IN--MI</t>
  </si>
  <si>
    <t>Spokane, WA</t>
  </si>
  <si>
    <t>Springfield, MA--CT</t>
  </si>
  <si>
    <t>Springfield, MO</t>
  </si>
  <si>
    <t>Stockton, CA</t>
  </si>
  <si>
    <t>Syracuse, NY</t>
  </si>
  <si>
    <t>Tallahassee, FL</t>
  </si>
  <si>
    <t>Thousand Oaks, CA</t>
  </si>
  <si>
    <t>Toledo, OH--MI</t>
  </si>
  <si>
    <t>Trenton, NJ</t>
  </si>
  <si>
    <t>Tucson, AZ</t>
  </si>
  <si>
    <t>Tulsa, OK</t>
  </si>
  <si>
    <t>Hawaii</t>
  </si>
  <si>
    <t>Urban Honolulu, HI</t>
  </si>
  <si>
    <t>Victorville-Hesperia, CA</t>
  </si>
  <si>
    <t>Visalia, CA</t>
  </si>
  <si>
    <t>Wichita, KS</t>
  </si>
  <si>
    <t>Wilmington, NC</t>
  </si>
  <si>
    <t>Winston-Salem, NC</t>
  </si>
  <si>
    <t>Winter Haven, FL</t>
  </si>
  <si>
    <t>Worcester, MA--CT</t>
  </si>
  <si>
    <t>York, PA</t>
  </si>
  <si>
    <t>Youngstown, OH--PA</t>
  </si>
  <si>
    <t>Amounts Apportioned to States for UZAs under 200,000</t>
  </si>
  <si>
    <t>alabama</t>
  </si>
  <si>
    <t>Anniston-Oxford, AL</t>
  </si>
  <si>
    <t>Auburn, AL</t>
  </si>
  <si>
    <t>Daphne-Fairhope, AL</t>
  </si>
  <si>
    <t>Decatur, AL</t>
  </si>
  <si>
    <t>Dothan, AL</t>
  </si>
  <si>
    <t>Florence, AL</t>
  </si>
  <si>
    <t>Gadsden, AL</t>
  </si>
  <si>
    <t>Tuscaloosa, AL</t>
  </si>
  <si>
    <t>Fairbanks, AK</t>
  </si>
  <si>
    <t>Avondale-Goodyear, AZ</t>
  </si>
  <si>
    <t>Casa Grande, AZ</t>
  </si>
  <si>
    <t>Flagstaff, AZ</t>
  </si>
  <si>
    <t>Lake Havasu City, AZ</t>
  </si>
  <si>
    <t>Prescott Valley-Prescott, AZ</t>
  </si>
  <si>
    <t>Sierra Vista, AZ</t>
  </si>
  <si>
    <t>Yuma, AZ-CA</t>
  </si>
  <si>
    <t>Conway, AR</t>
  </si>
  <si>
    <t>Fort Smith, AR-OK</t>
  </si>
  <si>
    <t>Hot Springs, AR</t>
  </si>
  <si>
    <t>Jonesboro, AR</t>
  </si>
  <si>
    <t>Pine Bluff, AR</t>
  </si>
  <si>
    <t>Texarkana-Texarkana, TX-AR</t>
  </si>
  <si>
    <t>Arroyo Grande-Grover Beach, CA</t>
  </si>
  <si>
    <t>Camarillo, CA</t>
  </si>
  <si>
    <t>Chico, CA</t>
  </si>
  <si>
    <t>Davis, CA</t>
  </si>
  <si>
    <t>Delano, CA</t>
  </si>
  <si>
    <t>El Centro-Calexico, CA</t>
  </si>
  <si>
    <t>El Paso de Robles (Paso Robles)-Atascadero, CA</t>
  </si>
  <si>
    <t>Fairfield, CA</t>
  </si>
  <si>
    <t>Gilroy-Morgan Hill,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</si>
  <si>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</si>
  <si>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</si>
  <si>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</si>
  <si>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</si>
  <si>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</si>
  <si>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</si>
  <si>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</si>
  <si>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</si>
  <si>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</si>
  <si>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</si>
  <si>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</si>
  <si>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</si>
  <si>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</si>
  <si>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</si>
  <si>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</si>
  <si>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</si>
  <si>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</si>
  <si>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Seaside-Monterey,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</si>
  <si>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</si>
  <si>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</si>
  <si>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</si>
  <si>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</si>
  <si>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</si>
  <si>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</si>
  <si>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</si>
  <si>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</si>
  <si>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Boulder, CO</t>
  </si>
  <si>
    <t>Grand Junction, CO</t>
  </si>
  <si>
    <t>Greeley, CO</t>
  </si>
  <si>
    <t>Lafayette-Louisville-Erie, CO</t>
  </si>
  <si>
    <t>Longmont, CO</t>
  </si>
  <si>
    <t>Pueblo, CO</t>
  </si>
  <si>
    <t>Danbury, CT-NY</t>
  </si>
  <si>
    <t>Waterbury, CT</t>
  </si>
  <si>
    <t>Dover, DE</t>
  </si>
  <si>
    <t>Salisbury, MD-DE</t>
  </si>
  <si>
    <t>Deltona, FL</t>
  </si>
  <si>
    <t>Fort Walton Beach-Navarre-Wright, FL</t>
  </si>
  <si>
    <t>Gainesville, FL</t>
  </si>
  <si>
    <t>Homosassa Springs-Beverly Hills-Citrus Springs, FL</t>
  </si>
  <si>
    <t>Lady Lake-The Villages, FL</t>
  </si>
  <si>
    <t>Leesburg-Eustis-Tavares, FL</t>
  </si>
  <si>
    <t>North Port-Port Charlotte, FL</t>
  </si>
  <si>
    <t>Ocala, FL</t>
  </si>
  <si>
    <t>Panama City, FL</t>
  </si>
  <si>
    <t>Sebastian-Vero Beach South-Florida Ridge, FL</t>
  </si>
  <si>
    <t>Sebring-Avon Park, FL</t>
  </si>
  <si>
    <t>Spring Hill, FL</t>
  </si>
  <si>
    <t>St. Augustine, FL</t>
  </si>
  <si>
    <t>Titusville, FL</t>
  </si>
  <si>
    <t>Zephyrhills, FL</t>
  </si>
  <si>
    <t>Albany, GA</t>
  </si>
  <si>
    <t>Athens-Clarke County, GA</t>
  </si>
  <si>
    <t>Brunswick, GA</t>
  </si>
  <si>
    <t>Cartersville, GA</t>
  </si>
  <si>
    <t>Dalton, GA</t>
  </si>
  <si>
    <t>Gainesville, GA</t>
  </si>
  <si>
    <t>Hinesville, GA</t>
  </si>
  <si>
    <t>Macon, GA</t>
  </si>
  <si>
    <t>Rome, GA</t>
  </si>
  <si>
    <t>Valdosta, GA</t>
  </si>
  <si>
    <t>Warner Robins, GA</t>
  </si>
  <si>
    <t>Kahului, HI</t>
  </si>
  <si>
    <t>Kailua (Honolulu County)-Kaneohe, HI</t>
  </si>
  <si>
    <t>Coeur d'Alene, ID</t>
  </si>
  <si>
    <t>Idaho Falls, ID</t>
  </si>
  <si>
    <t>Lewiston, ID-WA</t>
  </si>
  <si>
    <t>Nampa, ID</t>
  </si>
  <si>
    <t>Pocatello, ID</t>
  </si>
  <si>
    <t>Alton, IL-MO</t>
  </si>
  <si>
    <t>Beloit, WI-IL</t>
  </si>
  <si>
    <t>Bloomington-Normal, IL</t>
  </si>
  <si>
    <t>Cape Girardeau, MO-IL</t>
  </si>
  <si>
    <t>Carbondale, IL</t>
  </si>
  <si>
    <t>Champaign, IL</t>
  </si>
  <si>
    <t>Danville, IL-IN</t>
  </si>
  <si>
    <t>Decatur, IL</t>
  </si>
  <si>
    <t>DeKalb, IL</t>
  </si>
  <si>
    <t>Dubuque, IA-IL</t>
  </si>
  <si>
    <t>Kankakee, IL</t>
  </si>
  <si>
    <t>Kenosha, WI-IL</t>
  </si>
  <si>
    <t>Springfield, IL</t>
  </si>
  <si>
    <t>Anderson, IN</t>
  </si>
  <si>
    <t>Bloomington, IN</t>
  </si>
  <si>
    <t>Columbus, IN</t>
  </si>
  <si>
    <t>Elkhart, IN-MI</t>
  </si>
  <si>
    <t>Kokomo, IN</t>
  </si>
  <si>
    <t>Lafayette, IN</t>
  </si>
  <si>
    <t>Michigan City-La Porte, IN-MI</t>
  </si>
  <si>
    <t>Muncie, IN</t>
  </si>
  <si>
    <t>Terre Haute, IN</t>
  </si>
  <si>
    <t>Ames, IA</t>
  </si>
  <si>
    <t>Cedar Rapids, IA</t>
  </si>
  <si>
    <t>Iowa City, IA</t>
  </si>
  <si>
    <t>Sioux City, IA-NE-SD</t>
  </si>
  <si>
    <t>Waterloo, IA</t>
  </si>
  <si>
    <t>Lawrence, KS</t>
  </si>
  <si>
    <t>Manhattan, KS</t>
  </si>
  <si>
    <t>St. Joseph, MO-KS</t>
  </si>
  <si>
    <t>Topeka, KS</t>
  </si>
  <si>
    <t>Bowling Green, KY</t>
  </si>
  <si>
    <t>Clarksville, TN-KY</t>
  </si>
  <si>
    <t>Elizabethtown-Radcliff, KY</t>
  </si>
  <si>
    <t>Owensboro, KY</t>
  </si>
  <si>
    <t>Alexandria, LA</t>
  </si>
  <si>
    <t>Hammond, LA</t>
  </si>
  <si>
    <t>Houma, LA</t>
  </si>
  <si>
    <t>Lake Charles, LA</t>
  </si>
  <si>
    <t>Mandeville-Covington, LA</t>
  </si>
  <si>
    <t>Monroe, LA</t>
  </si>
  <si>
    <t>Slidell, LA</t>
  </si>
  <si>
    <t>Bangor, ME</t>
  </si>
  <si>
    <t>Dover-Rochester, NH-ME</t>
  </si>
  <si>
    <t>Lewiston, ME</t>
  </si>
  <si>
    <t>Portsmouth, NH-ME</t>
  </si>
  <si>
    <t>Cumberland, MD-WV-PA</t>
  </si>
  <si>
    <t>Frederick, MD</t>
  </si>
  <si>
    <t>Hagerstown, MD-WV-PA</t>
  </si>
  <si>
    <t>Lexington Park-California-Chesapeake Ranch Estates, MD</t>
  </si>
  <si>
    <t>Waldorf, MD</t>
  </si>
  <si>
    <t>Westminster-Eldersburg, MD</t>
  </si>
  <si>
    <t>Leominster-Fitchburg, MA</t>
  </si>
  <si>
    <t>New Bedford, MA</t>
  </si>
  <si>
    <t>Pittsfield, MA</t>
  </si>
  <si>
    <t>Battle Creek, MI</t>
  </si>
  <si>
    <t>Bay City, MI</t>
  </si>
  <si>
    <t>Benton Harbor-St. Joseph-Fair Plain,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</si>
  <si>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</si>
  <si>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</si>
  <si>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</si>
  <si>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</si>
  <si>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</si>
  <si>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</si>
  <si>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</si>
  <si>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South Lyon-Howell, MI</t>
  </si>
  <si>
    <t>Duluth, MN-WI</t>
  </si>
  <si>
    <t>Fargo, ND-MN</t>
  </si>
  <si>
    <t>Grand Forks, ND-MN</t>
  </si>
  <si>
    <t>La Crosse, WI-MN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</si>
  <si>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</si>
  <si>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</si>
  <si>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</si>
  <si>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</si>
  <si>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</si>
  <si>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</si>
  <si>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</si>
  <si>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</si>
  <si>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Lee's Summit, MO</t>
  </si>
  <si>
    <t>Montana</t>
  </si>
  <si>
    <t>Billings, MT</t>
  </si>
  <si>
    <t>Great Falls, MT</t>
  </si>
  <si>
    <t>Missoula, MT</t>
  </si>
  <si>
    <t>Grand Island, NE</t>
  </si>
  <si>
    <t>Carson City, NV</t>
  </si>
  <si>
    <t>Manchester, NH</t>
  </si>
  <si>
    <t>East Stroudsburg, PA-NJ</t>
  </si>
  <si>
    <t>Twin Rivers-Hightstown, NJ</t>
  </si>
  <si>
    <t>Villas, NJ</t>
  </si>
  <si>
    <t>Vineland, NJ</t>
  </si>
  <si>
    <t>Farmington, NM</t>
  </si>
  <si>
    <t>Las Cruces, NM</t>
  </si>
  <si>
    <t>Los Lunas, NM</t>
  </si>
  <si>
    <t>Santa Fe, NM</t>
  </si>
  <si>
    <t>Binghamton, NY-PA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</si>
  <si>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</si>
  <si>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</si>
  <si>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</si>
  <si>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</si>
  <si>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</si>
  <si>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</si>
  <si>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</si>
  <si>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</si>
  <si>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</si>
  <si>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Gastonia, NC-SC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</si>
  <si>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</si>
  <si>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</si>
  <si>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</si>
  <si>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</si>
  <si>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</si>
  <si>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</si>
  <si>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</si>
  <si>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</si>
  <si>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</si>
  <si>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Lorain-Elyria, OH</t>
  </si>
  <si>
    <t>Mansfield, OH</t>
  </si>
  <si>
    <t>ohio</t>
  </si>
  <si>
    <t>Middletown, OH</t>
  </si>
  <si>
    <t>Newark, OH</t>
  </si>
  <si>
    <t>Parkersburg, WV-OH</t>
  </si>
  <si>
    <t>Springfield, OH</t>
  </si>
  <si>
    <t>Weirton-Steubenville, WV-OH-PA</t>
  </si>
  <si>
    <t>Wheeling, WV-OH</t>
  </si>
  <si>
    <t>Lawton, OK</t>
  </si>
  <si>
    <t>Norman, OK</t>
  </si>
  <si>
    <t>Albany, OR</t>
  </si>
  <si>
    <t>Bend, OR</t>
  </si>
  <si>
    <t>Corvallis, OR</t>
  </si>
  <si>
    <t>Grants Pass, OR</t>
  </si>
  <si>
    <t>Longview, WA-OR</t>
  </si>
  <si>
    <t>Medford, OR</t>
  </si>
  <si>
    <t>Walla Walla, WA-OR</t>
  </si>
  <si>
    <t>Altoona, PA</t>
  </si>
  <si>
    <t>Bloomsburg-Berwick, PA</t>
  </si>
  <si>
    <t>Chambersburg, PA</t>
  </si>
  <si>
    <t>Erie, PA</t>
  </si>
  <si>
    <t>Hanover, PA</t>
  </si>
  <si>
    <t>Hazleton, PA</t>
  </si>
  <si>
    <t>Johnstown, PA</t>
  </si>
  <si>
    <t>Lebanon, PA</t>
  </si>
  <si>
    <t>Monessen-California, PA</t>
  </si>
  <si>
    <t>Pottstown, PA</t>
  </si>
  <si>
    <t>State College, PA</t>
  </si>
  <si>
    <t>Uniontown-Connellsville, PA</t>
  </si>
  <si>
    <t>Williamsport, PA</t>
  </si>
  <si>
    <t>Arecibo, PR</t>
  </si>
  <si>
    <t>Fajardo, PR</t>
  </si>
  <si>
    <t>Florida-Imbéry-Barceloneta, PR</t>
  </si>
  <si>
    <t>Guayama, PR</t>
  </si>
  <si>
    <t>Juana Díaz, PR</t>
  </si>
  <si>
    <t>Mayaguez, PR</t>
  </si>
  <si>
    <t>Ponce, PR</t>
  </si>
  <si>
    <t>San Germán-Cabo Rojo-Sabana Grande, PR</t>
  </si>
  <si>
    <t>Yauco, PR</t>
  </si>
  <si>
    <t>Anderson, SC</t>
  </si>
  <si>
    <t>Florence, SC</t>
  </si>
  <si>
    <t>Hilton Head Island, SC</t>
  </si>
  <si>
    <t>Mauldin-Simpsonville, SC</t>
  </si>
  <si>
    <t>Rock Hill, SC</t>
  </si>
  <si>
    <t>Spartanburg, SC</t>
  </si>
  <si>
    <t>Sumter, SC</t>
  </si>
  <si>
    <t>South Dakota</t>
  </si>
  <si>
    <t>Rapid City, SD</t>
  </si>
  <si>
    <t>Sioux Falls, SD</t>
  </si>
  <si>
    <t>Bristol-Bristol, TN-VA</t>
  </si>
  <si>
    <t>Cleveland, TN</t>
  </si>
  <si>
    <t>Jackson, TN</t>
  </si>
  <si>
    <t>Johnson City, TN</t>
  </si>
  <si>
    <t>Kingsport, TN-VA</t>
  </si>
  <si>
    <t>Morristown, TN</t>
  </si>
  <si>
    <t>Murfreesboro, TN</t>
  </si>
  <si>
    <t>Abilene, TX</t>
  </si>
  <si>
    <t>Amarillo, TX</t>
  </si>
  <si>
    <t>Beaumont, TX</t>
  </si>
  <si>
    <t>College Station-Bryan, TX</t>
  </si>
  <si>
    <t>Galveston, TX</t>
  </si>
  <si>
    <t>Harlingen, TX</t>
  </si>
  <si>
    <t>Lake Jackson-Angleton,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</si>
  <si>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</si>
  <si>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</si>
  <si>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</si>
  <si>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</si>
  <si>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</si>
  <si>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</si>
  <si>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</si>
  <si>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</si>
  <si>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</si>
  <si>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</si>
  <si>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</si>
  <si>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</si>
  <si>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</si>
  <si>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</si>
  <si>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Logan, UT</t>
  </si>
  <si>
    <t>St. George, UT</t>
  </si>
  <si>
    <t>Vermont</t>
  </si>
  <si>
    <t>Burlington, VT</t>
  </si>
  <si>
    <t>Virgin Islands</t>
  </si>
  <si>
    <t>Virgin Islands, VI 1</t>
  </si>
  <si>
    <t>virginia</t>
  </si>
  <si>
    <t>Blacksburg, VA</t>
  </si>
  <si>
    <t>Charlottesville, VA</t>
  </si>
  <si>
    <t>Fredericksburg, VA</t>
  </si>
  <si>
    <t>Harrisonburg, VA</t>
  </si>
  <si>
    <t>Lynchburg, VA</t>
  </si>
  <si>
    <t>Staunton-Waynesboro,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</si>
  <si>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</si>
  <si>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</si>
  <si>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</si>
  <si>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</si>
  <si>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</si>
  <si>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</si>
  <si>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Olympia-Lacey, WA</t>
  </si>
  <si>
    <t>Wenatchee, WA</t>
  </si>
  <si>
    <t>Yakima, WA</t>
  </si>
  <si>
    <t>Beckley, WV</t>
  </si>
  <si>
    <t>Charleston, WV</t>
  </si>
  <si>
    <t>Morgantown, WV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</si>
  <si>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</si>
  <si>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</si>
  <si>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</si>
  <si>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</si>
  <si>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</si>
  <si>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</si>
  <si>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</si>
  <si>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</si>
  <si>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</si>
  <si>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</si>
  <si>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</si>
  <si>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t xml:space="preserve">Total </t>
  </si>
  <si>
    <t>CARES Act FY 2020 Section 5307/ 5340 Allocations Disaggregated into Component Programs</t>
  </si>
  <si>
    <t>Section 5337 (HIFG)</t>
  </si>
  <si>
    <t>Section 5337 (HIMB)</t>
  </si>
  <si>
    <t xml:space="preserve"> SECTION 5307, SECTION 5340 and SECTION 5337 APPORTIONMENTS</t>
  </si>
  <si>
    <t>This table disaggregates the total allocations displayed on Table 3 into the 5307, STIC, Growing States, High Density States, and 5337 Components</t>
  </si>
  <si>
    <t>FY 2020 CARES Act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</si>
</sst>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8F8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5" fillId="0" borderId="0" xfId="0" applyFont="1" applyFill="1" applyAlignment="1">
      <alignment horizontal="left"/>
    </xf>
    <xf numFmtId="0" fontId="7" fillId="0" borderId="4" xfId="0" applyFont="1" applyFill="1" applyBorder="1" applyProtection="1"/>
    <xf numFmtId="0" fontId="7" fillId="0" borderId="4" xfId="0" applyFont="1" applyFill="1" applyBorder="1"/>
    <xf numFmtId="3" fontId="7" fillId="0" borderId="0" xfId="0" applyNumberFormat="1" applyFont="1" applyFill="1" applyProtection="1"/>
    <xf numFmtId="3" fontId="7" fillId="0" borderId="4" xfId="0" applyNumberFormat="1" applyFont="1" applyFill="1" applyBorder="1"/>
    <xf numFmtId="0" fontId="7" fillId="0" borderId="0" xfId="0" applyFont="1" applyFill="1" applyBorder="1" applyProtection="1"/>
    <xf numFmtId="0" fontId="7" fillId="0" borderId="0" xfId="0" applyFont="1" applyFill="1" applyBorder="1"/>
    <xf numFmtId="3" fontId="7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0" fontId="7" fillId="0" borderId="3" xfId="0" applyFont="1" applyFill="1" applyBorder="1" applyProtection="1"/>
    <xf numFmtId="0" fontId="7" fillId="0" borderId="3" xfId="0" applyFont="1" applyFill="1" applyBorder="1"/>
    <xf numFmtId="3" fontId="7" fillId="0" borderId="3" xfId="0" applyNumberFormat="1" applyFont="1" applyFill="1" applyBorder="1"/>
    <xf numFmtId="0" fontId="7" fillId="0" borderId="0" xfId="0" applyFont="1" applyFill="1" applyProtection="1"/>
    <xf numFmtId="0" fontId="7" fillId="0" borderId="0" xfId="0" applyFont="1" applyFill="1"/>
    <xf numFmtId="3" fontId="7" fillId="0" borderId="0" xfId="0" applyNumberFormat="1" applyFont="1" applyFill="1"/>
    <xf numFmtId="3" fontId="7" fillId="0" borderId="0" xfId="1" applyNumberFormat="1" applyFont="1" applyFill="1"/>
    <xf numFmtId="3" fontId="7" fillId="0" borderId="0" xfId="1" applyNumberFormat="1" applyFont="1" applyFill="1" applyBorder="1"/>
    <xf numFmtId="0" fontId="5" fillId="0" borderId="5" xfId="0" applyFont="1" applyFill="1" applyBorder="1"/>
    <xf numFmtId="0" fontId="5" fillId="0" borderId="5" xfId="0" applyFont="1" applyFill="1" applyBorder="1" applyProtection="1"/>
    <xf numFmtId="3" fontId="5" fillId="0" borderId="5" xfId="0" applyNumberFormat="1" applyFont="1" applyFill="1" applyBorder="1" applyProtection="1"/>
    <xf numFmtId="3" fontId="7" fillId="0" borderId="5" xfId="0" applyNumberFormat="1" applyFont="1" applyFill="1" applyBorder="1"/>
    <xf numFmtId="3" fontId="7" fillId="0" borderId="5" xfId="1" applyNumberFormat="1" applyFont="1" applyFill="1" applyBorder="1"/>
    <xf numFmtId="0" fontId="7" fillId="0" borderId="5" xfId="0" applyFont="1" applyFill="1" applyBorder="1"/>
    <xf numFmtId="0" fontId="7" fillId="0" borderId="5" xfId="0" applyFont="1" applyFill="1" applyBorder="1" applyProtection="1"/>
    <xf numFmtId="3" fontId="8" fillId="0" borderId="5" xfId="0" applyNumberFormat="1" applyFont="1" applyFill="1" applyBorder="1"/>
    <xf numFmtId="0" fontId="4" fillId="0" borderId="6" xfId="0" applyFont="1" applyFill="1" applyBorder="1" applyAlignment="1" applyProtection="1">
      <alignment horizontal="left" vertical="center" indent="4"/>
    </xf>
    <xf numFmtId="0" fontId="7" fillId="0" borderId="6" xfId="0" applyFont="1" applyFill="1" applyBorder="1"/>
    <xf numFmtId="3" fontId="4" fillId="0" borderId="6" xfId="0" applyNumberFormat="1" applyFont="1" applyFill="1" applyBorder="1"/>
    <xf numFmtId="3" fontId="4" fillId="0" borderId="6" xfId="1" applyNumberFormat="1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left" vertical="center" indent="4"/>
    </xf>
    <xf numFmtId="0" fontId="7" fillId="0" borderId="7" xfId="0" applyFont="1" applyFill="1" applyBorder="1"/>
    <xf numFmtId="3" fontId="4" fillId="0" borderId="7" xfId="0" applyNumberFormat="1" applyFont="1" applyFill="1" applyBorder="1"/>
    <xf numFmtId="3" fontId="4" fillId="0" borderId="7" xfId="1" applyNumberFormat="1" applyFont="1" applyFill="1" applyBorder="1" applyAlignment="1" applyProtection="1">
      <alignment vertical="center"/>
    </xf>
    <xf numFmtId="0" fontId="7" fillId="0" borderId="8" xfId="0" applyFont="1" applyFill="1" applyBorder="1"/>
    <xf numFmtId="3" fontId="7" fillId="0" borderId="8" xfId="0" applyNumberFormat="1" applyFont="1" applyFill="1" applyBorder="1"/>
    <xf numFmtId="0" fontId="4" fillId="0" borderId="6" xfId="0" applyFont="1" applyFill="1" applyBorder="1"/>
    <xf numFmtId="3" fontId="4" fillId="0" borderId="6" xfId="0" applyNumberFormat="1" applyFont="1" applyFill="1" applyBorder="1" applyAlignment="1">
      <alignment horizontal="right"/>
    </xf>
    <xf numFmtId="0" fontId="4" fillId="0" borderId="7" xfId="0" applyFont="1" applyFill="1" applyBorder="1"/>
    <xf numFmtId="3" fontId="4" fillId="0" borderId="7" xfId="0" applyNumberFormat="1" applyFont="1" applyFill="1" applyBorder="1" applyAlignment="1">
      <alignment horizontal="right"/>
    </xf>
    <xf numFmtId="3" fontId="4" fillId="0" borderId="7" xfId="1" applyNumberFormat="1" applyFont="1" applyFill="1" applyBorder="1"/>
    <xf numFmtId="0" fontId="8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 indent="1"/>
    </xf>
    <xf numFmtId="0" fontId="7" fillId="0" borderId="5" xfId="0" applyFont="1" applyFill="1" applyBorder="1" applyAlignment="1"/>
    <xf numFmtId="164" fontId="8" fillId="0" borderId="5" xfId="0" applyNumberFormat="1" applyFont="1" applyFill="1" applyBorder="1"/>
    <xf numFmtId="0" fontId="7" fillId="0" borderId="6" xfId="0" applyFont="1" applyFill="1" applyBorder="1" applyAlignment="1" applyProtection="1">
      <alignment horizontal="left" vertical="center" indent="3"/>
    </xf>
    <xf numFmtId="3" fontId="4" fillId="0" borderId="6" xfId="0" applyNumberFormat="1" applyFont="1" applyFill="1" applyBorder="1" applyAlignment="1" applyProtection="1">
      <alignment vertical="center"/>
    </xf>
    <xf numFmtId="0" fontId="9" fillId="0" borderId="0" xfId="0" applyFont="1" applyFill="1"/>
    <xf numFmtId="3" fontId="9" fillId="0" borderId="0" xfId="0" applyNumberFormat="1" applyFont="1" applyFill="1"/>
    <xf numFmtId="3" fontId="9" fillId="0" borderId="0" xfId="1" applyNumberFormat="1" applyFont="1" applyFill="1"/>
    <xf numFmtId="0" fontId="4" fillId="2" borderId="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3" xfId="1" applyNumberFormat="1" applyFont="1" applyFill="1" applyBorder="1" applyAlignment="1">
      <alignment horizontal="center" vertical="center"/>
    </xf>
    <xf numFmtId="0" fontId="4" fillId="2" borderId="0" xfId="0" applyFont="1" applyFill="1" applyProtection="1"/>
    <xf numFmtId="0" fontId="4" fillId="2" borderId="0" xfId="0" applyFont="1" applyFill="1"/>
    <xf numFmtId="3" fontId="4" fillId="2" borderId="0" xfId="0" applyNumberFormat="1" applyFont="1" applyFill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3" fontId="2" fillId="0" borderId="0" xfId="0" applyNumberFormat="1" applyFont="1" applyFill="1" applyAlignment="1" applyProtection="1">
      <alignment vertical="center"/>
    </xf>
    <xf numFmtId="3" fontId="2" fillId="0" borderId="0" xfId="0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58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3"/>
  <sheetViews>
    <sheetView tabSelected="1" workbookViewId="0">
      <selection activeCell="A4" sqref="A4:I4"/>
    </sheetView>
  </sheetViews>
  <sheetFormatPr defaultRowHeight="15" x14ac:dyDescent="0.25"/>
  <cols>
    <col min="1" max="1" width="23.5703125" style="47" customWidth="1"/>
    <col min="2" max="2" width="34.5703125" style="47" customWidth="1"/>
    <col min="3" max="3" width="14.7109375" style="48" customWidth="1"/>
    <col min="4" max="4" width="14.85546875" style="48" customWidth="1"/>
    <col min="5" max="5" width="13" style="49" customWidth="1"/>
    <col min="6" max="6" width="14.5703125" style="49" customWidth="1"/>
    <col min="7" max="7" width="16.140625" style="49" customWidth="1"/>
    <col min="8" max="8" width="17.28515625" style="49" customWidth="1"/>
    <col min="9" max="9" width="13" style="48" customWidth="1"/>
  </cols>
  <sheetData>
    <row r="1" spans="1:9" x14ac:dyDescent="0.25">
      <c r="A1" s="63" t="s">
        <v>0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65" t="s">
        <v>577</v>
      </c>
      <c r="B2" s="66"/>
      <c r="C2" s="66"/>
      <c r="D2" s="66"/>
      <c r="E2" s="66"/>
      <c r="F2" s="66"/>
      <c r="G2" s="66"/>
      <c r="H2" s="66"/>
      <c r="I2" s="66"/>
    </row>
    <row r="3" spans="1:9" ht="7.5" customHeight="1" x14ac:dyDescent="0.25">
      <c r="A3" s="58"/>
      <c r="B3" s="59"/>
      <c r="C3" s="60"/>
      <c r="D3" s="61"/>
      <c r="E3" s="62"/>
      <c r="F3" s="62"/>
      <c r="G3" s="62"/>
      <c r="H3" s="62"/>
      <c r="I3" s="61"/>
    </row>
    <row r="4" spans="1:9" ht="15.75" thickBot="1" x14ac:dyDescent="0.3">
      <c r="A4" s="67" t="s">
        <v>575</v>
      </c>
      <c r="B4" s="68"/>
      <c r="C4" s="68"/>
      <c r="D4" s="68"/>
      <c r="E4" s="68"/>
      <c r="F4" s="68"/>
      <c r="G4" s="68"/>
      <c r="H4" s="68"/>
      <c r="I4" s="68"/>
    </row>
    <row r="5" spans="1:9" ht="6.75" customHeight="1" x14ac:dyDescent="0.25">
      <c r="A5" s="69" t="s">
        <v>572</v>
      </c>
      <c r="B5" s="70"/>
      <c r="C5" s="70"/>
      <c r="D5" s="70"/>
      <c r="E5" s="70"/>
      <c r="F5" s="70"/>
      <c r="G5" s="70"/>
      <c r="H5" s="70"/>
      <c r="I5" s="70"/>
    </row>
    <row r="6" spans="1:9" ht="9" customHeight="1" x14ac:dyDescent="0.25">
      <c r="A6" s="71"/>
      <c r="B6" s="71"/>
      <c r="C6" s="71"/>
      <c r="D6" s="71"/>
      <c r="E6" s="71"/>
      <c r="F6" s="71"/>
      <c r="G6" s="71"/>
      <c r="H6" s="71"/>
      <c r="I6" s="71"/>
    </row>
    <row r="7" spans="1:9" x14ac:dyDescent="0.25">
      <c r="A7" s="72" t="s">
        <v>576</v>
      </c>
      <c r="B7" s="72"/>
      <c r="C7" s="72"/>
      <c r="D7" s="72"/>
      <c r="E7" s="72"/>
      <c r="F7" s="72"/>
      <c r="G7" s="72"/>
      <c r="H7" s="72"/>
      <c r="I7" s="72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50" t="s">
        <v>1</v>
      </c>
      <c r="B9" s="51" t="s">
        <v>2</v>
      </c>
      <c r="C9" s="52" t="s">
        <v>3</v>
      </c>
      <c r="D9" s="53" t="s">
        <v>4</v>
      </c>
      <c r="E9" s="53" t="s">
        <v>5</v>
      </c>
      <c r="F9" s="54" t="s">
        <v>6</v>
      </c>
      <c r="G9" s="54" t="s">
        <v>573</v>
      </c>
      <c r="H9" s="54" t="s">
        <v>574</v>
      </c>
      <c r="I9" s="53" t="s">
        <v>7</v>
      </c>
    </row>
    <row r="10" spans="1:9" x14ac:dyDescent="0.25">
      <c r="A10" s="2" t="s">
        <v>8</v>
      </c>
      <c r="B10" s="3"/>
      <c r="C10" s="4">
        <v>9565481044</v>
      </c>
      <c r="D10" s="4">
        <v>0</v>
      </c>
      <c r="E10" s="4">
        <v>362935818</v>
      </c>
      <c r="F10" s="4">
        <v>639062628</v>
      </c>
      <c r="G10" s="4">
        <v>6741237865</v>
      </c>
      <c r="H10" s="4">
        <v>199867260</v>
      </c>
      <c r="I10" s="5">
        <f>SUM(C10:H10)</f>
        <v>17508584615</v>
      </c>
    </row>
    <row r="11" spans="1:9" x14ac:dyDescent="0.25">
      <c r="A11" s="6"/>
      <c r="B11" s="7"/>
      <c r="C11" s="8"/>
      <c r="D11" s="8"/>
      <c r="E11" s="8"/>
      <c r="F11" s="8"/>
      <c r="G11" s="8"/>
      <c r="H11" s="8"/>
      <c r="I11" s="8"/>
    </row>
    <row r="12" spans="1:9" x14ac:dyDescent="0.25">
      <c r="A12" s="6" t="s">
        <v>9</v>
      </c>
      <c r="B12" s="7"/>
      <c r="C12" s="9">
        <v>2562331563</v>
      </c>
      <c r="D12" s="9">
        <v>0</v>
      </c>
      <c r="E12" s="9">
        <v>154217425</v>
      </c>
      <c r="F12" s="9">
        <v>171603249</v>
      </c>
      <c r="G12" s="9">
        <v>516138425</v>
      </c>
      <c r="H12" s="9">
        <v>13257955</v>
      </c>
      <c r="I12" s="8">
        <f>SUM(C12:H12)</f>
        <v>3417548617</v>
      </c>
    </row>
    <row r="13" spans="1:9" x14ac:dyDescent="0.25">
      <c r="A13" s="6"/>
      <c r="B13" s="7"/>
      <c r="C13" s="8"/>
      <c r="D13" s="8"/>
      <c r="E13" s="8"/>
      <c r="F13" s="8"/>
      <c r="G13" s="8"/>
      <c r="H13" s="8"/>
      <c r="I13" s="8"/>
    </row>
    <row r="14" spans="1:9" x14ac:dyDescent="0.25">
      <c r="A14" s="10" t="s">
        <v>10</v>
      </c>
      <c r="B14" s="11"/>
      <c r="C14" s="12">
        <v>1354376904</v>
      </c>
      <c r="D14" s="12">
        <v>266532730</v>
      </c>
      <c r="E14" s="12">
        <v>82195144</v>
      </c>
      <c r="F14" s="12">
        <v>52180600</v>
      </c>
      <c r="G14" s="12">
        <v>14665094</v>
      </c>
      <c r="H14" s="12">
        <v>207960</v>
      </c>
      <c r="I14" s="8">
        <f>SUM(C14:H14)</f>
        <v>1770158432</v>
      </c>
    </row>
    <row r="15" spans="1:9" x14ac:dyDescent="0.25">
      <c r="A15" s="13"/>
      <c r="B15" s="14"/>
      <c r="C15" s="15"/>
      <c r="D15" s="15"/>
      <c r="E15" s="15"/>
      <c r="F15" s="16"/>
      <c r="G15" s="16"/>
      <c r="H15" s="16"/>
      <c r="I15" s="5"/>
    </row>
    <row r="16" spans="1:9" x14ac:dyDescent="0.25">
      <c r="A16" s="55" t="s">
        <v>11</v>
      </c>
      <c r="B16" s="56"/>
      <c r="C16" s="57">
        <f>SUM(C10:C14)</f>
        <v>13482189511</v>
      </c>
      <c r="D16" s="57">
        <f>D10+D12+D14</f>
        <v>266532730</v>
      </c>
      <c r="E16" s="57">
        <f>E10+E12+E14</f>
        <v>599348387</v>
      </c>
      <c r="F16" s="57">
        <f>F10+F12+F14</f>
        <v>862846477</v>
      </c>
      <c r="G16" s="57">
        <f t="shared" ref="G16:H16" si="0">G10+G12+G14</f>
        <v>7272041384</v>
      </c>
      <c r="H16" s="57">
        <f t="shared" si="0"/>
        <v>213333175</v>
      </c>
      <c r="I16" s="57">
        <f>SUM(C16:H16)</f>
        <v>22696291664</v>
      </c>
    </row>
    <row r="17" spans="1:9" x14ac:dyDescent="0.25">
      <c r="A17" s="6"/>
      <c r="B17" s="7"/>
      <c r="C17" s="8"/>
      <c r="D17" s="8"/>
      <c r="E17" s="4"/>
      <c r="F17" s="17"/>
      <c r="G17" s="17"/>
      <c r="H17" s="17"/>
      <c r="I17" s="8"/>
    </row>
    <row r="18" spans="1:9" x14ac:dyDescent="0.25">
      <c r="A18" s="18" t="s">
        <v>12</v>
      </c>
      <c r="B18" s="19"/>
      <c r="C18" s="20"/>
      <c r="D18" s="21"/>
      <c r="E18" s="21"/>
      <c r="F18" s="22"/>
      <c r="G18" s="22"/>
      <c r="H18" s="22"/>
      <c r="I18" s="21"/>
    </row>
    <row r="19" spans="1:9" x14ac:dyDescent="0.25">
      <c r="A19" s="23" t="s">
        <v>13</v>
      </c>
      <c r="B19" s="24" t="s">
        <v>14</v>
      </c>
      <c r="C19" s="25">
        <v>204105446</v>
      </c>
      <c r="D19" s="21">
        <v>0</v>
      </c>
      <c r="E19" s="21">
        <v>12901070</v>
      </c>
      <c r="F19" s="22">
        <v>0</v>
      </c>
      <c r="G19" s="22">
        <v>144286573</v>
      </c>
      <c r="H19" s="22">
        <v>9654671</v>
      </c>
      <c r="I19" s="21">
        <f>SUM(C19:H19)</f>
        <v>370947760</v>
      </c>
    </row>
    <row r="20" spans="1:9" x14ac:dyDescent="0.25">
      <c r="A20" s="23" t="s">
        <v>15</v>
      </c>
      <c r="B20" s="24" t="s">
        <v>16</v>
      </c>
      <c r="C20" s="25">
        <v>91833446</v>
      </c>
      <c r="D20" s="21">
        <v>0</v>
      </c>
      <c r="E20" s="21">
        <v>4200058</v>
      </c>
      <c r="F20" s="22">
        <v>0</v>
      </c>
      <c r="G20" s="22">
        <v>8024223</v>
      </c>
      <c r="H20" s="22">
        <v>0</v>
      </c>
      <c r="I20" s="21">
        <f t="shared" ref="I20:I80" si="1">SUM(C20:H20)</f>
        <v>104057727</v>
      </c>
    </row>
    <row r="21" spans="1:9" x14ac:dyDescent="0.25">
      <c r="A21" s="23" t="s">
        <v>17</v>
      </c>
      <c r="B21" s="24" t="s">
        <v>18</v>
      </c>
      <c r="C21" s="25">
        <v>152701859</v>
      </c>
      <c r="D21" s="21">
        <v>0</v>
      </c>
      <c r="E21" s="21">
        <v>5854277</v>
      </c>
      <c r="F21" s="22">
        <v>51758101</v>
      </c>
      <c r="G21" s="22">
        <v>175197427</v>
      </c>
      <c r="H21" s="22">
        <v>0</v>
      </c>
      <c r="I21" s="21">
        <f t="shared" si="1"/>
        <v>385511664</v>
      </c>
    </row>
    <row r="22" spans="1:9" x14ac:dyDescent="0.25">
      <c r="A22" s="23" t="s">
        <v>19</v>
      </c>
      <c r="B22" s="24" t="s">
        <v>20</v>
      </c>
      <c r="C22" s="25">
        <v>344319460</v>
      </c>
      <c r="D22" s="21">
        <v>0</v>
      </c>
      <c r="E22" s="21">
        <v>10952390</v>
      </c>
      <c r="F22" s="22">
        <v>111300234</v>
      </c>
      <c r="G22" s="22">
        <v>409114460</v>
      </c>
      <c r="H22" s="22">
        <v>167013</v>
      </c>
      <c r="I22" s="21">
        <f t="shared" si="1"/>
        <v>875853557</v>
      </c>
    </row>
    <row r="23" spans="1:9" x14ac:dyDescent="0.25">
      <c r="A23" s="23" t="s">
        <v>21</v>
      </c>
      <c r="B23" s="24" t="s">
        <v>20</v>
      </c>
      <c r="C23" s="25">
        <v>7836858</v>
      </c>
      <c r="D23" s="21">
        <v>0</v>
      </c>
      <c r="E23" s="21">
        <v>241709</v>
      </c>
      <c r="F23" s="22">
        <v>0</v>
      </c>
      <c r="G23" s="22">
        <v>0</v>
      </c>
      <c r="H23" s="22">
        <v>0</v>
      </c>
      <c r="I23" s="21">
        <f t="shared" si="1"/>
        <v>8078567</v>
      </c>
    </row>
    <row r="24" spans="1:9" x14ac:dyDescent="0.25">
      <c r="A24" s="23" t="s">
        <v>22</v>
      </c>
      <c r="B24" s="24" t="s">
        <v>20</v>
      </c>
      <c r="C24" s="25">
        <v>22911</v>
      </c>
      <c r="D24" s="21">
        <v>0</v>
      </c>
      <c r="E24" s="21">
        <v>677</v>
      </c>
      <c r="F24" s="22">
        <v>8245</v>
      </c>
      <c r="G24" s="22">
        <v>0</v>
      </c>
      <c r="H24" s="22">
        <v>0</v>
      </c>
      <c r="I24" s="21">
        <f t="shared" si="1"/>
        <v>31833</v>
      </c>
    </row>
    <row r="25" spans="1:9" x14ac:dyDescent="0.25">
      <c r="A25" s="23" t="s">
        <v>23</v>
      </c>
      <c r="B25" s="24" t="s">
        <v>24</v>
      </c>
      <c r="C25" s="25">
        <v>49547158</v>
      </c>
      <c r="D25" s="21">
        <v>0</v>
      </c>
      <c r="E25" s="21">
        <v>3391804</v>
      </c>
      <c r="F25" s="22">
        <v>0</v>
      </c>
      <c r="G25" s="22">
        <v>6163082</v>
      </c>
      <c r="H25" s="22">
        <v>1422666</v>
      </c>
      <c r="I25" s="21">
        <f t="shared" si="1"/>
        <v>60524710</v>
      </c>
    </row>
    <row r="26" spans="1:9" x14ac:dyDescent="0.25">
      <c r="A26" s="23" t="s">
        <v>25</v>
      </c>
      <c r="B26" s="24" t="s">
        <v>24</v>
      </c>
      <c r="C26" s="25">
        <v>2894298</v>
      </c>
      <c r="D26" s="21">
        <v>0</v>
      </c>
      <c r="E26" s="21">
        <v>201882</v>
      </c>
      <c r="F26" s="22">
        <v>0</v>
      </c>
      <c r="G26" s="22">
        <v>0</v>
      </c>
      <c r="H26" s="22">
        <v>0</v>
      </c>
      <c r="I26" s="21">
        <f t="shared" si="1"/>
        <v>3096180</v>
      </c>
    </row>
    <row r="27" spans="1:9" x14ac:dyDescent="0.25">
      <c r="A27" s="23" t="s">
        <v>26</v>
      </c>
      <c r="B27" s="24" t="s">
        <v>27</v>
      </c>
      <c r="C27" s="25">
        <v>678469904</v>
      </c>
      <c r="D27" s="21">
        <v>0</v>
      </c>
      <c r="E27" s="21">
        <v>19343607</v>
      </c>
      <c r="F27" s="22">
        <v>0</v>
      </c>
      <c r="G27" s="22">
        <v>732498537</v>
      </c>
      <c r="H27" s="22">
        <v>0</v>
      </c>
      <c r="I27" s="21">
        <f t="shared" si="1"/>
        <v>1430312048</v>
      </c>
    </row>
    <row r="28" spans="1:9" x14ac:dyDescent="0.25">
      <c r="A28" s="23" t="s">
        <v>28</v>
      </c>
      <c r="B28" s="24" t="s">
        <v>27</v>
      </c>
      <c r="C28" s="25">
        <v>49877384</v>
      </c>
      <c r="D28" s="21">
        <v>0</v>
      </c>
      <c r="E28" s="21">
        <v>1544707</v>
      </c>
      <c r="F28" s="22">
        <v>0</v>
      </c>
      <c r="G28" s="22">
        <v>0</v>
      </c>
      <c r="H28" s="22">
        <v>0</v>
      </c>
      <c r="I28" s="21">
        <f t="shared" si="1"/>
        <v>51422091</v>
      </c>
    </row>
    <row r="29" spans="1:9" x14ac:dyDescent="0.25">
      <c r="A29" s="23" t="s">
        <v>29</v>
      </c>
      <c r="B29" s="24" t="s">
        <v>30</v>
      </c>
      <c r="C29" s="25">
        <v>42118137</v>
      </c>
      <c r="D29" s="21">
        <v>0</v>
      </c>
      <c r="E29" s="21">
        <v>3238766</v>
      </c>
      <c r="F29" s="22">
        <v>0</v>
      </c>
      <c r="G29" s="22">
        <v>33079</v>
      </c>
      <c r="H29" s="22">
        <v>0</v>
      </c>
      <c r="I29" s="21">
        <f t="shared" si="1"/>
        <v>45389982</v>
      </c>
    </row>
    <row r="30" spans="1:9" x14ac:dyDescent="0.25">
      <c r="A30" s="23" t="s">
        <v>31</v>
      </c>
      <c r="B30" s="24" t="s">
        <v>30</v>
      </c>
      <c r="C30" s="25">
        <v>10739856</v>
      </c>
      <c r="D30" s="21">
        <v>0</v>
      </c>
      <c r="E30" s="21">
        <v>847872</v>
      </c>
      <c r="F30" s="22">
        <v>0</v>
      </c>
      <c r="G30" s="22">
        <v>0</v>
      </c>
      <c r="H30" s="22">
        <v>0</v>
      </c>
      <c r="I30" s="21">
        <f t="shared" si="1"/>
        <v>11587728</v>
      </c>
    </row>
    <row r="31" spans="1:9" x14ac:dyDescent="0.25">
      <c r="A31" s="23" t="s">
        <v>28</v>
      </c>
      <c r="B31" s="24" t="s">
        <v>30</v>
      </c>
      <c r="C31" s="25">
        <v>334741</v>
      </c>
      <c r="D31" s="21">
        <v>0</v>
      </c>
      <c r="E31" s="21">
        <v>26794</v>
      </c>
      <c r="F31" s="22">
        <v>0</v>
      </c>
      <c r="G31" s="22">
        <v>0</v>
      </c>
      <c r="H31" s="22">
        <v>0</v>
      </c>
      <c r="I31" s="21">
        <f t="shared" si="1"/>
        <v>361535</v>
      </c>
    </row>
    <row r="32" spans="1:9" x14ac:dyDescent="0.25">
      <c r="A32" s="23" t="s">
        <v>29</v>
      </c>
      <c r="B32" s="24" t="s">
        <v>32</v>
      </c>
      <c r="C32" s="25">
        <v>75704204</v>
      </c>
      <c r="D32" s="21">
        <v>0</v>
      </c>
      <c r="E32" s="21">
        <v>4482701</v>
      </c>
      <c r="F32" s="22">
        <v>0</v>
      </c>
      <c r="G32" s="22">
        <v>42345617</v>
      </c>
      <c r="H32" s="22">
        <v>934803</v>
      </c>
      <c r="I32" s="21">
        <f t="shared" si="1"/>
        <v>123467325</v>
      </c>
    </row>
    <row r="33" spans="1:9" x14ac:dyDescent="0.25">
      <c r="A33" s="23" t="s">
        <v>29</v>
      </c>
      <c r="B33" s="24" t="s">
        <v>33</v>
      </c>
      <c r="C33" s="25">
        <v>49730252</v>
      </c>
      <c r="D33" s="21">
        <v>0</v>
      </c>
      <c r="E33" s="21">
        <v>3443918</v>
      </c>
      <c r="F33" s="22">
        <v>0</v>
      </c>
      <c r="G33" s="22">
        <v>0</v>
      </c>
      <c r="H33" s="22">
        <v>0</v>
      </c>
      <c r="I33" s="21">
        <f t="shared" si="1"/>
        <v>53174170</v>
      </c>
    </row>
    <row r="34" spans="1:9" x14ac:dyDescent="0.25">
      <c r="A34" s="23" t="s">
        <v>15</v>
      </c>
      <c r="B34" s="24" t="s">
        <v>34</v>
      </c>
      <c r="C34" s="25">
        <v>217928202</v>
      </c>
      <c r="D34" s="21">
        <v>0</v>
      </c>
      <c r="E34" s="21">
        <v>15789777</v>
      </c>
      <c r="F34" s="22">
        <v>0</v>
      </c>
      <c r="G34" s="22">
        <v>82286484</v>
      </c>
      <c r="H34" s="22">
        <v>2624666</v>
      </c>
      <c r="I34" s="21">
        <f t="shared" si="1"/>
        <v>318629129</v>
      </c>
    </row>
    <row r="35" spans="1:9" x14ac:dyDescent="0.25">
      <c r="A35" s="23" t="s">
        <v>35</v>
      </c>
      <c r="B35" s="24" t="s">
        <v>36</v>
      </c>
      <c r="C35" s="25">
        <v>160679205</v>
      </c>
      <c r="D35" s="21">
        <v>0</v>
      </c>
      <c r="E35" s="21">
        <v>7261793</v>
      </c>
      <c r="F35" s="22">
        <v>0</v>
      </c>
      <c r="G35" s="22">
        <v>41181547</v>
      </c>
      <c r="H35" s="22">
        <v>271375</v>
      </c>
      <c r="I35" s="21">
        <f t="shared" si="1"/>
        <v>209393920</v>
      </c>
    </row>
    <row r="36" spans="1:9" x14ac:dyDescent="0.25">
      <c r="A36" s="23" t="s">
        <v>37</v>
      </c>
      <c r="B36" s="24" t="s">
        <v>38</v>
      </c>
      <c r="C36" s="25">
        <v>120913064</v>
      </c>
      <c r="D36" s="21">
        <v>0</v>
      </c>
      <c r="E36" s="21">
        <v>9357595</v>
      </c>
      <c r="F36" s="22">
        <v>0</v>
      </c>
      <c r="G36" s="22">
        <v>3621923</v>
      </c>
      <c r="H36" s="22">
        <v>0</v>
      </c>
      <c r="I36" s="21">
        <f t="shared" si="1"/>
        <v>133892582</v>
      </c>
    </row>
    <row r="37" spans="1:9" x14ac:dyDescent="0.25">
      <c r="A37" s="23" t="s">
        <v>15</v>
      </c>
      <c r="B37" s="24" t="s">
        <v>39</v>
      </c>
      <c r="C37" s="25">
        <v>225350463</v>
      </c>
      <c r="D37" s="21">
        <v>0</v>
      </c>
      <c r="E37" s="21">
        <v>15242395</v>
      </c>
      <c r="F37" s="22">
        <v>0</v>
      </c>
      <c r="G37" s="22">
        <v>13576786</v>
      </c>
      <c r="H37" s="22">
        <v>4399692</v>
      </c>
      <c r="I37" s="21">
        <f t="shared" si="1"/>
        <v>258569336</v>
      </c>
    </row>
    <row r="38" spans="1:9" x14ac:dyDescent="0.25">
      <c r="A38" s="23" t="s">
        <v>28</v>
      </c>
      <c r="B38" s="24" t="s">
        <v>40</v>
      </c>
      <c r="C38" s="25">
        <v>40669210</v>
      </c>
      <c r="D38" s="21">
        <v>0</v>
      </c>
      <c r="E38" s="21">
        <v>3897806</v>
      </c>
      <c r="F38" s="22">
        <v>0</v>
      </c>
      <c r="G38" s="22">
        <v>0</v>
      </c>
      <c r="H38" s="22">
        <v>0</v>
      </c>
      <c r="I38" s="21">
        <f t="shared" si="1"/>
        <v>44567016</v>
      </c>
    </row>
    <row r="39" spans="1:9" x14ac:dyDescent="0.25">
      <c r="A39" s="23" t="s">
        <v>41</v>
      </c>
      <c r="B39" s="24" t="s">
        <v>42</v>
      </c>
      <c r="C39" s="25">
        <v>37236330</v>
      </c>
      <c r="D39" s="21">
        <v>0</v>
      </c>
      <c r="E39" s="21">
        <v>3246263</v>
      </c>
      <c r="F39" s="22">
        <v>0</v>
      </c>
      <c r="G39" s="22">
        <v>2070508</v>
      </c>
      <c r="H39" s="22">
        <v>0</v>
      </c>
      <c r="I39" s="21">
        <f t="shared" si="1"/>
        <v>42553101</v>
      </c>
    </row>
    <row r="40" spans="1:9" x14ac:dyDescent="0.25">
      <c r="A40" s="23" t="s">
        <v>43</v>
      </c>
      <c r="B40" s="24" t="s">
        <v>44</v>
      </c>
      <c r="C40" s="25">
        <v>25782885</v>
      </c>
      <c r="D40" s="21">
        <v>0</v>
      </c>
      <c r="E40" s="21">
        <v>2195331</v>
      </c>
      <c r="F40" s="22">
        <v>0</v>
      </c>
      <c r="G40" s="22">
        <v>800543</v>
      </c>
      <c r="H40" s="22">
        <v>813523</v>
      </c>
      <c r="I40" s="21">
        <f t="shared" si="1"/>
        <v>29592282</v>
      </c>
    </row>
    <row r="41" spans="1:9" x14ac:dyDescent="0.25">
      <c r="A41" s="23" t="s">
        <v>45</v>
      </c>
      <c r="B41" s="24" t="s">
        <v>44</v>
      </c>
      <c r="C41" s="25">
        <v>19987114</v>
      </c>
      <c r="D41" s="21">
        <v>0</v>
      </c>
      <c r="E41" s="21">
        <v>1691768</v>
      </c>
      <c r="F41" s="22">
        <v>0</v>
      </c>
      <c r="G41" s="22">
        <v>0</v>
      </c>
      <c r="H41" s="22">
        <v>0</v>
      </c>
      <c r="I41" s="21">
        <f t="shared" si="1"/>
        <v>21678882</v>
      </c>
    </row>
    <row r="42" spans="1:9" x14ac:dyDescent="0.25">
      <c r="A42" s="23" t="s">
        <v>46</v>
      </c>
      <c r="B42" s="24" t="s">
        <v>47</v>
      </c>
      <c r="C42" s="25">
        <v>98792118</v>
      </c>
      <c r="D42" s="21">
        <v>0</v>
      </c>
      <c r="E42" s="21">
        <v>5733793</v>
      </c>
      <c r="F42" s="22">
        <v>0</v>
      </c>
      <c r="G42" s="22">
        <v>6105262</v>
      </c>
      <c r="H42" s="22">
        <v>1632690</v>
      </c>
      <c r="I42" s="21">
        <f t="shared" si="1"/>
        <v>112263863</v>
      </c>
    </row>
    <row r="43" spans="1:9" x14ac:dyDescent="0.25">
      <c r="A43" s="23" t="s">
        <v>48</v>
      </c>
      <c r="B43" s="24" t="s">
        <v>49</v>
      </c>
      <c r="C43" s="25">
        <v>869712448</v>
      </c>
      <c r="D43" s="21">
        <v>0</v>
      </c>
      <c r="E43" s="21">
        <v>32953125</v>
      </c>
      <c r="F43" s="22">
        <v>0</v>
      </c>
      <c r="G43" s="22">
        <v>288681659</v>
      </c>
      <c r="H43" s="22">
        <v>24631207</v>
      </c>
      <c r="I43" s="21">
        <f t="shared" si="1"/>
        <v>1215978439</v>
      </c>
    </row>
    <row r="44" spans="1:9" x14ac:dyDescent="0.25">
      <c r="A44" s="23" t="s">
        <v>50</v>
      </c>
      <c r="B44" s="24" t="s">
        <v>51</v>
      </c>
      <c r="C44" s="25">
        <v>24776031</v>
      </c>
      <c r="D44" s="21">
        <v>0</v>
      </c>
      <c r="E44" s="21">
        <v>2474403</v>
      </c>
      <c r="F44" s="22">
        <v>0</v>
      </c>
      <c r="G44" s="22">
        <v>3329622</v>
      </c>
      <c r="H44" s="22">
        <v>0</v>
      </c>
      <c r="I44" s="21">
        <f t="shared" si="1"/>
        <v>30580056</v>
      </c>
    </row>
    <row r="45" spans="1:9" x14ac:dyDescent="0.25">
      <c r="A45" s="23" t="s">
        <v>52</v>
      </c>
      <c r="B45" s="24" t="s">
        <v>51</v>
      </c>
      <c r="C45" s="25">
        <v>3565990</v>
      </c>
      <c r="D45" s="21">
        <v>0</v>
      </c>
      <c r="E45" s="21">
        <v>317614</v>
      </c>
      <c r="F45" s="22">
        <v>0</v>
      </c>
      <c r="G45" s="22">
        <v>0</v>
      </c>
      <c r="H45" s="22">
        <v>0</v>
      </c>
      <c r="I45" s="21">
        <f t="shared" si="1"/>
        <v>3883604</v>
      </c>
    </row>
    <row r="46" spans="1:9" x14ac:dyDescent="0.25">
      <c r="A46" s="23" t="s">
        <v>53</v>
      </c>
      <c r="B46" s="24" t="s">
        <v>51</v>
      </c>
      <c r="C46" s="25">
        <v>1119183</v>
      </c>
      <c r="D46" s="21">
        <v>0</v>
      </c>
      <c r="E46" s="21">
        <v>104966</v>
      </c>
      <c r="F46" s="22">
        <v>0</v>
      </c>
      <c r="G46" s="22">
        <v>0</v>
      </c>
      <c r="H46" s="22">
        <v>0</v>
      </c>
      <c r="I46" s="21">
        <f t="shared" si="1"/>
        <v>1224149</v>
      </c>
    </row>
    <row r="47" spans="1:9" x14ac:dyDescent="0.25">
      <c r="A47" s="23" t="s">
        <v>41</v>
      </c>
      <c r="B47" s="24" t="s">
        <v>54</v>
      </c>
      <c r="C47" s="25">
        <v>309063406</v>
      </c>
      <c r="D47" s="21">
        <v>0</v>
      </c>
      <c r="E47" s="21">
        <v>16768542</v>
      </c>
      <c r="F47" s="22">
        <v>0</v>
      </c>
      <c r="G47" s="22">
        <v>126145037</v>
      </c>
      <c r="H47" s="22">
        <v>2748297</v>
      </c>
      <c r="I47" s="21">
        <f t="shared" si="1"/>
        <v>454725282</v>
      </c>
    </row>
    <row r="48" spans="1:9" x14ac:dyDescent="0.25">
      <c r="A48" s="23" t="s">
        <v>55</v>
      </c>
      <c r="B48" s="24" t="s">
        <v>56</v>
      </c>
      <c r="C48" s="25">
        <v>57501436</v>
      </c>
      <c r="D48" s="21">
        <v>0</v>
      </c>
      <c r="E48" s="21">
        <v>3525009</v>
      </c>
      <c r="F48" s="22">
        <v>0</v>
      </c>
      <c r="G48" s="22">
        <v>1336903</v>
      </c>
      <c r="H48" s="22">
        <v>0</v>
      </c>
      <c r="I48" s="21">
        <f t="shared" si="1"/>
        <v>62363348</v>
      </c>
    </row>
    <row r="49" spans="1:9" x14ac:dyDescent="0.25">
      <c r="A49" s="23" t="s">
        <v>57</v>
      </c>
      <c r="B49" s="24" t="s">
        <v>58</v>
      </c>
      <c r="C49" s="25">
        <v>162669929</v>
      </c>
      <c r="D49" s="21">
        <v>0</v>
      </c>
      <c r="E49" s="21">
        <v>7217500</v>
      </c>
      <c r="F49" s="22">
        <v>0</v>
      </c>
      <c r="G49" s="22">
        <v>32173793</v>
      </c>
      <c r="H49" s="22">
        <v>24420191</v>
      </c>
      <c r="I49" s="21">
        <f t="shared" si="1"/>
        <v>226481413</v>
      </c>
    </row>
    <row r="50" spans="1:9" x14ac:dyDescent="0.25">
      <c r="A50" s="23" t="s">
        <v>55</v>
      </c>
      <c r="B50" s="24" t="s">
        <v>58</v>
      </c>
      <c r="C50" s="25">
        <v>16938</v>
      </c>
      <c r="D50" s="21">
        <v>0</v>
      </c>
      <c r="E50" s="21">
        <v>707</v>
      </c>
      <c r="F50" s="22">
        <v>0</v>
      </c>
      <c r="G50" s="22">
        <v>0</v>
      </c>
      <c r="H50" s="22">
        <v>0</v>
      </c>
      <c r="I50" s="21">
        <f t="shared" si="1"/>
        <v>17645</v>
      </c>
    </row>
    <row r="51" spans="1:9" x14ac:dyDescent="0.25">
      <c r="A51" s="23" t="s">
        <v>59</v>
      </c>
      <c r="B51" s="24" t="s">
        <v>60</v>
      </c>
      <c r="C51" s="25">
        <v>1554521299</v>
      </c>
      <c r="D51" s="21">
        <v>0</v>
      </c>
      <c r="E51" s="21">
        <v>30224543</v>
      </c>
      <c r="F51" s="22">
        <v>154343522</v>
      </c>
      <c r="G51" s="22">
        <v>2023061003</v>
      </c>
      <c r="H51" s="22">
        <v>28362289</v>
      </c>
      <c r="I51" s="21">
        <f t="shared" si="1"/>
        <v>3790512656</v>
      </c>
    </row>
    <row r="52" spans="1:9" x14ac:dyDescent="0.25">
      <c r="A52" s="23" t="s">
        <v>61</v>
      </c>
      <c r="B52" s="24" t="s">
        <v>60</v>
      </c>
      <c r="C52" s="25">
        <v>785371138</v>
      </c>
      <c r="D52" s="21">
        <v>0</v>
      </c>
      <c r="E52" s="21">
        <v>15431195</v>
      </c>
      <c r="F52" s="22">
        <v>194877894</v>
      </c>
      <c r="G52" s="22">
        <v>480066055</v>
      </c>
      <c r="H52" s="22">
        <v>0</v>
      </c>
      <c r="I52" s="21">
        <f t="shared" si="1"/>
        <v>1475746282</v>
      </c>
    </row>
    <row r="53" spans="1:9" x14ac:dyDescent="0.25">
      <c r="A53" s="23" t="s">
        <v>62</v>
      </c>
      <c r="B53" s="24" t="s">
        <v>60</v>
      </c>
      <c r="C53" s="25">
        <v>14536</v>
      </c>
      <c r="D53" s="21">
        <v>0</v>
      </c>
      <c r="E53" s="21">
        <v>280</v>
      </c>
      <c r="F53" s="22">
        <v>3155</v>
      </c>
      <c r="G53" s="22">
        <v>170948867</v>
      </c>
      <c r="H53" s="22">
        <v>0</v>
      </c>
      <c r="I53" s="21">
        <f t="shared" si="1"/>
        <v>170966838</v>
      </c>
    </row>
    <row r="54" spans="1:9" x14ac:dyDescent="0.25">
      <c r="A54" s="23" t="s">
        <v>41</v>
      </c>
      <c r="B54" s="24" t="s">
        <v>63</v>
      </c>
      <c r="C54" s="25">
        <v>88175045</v>
      </c>
      <c r="D54" s="21">
        <v>0</v>
      </c>
      <c r="E54" s="21">
        <v>4603309</v>
      </c>
      <c r="F54" s="22">
        <v>0</v>
      </c>
      <c r="G54" s="22">
        <v>594345</v>
      </c>
      <c r="H54" s="22">
        <v>0</v>
      </c>
      <c r="I54" s="21">
        <f t="shared" si="1"/>
        <v>93372699</v>
      </c>
    </row>
    <row r="55" spans="1:9" x14ac:dyDescent="0.25">
      <c r="A55" s="23" t="s">
        <v>64</v>
      </c>
      <c r="B55" s="24" t="s">
        <v>65</v>
      </c>
      <c r="C55" s="25">
        <v>276918046</v>
      </c>
      <c r="D55" s="21">
        <v>0</v>
      </c>
      <c r="E55" s="21">
        <v>9383338</v>
      </c>
      <c r="F55" s="22">
        <v>0</v>
      </c>
      <c r="G55" s="22">
        <v>414212831</v>
      </c>
      <c r="H55" s="22">
        <v>0</v>
      </c>
      <c r="I55" s="21">
        <f t="shared" si="1"/>
        <v>700514215</v>
      </c>
    </row>
    <row r="56" spans="1:9" x14ac:dyDescent="0.25">
      <c r="A56" s="23" t="s">
        <v>61</v>
      </c>
      <c r="B56" s="24" t="s">
        <v>65</v>
      </c>
      <c r="C56" s="25">
        <v>84750662</v>
      </c>
      <c r="D56" s="21">
        <v>0</v>
      </c>
      <c r="E56" s="21">
        <v>2883241</v>
      </c>
      <c r="F56" s="22">
        <v>36411947</v>
      </c>
      <c r="G56" s="22">
        <v>0</v>
      </c>
      <c r="H56" s="22">
        <v>0</v>
      </c>
      <c r="I56" s="21">
        <f t="shared" si="1"/>
        <v>124045850</v>
      </c>
    </row>
    <row r="57" spans="1:9" x14ac:dyDescent="0.25">
      <c r="A57" s="23" t="s">
        <v>66</v>
      </c>
      <c r="B57" s="24" t="s">
        <v>65</v>
      </c>
      <c r="C57" s="25">
        <v>35467268</v>
      </c>
      <c r="D57" s="21">
        <v>0</v>
      </c>
      <c r="E57" s="21">
        <v>1353270</v>
      </c>
      <c r="F57" s="22">
        <v>12835239</v>
      </c>
      <c r="G57" s="22">
        <v>0</v>
      </c>
      <c r="H57" s="22">
        <v>0</v>
      </c>
      <c r="I57" s="21">
        <f t="shared" si="1"/>
        <v>49655777</v>
      </c>
    </row>
    <row r="58" spans="1:9" x14ac:dyDescent="0.25">
      <c r="A58" s="23" t="s">
        <v>17</v>
      </c>
      <c r="B58" s="24" t="s">
        <v>65</v>
      </c>
      <c r="C58" s="25">
        <v>3585572</v>
      </c>
      <c r="D58" s="21">
        <v>0</v>
      </c>
      <c r="E58" s="21">
        <v>129350</v>
      </c>
      <c r="F58" s="22">
        <v>1143597</v>
      </c>
      <c r="G58" s="22">
        <v>0</v>
      </c>
      <c r="H58" s="22">
        <v>0</v>
      </c>
      <c r="I58" s="21">
        <f t="shared" si="1"/>
        <v>4858519</v>
      </c>
    </row>
    <row r="59" spans="1:9" x14ac:dyDescent="0.25">
      <c r="A59" s="23" t="s">
        <v>67</v>
      </c>
      <c r="B59" s="24" t="s">
        <v>68</v>
      </c>
      <c r="C59" s="25">
        <v>156207275</v>
      </c>
      <c r="D59" s="21">
        <v>0</v>
      </c>
      <c r="E59" s="21">
        <v>11005623</v>
      </c>
      <c r="F59" s="22">
        <v>0</v>
      </c>
      <c r="G59" s="22">
        <v>10416550</v>
      </c>
      <c r="H59" s="22">
        <v>10787273</v>
      </c>
      <c r="I59" s="21">
        <f t="shared" si="1"/>
        <v>188416721</v>
      </c>
    </row>
    <row r="60" spans="1:9" x14ac:dyDescent="0.25">
      <c r="A60" s="23" t="s">
        <v>64</v>
      </c>
      <c r="B60" s="24" t="s">
        <v>69</v>
      </c>
      <c r="C60" s="25">
        <v>95052762</v>
      </c>
      <c r="D60" s="21">
        <v>0</v>
      </c>
      <c r="E60" s="21">
        <v>4326504</v>
      </c>
      <c r="F60" s="22">
        <v>0</v>
      </c>
      <c r="G60" s="22">
        <v>61988582</v>
      </c>
      <c r="H60" s="22">
        <v>766029</v>
      </c>
      <c r="I60" s="21">
        <f t="shared" si="1"/>
        <v>162133877</v>
      </c>
    </row>
    <row r="61" spans="1:9" x14ac:dyDescent="0.25">
      <c r="A61" s="23" t="s">
        <v>70</v>
      </c>
      <c r="B61" s="24" t="s">
        <v>71</v>
      </c>
      <c r="C61" s="25">
        <v>101720666</v>
      </c>
      <c r="D61" s="21">
        <v>0</v>
      </c>
      <c r="E61" s="21">
        <v>4288366</v>
      </c>
      <c r="F61" s="22">
        <v>0</v>
      </c>
      <c r="G61" s="22">
        <v>69928029</v>
      </c>
      <c r="H61" s="22">
        <v>365838</v>
      </c>
      <c r="I61" s="21">
        <f t="shared" si="1"/>
        <v>176302899</v>
      </c>
    </row>
    <row r="62" spans="1:9" x14ac:dyDescent="0.25">
      <c r="A62" s="23" t="s">
        <v>72</v>
      </c>
      <c r="B62" s="24" t="s">
        <v>71</v>
      </c>
      <c r="C62" s="25">
        <v>24541369</v>
      </c>
      <c r="D62" s="21">
        <v>0</v>
      </c>
      <c r="E62" s="21">
        <v>1081082</v>
      </c>
      <c r="F62" s="22">
        <v>0</v>
      </c>
      <c r="G62" s="22">
        <v>0</v>
      </c>
      <c r="H62" s="22">
        <v>0</v>
      </c>
      <c r="I62" s="21">
        <f t="shared" si="1"/>
        <v>25622451</v>
      </c>
    </row>
    <row r="63" spans="1:9" x14ac:dyDescent="0.25">
      <c r="A63" s="23" t="s">
        <v>22</v>
      </c>
      <c r="B63" s="24" t="s">
        <v>73</v>
      </c>
      <c r="C63" s="25">
        <v>53608038</v>
      </c>
      <c r="D63" s="21">
        <v>0</v>
      </c>
      <c r="E63" s="21">
        <v>2317037</v>
      </c>
      <c r="F63" s="22">
        <v>28210772</v>
      </c>
      <c r="G63" s="22">
        <v>17087250</v>
      </c>
      <c r="H63" s="22">
        <v>0</v>
      </c>
      <c r="I63" s="21">
        <f t="shared" si="1"/>
        <v>101223097</v>
      </c>
    </row>
    <row r="64" spans="1:9" x14ac:dyDescent="0.25">
      <c r="A64" s="23" t="s">
        <v>19</v>
      </c>
      <c r="B64" s="24" t="s">
        <v>73</v>
      </c>
      <c r="C64" s="25">
        <v>14992141</v>
      </c>
      <c r="D64" s="21">
        <v>0</v>
      </c>
      <c r="E64" s="21">
        <v>697370</v>
      </c>
      <c r="F64" s="22">
        <v>7086801</v>
      </c>
      <c r="G64" s="22">
        <v>0</v>
      </c>
      <c r="H64" s="22">
        <v>0</v>
      </c>
      <c r="I64" s="21">
        <f t="shared" si="1"/>
        <v>22776312</v>
      </c>
    </row>
    <row r="65" spans="1:9" x14ac:dyDescent="0.25">
      <c r="A65" s="23" t="s">
        <v>48</v>
      </c>
      <c r="B65" s="24" t="s">
        <v>74</v>
      </c>
      <c r="C65" s="25">
        <v>94909580</v>
      </c>
      <c r="D65" s="21">
        <v>0</v>
      </c>
      <c r="E65" s="21">
        <v>5241330</v>
      </c>
      <c r="F65" s="22">
        <v>0</v>
      </c>
      <c r="G65" s="22">
        <v>36161888</v>
      </c>
      <c r="H65" s="22">
        <v>1253875</v>
      </c>
      <c r="I65" s="21">
        <f t="shared" si="1"/>
        <v>137566673</v>
      </c>
    </row>
    <row r="66" spans="1:9" x14ac:dyDescent="0.25">
      <c r="A66" s="23" t="s">
        <v>48</v>
      </c>
      <c r="B66" s="24" t="s">
        <v>75</v>
      </c>
      <c r="C66" s="25">
        <v>73032635</v>
      </c>
      <c r="D66" s="21">
        <v>0</v>
      </c>
      <c r="E66" s="21">
        <v>4674442</v>
      </c>
      <c r="F66" s="22">
        <v>0</v>
      </c>
      <c r="G66" s="22">
        <v>34429784</v>
      </c>
      <c r="H66" s="22">
        <v>0</v>
      </c>
      <c r="I66" s="21">
        <f t="shared" si="1"/>
        <v>112136861</v>
      </c>
    </row>
    <row r="67" spans="1:9" x14ac:dyDescent="0.25">
      <c r="A67" s="23" t="s">
        <v>76</v>
      </c>
      <c r="B67" s="24" t="s">
        <v>77</v>
      </c>
      <c r="C67" s="25">
        <v>75080636</v>
      </c>
      <c r="D67" s="21">
        <v>0</v>
      </c>
      <c r="E67" s="21">
        <v>3186003</v>
      </c>
      <c r="F67" s="22">
        <v>0</v>
      </c>
      <c r="G67" s="22">
        <v>33825160</v>
      </c>
      <c r="H67" s="22">
        <v>0</v>
      </c>
      <c r="I67" s="21">
        <f t="shared" si="1"/>
        <v>112091799</v>
      </c>
    </row>
    <row r="68" spans="1:9" x14ac:dyDescent="0.25">
      <c r="A68" s="23" t="s">
        <v>15</v>
      </c>
      <c r="B68" s="24" t="s">
        <v>78</v>
      </c>
      <c r="C68" s="25">
        <v>87867063</v>
      </c>
      <c r="D68" s="21">
        <v>0</v>
      </c>
      <c r="E68" s="21">
        <v>5420213</v>
      </c>
      <c r="F68" s="22">
        <v>0</v>
      </c>
      <c r="G68" s="22">
        <v>0</v>
      </c>
      <c r="H68" s="22">
        <v>0</v>
      </c>
      <c r="I68" s="21">
        <f t="shared" si="1"/>
        <v>93287276</v>
      </c>
    </row>
    <row r="69" spans="1:9" x14ac:dyDescent="0.25">
      <c r="A69" s="23" t="s">
        <v>48</v>
      </c>
      <c r="B69" s="24" t="s">
        <v>79</v>
      </c>
      <c r="C69" s="25">
        <v>194157279</v>
      </c>
      <c r="D69" s="21">
        <v>0</v>
      </c>
      <c r="E69" s="21">
        <v>8018604</v>
      </c>
      <c r="F69" s="22">
        <v>0</v>
      </c>
      <c r="G69" s="22">
        <v>112078232</v>
      </c>
      <c r="H69" s="22">
        <v>13444</v>
      </c>
      <c r="I69" s="21">
        <f t="shared" si="1"/>
        <v>314267559</v>
      </c>
    </row>
    <row r="70" spans="1:9" x14ac:dyDescent="0.25">
      <c r="A70" s="23" t="s">
        <v>48</v>
      </c>
      <c r="B70" s="24" t="s">
        <v>80</v>
      </c>
      <c r="C70" s="25">
        <v>406577205</v>
      </c>
      <c r="D70" s="21">
        <v>0</v>
      </c>
      <c r="E70" s="21">
        <v>8898545</v>
      </c>
      <c r="F70" s="22">
        <v>0</v>
      </c>
      <c r="G70" s="22">
        <v>402569226</v>
      </c>
      <c r="H70" s="22">
        <v>4548587</v>
      </c>
      <c r="I70" s="21">
        <f t="shared" si="1"/>
        <v>822593563</v>
      </c>
    </row>
    <row r="71" spans="1:9" x14ac:dyDescent="0.25">
      <c r="A71" s="23" t="s">
        <v>48</v>
      </c>
      <c r="B71" s="24" t="s">
        <v>81</v>
      </c>
      <c r="C71" s="25">
        <v>105551114</v>
      </c>
      <c r="D71" s="21">
        <v>0</v>
      </c>
      <c r="E71" s="21">
        <v>4514062</v>
      </c>
      <c r="F71" s="22">
        <v>0</v>
      </c>
      <c r="G71" s="22">
        <v>75586688</v>
      </c>
      <c r="H71" s="22">
        <v>11198007</v>
      </c>
      <c r="I71" s="21">
        <f t="shared" si="1"/>
        <v>196849871</v>
      </c>
    </row>
    <row r="72" spans="1:9" x14ac:dyDescent="0.25">
      <c r="A72" s="23" t="s">
        <v>82</v>
      </c>
      <c r="B72" s="24" t="s">
        <v>83</v>
      </c>
      <c r="C72" s="25">
        <v>76227557</v>
      </c>
      <c r="D72" s="21">
        <v>0</v>
      </c>
      <c r="E72" s="21">
        <v>0</v>
      </c>
      <c r="F72" s="22">
        <v>0</v>
      </c>
      <c r="G72" s="22">
        <v>19873033</v>
      </c>
      <c r="H72" s="22">
        <v>0</v>
      </c>
      <c r="I72" s="21">
        <f t="shared" si="1"/>
        <v>96100590</v>
      </c>
    </row>
    <row r="73" spans="1:9" x14ac:dyDescent="0.25">
      <c r="A73" s="23" t="s">
        <v>72</v>
      </c>
      <c r="B73" s="24" t="s">
        <v>84</v>
      </c>
      <c r="C73" s="25">
        <v>311955644</v>
      </c>
      <c r="D73" s="21">
        <v>0</v>
      </c>
      <c r="E73" s="21">
        <v>9198562</v>
      </c>
      <c r="F73" s="22">
        <v>0</v>
      </c>
      <c r="G73" s="22">
        <v>149098443</v>
      </c>
      <c r="H73" s="22">
        <v>50368575</v>
      </c>
      <c r="I73" s="21">
        <f t="shared" si="1"/>
        <v>520621224</v>
      </c>
    </row>
    <row r="74" spans="1:9" x14ac:dyDescent="0.25">
      <c r="A74" s="23" t="s">
        <v>43</v>
      </c>
      <c r="B74" s="24" t="s">
        <v>85</v>
      </c>
      <c r="C74" s="25">
        <v>81560259</v>
      </c>
      <c r="D74" s="21">
        <v>0</v>
      </c>
      <c r="E74" s="21">
        <v>4559928</v>
      </c>
      <c r="F74" s="22">
        <v>0</v>
      </c>
      <c r="G74" s="22">
        <v>47404729</v>
      </c>
      <c r="H74" s="22">
        <v>0</v>
      </c>
      <c r="I74" s="21">
        <f t="shared" si="1"/>
        <v>133524916</v>
      </c>
    </row>
    <row r="75" spans="1:9" x14ac:dyDescent="0.25">
      <c r="A75" s="23" t="s">
        <v>26</v>
      </c>
      <c r="B75" s="24" t="s">
        <v>85</v>
      </c>
      <c r="C75" s="25">
        <v>17107225</v>
      </c>
      <c r="D75" s="21">
        <v>0</v>
      </c>
      <c r="E75" s="21">
        <v>899537</v>
      </c>
      <c r="F75" s="22">
        <v>0</v>
      </c>
      <c r="G75" s="22">
        <v>0</v>
      </c>
      <c r="H75" s="22">
        <v>0</v>
      </c>
      <c r="I75" s="21">
        <f t="shared" si="1"/>
        <v>18006762</v>
      </c>
    </row>
    <row r="76" spans="1:9" x14ac:dyDescent="0.25">
      <c r="A76" s="23" t="s">
        <v>41</v>
      </c>
      <c r="B76" s="24" t="s">
        <v>86</v>
      </c>
      <c r="C76" s="25">
        <v>81674325</v>
      </c>
      <c r="D76" s="21">
        <v>0</v>
      </c>
      <c r="E76" s="21">
        <v>7441313</v>
      </c>
      <c r="F76" s="22">
        <v>0</v>
      </c>
      <c r="G76" s="22">
        <v>1560648</v>
      </c>
      <c r="H76" s="22">
        <v>443656</v>
      </c>
      <c r="I76" s="21">
        <f t="shared" si="1"/>
        <v>91119942</v>
      </c>
    </row>
    <row r="77" spans="1:9" x14ac:dyDescent="0.25">
      <c r="A77" s="23" t="s">
        <v>87</v>
      </c>
      <c r="B77" s="24" t="s">
        <v>88</v>
      </c>
      <c r="C77" s="25">
        <v>50803422</v>
      </c>
      <c r="D77" s="21">
        <v>0</v>
      </c>
      <c r="E77" s="21">
        <v>3940885</v>
      </c>
      <c r="F77" s="22">
        <v>0</v>
      </c>
      <c r="G77" s="22">
        <v>3668814</v>
      </c>
      <c r="H77" s="22">
        <v>5424432</v>
      </c>
      <c r="I77" s="21">
        <f t="shared" si="1"/>
        <v>63837553</v>
      </c>
    </row>
    <row r="78" spans="1:9" x14ac:dyDescent="0.25">
      <c r="A78" s="23" t="s">
        <v>87</v>
      </c>
      <c r="B78" s="24" t="s">
        <v>89</v>
      </c>
      <c r="C78" s="25">
        <v>242782000</v>
      </c>
      <c r="D78" s="21">
        <v>0</v>
      </c>
      <c r="E78" s="21">
        <v>6120420</v>
      </c>
      <c r="F78" s="22">
        <v>0</v>
      </c>
      <c r="G78" s="22">
        <v>0</v>
      </c>
      <c r="H78" s="22">
        <v>0</v>
      </c>
      <c r="I78" s="21">
        <f t="shared" si="1"/>
        <v>248902420</v>
      </c>
    </row>
    <row r="79" spans="1:9" x14ac:dyDescent="0.25">
      <c r="A79" s="23" t="s">
        <v>17</v>
      </c>
      <c r="B79" s="24" t="s">
        <v>89</v>
      </c>
      <c r="C79" s="25">
        <v>189931719</v>
      </c>
      <c r="D79" s="21">
        <v>0</v>
      </c>
      <c r="E79" s="21">
        <v>4646847</v>
      </c>
      <c r="F79" s="22">
        <v>41083121</v>
      </c>
      <c r="G79" s="22">
        <v>0</v>
      </c>
      <c r="H79" s="22">
        <v>0</v>
      </c>
      <c r="I79" s="21">
        <f t="shared" si="1"/>
        <v>235661687</v>
      </c>
    </row>
    <row r="80" spans="1:9" x14ac:dyDescent="0.25">
      <c r="A80" s="23" t="s">
        <v>90</v>
      </c>
      <c r="B80" s="24" t="s">
        <v>89</v>
      </c>
      <c r="C80" s="25">
        <v>65337698</v>
      </c>
      <c r="D80" s="21">
        <v>0</v>
      </c>
      <c r="E80" s="21">
        <v>0</v>
      </c>
      <c r="F80" s="22">
        <v>0</v>
      </c>
      <c r="G80" s="22">
        <v>457704643</v>
      </c>
      <c r="H80" s="22">
        <v>12614461</v>
      </c>
      <c r="I80" s="21">
        <f t="shared" si="1"/>
        <v>535656802</v>
      </c>
    </row>
    <row r="81" spans="1:9" ht="15.75" thickBot="1" x14ac:dyDescent="0.3">
      <c r="A81" s="26" t="s">
        <v>7</v>
      </c>
      <c r="B81" s="27"/>
      <c r="C81" s="28">
        <f t="shared" ref="C81:I81" si="2">SUM(C19:C80)</f>
        <v>9565481044</v>
      </c>
      <c r="D81" s="28">
        <f t="shared" si="2"/>
        <v>0</v>
      </c>
      <c r="E81" s="28">
        <f t="shared" si="2"/>
        <v>362935818</v>
      </c>
      <c r="F81" s="28">
        <f t="shared" si="2"/>
        <v>639062628</v>
      </c>
      <c r="G81" s="28">
        <f t="shared" si="2"/>
        <v>6741237865</v>
      </c>
      <c r="H81" s="28">
        <f t="shared" si="2"/>
        <v>199867260</v>
      </c>
      <c r="I81" s="29">
        <f t="shared" si="2"/>
        <v>17508584615</v>
      </c>
    </row>
    <row r="82" spans="1:9" ht="15.75" thickTop="1" x14ac:dyDescent="0.25">
      <c r="A82" s="30"/>
      <c r="B82" s="31"/>
      <c r="C82" s="32"/>
      <c r="D82" s="33"/>
      <c r="E82" s="33"/>
      <c r="F82" s="33"/>
      <c r="G82" s="33"/>
      <c r="H82" s="33"/>
      <c r="I82" s="33"/>
    </row>
    <row r="83" spans="1:9" x14ac:dyDescent="0.25">
      <c r="A83" s="18" t="s">
        <v>91</v>
      </c>
      <c r="B83" s="19"/>
      <c r="C83" s="20"/>
      <c r="D83" s="21"/>
      <c r="E83" s="21"/>
      <c r="F83" s="22"/>
      <c r="G83" s="22"/>
      <c r="H83" s="22"/>
      <c r="I83" s="21"/>
    </row>
    <row r="84" spans="1:9" x14ac:dyDescent="0.25">
      <c r="A84" s="23" t="s">
        <v>17</v>
      </c>
      <c r="B84" s="23" t="s">
        <v>92</v>
      </c>
      <c r="C84" s="21">
        <v>4534016</v>
      </c>
      <c r="D84" s="21">
        <v>0</v>
      </c>
      <c r="E84" s="22">
        <v>567853</v>
      </c>
      <c r="F84" s="22">
        <v>5020435</v>
      </c>
      <c r="G84" s="22">
        <v>0</v>
      </c>
      <c r="H84" s="22">
        <v>0</v>
      </c>
      <c r="I84" s="21">
        <f>SUM(C84:H84)</f>
        <v>10122304</v>
      </c>
    </row>
    <row r="85" spans="1:9" x14ac:dyDescent="0.25">
      <c r="A85" s="23" t="s">
        <v>82</v>
      </c>
      <c r="B85" s="23" t="s">
        <v>93</v>
      </c>
      <c r="C85" s="21">
        <v>7475140</v>
      </c>
      <c r="D85" s="21">
        <v>0</v>
      </c>
      <c r="E85" s="22">
        <v>0</v>
      </c>
      <c r="F85" s="22">
        <v>0</v>
      </c>
      <c r="G85" s="22">
        <v>0</v>
      </c>
      <c r="H85" s="22">
        <v>0</v>
      </c>
      <c r="I85" s="21">
        <f t="shared" ref="I85:I148" si="3">SUM(C85:H85)</f>
        <v>7475140</v>
      </c>
    </row>
    <row r="86" spans="1:9" x14ac:dyDescent="0.25">
      <c r="A86" s="23" t="s">
        <v>29</v>
      </c>
      <c r="B86" s="23" t="s">
        <v>94</v>
      </c>
      <c r="C86" s="21">
        <v>21601104</v>
      </c>
      <c r="D86" s="21">
        <v>0</v>
      </c>
      <c r="E86" s="22">
        <v>1433668</v>
      </c>
      <c r="F86" s="22">
        <v>0</v>
      </c>
      <c r="G86" s="22">
        <v>0</v>
      </c>
      <c r="H86" s="22">
        <v>0</v>
      </c>
      <c r="I86" s="21">
        <f t="shared" si="3"/>
        <v>23034772</v>
      </c>
    </row>
    <row r="87" spans="1:9" x14ac:dyDescent="0.25">
      <c r="A87" s="23" t="s">
        <v>59</v>
      </c>
      <c r="B87" s="23" t="s">
        <v>95</v>
      </c>
      <c r="C87" s="21">
        <v>30542252</v>
      </c>
      <c r="D87" s="21">
        <v>0</v>
      </c>
      <c r="E87" s="22">
        <v>1474973</v>
      </c>
      <c r="F87" s="22">
        <v>7532044</v>
      </c>
      <c r="G87" s="22">
        <v>0</v>
      </c>
      <c r="H87" s="22">
        <v>0</v>
      </c>
      <c r="I87" s="21">
        <f t="shared" si="3"/>
        <v>39549269</v>
      </c>
    </row>
    <row r="88" spans="1:9" x14ac:dyDescent="0.25">
      <c r="A88" s="23" t="s">
        <v>96</v>
      </c>
      <c r="B88" s="23" t="s">
        <v>97</v>
      </c>
      <c r="C88" s="21">
        <v>53041793</v>
      </c>
      <c r="D88" s="21">
        <v>0</v>
      </c>
      <c r="E88" s="22">
        <v>1881598</v>
      </c>
      <c r="F88" s="22">
        <v>0</v>
      </c>
      <c r="G88" s="22">
        <v>24922198</v>
      </c>
      <c r="H88" s="22">
        <v>0</v>
      </c>
      <c r="I88" s="21">
        <f t="shared" si="3"/>
        <v>79845589</v>
      </c>
    </row>
    <row r="89" spans="1:9" x14ac:dyDescent="0.25">
      <c r="A89" s="23" t="s">
        <v>64</v>
      </c>
      <c r="B89" s="23" t="s">
        <v>98</v>
      </c>
      <c r="C89" s="21">
        <v>20287032</v>
      </c>
      <c r="D89" s="21">
        <v>0</v>
      </c>
      <c r="E89" s="22">
        <v>1577556</v>
      </c>
      <c r="F89" s="22">
        <v>0</v>
      </c>
      <c r="G89" s="22">
        <v>0</v>
      </c>
      <c r="H89" s="22">
        <v>0</v>
      </c>
      <c r="I89" s="21">
        <f t="shared" si="3"/>
        <v>21864588</v>
      </c>
    </row>
    <row r="90" spans="1:9" x14ac:dyDescent="0.25">
      <c r="A90" s="23" t="s">
        <v>61</v>
      </c>
      <c r="B90" s="23" t="s">
        <v>98</v>
      </c>
      <c r="C90" s="21">
        <v>1041069</v>
      </c>
      <c r="D90" s="21">
        <v>0</v>
      </c>
      <c r="E90" s="22">
        <v>81279</v>
      </c>
      <c r="F90" s="22">
        <v>1026456</v>
      </c>
      <c r="G90" s="22">
        <v>0</v>
      </c>
      <c r="H90" s="22">
        <v>0</v>
      </c>
      <c r="I90" s="21">
        <f t="shared" si="3"/>
        <v>2148804</v>
      </c>
    </row>
    <row r="91" spans="1:9" x14ac:dyDescent="0.25">
      <c r="A91" s="23" t="s">
        <v>99</v>
      </c>
      <c r="B91" s="23" t="s">
        <v>100</v>
      </c>
      <c r="C91" s="21">
        <v>45068824</v>
      </c>
      <c r="D91" s="21">
        <v>0</v>
      </c>
      <c r="E91" s="22">
        <v>649794</v>
      </c>
      <c r="F91" s="22">
        <v>0</v>
      </c>
      <c r="G91" s="22">
        <v>65434714</v>
      </c>
      <c r="H91" s="22">
        <v>0</v>
      </c>
      <c r="I91" s="21">
        <f t="shared" si="3"/>
        <v>111153332</v>
      </c>
    </row>
    <row r="92" spans="1:9" x14ac:dyDescent="0.25">
      <c r="A92" s="23" t="s">
        <v>37</v>
      </c>
      <c r="B92" s="23" t="s">
        <v>101</v>
      </c>
      <c r="C92" s="21">
        <v>20036164</v>
      </c>
      <c r="D92" s="21">
        <v>0</v>
      </c>
      <c r="E92" s="22">
        <v>766888</v>
      </c>
      <c r="F92" s="22">
        <v>0</v>
      </c>
      <c r="G92" s="22">
        <v>0</v>
      </c>
      <c r="H92" s="22">
        <v>0</v>
      </c>
      <c r="I92" s="21">
        <f t="shared" si="3"/>
        <v>20803052</v>
      </c>
    </row>
    <row r="93" spans="1:9" x14ac:dyDescent="0.25">
      <c r="A93" s="23" t="s">
        <v>48</v>
      </c>
      <c r="B93" s="23" t="s">
        <v>102</v>
      </c>
      <c r="C93" s="21">
        <v>18274083</v>
      </c>
      <c r="D93" s="21">
        <v>0</v>
      </c>
      <c r="E93" s="22">
        <v>752935</v>
      </c>
      <c r="F93" s="22">
        <v>0</v>
      </c>
      <c r="G93" s="22">
        <v>15114517</v>
      </c>
      <c r="H93" s="22">
        <v>1229651</v>
      </c>
      <c r="I93" s="21">
        <f t="shared" si="3"/>
        <v>35371186</v>
      </c>
    </row>
    <row r="94" spans="1:9" x14ac:dyDescent="0.25">
      <c r="A94" s="23" t="s">
        <v>55</v>
      </c>
      <c r="B94" s="23" t="s">
        <v>103</v>
      </c>
      <c r="C94" s="21">
        <v>6871500</v>
      </c>
      <c r="D94" s="21">
        <v>0</v>
      </c>
      <c r="E94" s="22">
        <v>553547</v>
      </c>
      <c r="F94" s="22">
        <v>0</v>
      </c>
      <c r="G94" s="22">
        <v>0</v>
      </c>
      <c r="H94" s="22">
        <v>0</v>
      </c>
      <c r="I94" s="21">
        <f t="shared" si="3"/>
        <v>7425047</v>
      </c>
    </row>
    <row r="95" spans="1:9" x14ac:dyDescent="0.25">
      <c r="A95" s="23" t="s">
        <v>23</v>
      </c>
      <c r="B95" s="23" t="s">
        <v>104</v>
      </c>
      <c r="C95" s="21">
        <v>7799002</v>
      </c>
      <c r="D95" s="21">
        <v>0</v>
      </c>
      <c r="E95" s="22">
        <v>806367</v>
      </c>
      <c r="F95" s="22">
        <v>0</v>
      </c>
      <c r="G95" s="22">
        <v>0</v>
      </c>
      <c r="H95" s="22">
        <v>0</v>
      </c>
      <c r="I95" s="21">
        <f t="shared" si="3"/>
        <v>8605369</v>
      </c>
    </row>
    <row r="96" spans="1:9" x14ac:dyDescent="0.25">
      <c r="A96" s="23" t="s">
        <v>61</v>
      </c>
      <c r="B96" s="23" t="s">
        <v>105</v>
      </c>
      <c r="C96" s="21">
        <v>29312233</v>
      </c>
      <c r="D96" s="21">
        <v>0</v>
      </c>
      <c r="E96" s="22">
        <v>622317</v>
      </c>
      <c r="F96" s="22">
        <v>7859132</v>
      </c>
      <c r="G96" s="22">
        <v>11231218</v>
      </c>
      <c r="H96" s="22">
        <v>0</v>
      </c>
      <c r="I96" s="21">
        <f t="shared" si="3"/>
        <v>49024900</v>
      </c>
    </row>
    <row r="97" spans="1:9" x14ac:dyDescent="0.25">
      <c r="A97" s="23" t="s">
        <v>13</v>
      </c>
      <c r="B97" s="23" t="s">
        <v>106</v>
      </c>
      <c r="C97" s="21">
        <v>5643261</v>
      </c>
      <c r="D97" s="21">
        <v>0</v>
      </c>
      <c r="E97" s="22">
        <v>809372</v>
      </c>
      <c r="F97" s="22">
        <v>0</v>
      </c>
      <c r="G97" s="22">
        <v>0</v>
      </c>
      <c r="H97" s="22">
        <v>0</v>
      </c>
      <c r="I97" s="21">
        <f t="shared" si="3"/>
        <v>6452633</v>
      </c>
    </row>
    <row r="98" spans="1:9" x14ac:dyDescent="0.25">
      <c r="A98" s="23" t="s">
        <v>25</v>
      </c>
      <c r="B98" s="23" t="s">
        <v>106</v>
      </c>
      <c r="C98" s="21">
        <v>2061896</v>
      </c>
      <c r="D98" s="21">
        <v>0</v>
      </c>
      <c r="E98" s="22">
        <v>303020</v>
      </c>
      <c r="F98" s="22">
        <v>0</v>
      </c>
      <c r="G98" s="22">
        <v>0</v>
      </c>
      <c r="H98" s="22">
        <v>0</v>
      </c>
      <c r="I98" s="21">
        <f t="shared" si="3"/>
        <v>2364916</v>
      </c>
    </row>
    <row r="99" spans="1:9" x14ac:dyDescent="0.25">
      <c r="A99" s="23" t="s">
        <v>48</v>
      </c>
      <c r="B99" s="23" t="s">
        <v>107</v>
      </c>
      <c r="C99" s="21">
        <v>22375548</v>
      </c>
      <c r="D99" s="21">
        <v>0</v>
      </c>
      <c r="E99" s="22">
        <v>1421056</v>
      </c>
      <c r="F99" s="22">
        <v>0</v>
      </c>
      <c r="G99" s="22">
        <v>0</v>
      </c>
      <c r="H99" s="22">
        <v>0</v>
      </c>
      <c r="I99" s="21">
        <f t="shared" si="3"/>
        <v>23796604</v>
      </c>
    </row>
    <row r="100" spans="1:9" x14ac:dyDescent="0.25">
      <c r="A100" s="23" t="s">
        <v>19</v>
      </c>
      <c r="B100" s="23" t="s">
        <v>108</v>
      </c>
      <c r="C100" s="21">
        <v>24555541</v>
      </c>
      <c r="D100" s="21">
        <v>0</v>
      </c>
      <c r="E100" s="22">
        <v>660981</v>
      </c>
      <c r="F100" s="22">
        <v>6717017</v>
      </c>
      <c r="G100" s="22">
        <v>0</v>
      </c>
      <c r="H100" s="22">
        <v>0</v>
      </c>
      <c r="I100" s="21">
        <f t="shared" si="3"/>
        <v>31933539</v>
      </c>
    </row>
    <row r="101" spans="1:9" x14ac:dyDescent="0.25">
      <c r="A101" s="23" t="s">
        <v>109</v>
      </c>
      <c r="B101" s="23" t="s">
        <v>110</v>
      </c>
      <c r="C101" s="21">
        <v>16125504</v>
      </c>
      <c r="D101" s="21">
        <v>0</v>
      </c>
      <c r="E101" s="22">
        <v>1525971</v>
      </c>
      <c r="F101" s="22">
        <v>0</v>
      </c>
      <c r="G101" s="22">
        <v>0</v>
      </c>
      <c r="H101" s="22">
        <v>0</v>
      </c>
      <c r="I101" s="21">
        <f t="shared" si="3"/>
        <v>17651475</v>
      </c>
    </row>
    <row r="102" spans="1:9" x14ac:dyDescent="0.25">
      <c r="A102" s="23" t="s">
        <v>111</v>
      </c>
      <c r="B102" s="23" t="s">
        <v>112</v>
      </c>
      <c r="C102" s="21">
        <v>19525312</v>
      </c>
      <c r="D102" s="21">
        <v>0</v>
      </c>
      <c r="E102" s="22">
        <v>1925563</v>
      </c>
      <c r="F102" s="22">
        <v>0</v>
      </c>
      <c r="G102" s="22">
        <v>0</v>
      </c>
      <c r="H102" s="22">
        <v>0</v>
      </c>
      <c r="I102" s="21">
        <f t="shared" si="3"/>
        <v>21450875</v>
      </c>
    </row>
    <row r="103" spans="1:9" x14ac:dyDescent="0.25">
      <c r="A103" s="23" t="s">
        <v>113</v>
      </c>
      <c r="B103" s="23" t="s">
        <v>114</v>
      </c>
      <c r="C103" s="21">
        <v>11821282</v>
      </c>
      <c r="D103" s="21">
        <v>0</v>
      </c>
      <c r="E103" s="22">
        <v>1062306</v>
      </c>
      <c r="F103" s="22">
        <v>0</v>
      </c>
      <c r="G103" s="22">
        <v>0</v>
      </c>
      <c r="H103" s="22">
        <v>0</v>
      </c>
      <c r="I103" s="21">
        <f t="shared" si="3"/>
        <v>12883588</v>
      </c>
    </row>
    <row r="104" spans="1:9" x14ac:dyDescent="0.25">
      <c r="A104" s="23" t="s">
        <v>41</v>
      </c>
      <c r="B104" s="23" t="s">
        <v>115</v>
      </c>
      <c r="C104" s="21">
        <v>8243106</v>
      </c>
      <c r="D104" s="21">
        <v>0</v>
      </c>
      <c r="E104" s="22">
        <v>945636</v>
      </c>
      <c r="F104" s="22">
        <v>0</v>
      </c>
      <c r="G104" s="22">
        <v>0</v>
      </c>
      <c r="H104" s="22">
        <v>0</v>
      </c>
      <c r="I104" s="21">
        <f t="shared" si="3"/>
        <v>9188742</v>
      </c>
    </row>
    <row r="105" spans="1:9" x14ac:dyDescent="0.25">
      <c r="A105" s="23" t="s">
        <v>62</v>
      </c>
      <c r="B105" s="23" t="s">
        <v>116</v>
      </c>
      <c r="C105" s="21">
        <v>53553570</v>
      </c>
      <c r="D105" s="21">
        <v>0</v>
      </c>
      <c r="E105" s="22">
        <v>2152827</v>
      </c>
      <c r="F105" s="22">
        <v>24286700</v>
      </c>
      <c r="G105" s="22">
        <v>0</v>
      </c>
      <c r="H105" s="22">
        <v>0</v>
      </c>
      <c r="I105" s="21">
        <f t="shared" si="3"/>
        <v>79993097</v>
      </c>
    </row>
    <row r="106" spans="1:9" x14ac:dyDescent="0.25">
      <c r="A106" s="23" t="s">
        <v>59</v>
      </c>
      <c r="B106" s="23" t="s">
        <v>116</v>
      </c>
      <c r="C106" s="21">
        <v>2787485</v>
      </c>
      <c r="D106" s="21">
        <v>0</v>
      </c>
      <c r="E106" s="22">
        <v>113248</v>
      </c>
      <c r="F106" s="22">
        <v>578308</v>
      </c>
      <c r="G106" s="22">
        <v>0</v>
      </c>
      <c r="H106" s="22">
        <v>0</v>
      </c>
      <c r="I106" s="21">
        <f t="shared" si="3"/>
        <v>3479041</v>
      </c>
    </row>
    <row r="107" spans="1:9" x14ac:dyDescent="0.25">
      <c r="A107" s="23" t="s">
        <v>15</v>
      </c>
      <c r="B107" s="23" t="s">
        <v>117</v>
      </c>
      <c r="C107" s="21">
        <v>6928926</v>
      </c>
      <c r="D107" s="21">
        <v>0</v>
      </c>
      <c r="E107" s="22">
        <v>670771</v>
      </c>
      <c r="F107" s="22">
        <v>0</v>
      </c>
      <c r="G107" s="22">
        <v>0</v>
      </c>
      <c r="H107" s="22">
        <v>0</v>
      </c>
      <c r="I107" s="21">
        <f t="shared" si="3"/>
        <v>7599697</v>
      </c>
    </row>
    <row r="108" spans="1:9" x14ac:dyDescent="0.25">
      <c r="A108" s="23" t="s">
        <v>59</v>
      </c>
      <c r="B108" s="23" t="s">
        <v>118</v>
      </c>
      <c r="C108" s="21">
        <v>38957968</v>
      </c>
      <c r="D108" s="21">
        <v>0</v>
      </c>
      <c r="E108" s="22">
        <v>2320209</v>
      </c>
      <c r="F108" s="22">
        <v>11848294</v>
      </c>
      <c r="G108" s="22">
        <v>8180968</v>
      </c>
      <c r="H108" s="22">
        <v>0</v>
      </c>
      <c r="I108" s="21">
        <f t="shared" si="3"/>
        <v>61307439</v>
      </c>
    </row>
    <row r="109" spans="1:9" x14ac:dyDescent="0.25">
      <c r="A109" s="23" t="s">
        <v>29</v>
      </c>
      <c r="B109" s="23" t="s">
        <v>119</v>
      </c>
      <c r="C109" s="21">
        <v>10726000</v>
      </c>
      <c r="D109" s="21">
        <v>0</v>
      </c>
      <c r="E109" s="22">
        <v>702977</v>
      </c>
      <c r="F109" s="22">
        <v>0</v>
      </c>
      <c r="G109" s="22">
        <v>0</v>
      </c>
      <c r="H109" s="22">
        <v>0</v>
      </c>
      <c r="I109" s="21">
        <f t="shared" si="3"/>
        <v>11428977</v>
      </c>
    </row>
    <row r="110" spans="1:9" x14ac:dyDescent="0.25">
      <c r="A110" s="23" t="s">
        <v>41</v>
      </c>
      <c r="B110" s="23" t="s">
        <v>120</v>
      </c>
      <c r="C110" s="21">
        <v>16510321</v>
      </c>
      <c r="D110" s="21">
        <v>0</v>
      </c>
      <c r="E110" s="22">
        <v>1616063</v>
      </c>
      <c r="F110" s="22">
        <v>0</v>
      </c>
      <c r="G110" s="22">
        <v>0</v>
      </c>
      <c r="H110" s="22">
        <v>0</v>
      </c>
      <c r="I110" s="21">
        <f t="shared" si="3"/>
        <v>18126384</v>
      </c>
    </row>
    <row r="111" spans="1:9" x14ac:dyDescent="0.25">
      <c r="A111" s="23" t="s">
        <v>25</v>
      </c>
      <c r="B111" s="23" t="s">
        <v>121</v>
      </c>
      <c r="C111" s="21">
        <v>15287671</v>
      </c>
      <c r="D111" s="21">
        <v>0</v>
      </c>
      <c r="E111" s="22">
        <v>1605515</v>
      </c>
      <c r="F111" s="22">
        <v>0</v>
      </c>
      <c r="G111" s="22">
        <v>0</v>
      </c>
      <c r="H111" s="22">
        <v>0</v>
      </c>
      <c r="I111" s="21">
        <f t="shared" si="3"/>
        <v>16893186</v>
      </c>
    </row>
    <row r="112" spans="1:9" x14ac:dyDescent="0.25">
      <c r="A112" s="23" t="s">
        <v>50</v>
      </c>
      <c r="B112" s="23" t="s">
        <v>122</v>
      </c>
      <c r="C112" s="21">
        <v>8187756</v>
      </c>
      <c r="D112" s="21">
        <v>0</v>
      </c>
      <c r="E112" s="22">
        <v>840310</v>
      </c>
      <c r="F112" s="22">
        <v>0</v>
      </c>
      <c r="G112" s="22">
        <v>565462</v>
      </c>
      <c r="H112" s="22">
        <v>0</v>
      </c>
      <c r="I112" s="21">
        <f t="shared" si="3"/>
        <v>9593528</v>
      </c>
    </row>
    <row r="113" spans="1:9" x14ac:dyDescent="0.25">
      <c r="A113" s="23" t="s">
        <v>13</v>
      </c>
      <c r="B113" s="23" t="s">
        <v>122</v>
      </c>
      <c r="C113" s="21">
        <v>2119338</v>
      </c>
      <c r="D113" s="21">
        <v>0</v>
      </c>
      <c r="E113" s="22">
        <v>223895</v>
      </c>
      <c r="F113" s="22">
        <v>0</v>
      </c>
      <c r="G113" s="22">
        <v>0</v>
      </c>
      <c r="H113" s="22">
        <v>0</v>
      </c>
      <c r="I113" s="21">
        <f t="shared" si="3"/>
        <v>2343233</v>
      </c>
    </row>
    <row r="114" spans="1:9" x14ac:dyDescent="0.25">
      <c r="A114" s="23" t="s">
        <v>35</v>
      </c>
      <c r="B114" s="23" t="s">
        <v>123</v>
      </c>
      <c r="C114" s="21">
        <v>19851511</v>
      </c>
      <c r="D114" s="21">
        <v>0</v>
      </c>
      <c r="E114" s="22">
        <v>1711021</v>
      </c>
      <c r="F114" s="22">
        <v>0</v>
      </c>
      <c r="G114" s="22">
        <v>0</v>
      </c>
      <c r="H114" s="22">
        <v>0</v>
      </c>
      <c r="I114" s="21">
        <f t="shared" si="3"/>
        <v>21562532</v>
      </c>
    </row>
    <row r="115" spans="1:9" x14ac:dyDescent="0.25">
      <c r="A115" s="23" t="s">
        <v>25</v>
      </c>
      <c r="B115" s="23" t="s">
        <v>124</v>
      </c>
      <c r="C115" s="21">
        <v>13686213</v>
      </c>
      <c r="D115" s="21">
        <v>0</v>
      </c>
      <c r="E115" s="22">
        <v>1609535</v>
      </c>
      <c r="F115" s="22">
        <v>0</v>
      </c>
      <c r="G115" s="22">
        <v>0</v>
      </c>
      <c r="H115" s="22">
        <v>0</v>
      </c>
      <c r="I115" s="21">
        <f t="shared" si="3"/>
        <v>15295748</v>
      </c>
    </row>
    <row r="116" spans="1:9" x14ac:dyDescent="0.25">
      <c r="A116" s="23" t="s">
        <v>13</v>
      </c>
      <c r="B116" s="23" t="s">
        <v>125</v>
      </c>
      <c r="C116" s="21">
        <v>6438257</v>
      </c>
      <c r="D116" s="21">
        <v>0</v>
      </c>
      <c r="E116" s="22">
        <v>549532</v>
      </c>
      <c r="F116" s="22">
        <v>0</v>
      </c>
      <c r="G116" s="22">
        <v>0</v>
      </c>
      <c r="H116" s="22">
        <v>0</v>
      </c>
      <c r="I116" s="21">
        <f t="shared" si="3"/>
        <v>6987789</v>
      </c>
    </row>
    <row r="117" spans="1:9" x14ac:dyDescent="0.25">
      <c r="A117" s="23" t="s">
        <v>111</v>
      </c>
      <c r="B117" s="23" t="s">
        <v>125</v>
      </c>
      <c r="C117" s="21">
        <v>2050730</v>
      </c>
      <c r="D117" s="21">
        <v>0</v>
      </c>
      <c r="E117" s="22">
        <v>157396</v>
      </c>
      <c r="F117" s="22">
        <v>0</v>
      </c>
      <c r="G117" s="22">
        <v>0</v>
      </c>
      <c r="H117" s="22">
        <v>0</v>
      </c>
      <c r="I117" s="21">
        <f t="shared" si="3"/>
        <v>2208126</v>
      </c>
    </row>
    <row r="118" spans="1:9" x14ac:dyDescent="0.25">
      <c r="A118" s="23" t="s">
        <v>48</v>
      </c>
      <c r="B118" s="23" t="s">
        <v>126</v>
      </c>
      <c r="C118" s="21">
        <v>64389631</v>
      </c>
      <c r="D118" s="21">
        <v>0</v>
      </c>
      <c r="E118" s="22">
        <v>1670486</v>
      </c>
      <c r="F118" s="22">
        <v>0</v>
      </c>
      <c r="G118" s="22">
        <v>95036167</v>
      </c>
      <c r="H118" s="22">
        <v>0</v>
      </c>
      <c r="I118" s="21">
        <f t="shared" si="3"/>
        <v>161096284</v>
      </c>
    </row>
    <row r="119" spans="1:9" x14ac:dyDescent="0.25">
      <c r="A119" s="23" t="s">
        <v>23</v>
      </c>
      <c r="B119" s="23" t="s">
        <v>127</v>
      </c>
      <c r="C119" s="21">
        <v>5422224</v>
      </c>
      <c r="D119" s="21">
        <v>0</v>
      </c>
      <c r="E119" s="22">
        <v>617403</v>
      </c>
      <c r="F119" s="22">
        <v>0</v>
      </c>
      <c r="G119" s="22">
        <v>0</v>
      </c>
      <c r="H119" s="22">
        <v>0</v>
      </c>
      <c r="I119" s="21">
        <f t="shared" si="3"/>
        <v>6039627</v>
      </c>
    </row>
    <row r="120" spans="1:9" x14ac:dyDescent="0.25">
      <c r="A120" s="23" t="s">
        <v>15</v>
      </c>
      <c r="B120" s="23" t="s">
        <v>128</v>
      </c>
      <c r="C120" s="21">
        <v>8798571</v>
      </c>
      <c r="D120" s="21">
        <v>0</v>
      </c>
      <c r="E120" s="22">
        <v>739681</v>
      </c>
      <c r="F120" s="22">
        <v>0</v>
      </c>
      <c r="G120" s="22">
        <v>0</v>
      </c>
      <c r="H120" s="22">
        <v>0</v>
      </c>
      <c r="I120" s="21">
        <f t="shared" si="3"/>
        <v>9538252</v>
      </c>
    </row>
    <row r="121" spans="1:9" x14ac:dyDescent="0.25">
      <c r="A121" s="23" t="s">
        <v>15</v>
      </c>
      <c r="B121" s="23" t="s">
        <v>129</v>
      </c>
      <c r="C121" s="21">
        <v>15372653</v>
      </c>
      <c r="D121" s="21">
        <v>0</v>
      </c>
      <c r="E121" s="22">
        <v>986709</v>
      </c>
      <c r="F121" s="22">
        <v>0</v>
      </c>
      <c r="G121" s="22">
        <v>0</v>
      </c>
      <c r="H121" s="22">
        <v>0</v>
      </c>
      <c r="I121" s="21">
        <f t="shared" si="3"/>
        <v>16359362</v>
      </c>
    </row>
    <row r="122" spans="1:9" x14ac:dyDescent="0.25">
      <c r="A122" s="23" t="s">
        <v>130</v>
      </c>
      <c r="B122" s="23" t="s">
        <v>131</v>
      </c>
      <c r="C122" s="21">
        <v>6046700</v>
      </c>
      <c r="D122" s="21">
        <v>0</v>
      </c>
      <c r="E122" s="22">
        <v>372917</v>
      </c>
      <c r="F122" s="22">
        <v>0</v>
      </c>
      <c r="G122" s="22">
        <v>502952</v>
      </c>
      <c r="H122" s="22">
        <v>0</v>
      </c>
      <c r="I122" s="21">
        <f t="shared" si="3"/>
        <v>6922569</v>
      </c>
    </row>
    <row r="123" spans="1:9" x14ac:dyDescent="0.25">
      <c r="A123" s="23" t="s">
        <v>26</v>
      </c>
      <c r="B123" s="23" t="s">
        <v>131</v>
      </c>
      <c r="C123" s="21">
        <v>5803353</v>
      </c>
      <c r="D123" s="21">
        <v>0</v>
      </c>
      <c r="E123" s="22">
        <v>330848</v>
      </c>
      <c r="F123" s="22">
        <v>0</v>
      </c>
      <c r="G123" s="22">
        <v>0</v>
      </c>
      <c r="H123" s="22">
        <v>0</v>
      </c>
      <c r="I123" s="21">
        <f t="shared" si="3"/>
        <v>6134201</v>
      </c>
    </row>
    <row r="124" spans="1:9" x14ac:dyDescent="0.25">
      <c r="A124" s="23" t="s">
        <v>29</v>
      </c>
      <c r="B124" s="23" t="s">
        <v>132</v>
      </c>
      <c r="C124" s="21">
        <v>44199852</v>
      </c>
      <c r="D124" s="21">
        <v>0</v>
      </c>
      <c r="E124" s="22">
        <v>1822841</v>
      </c>
      <c r="F124" s="22">
        <v>0</v>
      </c>
      <c r="G124" s="22">
        <v>35328908</v>
      </c>
      <c r="H124" s="22">
        <v>0</v>
      </c>
      <c r="I124" s="21">
        <f t="shared" si="3"/>
        <v>81351601</v>
      </c>
    </row>
    <row r="125" spans="1:9" x14ac:dyDescent="0.25">
      <c r="A125" s="23" t="s">
        <v>15</v>
      </c>
      <c r="B125" s="23" t="s">
        <v>133</v>
      </c>
      <c r="C125" s="21">
        <v>16775915</v>
      </c>
      <c r="D125" s="21">
        <v>0</v>
      </c>
      <c r="E125" s="22">
        <v>1128842</v>
      </c>
      <c r="F125" s="22">
        <v>0</v>
      </c>
      <c r="G125" s="22">
        <v>5557110</v>
      </c>
      <c r="H125" s="22">
        <v>0</v>
      </c>
      <c r="I125" s="21">
        <f t="shared" si="3"/>
        <v>23461867</v>
      </c>
    </row>
    <row r="126" spans="1:9" x14ac:dyDescent="0.25">
      <c r="A126" s="23" t="s">
        <v>130</v>
      </c>
      <c r="B126" s="23" t="s">
        <v>134</v>
      </c>
      <c r="C126" s="21">
        <v>18084897</v>
      </c>
      <c r="D126" s="21">
        <v>0</v>
      </c>
      <c r="E126" s="22">
        <v>1174512</v>
      </c>
      <c r="F126" s="22">
        <v>0</v>
      </c>
      <c r="G126" s="22">
        <v>0</v>
      </c>
      <c r="H126" s="22">
        <v>0</v>
      </c>
      <c r="I126" s="21">
        <f t="shared" si="3"/>
        <v>19259409</v>
      </c>
    </row>
    <row r="127" spans="1:9" x14ac:dyDescent="0.25">
      <c r="A127" s="23" t="s">
        <v>23</v>
      </c>
      <c r="B127" s="23" t="s">
        <v>135</v>
      </c>
      <c r="C127" s="21">
        <v>22161523</v>
      </c>
      <c r="D127" s="21">
        <v>0</v>
      </c>
      <c r="E127" s="22">
        <v>998741</v>
      </c>
      <c r="F127" s="22">
        <v>0</v>
      </c>
      <c r="G127" s="22">
        <v>0</v>
      </c>
      <c r="H127" s="22">
        <v>0</v>
      </c>
      <c r="I127" s="21">
        <f t="shared" si="3"/>
        <v>23160264</v>
      </c>
    </row>
    <row r="128" spans="1:9" x14ac:dyDescent="0.25">
      <c r="A128" s="23" t="s">
        <v>15</v>
      </c>
      <c r="B128" s="23" t="s">
        <v>136</v>
      </c>
      <c r="C128" s="21">
        <v>36856955</v>
      </c>
      <c r="D128" s="21">
        <v>0</v>
      </c>
      <c r="E128" s="22">
        <v>2381076</v>
      </c>
      <c r="F128" s="22">
        <v>0</v>
      </c>
      <c r="G128" s="22">
        <v>0</v>
      </c>
      <c r="H128" s="22">
        <v>0</v>
      </c>
      <c r="I128" s="21">
        <f t="shared" si="3"/>
        <v>39238031</v>
      </c>
    </row>
    <row r="129" spans="1:9" x14ac:dyDescent="0.25">
      <c r="A129" s="23" t="s">
        <v>96</v>
      </c>
      <c r="B129" s="23" t="s">
        <v>136</v>
      </c>
      <c r="C129" s="21">
        <v>1465548</v>
      </c>
      <c r="D129" s="21">
        <v>0</v>
      </c>
      <c r="E129" s="22">
        <v>77953</v>
      </c>
      <c r="F129" s="22">
        <v>0</v>
      </c>
      <c r="G129" s="22">
        <v>0</v>
      </c>
      <c r="H129" s="22">
        <v>0</v>
      </c>
      <c r="I129" s="21">
        <f t="shared" si="3"/>
        <v>1543501</v>
      </c>
    </row>
    <row r="130" spans="1:9" x14ac:dyDescent="0.25">
      <c r="A130" s="23" t="s">
        <v>70</v>
      </c>
      <c r="B130" s="23" t="s">
        <v>137</v>
      </c>
      <c r="C130" s="21">
        <v>21666838</v>
      </c>
      <c r="D130" s="21">
        <v>0</v>
      </c>
      <c r="E130" s="22">
        <v>711941</v>
      </c>
      <c r="F130" s="22">
        <v>0</v>
      </c>
      <c r="G130" s="22">
        <v>3154648</v>
      </c>
      <c r="H130" s="22">
        <v>0</v>
      </c>
      <c r="I130" s="21">
        <f t="shared" si="3"/>
        <v>25533427</v>
      </c>
    </row>
    <row r="131" spans="1:9" x14ac:dyDescent="0.25">
      <c r="A131" s="23" t="s">
        <v>28</v>
      </c>
      <c r="B131" s="23" t="s">
        <v>138</v>
      </c>
      <c r="C131" s="21">
        <v>6092151</v>
      </c>
      <c r="D131" s="21">
        <v>0</v>
      </c>
      <c r="E131" s="22">
        <v>526093</v>
      </c>
      <c r="F131" s="22">
        <v>0</v>
      </c>
      <c r="G131" s="22">
        <v>0</v>
      </c>
      <c r="H131" s="22">
        <v>0</v>
      </c>
      <c r="I131" s="21">
        <f t="shared" si="3"/>
        <v>6618244</v>
      </c>
    </row>
    <row r="132" spans="1:9" x14ac:dyDescent="0.25">
      <c r="A132" s="23" t="s">
        <v>31</v>
      </c>
      <c r="B132" s="23" t="s">
        <v>138</v>
      </c>
      <c r="C132" s="21">
        <v>867329</v>
      </c>
      <c r="D132" s="21">
        <v>0</v>
      </c>
      <c r="E132" s="22">
        <v>73873</v>
      </c>
      <c r="F132" s="22">
        <v>0</v>
      </c>
      <c r="G132" s="22">
        <v>0</v>
      </c>
      <c r="H132" s="22">
        <v>0</v>
      </c>
      <c r="I132" s="21">
        <f t="shared" si="3"/>
        <v>941202</v>
      </c>
    </row>
    <row r="133" spans="1:9" x14ac:dyDescent="0.25">
      <c r="A133" s="23" t="s">
        <v>23</v>
      </c>
      <c r="B133" s="23" t="s">
        <v>139</v>
      </c>
      <c r="C133" s="21">
        <v>8966220</v>
      </c>
      <c r="D133" s="21">
        <v>0</v>
      </c>
      <c r="E133" s="22">
        <v>891512</v>
      </c>
      <c r="F133" s="22">
        <v>0</v>
      </c>
      <c r="G133" s="22">
        <v>0</v>
      </c>
      <c r="H133" s="22">
        <v>0</v>
      </c>
      <c r="I133" s="21">
        <f t="shared" si="3"/>
        <v>9857732</v>
      </c>
    </row>
    <row r="134" spans="1:9" x14ac:dyDescent="0.25">
      <c r="A134" s="23" t="s">
        <v>53</v>
      </c>
      <c r="B134" s="23" t="s">
        <v>140</v>
      </c>
      <c r="C134" s="21">
        <v>6962566</v>
      </c>
      <c r="D134" s="21">
        <v>0</v>
      </c>
      <c r="E134" s="22">
        <v>769146</v>
      </c>
      <c r="F134" s="22">
        <v>0</v>
      </c>
      <c r="G134" s="22">
        <v>0</v>
      </c>
      <c r="H134" s="22">
        <v>0</v>
      </c>
      <c r="I134" s="21">
        <f t="shared" si="3"/>
        <v>7731712</v>
      </c>
    </row>
    <row r="135" spans="1:9" x14ac:dyDescent="0.25">
      <c r="A135" s="23" t="s">
        <v>43</v>
      </c>
      <c r="B135" s="23" t="s">
        <v>140</v>
      </c>
      <c r="C135" s="21">
        <v>47</v>
      </c>
      <c r="D135" s="21">
        <v>0</v>
      </c>
      <c r="E135" s="22">
        <v>5</v>
      </c>
      <c r="F135" s="22">
        <v>0</v>
      </c>
      <c r="G135" s="22">
        <v>0</v>
      </c>
      <c r="H135" s="22">
        <v>0</v>
      </c>
      <c r="I135" s="21">
        <f t="shared" si="3"/>
        <v>52</v>
      </c>
    </row>
    <row r="136" spans="1:9" x14ac:dyDescent="0.25">
      <c r="A136" s="23" t="s">
        <v>37</v>
      </c>
      <c r="B136" s="23" t="s">
        <v>141</v>
      </c>
      <c r="C136" s="21">
        <v>18156806</v>
      </c>
      <c r="D136" s="21">
        <v>0</v>
      </c>
      <c r="E136" s="22">
        <v>892679</v>
      </c>
      <c r="F136" s="22">
        <v>0</v>
      </c>
      <c r="G136" s="22">
        <v>0</v>
      </c>
      <c r="H136" s="22">
        <v>0</v>
      </c>
      <c r="I136" s="21">
        <f t="shared" si="3"/>
        <v>19049485</v>
      </c>
    </row>
    <row r="137" spans="1:9" x14ac:dyDescent="0.25">
      <c r="A137" s="23" t="s">
        <v>35</v>
      </c>
      <c r="B137" s="23" t="s">
        <v>142</v>
      </c>
      <c r="C137" s="21">
        <v>11978834</v>
      </c>
      <c r="D137" s="21">
        <v>0</v>
      </c>
      <c r="E137" s="22">
        <v>808899</v>
      </c>
      <c r="F137" s="22">
        <v>0</v>
      </c>
      <c r="G137" s="22">
        <v>0</v>
      </c>
      <c r="H137" s="22">
        <v>0</v>
      </c>
      <c r="I137" s="21">
        <f t="shared" si="3"/>
        <v>12787733</v>
      </c>
    </row>
    <row r="138" spans="1:9" x14ac:dyDescent="0.25">
      <c r="A138" s="23" t="s">
        <v>28</v>
      </c>
      <c r="B138" s="23" t="s">
        <v>143</v>
      </c>
      <c r="C138" s="21">
        <v>8309983</v>
      </c>
      <c r="D138" s="21">
        <v>0</v>
      </c>
      <c r="E138" s="22">
        <v>821476</v>
      </c>
      <c r="F138" s="22">
        <v>0</v>
      </c>
      <c r="G138" s="22">
        <v>0</v>
      </c>
      <c r="H138" s="22">
        <v>0</v>
      </c>
      <c r="I138" s="21">
        <f t="shared" si="3"/>
        <v>9131459</v>
      </c>
    </row>
    <row r="139" spans="1:9" x14ac:dyDescent="0.25">
      <c r="A139" s="23" t="s">
        <v>48</v>
      </c>
      <c r="B139" s="23" t="s">
        <v>144</v>
      </c>
      <c r="C139" s="21">
        <v>30704461</v>
      </c>
      <c r="D139" s="21">
        <v>0</v>
      </c>
      <c r="E139" s="22">
        <v>1775331</v>
      </c>
      <c r="F139" s="22">
        <v>0</v>
      </c>
      <c r="G139" s="22">
        <v>0</v>
      </c>
      <c r="H139" s="22">
        <v>0</v>
      </c>
      <c r="I139" s="21">
        <f t="shared" si="3"/>
        <v>32479792</v>
      </c>
    </row>
    <row r="140" spans="1:9" x14ac:dyDescent="0.25">
      <c r="A140" s="23" t="s">
        <v>37</v>
      </c>
      <c r="B140" s="23" t="s">
        <v>145</v>
      </c>
      <c r="C140" s="21">
        <v>26930812</v>
      </c>
      <c r="D140" s="21">
        <v>0</v>
      </c>
      <c r="E140" s="22">
        <v>1428252</v>
      </c>
      <c r="F140" s="22">
        <v>0</v>
      </c>
      <c r="G140" s="22">
        <v>0</v>
      </c>
      <c r="H140" s="22">
        <v>0</v>
      </c>
      <c r="I140" s="21">
        <f t="shared" si="3"/>
        <v>28359064</v>
      </c>
    </row>
    <row r="141" spans="1:9" x14ac:dyDescent="0.25">
      <c r="A141" s="23" t="s">
        <v>55</v>
      </c>
      <c r="B141" s="23" t="s">
        <v>146</v>
      </c>
      <c r="C141" s="21">
        <v>5886384</v>
      </c>
      <c r="D141" s="21">
        <v>0</v>
      </c>
      <c r="E141" s="22">
        <v>528876</v>
      </c>
      <c r="F141" s="22">
        <v>0</v>
      </c>
      <c r="G141" s="22">
        <v>0</v>
      </c>
      <c r="H141" s="22">
        <v>0</v>
      </c>
      <c r="I141" s="21">
        <f t="shared" si="3"/>
        <v>6415260</v>
      </c>
    </row>
    <row r="142" spans="1:9" x14ac:dyDescent="0.25">
      <c r="A142" s="23" t="s">
        <v>23</v>
      </c>
      <c r="B142" s="23" t="s">
        <v>147</v>
      </c>
      <c r="C142" s="21">
        <v>13315884</v>
      </c>
      <c r="D142" s="21">
        <v>0</v>
      </c>
      <c r="E142" s="22">
        <v>895902</v>
      </c>
      <c r="F142" s="22">
        <v>0</v>
      </c>
      <c r="G142" s="22">
        <v>0</v>
      </c>
      <c r="H142" s="22">
        <v>0</v>
      </c>
      <c r="I142" s="21">
        <f t="shared" si="3"/>
        <v>14211786</v>
      </c>
    </row>
    <row r="143" spans="1:9" x14ac:dyDescent="0.25">
      <c r="A143" s="23" t="s">
        <v>25</v>
      </c>
      <c r="B143" s="23" t="s">
        <v>148</v>
      </c>
      <c r="C143" s="21">
        <v>8540563</v>
      </c>
      <c r="D143" s="21">
        <v>0</v>
      </c>
      <c r="E143" s="22">
        <v>1172486</v>
      </c>
      <c r="F143" s="22">
        <v>0</v>
      </c>
      <c r="G143" s="22">
        <v>0</v>
      </c>
      <c r="H143" s="22">
        <v>0</v>
      </c>
      <c r="I143" s="21">
        <f t="shared" si="3"/>
        <v>9713049</v>
      </c>
    </row>
    <row r="144" spans="1:9" x14ac:dyDescent="0.25">
      <c r="A144" s="23" t="s">
        <v>52</v>
      </c>
      <c r="B144" s="23" t="s">
        <v>149</v>
      </c>
      <c r="C144" s="21">
        <v>5661446</v>
      </c>
      <c r="D144" s="21">
        <v>0</v>
      </c>
      <c r="E144" s="22">
        <v>517223</v>
      </c>
      <c r="F144" s="22">
        <v>0</v>
      </c>
      <c r="G144" s="22">
        <v>0</v>
      </c>
      <c r="H144" s="22">
        <v>0</v>
      </c>
      <c r="I144" s="21">
        <f t="shared" si="3"/>
        <v>6178669</v>
      </c>
    </row>
    <row r="145" spans="1:9" x14ac:dyDescent="0.25">
      <c r="A145" s="23" t="s">
        <v>64</v>
      </c>
      <c r="B145" s="23" t="s">
        <v>150</v>
      </c>
      <c r="C145" s="21">
        <v>17591085</v>
      </c>
      <c r="D145" s="21">
        <v>0</v>
      </c>
      <c r="E145" s="22">
        <v>1109101</v>
      </c>
      <c r="F145" s="22">
        <v>0</v>
      </c>
      <c r="G145" s="22">
        <v>8641617</v>
      </c>
      <c r="H145" s="22">
        <v>0</v>
      </c>
      <c r="I145" s="21">
        <f t="shared" si="3"/>
        <v>27341803</v>
      </c>
    </row>
    <row r="146" spans="1:9" x14ac:dyDescent="0.25">
      <c r="A146" s="23" t="s">
        <v>62</v>
      </c>
      <c r="B146" s="23" t="s">
        <v>151</v>
      </c>
      <c r="C146" s="21">
        <v>46668364</v>
      </c>
      <c r="D146" s="21">
        <v>0</v>
      </c>
      <c r="E146" s="22">
        <v>2268679</v>
      </c>
      <c r="F146" s="22">
        <v>25593670</v>
      </c>
      <c r="G146" s="22">
        <v>922923</v>
      </c>
      <c r="H146" s="22">
        <v>3311906</v>
      </c>
      <c r="I146" s="21">
        <f t="shared" si="3"/>
        <v>78765542</v>
      </c>
    </row>
    <row r="147" spans="1:9" x14ac:dyDescent="0.25">
      <c r="A147" s="23" t="s">
        <v>23</v>
      </c>
      <c r="B147" s="23" t="s">
        <v>152</v>
      </c>
      <c r="C147" s="21">
        <v>4334461</v>
      </c>
      <c r="D147" s="21">
        <v>0</v>
      </c>
      <c r="E147" s="22">
        <v>609685</v>
      </c>
      <c r="F147" s="22">
        <v>0</v>
      </c>
      <c r="G147" s="22">
        <v>0</v>
      </c>
      <c r="H147" s="22">
        <v>0</v>
      </c>
      <c r="I147" s="21">
        <f t="shared" si="3"/>
        <v>4944146</v>
      </c>
    </row>
    <row r="148" spans="1:9" x14ac:dyDescent="0.25">
      <c r="A148" s="23" t="s">
        <v>153</v>
      </c>
      <c r="B148" s="23" t="s">
        <v>154</v>
      </c>
      <c r="C148" s="21">
        <v>3317147</v>
      </c>
      <c r="D148" s="21">
        <v>0</v>
      </c>
      <c r="E148" s="22">
        <v>261395</v>
      </c>
      <c r="F148" s="22">
        <v>0</v>
      </c>
      <c r="G148" s="22">
        <v>0</v>
      </c>
      <c r="H148" s="22">
        <v>0</v>
      </c>
      <c r="I148" s="21">
        <f t="shared" si="3"/>
        <v>3578542</v>
      </c>
    </row>
    <row r="149" spans="1:9" x14ac:dyDescent="0.25">
      <c r="A149" s="23" t="s">
        <v>31</v>
      </c>
      <c r="B149" s="23" t="s">
        <v>154</v>
      </c>
      <c r="C149" s="21">
        <v>1672165</v>
      </c>
      <c r="D149" s="21">
        <v>0</v>
      </c>
      <c r="E149" s="22">
        <v>146267</v>
      </c>
      <c r="F149" s="22">
        <v>0</v>
      </c>
      <c r="G149" s="22">
        <v>0</v>
      </c>
      <c r="H149" s="22">
        <v>0</v>
      </c>
      <c r="I149" s="21">
        <f t="shared" ref="I149:I212" si="4">SUM(C149:H149)</f>
        <v>1818432</v>
      </c>
    </row>
    <row r="150" spans="1:9" x14ac:dyDescent="0.25">
      <c r="A150" s="23" t="s">
        <v>29</v>
      </c>
      <c r="B150" s="23" t="s">
        <v>154</v>
      </c>
      <c r="C150" s="21">
        <v>997939</v>
      </c>
      <c r="D150" s="21">
        <v>0</v>
      </c>
      <c r="E150" s="22">
        <v>85026</v>
      </c>
      <c r="F150" s="22">
        <v>0</v>
      </c>
      <c r="G150" s="22">
        <v>0</v>
      </c>
      <c r="H150" s="22">
        <v>0</v>
      </c>
      <c r="I150" s="21">
        <f t="shared" si="4"/>
        <v>1082965</v>
      </c>
    </row>
    <row r="151" spans="1:9" x14ac:dyDescent="0.25">
      <c r="A151" s="23" t="s">
        <v>111</v>
      </c>
      <c r="B151" s="23" t="s">
        <v>155</v>
      </c>
      <c r="C151" s="21">
        <v>6093714</v>
      </c>
      <c r="D151" s="21">
        <v>0</v>
      </c>
      <c r="E151" s="22">
        <v>736554</v>
      </c>
      <c r="F151" s="22">
        <v>0</v>
      </c>
      <c r="G151" s="22">
        <v>0</v>
      </c>
      <c r="H151" s="22">
        <v>0</v>
      </c>
      <c r="I151" s="21">
        <f t="shared" si="4"/>
        <v>6830268</v>
      </c>
    </row>
    <row r="152" spans="1:9" x14ac:dyDescent="0.25">
      <c r="A152" s="23" t="s">
        <v>48</v>
      </c>
      <c r="B152" s="23" t="s">
        <v>156</v>
      </c>
      <c r="C152" s="21">
        <v>15118689</v>
      </c>
      <c r="D152" s="21">
        <v>0</v>
      </c>
      <c r="E152" s="22">
        <v>937202</v>
      </c>
      <c r="F152" s="22">
        <v>0</v>
      </c>
      <c r="G152" s="22">
        <v>0</v>
      </c>
      <c r="H152" s="22">
        <v>0</v>
      </c>
      <c r="I152" s="21">
        <f t="shared" si="4"/>
        <v>16055891</v>
      </c>
    </row>
    <row r="153" spans="1:9" x14ac:dyDescent="0.25">
      <c r="A153" s="23" t="s">
        <v>52</v>
      </c>
      <c r="B153" s="23" t="s">
        <v>157</v>
      </c>
      <c r="C153" s="21">
        <v>7313284</v>
      </c>
      <c r="D153" s="21">
        <v>0</v>
      </c>
      <c r="E153" s="22">
        <v>870037</v>
      </c>
      <c r="F153" s="22">
        <v>0</v>
      </c>
      <c r="G153" s="22">
        <v>0</v>
      </c>
      <c r="H153" s="22">
        <v>0</v>
      </c>
      <c r="I153" s="21">
        <f t="shared" si="4"/>
        <v>8183321</v>
      </c>
    </row>
    <row r="154" spans="1:9" x14ac:dyDescent="0.25">
      <c r="A154" s="23" t="s">
        <v>37</v>
      </c>
      <c r="B154" s="23" t="s">
        <v>158</v>
      </c>
      <c r="C154" s="21">
        <v>8548980</v>
      </c>
      <c r="D154" s="21">
        <v>0</v>
      </c>
      <c r="E154" s="22">
        <v>525514</v>
      </c>
      <c r="F154" s="22">
        <v>0</v>
      </c>
      <c r="G154" s="22">
        <v>0</v>
      </c>
      <c r="H154" s="22">
        <v>0</v>
      </c>
      <c r="I154" s="21">
        <f t="shared" si="4"/>
        <v>9074494</v>
      </c>
    </row>
    <row r="155" spans="1:9" x14ac:dyDescent="0.25">
      <c r="A155" s="23" t="s">
        <v>72</v>
      </c>
      <c r="B155" s="23" t="s">
        <v>159</v>
      </c>
      <c r="C155" s="21">
        <v>18338746</v>
      </c>
      <c r="D155" s="21">
        <v>0</v>
      </c>
      <c r="E155" s="22">
        <v>634331</v>
      </c>
      <c r="F155" s="22">
        <v>0</v>
      </c>
      <c r="G155" s="22">
        <v>0</v>
      </c>
      <c r="H155" s="22">
        <v>0</v>
      </c>
      <c r="I155" s="21">
        <f t="shared" si="4"/>
        <v>18973077</v>
      </c>
    </row>
    <row r="156" spans="1:9" x14ac:dyDescent="0.25">
      <c r="A156" s="23" t="s">
        <v>15</v>
      </c>
      <c r="B156" s="23" t="s">
        <v>160</v>
      </c>
      <c r="C156" s="21">
        <v>5532514</v>
      </c>
      <c r="D156" s="21">
        <v>0</v>
      </c>
      <c r="E156" s="22">
        <v>670910</v>
      </c>
      <c r="F156" s="22">
        <v>0</v>
      </c>
      <c r="G156" s="22">
        <v>0</v>
      </c>
      <c r="H156" s="22">
        <v>0</v>
      </c>
      <c r="I156" s="21">
        <f t="shared" si="4"/>
        <v>6203424</v>
      </c>
    </row>
    <row r="157" spans="1:9" x14ac:dyDescent="0.25">
      <c r="A157" s="23" t="s">
        <v>41</v>
      </c>
      <c r="B157" s="23" t="s">
        <v>161</v>
      </c>
      <c r="C157" s="21">
        <v>12351252</v>
      </c>
      <c r="D157" s="21">
        <v>0</v>
      </c>
      <c r="E157" s="22">
        <v>957134</v>
      </c>
      <c r="F157" s="22">
        <v>0</v>
      </c>
      <c r="G157" s="22">
        <v>0</v>
      </c>
      <c r="H157" s="22">
        <v>0</v>
      </c>
      <c r="I157" s="21">
        <f t="shared" si="4"/>
        <v>13308386</v>
      </c>
    </row>
    <row r="158" spans="1:9" x14ac:dyDescent="0.25">
      <c r="A158" s="23" t="s">
        <v>50</v>
      </c>
      <c r="B158" s="23" t="s">
        <v>162</v>
      </c>
      <c r="C158" s="21">
        <v>16872754</v>
      </c>
      <c r="D158" s="21">
        <v>0</v>
      </c>
      <c r="E158" s="22">
        <v>1550722</v>
      </c>
      <c r="F158" s="22">
        <v>0</v>
      </c>
      <c r="G158" s="22">
        <v>0</v>
      </c>
      <c r="H158" s="22">
        <v>0</v>
      </c>
      <c r="I158" s="21">
        <f t="shared" si="4"/>
        <v>18423476</v>
      </c>
    </row>
    <row r="159" spans="1:9" x14ac:dyDescent="0.25">
      <c r="A159" s="23" t="s">
        <v>109</v>
      </c>
      <c r="B159" s="23" t="s">
        <v>163</v>
      </c>
      <c r="C159" s="21">
        <v>6480895</v>
      </c>
      <c r="D159" s="21">
        <v>0</v>
      </c>
      <c r="E159" s="22">
        <v>648894</v>
      </c>
      <c r="F159" s="22">
        <v>0</v>
      </c>
      <c r="G159" s="22">
        <v>0</v>
      </c>
      <c r="H159" s="22">
        <v>0</v>
      </c>
      <c r="I159" s="21">
        <f t="shared" si="4"/>
        <v>7129789</v>
      </c>
    </row>
    <row r="160" spans="1:9" x14ac:dyDescent="0.25">
      <c r="A160" s="23" t="s">
        <v>48</v>
      </c>
      <c r="B160" s="23" t="s">
        <v>164</v>
      </c>
      <c r="C160" s="21">
        <v>5574912</v>
      </c>
      <c r="D160" s="21">
        <v>0</v>
      </c>
      <c r="E160" s="22">
        <v>393236</v>
      </c>
      <c r="F160" s="22">
        <v>0</v>
      </c>
      <c r="G160" s="22">
        <v>0</v>
      </c>
      <c r="H160" s="22">
        <v>0</v>
      </c>
      <c r="I160" s="21">
        <f t="shared" si="4"/>
        <v>5968148</v>
      </c>
    </row>
    <row r="161" spans="1:9" x14ac:dyDescent="0.25">
      <c r="A161" s="23" t="s">
        <v>46</v>
      </c>
      <c r="B161" s="23" t="s">
        <v>164</v>
      </c>
      <c r="C161" s="21">
        <v>2499098</v>
      </c>
      <c r="D161" s="21">
        <v>0</v>
      </c>
      <c r="E161" s="22">
        <v>197611</v>
      </c>
      <c r="F161" s="22">
        <v>0</v>
      </c>
      <c r="G161" s="22">
        <v>0</v>
      </c>
      <c r="H161" s="22">
        <v>0</v>
      </c>
      <c r="I161" s="21">
        <f t="shared" si="4"/>
        <v>2696709</v>
      </c>
    </row>
    <row r="162" spans="1:9" x14ac:dyDescent="0.25">
      <c r="A162" s="23" t="s">
        <v>41</v>
      </c>
      <c r="B162" s="23" t="s">
        <v>165</v>
      </c>
      <c r="C162" s="21">
        <v>6223140</v>
      </c>
      <c r="D162" s="21">
        <v>0</v>
      </c>
      <c r="E162" s="22">
        <v>800263</v>
      </c>
      <c r="F162" s="22">
        <v>0</v>
      </c>
      <c r="G162" s="22">
        <v>0</v>
      </c>
      <c r="H162" s="22">
        <v>0</v>
      </c>
      <c r="I162" s="21">
        <f t="shared" si="4"/>
        <v>7023403</v>
      </c>
    </row>
    <row r="163" spans="1:9" x14ac:dyDescent="0.25">
      <c r="A163" s="23" t="s">
        <v>64</v>
      </c>
      <c r="B163" s="23" t="s">
        <v>166</v>
      </c>
      <c r="C163" s="21">
        <v>23058184</v>
      </c>
      <c r="D163" s="21">
        <v>0</v>
      </c>
      <c r="E163" s="22">
        <v>1003125</v>
      </c>
      <c r="F163" s="22">
        <v>0</v>
      </c>
      <c r="G163" s="22">
        <v>24017987</v>
      </c>
      <c r="H163" s="22">
        <v>0</v>
      </c>
      <c r="I163" s="21">
        <f t="shared" si="4"/>
        <v>48079296</v>
      </c>
    </row>
    <row r="164" spans="1:9" x14ac:dyDescent="0.25">
      <c r="A164" s="23" t="s">
        <v>48</v>
      </c>
      <c r="B164" s="23" t="s">
        <v>167</v>
      </c>
      <c r="C164" s="21">
        <v>23764058</v>
      </c>
      <c r="D164" s="21">
        <v>0</v>
      </c>
      <c r="E164" s="22">
        <v>925375</v>
      </c>
      <c r="F164" s="22">
        <v>0</v>
      </c>
      <c r="G164" s="22">
        <v>20067848</v>
      </c>
      <c r="H164" s="22">
        <v>3118328</v>
      </c>
      <c r="I164" s="21">
        <f t="shared" si="4"/>
        <v>47875609</v>
      </c>
    </row>
    <row r="165" spans="1:9" x14ac:dyDescent="0.25">
      <c r="A165" s="23" t="s">
        <v>37</v>
      </c>
      <c r="B165" s="23" t="s">
        <v>168</v>
      </c>
      <c r="C165" s="21">
        <v>17557713</v>
      </c>
      <c r="D165" s="21">
        <v>0</v>
      </c>
      <c r="E165" s="22">
        <v>785708</v>
      </c>
      <c r="F165" s="22">
        <v>0</v>
      </c>
      <c r="G165" s="22">
        <v>0</v>
      </c>
      <c r="H165" s="22">
        <v>0</v>
      </c>
      <c r="I165" s="21">
        <f t="shared" si="4"/>
        <v>18343421</v>
      </c>
    </row>
    <row r="166" spans="1:9" x14ac:dyDescent="0.25">
      <c r="A166" s="23" t="s">
        <v>15</v>
      </c>
      <c r="B166" s="23" t="s">
        <v>169</v>
      </c>
      <c r="C166" s="21">
        <v>9261636</v>
      </c>
      <c r="D166" s="21">
        <v>0</v>
      </c>
      <c r="E166" s="22">
        <v>726709</v>
      </c>
      <c r="F166" s="22">
        <v>0</v>
      </c>
      <c r="G166" s="22">
        <v>0</v>
      </c>
      <c r="H166" s="22">
        <v>0</v>
      </c>
      <c r="I166" s="21">
        <f t="shared" si="4"/>
        <v>9988345</v>
      </c>
    </row>
    <row r="167" spans="1:9" x14ac:dyDescent="0.25">
      <c r="A167" s="23" t="s">
        <v>31</v>
      </c>
      <c r="B167" s="23" t="s">
        <v>170</v>
      </c>
      <c r="C167" s="21">
        <v>13060297</v>
      </c>
      <c r="D167" s="21">
        <v>0</v>
      </c>
      <c r="E167" s="22">
        <v>750185</v>
      </c>
      <c r="F167" s="22">
        <v>0</v>
      </c>
      <c r="G167" s="22">
        <v>0</v>
      </c>
      <c r="H167" s="22">
        <v>0</v>
      </c>
      <c r="I167" s="21">
        <f t="shared" si="4"/>
        <v>13810482</v>
      </c>
    </row>
    <row r="168" spans="1:9" x14ac:dyDescent="0.25">
      <c r="A168" s="23" t="s">
        <v>171</v>
      </c>
      <c r="B168" s="23" t="s">
        <v>172</v>
      </c>
      <c r="C168" s="21">
        <v>9145005</v>
      </c>
      <c r="D168" s="21">
        <v>0</v>
      </c>
      <c r="E168" s="22">
        <v>700101</v>
      </c>
      <c r="F168" s="22">
        <v>0</v>
      </c>
      <c r="G168" s="22">
        <v>0</v>
      </c>
      <c r="H168" s="22">
        <v>0</v>
      </c>
      <c r="I168" s="21">
        <f t="shared" si="4"/>
        <v>9845106</v>
      </c>
    </row>
    <row r="169" spans="1:9" x14ac:dyDescent="0.25">
      <c r="A169" s="23" t="s">
        <v>53</v>
      </c>
      <c r="B169" s="23" t="s">
        <v>173</v>
      </c>
      <c r="C169" s="21">
        <v>12932582</v>
      </c>
      <c r="D169" s="21">
        <v>0</v>
      </c>
      <c r="E169" s="22">
        <v>1124439</v>
      </c>
      <c r="F169" s="22">
        <v>0</v>
      </c>
      <c r="G169" s="22">
        <v>922928</v>
      </c>
      <c r="H169" s="22">
        <v>0</v>
      </c>
      <c r="I169" s="21">
        <f t="shared" si="4"/>
        <v>14979949</v>
      </c>
    </row>
    <row r="170" spans="1:9" x14ac:dyDescent="0.25">
      <c r="A170" s="23" t="s">
        <v>31</v>
      </c>
      <c r="B170" s="23" t="s">
        <v>174</v>
      </c>
      <c r="C170" s="21">
        <v>34155286</v>
      </c>
      <c r="D170" s="21">
        <v>0</v>
      </c>
      <c r="E170" s="22">
        <v>2151251</v>
      </c>
      <c r="F170" s="22">
        <v>0</v>
      </c>
      <c r="G170" s="22">
        <v>0</v>
      </c>
      <c r="H170" s="22">
        <v>0</v>
      </c>
      <c r="I170" s="21">
        <f t="shared" si="4"/>
        <v>36306537</v>
      </c>
    </row>
    <row r="171" spans="1:9" x14ac:dyDescent="0.25">
      <c r="A171" s="23" t="s">
        <v>28</v>
      </c>
      <c r="B171" s="23" t="s">
        <v>174</v>
      </c>
      <c r="C171" s="21">
        <v>5752143</v>
      </c>
      <c r="D171" s="21">
        <v>0</v>
      </c>
      <c r="E171" s="22">
        <v>367328</v>
      </c>
      <c r="F171" s="22">
        <v>0</v>
      </c>
      <c r="G171" s="22">
        <v>0</v>
      </c>
      <c r="H171" s="22">
        <v>0</v>
      </c>
      <c r="I171" s="21">
        <f t="shared" si="4"/>
        <v>6119471</v>
      </c>
    </row>
    <row r="172" spans="1:9" x14ac:dyDescent="0.25">
      <c r="A172" s="23" t="s">
        <v>15</v>
      </c>
      <c r="B172" s="23" t="s">
        <v>175</v>
      </c>
      <c r="C172" s="21">
        <v>8872912</v>
      </c>
      <c r="D172" s="21">
        <v>0</v>
      </c>
      <c r="E172" s="22">
        <v>731721</v>
      </c>
      <c r="F172" s="22">
        <v>0</v>
      </c>
      <c r="G172" s="22">
        <v>0</v>
      </c>
      <c r="H172" s="22">
        <v>0</v>
      </c>
      <c r="I172" s="21">
        <f t="shared" si="4"/>
        <v>9604633</v>
      </c>
    </row>
    <row r="173" spans="1:9" x14ac:dyDescent="0.25">
      <c r="A173" s="23" t="s">
        <v>55</v>
      </c>
      <c r="B173" s="23" t="s">
        <v>176</v>
      </c>
      <c r="C173" s="21">
        <v>21022717</v>
      </c>
      <c r="D173" s="21">
        <v>0</v>
      </c>
      <c r="E173" s="22">
        <v>1028611</v>
      </c>
      <c r="F173" s="22">
        <v>0</v>
      </c>
      <c r="G173" s="22">
        <v>2447492</v>
      </c>
      <c r="H173" s="22">
        <v>0</v>
      </c>
      <c r="I173" s="21">
        <f t="shared" si="4"/>
        <v>24498820</v>
      </c>
    </row>
    <row r="174" spans="1:9" x14ac:dyDescent="0.25">
      <c r="A174" s="23" t="s">
        <v>15</v>
      </c>
      <c r="B174" s="23" t="s">
        <v>177</v>
      </c>
      <c r="C174" s="21">
        <v>17904823</v>
      </c>
      <c r="D174" s="21">
        <v>0</v>
      </c>
      <c r="E174" s="22">
        <v>2246823</v>
      </c>
      <c r="F174" s="22">
        <v>0</v>
      </c>
      <c r="G174" s="22">
        <v>0</v>
      </c>
      <c r="H174" s="22">
        <v>0</v>
      </c>
      <c r="I174" s="21">
        <f t="shared" si="4"/>
        <v>20151646</v>
      </c>
    </row>
    <row r="175" spans="1:9" x14ac:dyDescent="0.25">
      <c r="A175" s="23" t="s">
        <v>48</v>
      </c>
      <c r="B175" s="23" t="s">
        <v>178</v>
      </c>
      <c r="C175" s="21">
        <v>26603636</v>
      </c>
      <c r="D175" s="21">
        <v>0</v>
      </c>
      <c r="E175" s="22">
        <v>1582925</v>
      </c>
      <c r="F175" s="22">
        <v>0</v>
      </c>
      <c r="G175" s="22">
        <v>14302182</v>
      </c>
      <c r="H175" s="22">
        <v>110622</v>
      </c>
      <c r="I175" s="21">
        <f t="shared" si="4"/>
        <v>42599365</v>
      </c>
    </row>
    <row r="176" spans="1:9" x14ac:dyDescent="0.25">
      <c r="A176" s="23" t="s">
        <v>111</v>
      </c>
      <c r="B176" s="23" t="s">
        <v>179</v>
      </c>
      <c r="C176" s="21">
        <v>7995138</v>
      </c>
      <c r="D176" s="21">
        <v>0</v>
      </c>
      <c r="E176" s="22">
        <v>838012</v>
      </c>
      <c r="F176" s="22">
        <v>0</v>
      </c>
      <c r="G176" s="22">
        <v>0</v>
      </c>
      <c r="H176" s="22">
        <v>0</v>
      </c>
      <c r="I176" s="21">
        <f t="shared" si="4"/>
        <v>8833150</v>
      </c>
    </row>
    <row r="177" spans="1:9" x14ac:dyDescent="0.25">
      <c r="A177" s="23" t="s">
        <v>48</v>
      </c>
      <c r="B177" s="23" t="s">
        <v>180</v>
      </c>
      <c r="C177" s="21">
        <v>14149091</v>
      </c>
      <c r="D177" s="21">
        <v>0</v>
      </c>
      <c r="E177" s="22">
        <v>971351</v>
      </c>
      <c r="F177" s="22">
        <v>0</v>
      </c>
      <c r="G177" s="22">
        <v>0</v>
      </c>
      <c r="H177" s="22">
        <v>0</v>
      </c>
      <c r="I177" s="21">
        <f t="shared" si="4"/>
        <v>15120442</v>
      </c>
    </row>
    <row r="178" spans="1:9" x14ac:dyDescent="0.25">
      <c r="A178" s="23" t="s">
        <v>111</v>
      </c>
      <c r="B178" s="23" t="s">
        <v>181</v>
      </c>
      <c r="C178" s="21">
        <v>6932558</v>
      </c>
      <c r="D178" s="21">
        <v>0</v>
      </c>
      <c r="E178" s="22">
        <v>678016</v>
      </c>
      <c r="F178" s="22">
        <v>0</v>
      </c>
      <c r="G178" s="22">
        <v>0</v>
      </c>
      <c r="H178" s="22">
        <v>0</v>
      </c>
      <c r="I178" s="21">
        <f t="shared" si="4"/>
        <v>7610574</v>
      </c>
    </row>
    <row r="179" spans="1:9" x14ac:dyDescent="0.25">
      <c r="A179" s="23" t="s">
        <v>48</v>
      </c>
      <c r="B179" s="23" t="s">
        <v>182</v>
      </c>
      <c r="C179" s="21">
        <v>13226038</v>
      </c>
      <c r="D179" s="21">
        <v>0</v>
      </c>
      <c r="E179" s="22">
        <v>1197459</v>
      </c>
      <c r="F179" s="22">
        <v>0</v>
      </c>
      <c r="G179" s="22">
        <v>0</v>
      </c>
      <c r="H179" s="22">
        <v>0</v>
      </c>
      <c r="I179" s="21">
        <f t="shared" si="4"/>
        <v>14423497</v>
      </c>
    </row>
    <row r="180" spans="1:9" x14ac:dyDescent="0.25">
      <c r="A180" s="23" t="s">
        <v>25</v>
      </c>
      <c r="B180" s="23" t="s">
        <v>183</v>
      </c>
      <c r="C180" s="21">
        <v>3927631</v>
      </c>
      <c r="D180" s="21">
        <v>0</v>
      </c>
      <c r="E180" s="22">
        <v>570958</v>
      </c>
      <c r="F180" s="22">
        <v>0</v>
      </c>
      <c r="G180" s="22">
        <v>0</v>
      </c>
      <c r="H180" s="22">
        <v>0</v>
      </c>
      <c r="I180" s="21">
        <f t="shared" si="4"/>
        <v>4498589</v>
      </c>
    </row>
    <row r="181" spans="1:9" x14ac:dyDescent="0.25">
      <c r="A181" s="23" t="s">
        <v>23</v>
      </c>
      <c r="B181" s="23" t="s">
        <v>183</v>
      </c>
      <c r="C181" s="21">
        <v>408401</v>
      </c>
      <c r="D181" s="21">
        <v>0</v>
      </c>
      <c r="E181" s="22">
        <v>58266</v>
      </c>
      <c r="F181" s="22">
        <v>0</v>
      </c>
      <c r="G181" s="22">
        <v>0</v>
      </c>
      <c r="H181" s="22">
        <v>0</v>
      </c>
      <c r="I181" s="21">
        <f t="shared" si="4"/>
        <v>466667</v>
      </c>
    </row>
    <row r="182" spans="1:9" x14ac:dyDescent="0.25">
      <c r="A182" s="23" t="s">
        <v>21</v>
      </c>
      <c r="B182" s="23" t="s">
        <v>184</v>
      </c>
      <c r="C182" s="21">
        <v>4105933</v>
      </c>
      <c r="D182" s="21">
        <v>0</v>
      </c>
      <c r="E182" s="22">
        <v>569166</v>
      </c>
      <c r="F182" s="22">
        <v>0</v>
      </c>
      <c r="G182" s="22">
        <v>0</v>
      </c>
      <c r="H182" s="22">
        <v>0</v>
      </c>
      <c r="I182" s="21">
        <f t="shared" si="4"/>
        <v>4675099</v>
      </c>
    </row>
    <row r="183" spans="1:9" x14ac:dyDescent="0.25">
      <c r="A183" s="23" t="s">
        <v>19</v>
      </c>
      <c r="B183" s="23" t="s">
        <v>184</v>
      </c>
      <c r="C183" s="21">
        <v>137151</v>
      </c>
      <c r="D183" s="21">
        <v>0</v>
      </c>
      <c r="E183" s="22">
        <v>19607</v>
      </c>
      <c r="F183" s="22">
        <v>199255</v>
      </c>
      <c r="G183" s="22">
        <v>0</v>
      </c>
      <c r="H183" s="22">
        <v>0</v>
      </c>
      <c r="I183" s="21">
        <f t="shared" si="4"/>
        <v>356013</v>
      </c>
    </row>
    <row r="184" spans="1:9" x14ac:dyDescent="0.25">
      <c r="A184" s="23" t="s">
        <v>50</v>
      </c>
      <c r="B184" s="23" t="s">
        <v>185</v>
      </c>
      <c r="C184" s="21">
        <v>65387453</v>
      </c>
      <c r="D184" s="21">
        <v>0</v>
      </c>
      <c r="E184" s="22">
        <v>2691195</v>
      </c>
      <c r="F184" s="22">
        <v>0</v>
      </c>
      <c r="G184" s="22">
        <v>7659180</v>
      </c>
      <c r="H184" s="22">
        <v>0</v>
      </c>
      <c r="I184" s="21">
        <f t="shared" si="4"/>
        <v>75737828</v>
      </c>
    </row>
    <row r="185" spans="1:9" x14ac:dyDescent="0.25">
      <c r="A185" s="23" t="s">
        <v>62</v>
      </c>
      <c r="B185" s="23" t="s">
        <v>186</v>
      </c>
      <c r="C185" s="21">
        <v>48202722</v>
      </c>
      <c r="D185" s="21">
        <v>0</v>
      </c>
      <c r="E185" s="22">
        <v>1380644</v>
      </c>
      <c r="F185" s="22">
        <v>15575472</v>
      </c>
      <c r="G185" s="22">
        <v>0</v>
      </c>
      <c r="H185" s="22">
        <v>0</v>
      </c>
      <c r="I185" s="21">
        <f t="shared" si="4"/>
        <v>65158838</v>
      </c>
    </row>
    <row r="186" spans="1:9" x14ac:dyDescent="0.25">
      <c r="A186" s="23" t="s">
        <v>109</v>
      </c>
      <c r="B186" s="23" t="s">
        <v>187</v>
      </c>
      <c r="C186" s="21">
        <v>42405858</v>
      </c>
      <c r="D186" s="21">
        <v>0</v>
      </c>
      <c r="E186" s="22">
        <v>2310113</v>
      </c>
      <c r="F186" s="22">
        <v>0</v>
      </c>
      <c r="G186" s="22">
        <v>12535987</v>
      </c>
      <c r="H186" s="22">
        <v>1019784</v>
      </c>
      <c r="I186" s="21">
        <f t="shared" si="4"/>
        <v>58271742</v>
      </c>
    </row>
    <row r="187" spans="1:9" x14ac:dyDescent="0.25">
      <c r="A187" s="23" t="s">
        <v>62</v>
      </c>
      <c r="B187" s="23" t="s">
        <v>188</v>
      </c>
      <c r="C187" s="21">
        <v>4596476</v>
      </c>
      <c r="D187" s="21">
        <v>0</v>
      </c>
      <c r="E187" s="22">
        <v>461265</v>
      </c>
      <c r="F187" s="22">
        <v>5203668</v>
      </c>
      <c r="G187" s="22">
        <v>0</v>
      </c>
      <c r="H187" s="22">
        <v>0</v>
      </c>
      <c r="I187" s="21">
        <f t="shared" si="4"/>
        <v>10261409</v>
      </c>
    </row>
    <row r="188" spans="1:9" x14ac:dyDescent="0.25">
      <c r="A188" s="23" t="s">
        <v>22</v>
      </c>
      <c r="B188" s="23" t="s">
        <v>188</v>
      </c>
      <c r="C188" s="21">
        <v>516966</v>
      </c>
      <c r="D188" s="21">
        <v>0</v>
      </c>
      <c r="E188" s="22">
        <v>52653</v>
      </c>
      <c r="F188" s="22">
        <v>641068</v>
      </c>
      <c r="G188" s="22">
        <v>0</v>
      </c>
      <c r="H188" s="22">
        <v>0</v>
      </c>
      <c r="I188" s="21">
        <f t="shared" si="4"/>
        <v>1210687</v>
      </c>
    </row>
    <row r="189" spans="1:9" x14ac:dyDescent="0.25">
      <c r="A189" s="23" t="s">
        <v>76</v>
      </c>
      <c r="B189" s="23" t="s">
        <v>189</v>
      </c>
      <c r="C189" s="21">
        <v>35016103</v>
      </c>
      <c r="D189" s="21">
        <v>0</v>
      </c>
      <c r="E189" s="22">
        <v>1703454</v>
      </c>
      <c r="F189" s="22">
        <v>0</v>
      </c>
      <c r="G189" s="22">
        <v>12709236</v>
      </c>
      <c r="H189" s="22">
        <v>0</v>
      </c>
      <c r="I189" s="21">
        <f t="shared" si="4"/>
        <v>49428793</v>
      </c>
    </row>
    <row r="190" spans="1:9" x14ac:dyDescent="0.25">
      <c r="A190" s="23" t="s">
        <v>190</v>
      </c>
      <c r="B190" s="23" t="s">
        <v>191</v>
      </c>
      <c r="C190" s="21">
        <v>22811617</v>
      </c>
      <c r="D190" s="21">
        <v>0</v>
      </c>
      <c r="E190" s="22">
        <v>2315841</v>
      </c>
      <c r="F190" s="22">
        <v>0</v>
      </c>
      <c r="G190" s="22">
        <v>991394</v>
      </c>
      <c r="H190" s="22">
        <v>0</v>
      </c>
      <c r="I190" s="21">
        <f t="shared" si="4"/>
        <v>26118852</v>
      </c>
    </row>
    <row r="191" spans="1:9" x14ac:dyDescent="0.25">
      <c r="A191" s="23" t="s">
        <v>171</v>
      </c>
      <c r="B191" s="23" t="s">
        <v>192</v>
      </c>
      <c r="C191" s="21">
        <v>20108017</v>
      </c>
      <c r="D191" s="21">
        <v>0</v>
      </c>
      <c r="E191" s="22">
        <v>1776405</v>
      </c>
      <c r="F191" s="22">
        <v>0</v>
      </c>
      <c r="G191" s="22">
        <v>0</v>
      </c>
      <c r="H191" s="22">
        <v>0</v>
      </c>
      <c r="I191" s="21">
        <f t="shared" si="4"/>
        <v>21884422</v>
      </c>
    </row>
    <row r="192" spans="1:9" x14ac:dyDescent="0.25">
      <c r="A192" s="23" t="s">
        <v>130</v>
      </c>
      <c r="B192" s="23" t="s">
        <v>192</v>
      </c>
      <c r="C192" s="21">
        <v>2099625</v>
      </c>
      <c r="D192" s="21">
        <v>0</v>
      </c>
      <c r="E192" s="22">
        <v>178879</v>
      </c>
      <c r="F192" s="22">
        <v>0</v>
      </c>
      <c r="G192" s="22">
        <v>0</v>
      </c>
      <c r="H192" s="22">
        <v>0</v>
      </c>
      <c r="I192" s="21">
        <f t="shared" si="4"/>
        <v>2278504</v>
      </c>
    </row>
    <row r="193" spans="1:9" x14ac:dyDescent="0.25">
      <c r="A193" s="23" t="s">
        <v>48</v>
      </c>
      <c r="B193" s="23" t="s">
        <v>193</v>
      </c>
      <c r="C193" s="21">
        <v>26067110</v>
      </c>
      <c r="D193" s="21">
        <v>0</v>
      </c>
      <c r="E193" s="22">
        <v>995998</v>
      </c>
      <c r="F193" s="22">
        <v>0</v>
      </c>
      <c r="G193" s="22">
        <v>14085122</v>
      </c>
      <c r="H193" s="22">
        <v>0</v>
      </c>
      <c r="I193" s="21">
        <f t="shared" si="4"/>
        <v>41148230</v>
      </c>
    </row>
    <row r="194" spans="1:9" x14ac:dyDescent="0.25">
      <c r="A194" s="23" t="s">
        <v>41</v>
      </c>
      <c r="B194" s="23" t="s">
        <v>194</v>
      </c>
      <c r="C194" s="21">
        <v>14098738</v>
      </c>
      <c r="D194" s="21">
        <v>0</v>
      </c>
      <c r="E194" s="22">
        <v>1379884</v>
      </c>
      <c r="F194" s="22">
        <v>0</v>
      </c>
      <c r="G194" s="22">
        <v>0</v>
      </c>
      <c r="H194" s="22">
        <v>0</v>
      </c>
      <c r="I194" s="21">
        <f t="shared" si="4"/>
        <v>15478622</v>
      </c>
    </row>
    <row r="195" spans="1:9" x14ac:dyDescent="0.25">
      <c r="A195" s="23" t="s">
        <v>41</v>
      </c>
      <c r="B195" s="23" t="s">
        <v>195</v>
      </c>
      <c r="C195" s="21">
        <v>13551224</v>
      </c>
      <c r="D195" s="21">
        <v>0</v>
      </c>
      <c r="E195" s="22">
        <v>1063775</v>
      </c>
      <c r="F195" s="22">
        <v>0</v>
      </c>
      <c r="G195" s="22">
        <v>0</v>
      </c>
      <c r="H195" s="22">
        <v>0</v>
      </c>
      <c r="I195" s="21">
        <f t="shared" si="4"/>
        <v>14614999</v>
      </c>
    </row>
    <row r="196" spans="1:9" x14ac:dyDescent="0.25">
      <c r="A196" s="23" t="s">
        <v>41</v>
      </c>
      <c r="B196" s="23" t="s">
        <v>196</v>
      </c>
      <c r="C196" s="21">
        <v>9120663</v>
      </c>
      <c r="D196" s="21">
        <v>0</v>
      </c>
      <c r="E196" s="22">
        <v>1017261</v>
      </c>
      <c r="F196" s="22">
        <v>0</v>
      </c>
      <c r="G196" s="22">
        <v>0</v>
      </c>
      <c r="H196" s="22">
        <v>0</v>
      </c>
      <c r="I196" s="21">
        <f t="shared" si="4"/>
        <v>10137924</v>
      </c>
    </row>
    <row r="197" spans="1:9" x14ac:dyDescent="0.25">
      <c r="A197" s="23" t="s">
        <v>111</v>
      </c>
      <c r="B197" s="23" t="s">
        <v>196</v>
      </c>
      <c r="C197" s="21">
        <v>171210</v>
      </c>
      <c r="D197" s="21">
        <v>0</v>
      </c>
      <c r="E197" s="22">
        <v>16098</v>
      </c>
      <c r="F197" s="22">
        <v>0</v>
      </c>
      <c r="G197" s="22">
        <v>0</v>
      </c>
      <c r="H197" s="22">
        <v>0</v>
      </c>
      <c r="I197" s="21">
        <f t="shared" si="4"/>
        <v>187308</v>
      </c>
    </row>
    <row r="198" spans="1:9" x14ac:dyDescent="0.25">
      <c r="A198" s="23" t="s">
        <v>26</v>
      </c>
      <c r="B198" s="23" t="s">
        <v>197</v>
      </c>
      <c r="C198" s="21">
        <v>9616003</v>
      </c>
      <c r="D198" s="21">
        <v>0</v>
      </c>
      <c r="E198" s="22">
        <v>643895</v>
      </c>
      <c r="F198" s="22">
        <v>0</v>
      </c>
      <c r="G198" s="22">
        <v>0</v>
      </c>
      <c r="H198" s="22">
        <v>0</v>
      </c>
      <c r="I198" s="21">
        <f t="shared" si="4"/>
        <v>10259898</v>
      </c>
    </row>
    <row r="199" spans="1:9" x14ac:dyDescent="0.25">
      <c r="A199" s="23" t="s">
        <v>41</v>
      </c>
      <c r="B199" s="23" t="s">
        <v>198</v>
      </c>
      <c r="C199" s="21">
        <v>8887499</v>
      </c>
      <c r="D199" s="21">
        <v>0</v>
      </c>
      <c r="E199" s="22">
        <v>1146006</v>
      </c>
      <c r="F199" s="22">
        <v>0</v>
      </c>
      <c r="G199" s="22">
        <v>0</v>
      </c>
      <c r="H199" s="22">
        <v>0</v>
      </c>
      <c r="I199" s="21">
        <f t="shared" si="4"/>
        <v>10033505</v>
      </c>
    </row>
    <row r="200" spans="1:9" x14ac:dyDescent="0.25">
      <c r="A200" s="23" t="s">
        <v>199</v>
      </c>
      <c r="B200" s="23" t="s">
        <v>200</v>
      </c>
      <c r="C200" s="21">
        <v>30022556</v>
      </c>
      <c r="D200" s="21">
        <v>0</v>
      </c>
      <c r="E200" s="22">
        <v>512254</v>
      </c>
      <c r="F200" s="22">
        <v>0</v>
      </c>
      <c r="G200" s="22">
        <v>22487827</v>
      </c>
      <c r="H200" s="22">
        <v>0</v>
      </c>
      <c r="I200" s="21">
        <f t="shared" si="4"/>
        <v>53022637</v>
      </c>
    </row>
    <row r="201" spans="1:9" x14ac:dyDescent="0.25">
      <c r="A201" s="23" t="s">
        <v>59</v>
      </c>
      <c r="B201" s="23" t="s">
        <v>201</v>
      </c>
      <c r="C201" s="21">
        <v>56858337</v>
      </c>
      <c r="D201" s="21">
        <v>0</v>
      </c>
      <c r="E201" s="22">
        <v>1022229</v>
      </c>
      <c r="F201" s="22">
        <v>5220078</v>
      </c>
      <c r="G201" s="22">
        <v>18407920</v>
      </c>
      <c r="H201" s="22">
        <v>0</v>
      </c>
      <c r="I201" s="21">
        <f t="shared" si="4"/>
        <v>81508564</v>
      </c>
    </row>
    <row r="202" spans="1:9" x14ac:dyDescent="0.25">
      <c r="A202" s="23" t="s">
        <v>61</v>
      </c>
      <c r="B202" s="23" t="s">
        <v>201</v>
      </c>
      <c r="C202" s="21">
        <v>1548258</v>
      </c>
      <c r="D202" s="21">
        <v>0</v>
      </c>
      <c r="E202" s="22">
        <v>28129</v>
      </c>
      <c r="F202" s="22">
        <v>355240</v>
      </c>
      <c r="G202" s="22">
        <v>0</v>
      </c>
      <c r="H202" s="22">
        <v>0</v>
      </c>
      <c r="I202" s="21">
        <f t="shared" si="4"/>
        <v>1931627</v>
      </c>
    </row>
    <row r="203" spans="1:9" x14ac:dyDescent="0.25">
      <c r="A203" s="23" t="s">
        <v>76</v>
      </c>
      <c r="B203" s="23" t="s">
        <v>202</v>
      </c>
      <c r="C203" s="21">
        <v>24148837</v>
      </c>
      <c r="D203" s="21">
        <v>0</v>
      </c>
      <c r="E203" s="22">
        <v>1506265</v>
      </c>
      <c r="F203" s="22">
        <v>0</v>
      </c>
      <c r="G203" s="22">
        <v>0</v>
      </c>
      <c r="H203" s="22">
        <v>0</v>
      </c>
      <c r="I203" s="21">
        <f t="shared" si="4"/>
        <v>25655102</v>
      </c>
    </row>
    <row r="204" spans="1:9" x14ac:dyDescent="0.25">
      <c r="A204" s="23" t="s">
        <v>23</v>
      </c>
      <c r="B204" s="23" t="s">
        <v>203</v>
      </c>
      <c r="C204" s="21">
        <v>33882136</v>
      </c>
      <c r="D204" s="21">
        <v>0</v>
      </c>
      <c r="E204" s="22">
        <v>2542497</v>
      </c>
      <c r="F204" s="22">
        <v>0</v>
      </c>
      <c r="G204" s="22">
        <v>0</v>
      </c>
      <c r="H204" s="22">
        <v>0</v>
      </c>
      <c r="I204" s="21">
        <f t="shared" si="4"/>
        <v>36424633</v>
      </c>
    </row>
    <row r="205" spans="1:9" x14ac:dyDescent="0.25">
      <c r="A205" s="23" t="s">
        <v>64</v>
      </c>
      <c r="B205" s="23" t="s">
        <v>204</v>
      </c>
      <c r="C205" s="21">
        <v>9866144</v>
      </c>
      <c r="D205" s="21">
        <v>0</v>
      </c>
      <c r="E205" s="22">
        <v>664387</v>
      </c>
      <c r="F205" s="22">
        <v>0</v>
      </c>
      <c r="G205" s="22">
        <v>0</v>
      </c>
      <c r="H205" s="22">
        <v>0</v>
      </c>
      <c r="I205" s="21">
        <f t="shared" si="4"/>
        <v>10530531</v>
      </c>
    </row>
    <row r="206" spans="1:9" x14ac:dyDescent="0.25">
      <c r="A206" s="23" t="s">
        <v>46</v>
      </c>
      <c r="B206" s="23" t="s">
        <v>205</v>
      </c>
      <c r="C206" s="21">
        <v>19499372</v>
      </c>
      <c r="D206" s="21">
        <v>0</v>
      </c>
      <c r="E206" s="22">
        <v>1192148</v>
      </c>
      <c r="F206" s="22">
        <v>0</v>
      </c>
      <c r="G206" s="22">
        <v>136552</v>
      </c>
      <c r="H206" s="22">
        <v>0</v>
      </c>
      <c r="I206" s="21">
        <f t="shared" si="4"/>
        <v>20828072</v>
      </c>
    </row>
    <row r="207" spans="1:9" x14ac:dyDescent="0.25">
      <c r="A207" s="23" t="s">
        <v>48</v>
      </c>
      <c r="B207" s="23" t="s">
        <v>205</v>
      </c>
      <c r="C207" s="21">
        <v>448</v>
      </c>
      <c r="D207" s="21">
        <v>0</v>
      </c>
      <c r="E207" s="22">
        <v>24</v>
      </c>
      <c r="F207" s="22">
        <v>0</v>
      </c>
      <c r="G207" s="22">
        <v>0</v>
      </c>
      <c r="H207" s="22">
        <v>0</v>
      </c>
      <c r="I207" s="21">
        <f t="shared" si="4"/>
        <v>472</v>
      </c>
    </row>
    <row r="208" spans="1:9" x14ac:dyDescent="0.25">
      <c r="A208" s="23" t="s">
        <v>87</v>
      </c>
      <c r="B208" s="23" t="s">
        <v>206</v>
      </c>
      <c r="C208" s="21">
        <v>33207634</v>
      </c>
      <c r="D208" s="21">
        <v>0</v>
      </c>
      <c r="E208" s="22">
        <v>2610226</v>
      </c>
      <c r="F208" s="22">
        <v>0</v>
      </c>
      <c r="G208" s="22">
        <v>0</v>
      </c>
      <c r="H208" s="22">
        <v>0</v>
      </c>
      <c r="I208" s="21">
        <f t="shared" si="4"/>
        <v>35817860</v>
      </c>
    </row>
    <row r="209" spans="1:9" x14ac:dyDescent="0.25">
      <c r="A209" s="23" t="s">
        <v>87</v>
      </c>
      <c r="B209" s="23" t="s">
        <v>207</v>
      </c>
      <c r="C209" s="21">
        <v>7533553</v>
      </c>
      <c r="D209" s="21">
        <v>0</v>
      </c>
      <c r="E209" s="22">
        <v>575150</v>
      </c>
      <c r="F209" s="22">
        <v>0</v>
      </c>
      <c r="G209" s="22">
        <v>0</v>
      </c>
      <c r="H209" s="22">
        <v>0</v>
      </c>
      <c r="I209" s="21">
        <f t="shared" si="4"/>
        <v>8108703</v>
      </c>
    </row>
    <row r="210" spans="1:9" x14ac:dyDescent="0.25">
      <c r="A210" s="23" t="s">
        <v>59</v>
      </c>
      <c r="B210" s="23" t="s">
        <v>208</v>
      </c>
      <c r="C210" s="21">
        <v>25401777</v>
      </c>
      <c r="D210" s="21">
        <v>0</v>
      </c>
      <c r="E210" s="22">
        <v>1786374</v>
      </c>
      <c r="F210" s="22">
        <v>9122229</v>
      </c>
      <c r="G210" s="22">
        <v>0</v>
      </c>
      <c r="H210" s="22">
        <v>0</v>
      </c>
      <c r="I210" s="21">
        <f t="shared" si="4"/>
        <v>36310380</v>
      </c>
    </row>
    <row r="211" spans="1:9" x14ac:dyDescent="0.25">
      <c r="A211" s="23" t="s">
        <v>26</v>
      </c>
      <c r="B211" s="23" t="s">
        <v>209</v>
      </c>
      <c r="C211" s="21">
        <v>8600945</v>
      </c>
      <c r="D211" s="21">
        <v>0</v>
      </c>
      <c r="E211" s="22">
        <v>716125</v>
      </c>
      <c r="F211" s="22">
        <v>0</v>
      </c>
      <c r="G211" s="22">
        <v>0</v>
      </c>
      <c r="H211" s="22">
        <v>0</v>
      </c>
      <c r="I211" s="21">
        <f t="shared" si="4"/>
        <v>9317070</v>
      </c>
    </row>
    <row r="212" spans="1:9" x14ac:dyDescent="0.25">
      <c r="A212" s="23" t="s">
        <v>26</v>
      </c>
      <c r="B212" s="23" t="s">
        <v>210</v>
      </c>
      <c r="C212" s="21">
        <v>13127044</v>
      </c>
      <c r="D212" s="21">
        <v>0</v>
      </c>
      <c r="E212" s="22">
        <v>626744</v>
      </c>
      <c r="F212" s="22">
        <v>0</v>
      </c>
      <c r="G212" s="22">
        <v>17340670</v>
      </c>
      <c r="H212" s="22">
        <v>0</v>
      </c>
      <c r="I212" s="21">
        <f t="shared" si="4"/>
        <v>31094458</v>
      </c>
    </row>
    <row r="213" spans="1:9" x14ac:dyDescent="0.25">
      <c r="A213" s="23" t="s">
        <v>55</v>
      </c>
      <c r="B213" s="23" t="s">
        <v>210</v>
      </c>
      <c r="C213" s="21">
        <v>1544156</v>
      </c>
      <c r="D213" s="21">
        <v>0</v>
      </c>
      <c r="E213" s="22">
        <v>78266</v>
      </c>
      <c r="F213" s="22">
        <v>0</v>
      </c>
      <c r="G213" s="22">
        <v>0</v>
      </c>
      <c r="H213" s="22">
        <v>0</v>
      </c>
      <c r="I213" s="21">
        <f t="shared" ref="I213:I247" si="5">SUM(C213:H213)</f>
        <v>1622422</v>
      </c>
    </row>
    <row r="214" spans="1:9" x14ac:dyDescent="0.25">
      <c r="A214" s="23" t="s">
        <v>70</v>
      </c>
      <c r="B214" s="23" t="s">
        <v>211</v>
      </c>
      <c r="C214" s="21">
        <v>14987537</v>
      </c>
      <c r="D214" s="21">
        <v>0</v>
      </c>
      <c r="E214" s="22">
        <v>680897</v>
      </c>
      <c r="F214" s="22">
        <v>0</v>
      </c>
      <c r="G214" s="22">
        <v>0</v>
      </c>
      <c r="H214" s="22">
        <v>0</v>
      </c>
      <c r="I214" s="21">
        <f t="shared" si="5"/>
        <v>15668434</v>
      </c>
    </row>
    <row r="215" spans="1:9" x14ac:dyDescent="0.25">
      <c r="A215" s="23" t="s">
        <v>48</v>
      </c>
      <c r="B215" s="23" t="s">
        <v>212</v>
      </c>
      <c r="C215" s="21">
        <v>14095359</v>
      </c>
      <c r="D215" s="21">
        <v>0</v>
      </c>
      <c r="E215" s="22">
        <v>701459</v>
      </c>
      <c r="F215" s="22">
        <v>0</v>
      </c>
      <c r="G215" s="22">
        <v>3473381</v>
      </c>
      <c r="H215" s="22">
        <v>2595404</v>
      </c>
      <c r="I215" s="21">
        <f t="shared" si="5"/>
        <v>20865603</v>
      </c>
    </row>
    <row r="216" spans="1:9" x14ac:dyDescent="0.25">
      <c r="A216" s="23" t="s">
        <v>48</v>
      </c>
      <c r="B216" s="23" t="s">
        <v>213</v>
      </c>
      <c r="C216" s="21">
        <v>19805535</v>
      </c>
      <c r="D216" s="21">
        <v>0</v>
      </c>
      <c r="E216" s="22">
        <v>835913</v>
      </c>
      <c r="F216" s="22">
        <v>0</v>
      </c>
      <c r="G216" s="22">
        <v>0</v>
      </c>
      <c r="H216" s="22">
        <v>0</v>
      </c>
      <c r="I216" s="21">
        <f t="shared" si="5"/>
        <v>20641448</v>
      </c>
    </row>
    <row r="217" spans="1:9" x14ac:dyDescent="0.25">
      <c r="A217" s="23" t="s">
        <v>41</v>
      </c>
      <c r="B217" s="23" t="s">
        <v>214</v>
      </c>
      <c r="C217" s="21">
        <v>21727898</v>
      </c>
      <c r="D217" s="21">
        <v>0</v>
      </c>
      <c r="E217" s="22">
        <v>1960340</v>
      </c>
      <c r="F217" s="22">
        <v>0</v>
      </c>
      <c r="G217" s="22">
        <v>0</v>
      </c>
      <c r="H217" s="22">
        <v>0</v>
      </c>
      <c r="I217" s="21">
        <f t="shared" si="5"/>
        <v>23688238</v>
      </c>
    </row>
    <row r="218" spans="1:9" x14ac:dyDescent="0.25">
      <c r="A218" s="23" t="s">
        <v>13</v>
      </c>
      <c r="B218" s="23" t="s">
        <v>215</v>
      </c>
      <c r="C218" s="21">
        <v>9659856</v>
      </c>
      <c r="D218" s="21">
        <v>0</v>
      </c>
      <c r="E218" s="22">
        <v>744784</v>
      </c>
      <c r="F218" s="22">
        <v>0</v>
      </c>
      <c r="G218" s="22">
        <v>394894</v>
      </c>
      <c r="H218" s="22">
        <v>0</v>
      </c>
      <c r="I218" s="21">
        <f t="shared" si="5"/>
        <v>10799534</v>
      </c>
    </row>
    <row r="219" spans="1:9" x14ac:dyDescent="0.25">
      <c r="A219" s="23" t="s">
        <v>64</v>
      </c>
      <c r="B219" s="23" t="s">
        <v>216</v>
      </c>
      <c r="C219" s="21">
        <v>13234682</v>
      </c>
      <c r="D219" s="21">
        <v>0</v>
      </c>
      <c r="E219" s="22">
        <v>951966</v>
      </c>
      <c r="F219" s="22">
        <v>0</v>
      </c>
      <c r="G219" s="22">
        <v>0</v>
      </c>
      <c r="H219" s="22">
        <v>0</v>
      </c>
      <c r="I219" s="21">
        <f t="shared" si="5"/>
        <v>14186648</v>
      </c>
    </row>
    <row r="220" spans="1:9" x14ac:dyDescent="0.25">
      <c r="A220" s="23" t="s">
        <v>109</v>
      </c>
      <c r="B220" s="23" t="s">
        <v>217</v>
      </c>
      <c r="C220" s="21">
        <v>10557644</v>
      </c>
      <c r="D220" s="21">
        <v>0</v>
      </c>
      <c r="E220" s="22">
        <v>765971</v>
      </c>
      <c r="F220" s="22">
        <v>0</v>
      </c>
      <c r="G220" s="22">
        <v>0</v>
      </c>
      <c r="H220" s="22">
        <v>0</v>
      </c>
      <c r="I220" s="21">
        <f t="shared" si="5"/>
        <v>11323615</v>
      </c>
    </row>
    <row r="221" spans="1:9" x14ac:dyDescent="0.25">
      <c r="A221" s="23" t="s">
        <v>28</v>
      </c>
      <c r="B221" s="23" t="s">
        <v>218</v>
      </c>
      <c r="C221" s="21">
        <v>10029103</v>
      </c>
      <c r="D221" s="21">
        <v>0</v>
      </c>
      <c r="E221" s="22">
        <v>633797</v>
      </c>
      <c r="F221" s="22">
        <v>0</v>
      </c>
      <c r="G221" s="22">
        <v>8019856</v>
      </c>
      <c r="H221" s="22">
        <v>0</v>
      </c>
      <c r="I221" s="21">
        <f t="shared" si="5"/>
        <v>18682756</v>
      </c>
    </row>
    <row r="222" spans="1:9" x14ac:dyDescent="0.25">
      <c r="A222" s="23" t="s">
        <v>37</v>
      </c>
      <c r="B222" s="23" t="s">
        <v>218</v>
      </c>
      <c r="C222" s="21">
        <v>1504967</v>
      </c>
      <c r="D222" s="21">
        <v>0</v>
      </c>
      <c r="E222" s="22">
        <v>90955</v>
      </c>
      <c r="F222" s="22">
        <v>0</v>
      </c>
      <c r="G222" s="22">
        <v>0</v>
      </c>
      <c r="H222" s="22">
        <v>0</v>
      </c>
      <c r="I222" s="21">
        <f t="shared" si="5"/>
        <v>1595922</v>
      </c>
    </row>
    <row r="223" spans="1:9" x14ac:dyDescent="0.25">
      <c r="A223" s="23" t="s">
        <v>72</v>
      </c>
      <c r="B223" s="23" t="s">
        <v>219</v>
      </c>
      <c r="C223" s="21">
        <v>22273944</v>
      </c>
      <c r="D223" s="21">
        <v>0</v>
      </c>
      <c r="E223" s="22">
        <v>1166125</v>
      </c>
      <c r="F223" s="22">
        <v>0</v>
      </c>
      <c r="G223" s="22">
        <v>0</v>
      </c>
      <c r="H223" s="22">
        <v>0</v>
      </c>
      <c r="I223" s="21">
        <f t="shared" si="5"/>
        <v>23440069</v>
      </c>
    </row>
    <row r="224" spans="1:9" x14ac:dyDescent="0.25">
      <c r="A224" s="23" t="s">
        <v>19</v>
      </c>
      <c r="B224" s="23" t="s">
        <v>220</v>
      </c>
      <c r="C224" s="21">
        <v>20716988</v>
      </c>
      <c r="D224" s="21">
        <v>0</v>
      </c>
      <c r="E224" s="22">
        <v>1424311</v>
      </c>
      <c r="F224" s="22">
        <v>14474117</v>
      </c>
      <c r="G224" s="22">
        <v>0</v>
      </c>
      <c r="H224" s="22">
        <v>0</v>
      </c>
      <c r="I224" s="21">
        <f t="shared" si="5"/>
        <v>36615416</v>
      </c>
    </row>
    <row r="225" spans="1:9" x14ac:dyDescent="0.25">
      <c r="A225" s="23" t="s">
        <v>62</v>
      </c>
      <c r="B225" s="23" t="s">
        <v>220</v>
      </c>
      <c r="C225" s="21">
        <v>3496200</v>
      </c>
      <c r="D225" s="21">
        <v>0</v>
      </c>
      <c r="E225" s="22">
        <v>220061</v>
      </c>
      <c r="F225" s="22">
        <v>2482577</v>
      </c>
      <c r="G225" s="22">
        <v>0</v>
      </c>
      <c r="H225" s="22">
        <v>0</v>
      </c>
      <c r="I225" s="21">
        <f t="shared" si="5"/>
        <v>6198838</v>
      </c>
    </row>
    <row r="226" spans="1:9" x14ac:dyDescent="0.25">
      <c r="A226" s="23" t="s">
        <v>43</v>
      </c>
      <c r="B226" s="23" t="s">
        <v>221</v>
      </c>
      <c r="C226" s="21">
        <v>6931121</v>
      </c>
      <c r="D226" s="21">
        <v>0</v>
      </c>
      <c r="E226" s="22">
        <v>702078</v>
      </c>
      <c r="F226" s="22">
        <v>0</v>
      </c>
      <c r="G226" s="22">
        <v>0</v>
      </c>
      <c r="H226" s="22">
        <v>0</v>
      </c>
      <c r="I226" s="21">
        <f t="shared" si="5"/>
        <v>7633199</v>
      </c>
    </row>
    <row r="227" spans="1:9" x14ac:dyDescent="0.25">
      <c r="A227" s="23" t="s">
        <v>48</v>
      </c>
      <c r="B227" s="23" t="s">
        <v>222</v>
      </c>
      <c r="C227" s="21">
        <v>21892601</v>
      </c>
      <c r="D227" s="21">
        <v>0</v>
      </c>
      <c r="E227" s="22">
        <v>1005010</v>
      </c>
      <c r="F227" s="22">
        <v>0</v>
      </c>
      <c r="G227" s="22">
        <v>10837027</v>
      </c>
      <c r="H227" s="22">
        <v>0</v>
      </c>
      <c r="I227" s="21">
        <f t="shared" si="5"/>
        <v>33734638</v>
      </c>
    </row>
    <row r="228" spans="1:9" x14ac:dyDescent="0.25">
      <c r="A228" s="23" t="s">
        <v>59</v>
      </c>
      <c r="B228" s="23" t="s">
        <v>223</v>
      </c>
      <c r="C228" s="21">
        <v>15101274</v>
      </c>
      <c r="D228" s="21">
        <v>0</v>
      </c>
      <c r="E228" s="22">
        <v>1022177</v>
      </c>
      <c r="F228" s="22">
        <v>5219812</v>
      </c>
      <c r="G228" s="22">
        <v>0</v>
      </c>
      <c r="H228" s="22">
        <v>0</v>
      </c>
      <c r="I228" s="21">
        <f t="shared" si="5"/>
        <v>21343263</v>
      </c>
    </row>
    <row r="229" spans="1:9" x14ac:dyDescent="0.25">
      <c r="A229" s="23" t="s">
        <v>41</v>
      </c>
      <c r="B229" s="23" t="s">
        <v>224</v>
      </c>
      <c r="C229" s="21">
        <v>9011091</v>
      </c>
      <c r="D229" s="21">
        <v>0</v>
      </c>
      <c r="E229" s="22">
        <v>732081</v>
      </c>
      <c r="F229" s="22">
        <v>0</v>
      </c>
      <c r="G229" s="22">
        <v>0</v>
      </c>
      <c r="H229" s="22">
        <v>0</v>
      </c>
      <c r="I229" s="21">
        <f t="shared" si="5"/>
        <v>9743172</v>
      </c>
    </row>
    <row r="230" spans="1:9" x14ac:dyDescent="0.25">
      <c r="A230" s="23" t="s">
        <v>48</v>
      </c>
      <c r="B230" s="23" t="s">
        <v>225</v>
      </c>
      <c r="C230" s="21">
        <v>7986095</v>
      </c>
      <c r="D230" s="21">
        <v>0</v>
      </c>
      <c r="E230" s="22">
        <v>582561</v>
      </c>
      <c r="F230" s="22">
        <v>0</v>
      </c>
      <c r="G230" s="22">
        <v>9703553</v>
      </c>
      <c r="H230" s="22">
        <v>0</v>
      </c>
      <c r="I230" s="21">
        <f t="shared" si="5"/>
        <v>18272209</v>
      </c>
    </row>
    <row r="231" spans="1:9" x14ac:dyDescent="0.25">
      <c r="A231" s="23" t="s">
        <v>29</v>
      </c>
      <c r="B231" s="23" t="s">
        <v>226</v>
      </c>
      <c r="C231" s="21">
        <v>16490373</v>
      </c>
      <c r="D231" s="21">
        <v>0</v>
      </c>
      <c r="E231" s="22">
        <v>1206302</v>
      </c>
      <c r="F231" s="22">
        <v>0</v>
      </c>
      <c r="G231" s="22">
        <v>123457</v>
      </c>
      <c r="H231" s="22">
        <v>0</v>
      </c>
      <c r="I231" s="21">
        <f t="shared" si="5"/>
        <v>17820132</v>
      </c>
    </row>
    <row r="232" spans="1:9" x14ac:dyDescent="0.25">
      <c r="A232" s="23" t="s">
        <v>37</v>
      </c>
      <c r="B232" s="23" t="s">
        <v>226</v>
      </c>
      <c r="C232" s="21">
        <v>979445</v>
      </c>
      <c r="D232" s="21">
        <v>0</v>
      </c>
      <c r="E232" s="22">
        <v>71323</v>
      </c>
      <c r="F232" s="22">
        <v>0</v>
      </c>
      <c r="G232" s="22">
        <v>0</v>
      </c>
      <c r="H232" s="22">
        <v>0</v>
      </c>
      <c r="I232" s="21">
        <f t="shared" si="5"/>
        <v>1050768</v>
      </c>
    </row>
    <row r="233" spans="1:9" x14ac:dyDescent="0.25">
      <c r="A233" s="23" t="s">
        <v>61</v>
      </c>
      <c r="B233" s="23" t="s">
        <v>227</v>
      </c>
      <c r="C233" s="21">
        <v>27913498</v>
      </c>
      <c r="D233" s="21">
        <v>0</v>
      </c>
      <c r="E233" s="22">
        <v>743237</v>
      </c>
      <c r="F233" s="22">
        <v>9386209</v>
      </c>
      <c r="G233" s="22">
        <v>31882337</v>
      </c>
      <c r="H233" s="22">
        <v>0</v>
      </c>
      <c r="I233" s="21">
        <f t="shared" si="5"/>
        <v>69925281</v>
      </c>
    </row>
    <row r="234" spans="1:9" x14ac:dyDescent="0.25">
      <c r="A234" s="23" t="s">
        <v>67</v>
      </c>
      <c r="B234" s="23" t="s">
        <v>228</v>
      </c>
      <c r="C234" s="21">
        <v>41728737</v>
      </c>
      <c r="D234" s="21">
        <v>0</v>
      </c>
      <c r="E234" s="22">
        <v>2556985</v>
      </c>
      <c r="F234" s="22">
        <v>0</v>
      </c>
      <c r="G234" s="22">
        <v>0</v>
      </c>
      <c r="H234" s="22">
        <v>0</v>
      </c>
      <c r="I234" s="21">
        <f t="shared" si="5"/>
        <v>44285722</v>
      </c>
    </row>
    <row r="235" spans="1:9" x14ac:dyDescent="0.25">
      <c r="A235" s="23" t="s">
        <v>190</v>
      </c>
      <c r="B235" s="23" t="s">
        <v>229</v>
      </c>
      <c r="C235" s="21">
        <v>17907201</v>
      </c>
      <c r="D235" s="21">
        <v>0</v>
      </c>
      <c r="E235" s="22">
        <v>1762016</v>
      </c>
      <c r="F235" s="22">
        <v>0</v>
      </c>
      <c r="G235" s="22">
        <v>0</v>
      </c>
      <c r="H235" s="22">
        <v>0</v>
      </c>
      <c r="I235" s="21">
        <f t="shared" si="5"/>
        <v>19669217</v>
      </c>
    </row>
    <row r="236" spans="1:9" x14ac:dyDescent="0.25">
      <c r="A236" s="23" t="s">
        <v>230</v>
      </c>
      <c r="B236" s="23" t="s">
        <v>231</v>
      </c>
      <c r="C236" s="21">
        <v>80024759</v>
      </c>
      <c r="D236" s="21">
        <v>0</v>
      </c>
      <c r="E236" s="22">
        <v>2111129</v>
      </c>
      <c r="F236" s="22">
        <v>0</v>
      </c>
      <c r="G236" s="22">
        <v>836223</v>
      </c>
      <c r="H236" s="22">
        <v>1872260</v>
      </c>
      <c r="I236" s="21">
        <f t="shared" si="5"/>
        <v>84844371</v>
      </c>
    </row>
    <row r="237" spans="1:9" x14ac:dyDescent="0.25">
      <c r="A237" s="23" t="s">
        <v>48</v>
      </c>
      <c r="B237" s="23" t="s">
        <v>232</v>
      </c>
      <c r="C237" s="21">
        <v>23865497</v>
      </c>
      <c r="D237" s="21">
        <v>0</v>
      </c>
      <c r="E237" s="22">
        <v>890757</v>
      </c>
      <c r="F237" s="22">
        <v>0</v>
      </c>
      <c r="G237" s="22">
        <v>0</v>
      </c>
      <c r="H237" s="22">
        <v>0</v>
      </c>
      <c r="I237" s="21">
        <f t="shared" si="5"/>
        <v>24756254</v>
      </c>
    </row>
    <row r="238" spans="1:9" x14ac:dyDescent="0.25">
      <c r="A238" s="23" t="s">
        <v>48</v>
      </c>
      <c r="B238" s="23" t="s">
        <v>233</v>
      </c>
      <c r="C238" s="21">
        <v>16609538</v>
      </c>
      <c r="D238" s="21">
        <v>0</v>
      </c>
      <c r="E238" s="22">
        <v>595152</v>
      </c>
      <c r="F238" s="22">
        <v>0</v>
      </c>
      <c r="G238" s="22">
        <v>0</v>
      </c>
      <c r="H238" s="22">
        <v>0</v>
      </c>
      <c r="I238" s="21">
        <f t="shared" si="5"/>
        <v>17204690</v>
      </c>
    </row>
    <row r="239" spans="1:9" x14ac:dyDescent="0.25">
      <c r="A239" s="23" t="s">
        <v>45</v>
      </c>
      <c r="B239" s="23" t="s">
        <v>234</v>
      </c>
      <c r="C239" s="21">
        <v>12815976</v>
      </c>
      <c r="D239" s="21">
        <v>0</v>
      </c>
      <c r="E239" s="22">
        <v>1205692</v>
      </c>
      <c r="F239" s="22">
        <v>0</v>
      </c>
      <c r="G239" s="22">
        <v>0</v>
      </c>
      <c r="H239" s="22">
        <v>0</v>
      </c>
      <c r="I239" s="21">
        <f t="shared" si="5"/>
        <v>14021668</v>
      </c>
    </row>
    <row r="240" spans="1:9" x14ac:dyDescent="0.25">
      <c r="A240" s="23" t="s">
        <v>23</v>
      </c>
      <c r="B240" s="23" t="s">
        <v>235</v>
      </c>
      <c r="C240" s="21">
        <v>6224530</v>
      </c>
      <c r="D240" s="21">
        <v>0</v>
      </c>
      <c r="E240" s="22">
        <v>631987</v>
      </c>
      <c r="F240" s="22">
        <v>0</v>
      </c>
      <c r="G240" s="22">
        <v>0</v>
      </c>
      <c r="H240" s="22">
        <v>0</v>
      </c>
      <c r="I240" s="21">
        <f t="shared" si="5"/>
        <v>6856517</v>
      </c>
    </row>
    <row r="241" spans="1:9" x14ac:dyDescent="0.25">
      <c r="A241" s="23" t="s">
        <v>23</v>
      </c>
      <c r="B241" s="23" t="s">
        <v>236</v>
      </c>
      <c r="C241" s="21">
        <v>14138065</v>
      </c>
      <c r="D241" s="21">
        <v>0</v>
      </c>
      <c r="E241" s="22">
        <v>1123502</v>
      </c>
      <c r="F241" s="22">
        <v>0</v>
      </c>
      <c r="G241" s="22">
        <v>0</v>
      </c>
      <c r="H241" s="22">
        <v>0</v>
      </c>
      <c r="I241" s="21">
        <f t="shared" si="5"/>
        <v>15261567</v>
      </c>
    </row>
    <row r="242" spans="1:9" x14ac:dyDescent="0.25">
      <c r="A242" s="23" t="s">
        <v>41</v>
      </c>
      <c r="B242" s="23" t="s">
        <v>237</v>
      </c>
      <c r="C242" s="21">
        <v>4519910</v>
      </c>
      <c r="D242" s="21">
        <v>0</v>
      </c>
      <c r="E242" s="22">
        <v>613430</v>
      </c>
      <c r="F242" s="22">
        <v>0</v>
      </c>
      <c r="G242" s="22">
        <v>0</v>
      </c>
      <c r="H242" s="22">
        <v>0</v>
      </c>
      <c r="I242" s="21">
        <f t="shared" si="5"/>
        <v>5133340</v>
      </c>
    </row>
    <row r="243" spans="1:9" x14ac:dyDescent="0.25">
      <c r="A243" s="23" t="s">
        <v>19</v>
      </c>
      <c r="B243" s="23" t="s">
        <v>238</v>
      </c>
      <c r="C243" s="21">
        <v>14629115</v>
      </c>
      <c r="D243" s="21">
        <v>0</v>
      </c>
      <c r="E243" s="22">
        <v>1215314</v>
      </c>
      <c r="F243" s="22">
        <v>12350250</v>
      </c>
      <c r="G243" s="22">
        <v>8161970</v>
      </c>
      <c r="H243" s="22">
        <v>0</v>
      </c>
      <c r="I243" s="21">
        <f t="shared" si="5"/>
        <v>36356649</v>
      </c>
    </row>
    <row r="244" spans="1:9" x14ac:dyDescent="0.25">
      <c r="A244" s="23" t="s">
        <v>62</v>
      </c>
      <c r="B244" s="23" t="s">
        <v>238</v>
      </c>
      <c r="C244" s="21">
        <v>1061998</v>
      </c>
      <c r="D244" s="21">
        <v>0</v>
      </c>
      <c r="E244" s="22">
        <v>80772</v>
      </c>
      <c r="F244" s="22">
        <v>911218</v>
      </c>
      <c r="G244" s="22">
        <v>0</v>
      </c>
      <c r="H244" s="22">
        <v>0</v>
      </c>
      <c r="I244" s="21">
        <f t="shared" si="5"/>
        <v>2053988</v>
      </c>
    </row>
    <row r="245" spans="1:9" x14ac:dyDescent="0.25">
      <c r="A245" s="23" t="s">
        <v>64</v>
      </c>
      <c r="B245" s="23" t="s">
        <v>239</v>
      </c>
      <c r="C245" s="21">
        <v>8879918</v>
      </c>
      <c r="D245" s="21">
        <v>0</v>
      </c>
      <c r="E245" s="22">
        <v>579025</v>
      </c>
      <c r="F245" s="22">
        <v>0</v>
      </c>
      <c r="G245" s="22">
        <v>0</v>
      </c>
      <c r="H245" s="22">
        <v>0</v>
      </c>
      <c r="I245" s="21">
        <f t="shared" si="5"/>
        <v>9458943</v>
      </c>
    </row>
    <row r="246" spans="1:9" x14ac:dyDescent="0.25">
      <c r="A246" s="34" t="s">
        <v>29</v>
      </c>
      <c r="B246" s="34" t="s">
        <v>240</v>
      </c>
      <c r="C246" s="35">
        <v>10230680</v>
      </c>
      <c r="D246" s="21">
        <v>0</v>
      </c>
      <c r="E246" s="22">
        <v>876246</v>
      </c>
      <c r="F246" s="22">
        <v>0</v>
      </c>
      <c r="G246" s="22">
        <v>0</v>
      </c>
      <c r="H246" s="22">
        <v>0</v>
      </c>
      <c r="I246" s="21">
        <f t="shared" si="5"/>
        <v>11106926</v>
      </c>
    </row>
    <row r="247" spans="1:9" x14ac:dyDescent="0.25">
      <c r="A247" s="34" t="s">
        <v>64</v>
      </c>
      <c r="B247" s="34" t="s">
        <v>240</v>
      </c>
      <c r="C247" s="35">
        <v>1160321</v>
      </c>
      <c r="D247" s="21">
        <v>0</v>
      </c>
      <c r="E247" s="22">
        <v>98507</v>
      </c>
      <c r="F247" s="22">
        <v>0</v>
      </c>
      <c r="G247" s="22">
        <v>0</v>
      </c>
      <c r="H247" s="22">
        <v>0</v>
      </c>
      <c r="I247" s="21">
        <f t="shared" si="5"/>
        <v>1258828</v>
      </c>
    </row>
    <row r="248" spans="1:9" ht="15.75" thickBot="1" x14ac:dyDescent="0.3">
      <c r="A248" s="36" t="s">
        <v>7</v>
      </c>
      <c r="B248" s="27"/>
      <c r="C248" s="37">
        <f t="shared" ref="C248:I248" si="6">SUM(C84:C247)</f>
        <v>2562331563</v>
      </c>
      <c r="D248" s="37">
        <f t="shared" si="6"/>
        <v>0</v>
      </c>
      <c r="E248" s="37">
        <f t="shared" si="6"/>
        <v>154217425</v>
      </c>
      <c r="F248" s="37">
        <f t="shared" si="6"/>
        <v>171603249</v>
      </c>
      <c r="G248" s="37">
        <f t="shared" si="6"/>
        <v>516138425</v>
      </c>
      <c r="H248" s="37">
        <f t="shared" si="6"/>
        <v>13257955</v>
      </c>
      <c r="I248" s="28">
        <f t="shared" si="6"/>
        <v>3417548617</v>
      </c>
    </row>
    <row r="249" spans="1:9" ht="15.75" thickTop="1" x14ac:dyDescent="0.25">
      <c r="A249" s="38"/>
      <c r="B249" s="31"/>
      <c r="C249" s="39"/>
      <c r="D249" s="32"/>
      <c r="E249" s="40"/>
      <c r="F249" s="40"/>
      <c r="G249" s="40"/>
      <c r="H249" s="40"/>
      <c r="I249" s="32"/>
    </row>
    <row r="250" spans="1:9" x14ac:dyDescent="0.25">
      <c r="A250" s="18" t="s">
        <v>241</v>
      </c>
      <c r="B250" s="23"/>
      <c r="C250" s="21"/>
      <c r="D250" s="21"/>
      <c r="E250" s="22"/>
      <c r="F250" s="22"/>
      <c r="G250" s="22"/>
      <c r="H250" s="22"/>
      <c r="I250" s="21"/>
    </row>
    <row r="251" spans="1:9" x14ac:dyDescent="0.25">
      <c r="A251" s="23"/>
      <c r="B251" s="41" t="s">
        <v>111</v>
      </c>
      <c r="C251" s="22">
        <f>SUM(C252:C259)</f>
        <v>22630843</v>
      </c>
      <c r="D251" s="22">
        <f t="shared" ref="D251:I251" si="7">SUM(D252:D259)</f>
        <v>770326</v>
      </c>
      <c r="E251" s="22">
        <f t="shared" si="7"/>
        <v>1622407</v>
      </c>
      <c r="F251" s="22">
        <f t="shared" si="7"/>
        <v>0</v>
      </c>
      <c r="G251" s="22">
        <f t="shared" si="7"/>
        <v>0</v>
      </c>
      <c r="H251" s="22">
        <f t="shared" si="7"/>
        <v>0</v>
      </c>
      <c r="I251" s="22">
        <f t="shared" si="7"/>
        <v>25023576</v>
      </c>
    </row>
    <row r="252" spans="1:9" x14ac:dyDescent="0.25">
      <c r="A252" s="23" t="s">
        <v>242</v>
      </c>
      <c r="B252" s="42" t="s">
        <v>243</v>
      </c>
      <c r="C252" s="22">
        <v>2606716</v>
      </c>
      <c r="D252" s="21">
        <v>770326</v>
      </c>
      <c r="E252" s="21">
        <v>205008</v>
      </c>
      <c r="F252" s="22">
        <v>0</v>
      </c>
      <c r="G252" s="22">
        <v>0</v>
      </c>
      <c r="H252" s="22">
        <v>0</v>
      </c>
      <c r="I252" s="22">
        <f>SUM(C252:H252)</f>
        <v>3582050</v>
      </c>
    </row>
    <row r="253" spans="1:9" x14ac:dyDescent="0.25">
      <c r="A253" s="23" t="s">
        <v>242</v>
      </c>
      <c r="B253" s="42" t="s">
        <v>244</v>
      </c>
      <c r="C253" s="22">
        <v>2964184</v>
      </c>
      <c r="D253" s="21">
        <v>0</v>
      </c>
      <c r="E253" s="21">
        <v>192021</v>
      </c>
      <c r="F253" s="22">
        <v>0</v>
      </c>
      <c r="G253" s="22">
        <v>0</v>
      </c>
      <c r="H253" s="22">
        <v>0</v>
      </c>
      <c r="I253" s="22">
        <f t="shared" ref="I253:I259" si="8">SUM(C253:H253)</f>
        <v>3156205</v>
      </c>
    </row>
    <row r="254" spans="1:9" x14ac:dyDescent="0.25">
      <c r="A254" s="23" t="s">
        <v>111</v>
      </c>
      <c r="B254" s="42" t="s">
        <v>245</v>
      </c>
      <c r="C254" s="22">
        <v>1844661</v>
      </c>
      <c r="D254" s="21">
        <v>0</v>
      </c>
      <c r="E254" s="21">
        <v>147425</v>
      </c>
      <c r="F254" s="22">
        <v>0</v>
      </c>
      <c r="G254" s="22">
        <v>0</v>
      </c>
      <c r="H254" s="22">
        <v>0</v>
      </c>
      <c r="I254" s="22">
        <f t="shared" si="8"/>
        <v>1992086</v>
      </c>
    </row>
    <row r="255" spans="1:9" x14ac:dyDescent="0.25">
      <c r="A255" s="23" t="s">
        <v>111</v>
      </c>
      <c r="B255" s="42" t="s">
        <v>246</v>
      </c>
      <c r="C255" s="22">
        <v>2497614</v>
      </c>
      <c r="D255" s="21">
        <v>0</v>
      </c>
      <c r="E255" s="21">
        <v>180960</v>
      </c>
      <c r="F255" s="22">
        <v>0</v>
      </c>
      <c r="G255" s="22">
        <v>0</v>
      </c>
      <c r="H255" s="22">
        <v>0</v>
      </c>
      <c r="I255" s="22">
        <f t="shared" si="8"/>
        <v>2678574</v>
      </c>
    </row>
    <row r="256" spans="1:9" x14ac:dyDescent="0.25">
      <c r="A256" s="23" t="s">
        <v>111</v>
      </c>
      <c r="B256" s="42" t="s">
        <v>247</v>
      </c>
      <c r="C256" s="22">
        <v>2483273</v>
      </c>
      <c r="D256" s="21">
        <v>0</v>
      </c>
      <c r="E256" s="21">
        <v>176708</v>
      </c>
      <c r="F256" s="22">
        <v>0</v>
      </c>
      <c r="G256" s="22">
        <v>0</v>
      </c>
      <c r="H256" s="22">
        <v>0</v>
      </c>
      <c r="I256" s="22">
        <f t="shared" si="8"/>
        <v>2659981</v>
      </c>
    </row>
    <row r="257" spans="1:9" x14ac:dyDescent="0.25">
      <c r="A257" s="23" t="s">
        <v>242</v>
      </c>
      <c r="B257" s="42" t="s">
        <v>248</v>
      </c>
      <c r="C257" s="22">
        <v>2748613</v>
      </c>
      <c r="D257" s="21">
        <v>0</v>
      </c>
      <c r="E257" s="21">
        <v>198014</v>
      </c>
      <c r="F257" s="22">
        <v>0</v>
      </c>
      <c r="G257" s="22">
        <v>0</v>
      </c>
      <c r="H257" s="22">
        <v>0</v>
      </c>
      <c r="I257" s="22">
        <f t="shared" si="8"/>
        <v>2946627</v>
      </c>
    </row>
    <row r="258" spans="1:9" x14ac:dyDescent="0.25">
      <c r="A258" s="23" t="s">
        <v>111</v>
      </c>
      <c r="B258" s="42" t="s">
        <v>249</v>
      </c>
      <c r="C258" s="22">
        <v>2076859</v>
      </c>
      <c r="D258" s="21">
        <v>0</v>
      </c>
      <c r="E258" s="21">
        <v>164867</v>
      </c>
      <c r="F258" s="22">
        <v>0</v>
      </c>
      <c r="G258" s="22">
        <v>0</v>
      </c>
      <c r="H258" s="22">
        <v>0</v>
      </c>
      <c r="I258" s="22">
        <f t="shared" si="8"/>
        <v>2241726</v>
      </c>
    </row>
    <row r="259" spans="1:9" x14ac:dyDescent="0.25">
      <c r="A259" s="23" t="s">
        <v>111</v>
      </c>
      <c r="B259" s="42" t="s">
        <v>250</v>
      </c>
      <c r="C259" s="22">
        <v>5408923</v>
      </c>
      <c r="D259" s="21">
        <v>0</v>
      </c>
      <c r="E259" s="21">
        <v>357404</v>
      </c>
      <c r="F259" s="22">
        <v>0</v>
      </c>
      <c r="G259" s="22">
        <v>0</v>
      </c>
      <c r="H259" s="22">
        <v>0</v>
      </c>
      <c r="I259" s="22">
        <f t="shared" si="8"/>
        <v>5766327</v>
      </c>
    </row>
    <row r="260" spans="1:9" x14ac:dyDescent="0.25">
      <c r="A260" s="23"/>
      <c r="B260" s="42"/>
      <c r="C260" s="22"/>
      <c r="D260" s="21"/>
      <c r="E260" s="21"/>
      <c r="F260" s="22"/>
      <c r="G260" s="22"/>
      <c r="H260" s="22"/>
      <c r="I260" s="22"/>
    </row>
    <row r="261" spans="1:9" x14ac:dyDescent="0.25">
      <c r="A261" s="23"/>
      <c r="B261" s="41" t="s">
        <v>99</v>
      </c>
      <c r="C261" s="22">
        <f>SUM(C262)</f>
        <v>2151711</v>
      </c>
      <c r="D261" s="22">
        <f t="shared" ref="D261:I261" si="9">SUM(D262)</f>
        <v>1540652</v>
      </c>
      <c r="E261" s="22">
        <f t="shared" si="9"/>
        <v>166851</v>
      </c>
      <c r="F261" s="22">
        <f t="shared" si="9"/>
        <v>0</v>
      </c>
      <c r="G261" s="22">
        <f t="shared" si="9"/>
        <v>1013199</v>
      </c>
      <c r="H261" s="22">
        <f t="shared" si="9"/>
        <v>0</v>
      </c>
      <c r="I261" s="22">
        <f t="shared" si="9"/>
        <v>4872413</v>
      </c>
    </row>
    <row r="262" spans="1:9" x14ac:dyDescent="0.25">
      <c r="A262" s="23" t="s">
        <v>99</v>
      </c>
      <c r="B262" s="42" t="s">
        <v>251</v>
      </c>
      <c r="C262" s="25">
        <v>2151711</v>
      </c>
      <c r="D262" s="21">
        <v>1540652</v>
      </c>
      <c r="E262" s="22">
        <v>166851</v>
      </c>
      <c r="F262" s="22">
        <v>0</v>
      </c>
      <c r="G262" s="22">
        <v>1013199</v>
      </c>
      <c r="H262" s="22">
        <v>0</v>
      </c>
      <c r="I262" s="22">
        <f>SUM(C262:H262)</f>
        <v>4872413</v>
      </c>
    </row>
    <row r="263" spans="1:9" x14ac:dyDescent="0.25">
      <c r="A263" s="23"/>
      <c r="B263" s="42"/>
      <c r="C263" s="22"/>
      <c r="D263" s="21"/>
      <c r="E263" s="21"/>
      <c r="F263" s="22"/>
      <c r="G263" s="22"/>
      <c r="H263" s="22"/>
      <c r="I263" s="22"/>
    </row>
    <row r="264" spans="1:9" x14ac:dyDescent="0.25">
      <c r="A264" s="23"/>
      <c r="B264" s="41" t="s">
        <v>67</v>
      </c>
      <c r="C264" s="22">
        <f>SUM(C265:C271)</f>
        <v>28154137</v>
      </c>
      <c r="D264" s="22">
        <f t="shared" ref="D264:I264" si="10">SUM(D265:D271)</f>
        <v>5380766</v>
      </c>
      <c r="E264" s="22">
        <f t="shared" si="10"/>
        <v>1957541</v>
      </c>
      <c r="F264" s="22">
        <f t="shared" si="10"/>
        <v>0</v>
      </c>
      <c r="G264" s="22">
        <f t="shared" si="10"/>
        <v>0</v>
      </c>
      <c r="H264" s="22">
        <f t="shared" si="10"/>
        <v>207960</v>
      </c>
      <c r="I264" s="22">
        <f t="shared" si="10"/>
        <v>35700404</v>
      </c>
    </row>
    <row r="265" spans="1:9" x14ac:dyDescent="0.25">
      <c r="A265" s="23" t="s">
        <v>67</v>
      </c>
      <c r="B265" s="42" t="s">
        <v>252</v>
      </c>
      <c r="C265" s="22">
        <v>8814498</v>
      </c>
      <c r="D265" s="21">
        <v>0</v>
      </c>
      <c r="E265" s="21">
        <v>597545</v>
      </c>
      <c r="F265" s="22">
        <v>0</v>
      </c>
      <c r="G265" s="22">
        <v>0</v>
      </c>
      <c r="H265" s="22">
        <v>207960</v>
      </c>
      <c r="I265" s="22">
        <f>SUM(C265:H265)</f>
        <v>9620003</v>
      </c>
    </row>
    <row r="266" spans="1:9" x14ac:dyDescent="0.25">
      <c r="A266" s="23" t="s">
        <v>67</v>
      </c>
      <c r="B266" s="42" t="s">
        <v>253</v>
      </c>
      <c r="C266" s="22">
        <v>2416579</v>
      </c>
      <c r="D266" s="21">
        <v>0</v>
      </c>
      <c r="E266" s="21">
        <v>155666</v>
      </c>
      <c r="F266" s="22">
        <v>0</v>
      </c>
      <c r="G266" s="22">
        <v>0</v>
      </c>
      <c r="H266" s="22">
        <v>0</v>
      </c>
      <c r="I266" s="22">
        <f t="shared" ref="I266:I271" si="11">SUM(C266:H266)</f>
        <v>2572245</v>
      </c>
    </row>
    <row r="267" spans="1:9" x14ac:dyDescent="0.25">
      <c r="A267" s="23" t="s">
        <v>67</v>
      </c>
      <c r="B267" s="42" t="s">
        <v>254</v>
      </c>
      <c r="C267" s="22">
        <v>3132891</v>
      </c>
      <c r="D267" s="21">
        <v>3851629</v>
      </c>
      <c r="E267" s="21">
        <v>218216</v>
      </c>
      <c r="F267" s="22">
        <v>0</v>
      </c>
      <c r="G267" s="22">
        <v>0</v>
      </c>
      <c r="H267" s="22">
        <v>0</v>
      </c>
      <c r="I267" s="22">
        <f t="shared" si="11"/>
        <v>7202736</v>
      </c>
    </row>
    <row r="268" spans="1:9" x14ac:dyDescent="0.25">
      <c r="A268" s="23" t="s">
        <v>67</v>
      </c>
      <c r="B268" s="42" t="s">
        <v>255</v>
      </c>
      <c r="C268" s="22">
        <v>2167915</v>
      </c>
      <c r="D268" s="21">
        <v>0</v>
      </c>
      <c r="E268" s="21">
        <v>162022</v>
      </c>
      <c r="F268" s="22">
        <v>0</v>
      </c>
      <c r="G268" s="22">
        <v>0</v>
      </c>
      <c r="H268" s="22">
        <v>0</v>
      </c>
      <c r="I268" s="22">
        <f t="shared" si="11"/>
        <v>2329937</v>
      </c>
    </row>
    <row r="269" spans="1:9" x14ac:dyDescent="0.25">
      <c r="A269" s="23" t="s">
        <v>67</v>
      </c>
      <c r="B269" s="42" t="s">
        <v>256</v>
      </c>
      <c r="C269" s="22">
        <v>3335652</v>
      </c>
      <c r="D269" s="21">
        <v>0</v>
      </c>
      <c r="E269" s="21">
        <v>256994</v>
      </c>
      <c r="F269" s="22">
        <v>0</v>
      </c>
      <c r="G269" s="22">
        <v>0</v>
      </c>
      <c r="H269" s="22">
        <v>0</v>
      </c>
      <c r="I269" s="22">
        <f t="shared" si="11"/>
        <v>3592646</v>
      </c>
    </row>
    <row r="270" spans="1:9" x14ac:dyDescent="0.25">
      <c r="A270" s="23" t="s">
        <v>67</v>
      </c>
      <c r="B270" s="42" t="s">
        <v>257</v>
      </c>
      <c r="C270" s="22">
        <v>2085919</v>
      </c>
      <c r="D270" s="21">
        <v>0</v>
      </c>
      <c r="E270" s="21">
        <v>159954</v>
      </c>
      <c r="F270" s="22">
        <v>0</v>
      </c>
      <c r="G270" s="22">
        <v>0</v>
      </c>
      <c r="H270" s="22">
        <v>0</v>
      </c>
      <c r="I270" s="22">
        <f t="shared" si="11"/>
        <v>2245873</v>
      </c>
    </row>
    <row r="271" spans="1:9" x14ac:dyDescent="0.25">
      <c r="A271" s="23" t="s">
        <v>67</v>
      </c>
      <c r="B271" s="42" t="s">
        <v>258</v>
      </c>
      <c r="C271" s="22">
        <v>6200683</v>
      </c>
      <c r="D271" s="21">
        <v>1529137</v>
      </c>
      <c r="E271" s="21">
        <v>407144</v>
      </c>
      <c r="F271" s="22">
        <v>0</v>
      </c>
      <c r="G271" s="22">
        <v>0</v>
      </c>
      <c r="H271" s="22">
        <v>0</v>
      </c>
      <c r="I271" s="22">
        <f t="shared" si="11"/>
        <v>8136964</v>
      </c>
    </row>
    <row r="272" spans="1:9" x14ac:dyDescent="0.25">
      <c r="A272" s="23"/>
      <c r="B272" s="42"/>
      <c r="C272" s="22"/>
      <c r="D272" s="21"/>
      <c r="E272" s="21"/>
      <c r="F272" s="22"/>
      <c r="G272" s="22"/>
      <c r="H272" s="22"/>
      <c r="I272" s="22"/>
    </row>
    <row r="273" spans="1:9" x14ac:dyDescent="0.25">
      <c r="A273" s="23"/>
      <c r="B273" s="41" t="s">
        <v>53</v>
      </c>
      <c r="C273" s="22">
        <f>SUM(C274:C279)</f>
        <v>15064614</v>
      </c>
      <c r="D273" s="22">
        <f>SUM(D274:D279)</f>
        <v>0</v>
      </c>
      <c r="E273" s="22">
        <f>SUM(E274:E279)</f>
        <v>1006387</v>
      </c>
      <c r="F273" s="22">
        <f>SUM(F274:F279)</f>
        <v>0</v>
      </c>
      <c r="G273" s="22">
        <f t="shared" ref="G273:I273" si="12">SUM(G274:G279)</f>
        <v>0</v>
      </c>
      <c r="H273" s="22">
        <f t="shared" si="12"/>
        <v>0</v>
      </c>
      <c r="I273" s="22">
        <f t="shared" si="12"/>
        <v>16071001</v>
      </c>
    </row>
    <row r="274" spans="1:9" x14ac:dyDescent="0.25">
      <c r="A274" s="23" t="s">
        <v>53</v>
      </c>
      <c r="B274" s="42" t="s">
        <v>259</v>
      </c>
      <c r="C274" s="25">
        <v>2609976</v>
      </c>
      <c r="D274" s="21">
        <v>0</v>
      </c>
      <c r="E274" s="21">
        <v>170148</v>
      </c>
      <c r="F274" s="22">
        <v>0</v>
      </c>
      <c r="G274" s="22">
        <v>0</v>
      </c>
      <c r="H274" s="22">
        <v>0</v>
      </c>
      <c r="I274" s="22">
        <f>SUM(C274:H274)</f>
        <v>2780124</v>
      </c>
    </row>
    <row r="275" spans="1:9" x14ac:dyDescent="0.25">
      <c r="A275" s="23" t="s">
        <v>53</v>
      </c>
      <c r="B275" s="42" t="s">
        <v>260</v>
      </c>
      <c r="C275" s="25">
        <v>5010545</v>
      </c>
      <c r="D275" s="21">
        <v>0</v>
      </c>
      <c r="E275" s="21">
        <v>314648</v>
      </c>
      <c r="F275" s="22">
        <v>0</v>
      </c>
      <c r="G275" s="22">
        <v>0</v>
      </c>
      <c r="H275" s="22">
        <v>0</v>
      </c>
      <c r="I275" s="22">
        <f t="shared" ref="I275:I279" si="13">SUM(C275:H275)</f>
        <v>5325193</v>
      </c>
    </row>
    <row r="276" spans="1:9" x14ac:dyDescent="0.25">
      <c r="A276" s="23" t="s">
        <v>53</v>
      </c>
      <c r="B276" s="42" t="s">
        <v>261</v>
      </c>
      <c r="C276" s="25">
        <v>1990895</v>
      </c>
      <c r="D276" s="21">
        <v>0</v>
      </c>
      <c r="E276" s="21">
        <v>143676</v>
      </c>
      <c r="F276" s="22">
        <v>0</v>
      </c>
      <c r="G276" s="22">
        <v>0</v>
      </c>
      <c r="H276" s="22">
        <v>0</v>
      </c>
      <c r="I276" s="22">
        <f t="shared" si="13"/>
        <v>2134571</v>
      </c>
    </row>
    <row r="277" spans="1:9" x14ac:dyDescent="0.25">
      <c r="A277" s="23" t="s">
        <v>53</v>
      </c>
      <c r="B277" s="42" t="s">
        <v>262</v>
      </c>
      <c r="C277" s="25">
        <v>2463472</v>
      </c>
      <c r="D277" s="21">
        <v>0</v>
      </c>
      <c r="E277" s="21">
        <v>170519</v>
      </c>
      <c r="F277" s="22">
        <v>0</v>
      </c>
      <c r="G277" s="22">
        <v>0</v>
      </c>
      <c r="H277" s="22">
        <v>0</v>
      </c>
      <c r="I277" s="22">
        <f t="shared" si="13"/>
        <v>2633991</v>
      </c>
    </row>
    <row r="278" spans="1:9" x14ac:dyDescent="0.25">
      <c r="A278" s="23" t="s">
        <v>53</v>
      </c>
      <c r="B278" s="42" t="s">
        <v>263</v>
      </c>
      <c r="C278" s="25">
        <v>2051249</v>
      </c>
      <c r="D278" s="21">
        <v>0</v>
      </c>
      <c r="E278" s="21">
        <v>139438</v>
      </c>
      <c r="F278" s="22">
        <v>0</v>
      </c>
      <c r="G278" s="22">
        <v>0</v>
      </c>
      <c r="H278" s="22">
        <v>0</v>
      </c>
      <c r="I278" s="22">
        <f t="shared" si="13"/>
        <v>2190687</v>
      </c>
    </row>
    <row r="279" spans="1:9" x14ac:dyDescent="0.25">
      <c r="A279" s="23" t="s">
        <v>53</v>
      </c>
      <c r="B279" s="42" t="s">
        <v>264</v>
      </c>
      <c r="C279" s="25">
        <v>938477</v>
      </c>
      <c r="D279" s="21">
        <v>0</v>
      </c>
      <c r="E279" s="21">
        <v>67958</v>
      </c>
      <c r="F279" s="22">
        <v>0</v>
      </c>
      <c r="G279" s="22">
        <v>0</v>
      </c>
      <c r="H279" s="22">
        <v>0</v>
      </c>
      <c r="I279" s="22">
        <f t="shared" si="13"/>
        <v>1006435</v>
      </c>
    </row>
    <row r="280" spans="1:9" x14ac:dyDescent="0.25">
      <c r="A280" s="23"/>
      <c r="B280" s="42"/>
      <c r="C280" s="22"/>
      <c r="D280" s="21"/>
      <c r="E280" s="21"/>
      <c r="F280" s="22"/>
      <c r="G280" s="22"/>
      <c r="H280" s="22"/>
      <c r="I280" s="22"/>
    </row>
    <row r="281" spans="1:9" x14ac:dyDescent="0.25">
      <c r="A281" s="23"/>
      <c r="B281" s="41" t="s">
        <v>48</v>
      </c>
      <c r="C281" s="22">
        <f>SUM(C282:C317)</f>
        <v>200144882</v>
      </c>
      <c r="D281" s="22">
        <f t="shared" ref="D281:I281" si="14">SUM(D282:D317)</f>
        <v>62407900</v>
      </c>
      <c r="E281" s="22">
        <f t="shared" si="14"/>
        <v>9513755</v>
      </c>
      <c r="F281" s="22">
        <f t="shared" si="14"/>
        <v>0</v>
      </c>
      <c r="G281" s="22">
        <f t="shared" si="14"/>
        <v>0</v>
      </c>
      <c r="H281" s="22">
        <f t="shared" si="14"/>
        <v>0</v>
      </c>
      <c r="I281" s="22">
        <f t="shared" si="14"/>
        <v>272066537</v>
      </c>
    </row>
    <row r="282" spans="1:9" x14ac:dyDescent="0.25">
      <c r="A282" s="23" t="s">
        <v>48</v>
      </c>
      <c r="B282" s="42" t="s">
        <v>265</v>
      </c>
      <c r="C282" s="25">
        <v>2303670</v>
      </c>
      <c r="D282" s="21">
        <v>2310977</v>
      </c>
      <c r="E282" s="21">
        <v>141022</v>
      </c>
      <c r="F282" s="22">
        <v>0</v>
      </c>
      <c r="G282" s="22">
        <v>0</v>
      </c>
      <c r="H282" s="22">
        <v>0</v>
      </c>
      <c r="I282" s="22">
        <f t="shared" ref="I282:I317" si="15">SUM(C282:H282)</f>
        <v>4755669</v>
      </c>
    </row>
    <row r="283" spans="1:9" x14ac:dyDescent="0.25">
      <c r="A283" s="23" t="s">
        <v>48</v>
      </c>
      <c r="B283" s="42" t="s">
        <v>266</v>
      </c>
      <c r="C283" s="25">
        <v>3854260</v>
      </c>
      <c r="D283" s="21">
        <v>0</v>
      </c>
      <c r="E283" s="21">
        <v>194643</v>
      </c>
      <c r="F283" s="22">
        <v>0</v>
      </c>
      <c r="G283" s="22">
        <v>0</v>
      </c>
      <c r="H283" s="22">
        <v>0</v>
      </c>
      <c r="I283" s="22">
        <f t="shared" si="15"/>
        <v>4048903</v>
      </c>
    </row>
    <row r="284" spans="1:9" x14ac:dyDescent="0.25">
      <c r="A284" s="23" t="s">
        <v>48</v>
      </c>
      <c r="B284" s="42" t="s">
        <v>267</v>
      </c>
      <c r="C284" s="25">
        <v>5131732</v>
      </c>
      <c r="D284" s="21">
        <v>1540652</v>
      </c>
      <c r="E284" s="21">
        <v>266250</v>
      </c>
      <c r="F284" s="22">
        <v>0</v>
      </c>
      <c r="G284" s="22">
        <v>0</v>
      </c>
      <c r="H284" s="22">
        <v>0</v>
      </c>
      <c r="I284" s="22">
        <f t="shared" si="15"/>
        <v>6938634</v>
      </c>
    </row>
    <row r="285" spans="1:9" x14ac:dyDescent="0.25">
      <c r="A285" s="23" t="s">
        <v>48</v>
      </c>
      <c r="B285" s="42" t="s">
        <v>268</v>
      </c>
      <c r="C285" s="25">
        <v>5489232</v>
      </c>
      <c r="D285" s="21">
        <v>4621952</v>
      </c>
      <c r="E285" s="21">
        <v>197415</v>
      </c>
      <c r="F285" s="22">
        <v>0</v>
      </c>
      <c r="G285" s="22">
        <v>0</v>
      </c>
      <c r="H285" s="22">
        <v>0</v>
      </c>
      <c r="I285" s="22">
        <f t="shared" si="15"/>
        <v>10308599</v>
      </c>
    </row>
    <row r="286" spans="1:9" x14ac:dyDescent="0.25">
      <c r="A286" s="23" t="s">
        <v>48</v>
      </c>
      <c r="B286" s="42" t="s">
        <v>269</v>
      </c>
      <c r="C286" s="25">
        <v>4299476</v>
      </c>
      <c r="D286" s="21">
        <v>1540652</v>
      </c>
      <c r="E286" s="21">
        <v>147455</v>
      </c>
      <c r="F286" s="22">
        <v>0</v>
      </c>
      <c r="G286" s="22">
        <v>0</v>
      </c>
      <c r="H286" s="22">
        <v>0</v>
      </c>
      <c r="I286" s="22">
        <f t="shared" si="15"/>
        <v>5987583</v>
      </c>
    </row>
    <row r="287" spans="1:9" x14ac:dyDescent="0.25">
      <c r="A287" s="23" t="s">
        <v>48</v>
      </c>
      <c r="B287" s="42" t="s">
        <v>270</v>
      </c>
      <c r="C287" s="25">
        <v>6447214</v>
      </c>
      <c r="D287" s="21">
        <v>3851629</v>
      </c>
      <c r="E287" s="21">
        <v>292003</v>
      </c>
      <c r="F287" s="22">
        <v>0</v>
      </c>
      <c r="G287" s="22">
        <v>0</v>
      </c>
      <c r="H287" s="22">
        <v>0</v>
      </c>
      <c r="I287" s="22">
        <f t="shared" si="15"/>
        <v>10590846</v>
      </c>
    </row>
    <row r="288" spans="1:9" x14ac:dyDescent="0.25">
      <c r="A288" s="23" t="s">
        <v>48</v>
      </c>
      <c r="B288" s="42" t="s">
        <v>271</v>
      </c>
      <c r="C288" s="25">
        <v>2756818</v>
      </c>
      <c r="D288" s="21">
        <v>1540652</v>
      </c>
      <c r="E288" s="21">
        <v>176517</v>
      </c>
      <c r="F288" s="22">
        <v>0</v>
      </c>
      <c r="G288" s="22">
        <v>0</v>
      </c>
      <c r="H288" s="22">
        <v>0</v>
      </c>
      <c r="I288" s="22">
        <f t="shared" si="15"/>
        <v>4473987</v>
      </c>
    </row>
    <row r="289" spans="1:9" x14ac:dyDescent="0.25">
      <c r="A289" s="23" t="s">
        <v>48</v>
      </c>
      <c r="B289" s="42" t="s">
        <v>272</v>
      </c>
      <c r="C289" s="25">
        <v>7480498</v>
      </c>
      <c r="D289" s="21">
        <v>0</v>
      </c>
      <c r="E289" s="21">
        <v>362544</v>
      </c>
      <c r="F289" s="22">
        <v>0</v>
      </c>
      <c r="G289" s="22">
        <v>0</v>
      </c>
      <c r="H289" s="22">
        <v>0</v>
      </c>
      <c r="I289" s="22">
        <f t="shared" si="15"/>
        <v>7843042</v>
      </c>
    </row>
    <row r="290" spans="1:9" x14ac:dyDescent="0.25">
      <c r="A290" s="23" t="s">
        <v>48</v>
      </c>
      <c r="B290" s="42" t="s">
        <v>273</v>
      </c>
      <c r="C290" s="25">
        <v>4289970</v>
      </c>
      <c r="D290" s="21">
        <v>0</v>
      </c>
      <c r="E290" s="21">
        <v>266893</v>
      </c>
      <c r="F290" s="22">
        <v>0</v>
      </c>
      <c r="G290" s="22">
        <v>0</v>
      </c>
      <c r="H290" s="22">
        <v>0</v>
      </c>
      <c r="I290" s="22">
        <f t="shared" si="15"/>
        <v>4556863</v>
      </c>
    </row>
    <row r="291" spans="1:9" x14ac:dyDescent="0.25">
      <c r="A291" s="23" t="s">
        <v>48</v>
      </c>
      <c r="B291" s="42" t="s">
        <v>274</v>
      </c>
      <c r="C291" s="25">
        <v>4842188</v>
      </c>
      <c r="D291" s="21">
        <v>3851629</v>
      </c>
      <c r="E291" s="21">
        <v>238493</v>
      </c>
      <c r="F291" s="22">
        <v>0</v>
      </c>
      <c r="G291" s="22">
        <v>0</v>
      </c>
      <c r="H291" s="22">
        <v>0</v>
      </c>
      <c r="I291" s="22">
        <f t="shared" si="15"/>
        <v>8932310</v>
      </c>
    </row>
    <row r="292" spans="1:9" x14ac:dyDescent="0.25">
      <c r="A292" s="23" t="s">
        <v>48</v>
      </c>
      <c r="B292" s="42" t="s">
        <v>275</v>
      </c>
      <c r="C292" s="25">
        <v>9398794</v>
      </c>
      <c r="D292" s="21">
        <v>0</v>
      </c>
      <c r="E292" s="21">
        <v>443079</v>
      </c>
      <c r="F292" s="22">
        <v>0</v>
      </c>
      <c r="G292" s="22">
        <v>0</v>
      </c>
      <c r="H292" s="22">
        <v>0</v>
      </c>
      <c r="I292" s="22">
        <f t="shared" si="15"/>
        <v>9841873</v>
      </c>
    </row>
    <row r="293" spans="1:9" x14ac:dyDescent="0.25">
      <c r="A293" s="23" t="s">
        <v>48</v>
      </c>
      <c r="B293" s="42" t="s">
        <v>276</v>
      </c>
      <c r="C293" s="25">
        <v>4423605</v>
      </c>
      <c r="D293" s="21">
        <v>0</v>
      </c>
      <c r="E293" s="21">
        <v>221362</v>
      </c>
      <c r="F293" s="22">
        <v>0</v>
      </c>
      <c r="G293" s="22">
        <v>0</v>
      </c>
      <c r="H293" s="22">
        <v>0</v>
      </c>
      <c r="I293" s="22">
        <f t="shared" si="15"/>
        <v>4644967</v>
      </c>
    </row>
    <row r="294" spans="1:9" x14ac:dyDescent="0.25">
      <c r="A294" s="23" t="s">
        <v>48</v>
      </c>
      <c r="B294" s="42" t="s">
        <v>277</v>
      </c>
      <c r="C294" s="25">
        <v>4575899</v>
      </c>
      <c r="D294" s="21">
        <v>770326</v>
      </c>
      <c r="E294" s="21">
        <v>186415</v>
      </c>
      <c r="F294" s="22">
        <v>0</v>
      </c>
      <c r="G294" s="22">
        <v>0</v>
      </c>
      <c r="H294" s="22">
        <v>0</v>
      </c>
      <c r="I294" s="22">
        <f t="shared" si="15"/>
        <v>5532640</v>
      </c>
    </row>
    <row r="295" spans="1:9" x14ac:dyDescent="0.25">
      <c r="A295" s="23" t="s">
        <v>48</v>
      </c>
      <c r="B295" s="42" t="s">
        <v>278</v>
      </c>
      <c r="C295" s="25">
        <v>3670729</v>
      </c>
      <c r="D295" s="21">
        <v>0</v>
      </c>
      <c r="E295" s="21">
        <v>139691</v>
      </c>
      <c r="F295" s="22">
        <v>0</v>
      </c>
      <c r="G295" s="22">
        <v>0</v>
      </c>
      <c r="H295" s="22">
        <v>0</v>
      </c>
      <c r="I295" s="22">
        <f t="shared" si="15"/>
        <v>3810420</v>
      </c>
    </row>
    <row r="296" spans="1:9" x14ac:dyDescent="0.25">
      <c r="A296" s="23" t="s">
        <v>48</v>
      </c>
      <c r="B296" s="42" t="s">
        <v>279</v>
      </c>
      <c r="C296" s="25">
        <v>4687365</v>
      </c>
      <c r="D296" s="21">
        <v>1540652</v>
      </c>
      <c r="E296" s="21">
        <v>212654</v>
      </c>
      <c r="F296" s="22">
        <v>0</v>
      </c>
      <c r="G296" s="22">
        <v>0</v>
      </c>
      <c r="H296" s="22">
        <v>0</v>
      </c>
      <c r="I296" s="22">
        <f t="shared" si="15"/>
        <v>6440671</v>
      </c>
    </row>
    <row r="297" spans="1:9" x14ac:dyDescent="0.25">
      <c r="A297" s="23" t="s">
        <v>48</v>
      </c>
      <c r="B297" s="42" t="s">
        <v>280</v>
      </c>
      <c r="C297" s="25">
        <v>5063426</v>
      </c>
      <c r="D297" s="21">
        <v>1540652</v>
      </c>
      <c r="E297" s="21">
        <v>226661</v>
      </c>
      <c r="F297" s="22">
        <v>0</v>
      </c>
      <c r="G297" s="22">
        <v>0</v>
      </c>
      <c r="H297" s="22">
        <v>0</v>
      </c>
      <c r="I297" s="22">
        <f t="shared" si="15"/>
        <v>6830739</v>
      </c>
    </row>
    <row r="298" spans="1:9" x14ac:dyDescent="0.25">
      <c r="A298" s="23" t="s">
        <v>48</v>
      </c>
      <c r="B298" s="42" t="s">
        <v>281</v>
      </c>
      <c r="C298" s="25">
        <v>7349859</v>
      </c>
      <c r="D298" s="21">
        <v>1540652</v>
      </c>
      <c r="E298" s="21">
        <v>371456</v>
      </c>
      <c r="F298" s="22">
        <v>0</v>
      </c>
      <c r="G298" s="22">
        <v>0</v>
      </c>
      <c r="H298" s="22">
        <v>0</v>
      </c>
      <c r="I298" s="22">
        <f t="shared" si="15"/>
        <v>9261967</v>
      </c>
    </row>
    <row r="299" spans="1:9" x14ac:dyDescent="0.25">
      <c r="A299" s="23" t="s">
        <v>48</v>
      </c>
      <c r="B299" s="42" t="s">
        <v>282</v>
      </c>
      <c r="C299" s="25">
        <v>4547056</v>
      </c>
      <c r="D299" s="21">
        <v>3081303</v>
      </c>
      <c r="E299" s="21">
        <v>227569</v>
      </c>
      <c r="F299" s="22">
        <v>0</v>
      </c>
      <c r="G299" s="22">
        <v>0</v>
      </c>
      <c r="H299" s="22">
        <v>0</v>
      </c>
      <c r="I299" s="22">
        <f t="shared" si="15"/>
        <v>7855928</v>
      </c>
    </row>
    <row r="300" spans="1:9" x14ac:dyDescent="0.25">
      <c r="A300" s="23" t="s">
        <v>48</v>
      </c>
      <c r="B300" s="42" t="s">
        <v>283</v>
      </c>
      <c r="C300" s="25">
        <v>3289286</v>
      </c>
      <c r="D300" s="21">
        <v>0</v>
      </c>
      <c r="E300" s="21">
        <v>173778</v>
      </c>
      <c r="F300" s="22">
        <v>0</v>
      </c>
      <c r="G300" s="22">
        <v>0</v>
      </c>
      <c r="H300" s="22">
        <v>0</v>
      </c>
      <c r="I300" s="22">
        <f t="shared" si="15"/>
        <v>3463064</v>
      </c>
    </row>
    <row r="301" spans="1:9" x14ac:dyDescent="0.25">
      <c r="A301" s="23" t="s">
        <v>48</v>
      </c>
      <c r="B301" s="42" t="s">
        <v>284</v>
      </c>
      <c r="C301" s="25">
        <v>4231394</v>
      </c>
      <c r="D301" s="21">
        <v>3081303</v>
      </c>
      <c r="E301" s="21">
        <v>190575</v>
      </c>
      <c r="F301" s="22">
        <v>0</v>
      </c>
      <c r="G301" s="22">
        <v>0</v>
      </c>
      <c r="H301" s="22">
        <v>0</v>
      </c>
      <c r="I301" s="22">
        <f t="shared" si="15"/>
        <v>7503272</v>
      </c>
    </row>
    <row r="302" spans="1:9" x14ac:dyDescent="0.25">
      <c r="A302" s="23" t="s">
        <v>48</v>
      </c>
      <c r="B302" s="42" t="s">
        <v>285</v>
      </c>
      <c r="C302" s="25">
        <v>4706050</v>
      </c>
      <c r="D302" s="21">
        <v>0</v>
      </c>
      <c r="E302" s="21">
        <v>319283</v>
      </c>
      <c r="F302" s="22">
        <v>0</v>
      </c>
      <c r="G302" s="22">
        <v>0</v>
      </c>
      <c r="H302" s="22">
        <v>0</v>
      </c>
      <c r="I302" s="22">
        <f t="shared" si="15"/>
        <v>5025333</v>
      </c>
    </row>
    <row r="303" spans="1:9" x14ac:dyDescent="0.25">
      <c r="A303" s="23" t="s">
        <v>48</v>
      </c>
      <c r="B303" s="42" t="s">
        <v>286</v>
      </c>
      <c r="C303" s="25">
        <v>11310428</v>
      </c>
      <c r="D303" s="21">
        <v>3851629</v>
      </c>
      <c r="E303" s="21">
        <v>501196</v>
      </c>
      <c r="F303" s="22">
        <v>0</v>
      </c>
      <c r="G303" s="22">
        <v>0</v>
      </c>
      <c r="H303" s="22">
        <v>0</v>
      </c>
      <c r="I303" s="22">
        <f t="shared" si="15"/>
        <v>15663253</v>
      </c>
    </row>
    <row r="304" spans="1:9" x14ac:dyDescent="0.25">
      <c r="A304" s="23" t="s">
        <v>48</v>
      </c>
      <c r="B304" s="42" t="s">
        <v>287</v>
      </c>
      <c r="C304" s="25">
        <v>3105198</v>
      </c>
      <c r="D304" s="21">
        <v>3851629</v>
      </c>
      <c r="E304" s="21">
        <v>160600</v>
      </c>
      <c r="F304" s="22">
        <v>0</v>
      </c>
      <c r="G304" s="22">
        <v>0</v>
      </c>
      <c r="H304" s="22">
        <v>0</v>
      </c>
      <c r="I304" s="22">
        <f t="shared" si="15"/>
        <v>7117427</v>
      </c>
    </row>
    <row r="305" spans="1:9" x14ac:dyDescent="0.25">
      <c r="A305" s="23" t="s">
        <v>48</v>
      </c>
      <c r="B305" s="42" t="s">
        <v>288</v>
      </c>
      <c r="C305" s="25">
        <v>11237377</v>
      </c>
      <c r="D305" s="21">
        <v>4621950</v>
      </c>
      <c r="E305" s="21">
        <v>531169</v>
      </c>
      <c r="F305" s="22">
        <v>0</v>
      </c>
      <c r="G305" s="22">
        <v>0</v>
      </c>
      <c r="H305" s="22">
        <v>0</v>
      </c>
      <c r="I305" s="22">
        <f t="shared" si="15"/>
        <v>16390496</v>
      </c>
    </row>
    <row r="306" spans="1:9" x14ac:dyDescent="0.25">
      <c r="A306" s="23" t="s">
        <v>48</v>
      </c>
      <c r="B306" s="42" t="s">
        <v>289</v>
      </c>
      <c r="C306" s="25">
        <v>8223787</v>
      </c>
      <c r="D306" s="21">
        <v>4621955</v>
      </c>
      <c r="E306" s="21">
        <v>443957</v>
      </c>
      <c r="F306" s="22">
        <v>0</v>
      </c>
      <c r="G306" s="22">
        <v>0</v>
      </c>
      <c r="H306" s="22">
        <v>0</v>
      </c>
      <c r="I306" s="22">
        <f t="shared" si="15"/>
        <v>13289699</v>
      </c>
    </row>
    <row r="307" spans="1:9" x14ac:dyDescent="0.25">
      <c r="A307" s="23" t="s">
        <v>48</v>
      </c>
      <c r="B307" s="42" t="s">
        <v>290</v>
      </c>
      <c r="C307" s="25">
        <v>8885509</v>
      </c>
      <c r="D307" s="21">
        <v>3081303</v>
      </c>
      <c r="E307" s="21">
        <v>353768</v>
      </c>
      <c r="F307" s="22">
        <v>0</v>
      </c>
      <c r="G307" s="22">
        <v>0</v>
      </c>
      <c r="H307" s="22">
        <v>0</v>
      </c>
      <c r="I307" s="22">
        <f t="shared" si="15"/>
        <v>12320580</v>
      </c>
    </row>
    <row r="308" spans="1:9" x14ac:dyDescent="0.25">
      <c r="A308" s="23" t="s">
        <v>48</v>
      </c>
      <c r="B308" s="42" t="s">
        <v>291</v>
      </c>
      <c r="C308" s="25">
        <v>5886107</v>
      </c>
      <c r="D308" s="21">
        <v>3081303</v>
      </c>
      <c r="E308" s="21">
        <v>309807</v>
      </c>
      <c r="F308" s="22">
        <v>0</v>
      </c>
      <c r="G308" s="22">
        <v>0</v>
      </c>
      <c r="H308" s="22">
        <v>0</v>
      </c>
      <c r="I308" s="22">
        <f t="shared" si="15"/>
        <v>9277217</v>
      </c>
    </row>
    <row r="309" spans="1:9" x14ac:dyDescent="0.25">
      <c r="A309" s="23" t="s">
        <v>48</v>
      </c>
      <c r="B309" s="42" t="s">
        <v>292</v>
      </c>
      <c r="C309" s="25">
        <v>7615879</v>
      </c>
      <c r="D309" s="21">
        <v>0</v>
      </c>
      <c r="E309" s="21">
        <v>339555</v>
      </c>
      <c r="F309" s="22">
        <v>0</v>
      </c>
      <c r="G309" s="22">
        <v>0</v>
      </c>
      <c r="H309" s="22">
        <v>0</v>
      </c>
      <c r="I309" s="22">
        <f t="shared" si="15"/>
        <v>7955434</v>
      </c>
    </row>
    <row r="310" spans="1:9" x14ac:dyDescent="0.25">
      <c r="A310" s="23" t="s">
        <v>48</v>
      </c>
      <c r="B310" s="42" t="s">
        <v>293</v>
      </c>
      <c r="C310" s="25">
        <v>5323375</v>
      </c>
      <c r="D310" s="21">
        <v>1540652</v>
      </c>
      <c r="E310" s="21">
        <v>237484</v>
      </c>
      <c r="F310" s="22">
        <v>0</v>
      </c>
      <c r="G310" s="22">
        <v>0</v>
      </c>
      <c r="H310" s="22">
        <v>0</v>
      </c>
      <c r="I310" s="22">
        <f t="shared" si="15"/>
        <v>7101511</v>
      </c>
    </row>
    <row r="311" spans="1:9" x14ac:dyDescent="0.25">
      <c r="A311" s="23" t="s">
        <v>48</v>
      </c>
      <c r="B311" s="42" t="s">
        <v>294</v>
      </c>
      <c r="C311" s="25">
        <v>6186696</v>
      </c>
      <c r="D311" s="21">
        <v>0</v>
      </c>
      <c r="E311" s="21">
        <v>270937</v>
      </c>
      <c r="F311" s="22">
        <v>0</v>
      </c>
      <c r="G311" s="22">
        <v>0</v>
      </c>
      <c r="H311" s="22">
        <v>0</v>
      </c>
      <c r="I311" s="22">
        <f t="shared" si="15"/>
        <v>6457633</v>
      </c>
    </row>
    <row r="312" spans="1:9" x14ac:dyDescent="0.25">
      <c r="A312" s="23" t="s">
        <v>48</v>
      </c>
      <c r="B312" s="42" t="s">
        <v>295</v>
      </c>
      <c r="C312" s="25">
        <v>5152261</v>
      </c>
      <c r="D312" s="21">
        <v>1540652</v>
      </c>
      <c r="E312" s="21">
        <v>252596</v>
      </c>
      <c r="F312" s="22">
        <v>0</v>
      </c>
      <c r="G312" s="22">
        <v>0</v>
      </c>
      <c r="H312" s="22">
        <v>0</v>
      </c>
      <c r="I312" s="22">
        <f t="shared" si="15"/>
        <v>6945509</v>
      </c>
    </row>
    <row r="313" spans="1:9" x14ac:dyDescent="0.25">
      <c r="A313" s="23" t="s">
        <v>48</v>
      </c>
      <c r="B313" s="42" t="s">
        <v>296</v>
      </c>
      <c r="C313" s="25">
        <v>10163344</v>
      </c>
      <c r="D313" s="21">
        <v>770326</v>
      </c>
      <c r="E313" s="21">
        <v>447676</v>
      </c>
      <c r="F313" s="22">
        <v>0</v>
      </c>
      <c r="G313" s="22">
        <v>0</v>
      </c>
      <c r="H313" s="22">
        <v>0</v>
      </c>
      <c r="I313" s="22">
        <f t="shared" si="15"/>
        <v>11381346</v>
      </c>
    </row>
    <row r="314" spans="1:9" x14ac:dyDescent="0.25">
      <c r="A314" s="23" t="s">
        <v>48</v>
      </c>
      <c r="B314" s="42" t="s">
        <v>297</v>
      </c>
      <c r="C314" s="25">
        <v>4115516</v>
      </c>
      <c r="D314" s="21">
        <v>3081303</v>
      </c>
      <c r="E314" s="21">
        <v>199422</v>
      </c>
      <c r="F314" s="22">
        <v>0</v>
      </c>
      <c r="G314" s="22">
        <v>0</v>
      </c>
      <c r="H314" s="22">
        <v>0</v>
      </c>
      <c r="I314" s="22">
        <f t="shared" si="15"/>
        <v>7396241</v>
      </c>
    </row>
    <row r="315" spans="1:9" x14ac:dyDescent="0.25">
      <c r="A315" s="23" t="s">
        <v>48</v>
      </c>
      <c r="B315" s="42" t="s">
        <v>298</v>
      </c>
      <c r="C315" s="25">
        <v>3774929</v>
      </c>
      <c r="D315" s="21">
        <v>770326</v>
      </c>
      <c r="E315" s="21">
        <v>150550</v>
      </c>
      <c r="F315" s="22">
        <v>0</v>
      </c>
      <c r="G315" s="22">
        <v>0</v>
      </c>
      <c r="H315" s="22">
        <v>0</v>
      </c>
      <c r="I315" s="22">
        <f t="shared" si="15"/>
        <v>4695805</v>
      </c>
    </row>
    <row r="316" spans="1:9" x14ac:dyDescent="0.25">
      <c r="A316" s="23" t="s">
        <v>48</v>
      </c>
      <c r="B316" s="42" t="s">
        <v>299</v>
      </c>
      <c r="C316" s="25">
        <v>6279261</v>
      </c>
      <c r="D316" s="21">
        <v>770326</v>
      </c>
      <c r="E316" s="21">
        <v>316538</v>
      </c>
      <c r="F316" s="22">
        <v>0</v>
      </c>
      <c r="G316" s="22">
        <v>0</v>
      </c>
      <c r="H316" s="22">
        <v>0</v>
      </c>
      <c r="I316" s="22">
        <f t="shared" si="15"/>
        <v>7366125</v>
      </c>
    </row>
    <row r="317" spans="1:9" x14ac:dyDescent="0.25">
      <c r="A317" s="23" t="s">
        <v>48</v>
      </c>
      <c r="B317" s="42" t="s">
        <v>258</v>
      </c>
      <c r="C317" s="25">
        <v>46694</v>
      </c>
      <c r="D317" s="21">
        <v>11515</v>
      </c>
      <c r="E317" s="21">
        <v>2742</v>
      </c>
      <c r="F317" s="22">
        <v>0</v>
      </c>
      <c r="G317" s="22">
        <v>0</v>
      </c>
      <c r="H317" s="22">
        <v>0</v>
      </c>
      <c r="I317" s="22">
        <f t="shared" si="15"/>
        <v>60951</v>
      </c>
    </row>
    <row r="318" spans="1:9" x14ac:dyDescent="0.25">
      <c r="A318" s="23"/>
      <c r="B318" s="42"/>
      <c r="C318" s="22"/>
      <c r="D318" s="21"/>
      <c r="E318" s="21"/>
      <c r="F318" s="22"/>
      <c r="G318" s="22"/>
      <c r="H318" s="22"/>
      <c r="I318" s="22"/>
    </row>
    <row r="319" spans="1:9" x14ac:dyDescent="0.25">
      <c r="A319" s="23"/>
      <c r="B319" s="41" t="s">
        <v>35</v>
      </c>
      <c r="C319" s="22">
        <f>SUM(C320:C325)</f>
        <v>31916154</v>
      </c>
      <c r="D319" s="22">
        <f t="shared" ref="D319:I319" si="16">SUM(D320:D325)</f>
        <v>7703258</v>
      </c>
      <c r="E319" s="22">
        <f t="shared" si="16"/>
        <v>2041307</v>
      </c>
      <c r="F319" s="22">
        <f t="shared" si="16"/>
        <v>0</v>
      </c>
      <c r="G319" s="22">
        <f t="shared" si="16"/>
        <v>0</v>
      </c>
      <c r="H319" s="22">
        <f t="shared" si="16"/>
        <v>0</v>
      </c>
      <c r="I319" s="22">
        <f t="shared" si="16"/>
        <v>41660719</v>
      </c>
    </row>
    <row r="320" spans="1:9" x14ac:dyDescent="0.25">
      <c r="A320" s="23" t="s">
        <v>35</v>
      </c>
      <c r="B320" s="42" t="s">
        <v>300</v>
      </c>
      <c r="C320" s="22">
        <v>6639556</v>
      </c>
      <c r="D320" s="21">
        <v>4621955</v>
      </c>
      <c r="E320" s="21">
        <v>350491</v>
      </c>
      <c r="F320" s="22">
        <v>0</v>
      </c>
      <c r="G320" s="22">
        <v>0</v>
      </c>
      <c r="H320" s="22">
        <v>0</v>
      </c>
      <c r="I320" s="22">
        <f t="shared" ref="I320:I325" si="17">SUM(C320:H320)</f>
        <v>11612002</v>
      </c>
    </row>
    <row r="321" spans="1:9" x14ac:dyDescent="0.25">
      <c r="A321" s="23" t="s">
        <v>35</v>
      </c>
      <c r="B321" s="42" t="s">
        <v>301</v>
      </c>
      <c r="C321" s="22">
        <v>5016578</v>
      </c>
      <c r="D321" s="21">
        <v>0</v>
      </c>
      <c r="E321" s="21">
        <v>391883</v>
      </c>
      <c r="F321" s="22">
        <v>0</v>
      </c>
      <c r="G321" s="22">
        <v>0</v>
      </c>
      <c r="H321" s="22">
        <v>0</v>
      </c>
      <c r="I321" s="22">
        <f t="shared" si="17"/>
        <v>5408461</v>
      </c>
    </row>
    <row r="322" spans="1:9" x14ac:dyDescent="0.25">
      <c r="A322" s="23" t="s">
        <v>35</v>
      </c>
      <c r="B322" s="42" t="s">
        <v>302</v>
      </c>
      <c r="C322" s="22">
        <v>6097506</v>
      </c>
      <c r="D322" s="21">
        <v>770326</v>
      </c>
      <c r="E322" s="21">
        <v>360382</v>
      </c>
      <c r="F322" s="22">
        <v>0</v>
      </c>
      <c r="G322" s="22">
        <v>0</v>
      </c>
      <c r="H322" s="22">
        <v>0</v>
      </c>
      <c r="I322" s="22">
        <f t="shared" si="17"/>
        <v>7228214</v>
      </c>
    </row>
    <row r="323" spans="1:9" x14ac:dyDescent="0.25">
      <c r="A323" s="23" t="s">
        <v>35</v>
      </c>
      <c r="B323" s="42" t="s">
        <v>303</v>
      </c>
      <c r="C323" s="22">
        <v>3267265</v>
      </c>
      <c r="D323" s="21">
        <v>0</v>
      </c>
      <c r="E323" s="21">
        <v>242876</v>
      </c>
      <c r="F323" s="22">
        <v>0</v>
      </c>
      <c r="G323" s="22">
        <v>0</v>
      </c>
      <c r="H323" s="22">
        <v>0</v>
      </c>
      <c r="I323" s="22">
        <f t="shared" si="17"/>
        <v>3510141</v>
      </c>
    </row>
    <row r="324" spans="1:9" x14ac:dyDescent="0.25">
      <c r="A324" s="23" t="s">
        <v>35</v>
      </c>
      <c r="B324" s="42" t="s">
        <v>304</v>
      </c>
      <c r="C324" s="22">
        <v>5148886</v>
      </c>
      <c r="D324" s="21">
        <v>2310977</v>
      </c>
      <c r="E324" s="21">
        <v>278020</v>
      </c>
      <c r="F324" s="22">
        <v>0</v>
      </c>
      <c r="G324" s="22">
        <v>0</v>
      </c>
      <c r="H324" s="22">
        <v>0</v>
      </c>
      <c r="I324" s="22">
        <f t="shared" si="17"/>
        <v>7737883</v>
      </c>
    </row>
    <row r="325" spans="1:9" x14ac:dyDescent="0.25">
      <c r="A325" s="23" t="s">
        <v>35</v>
      </c>
      <c r="B325" s="42" t="s">
        <v>305</v>
      </c>
      <c r="C325" s="22">
        <v>5746363</v>
      </c>
      <c r="D325" s="21">
        <v>0</v>
      </c>
      <c r="E325" s="21">
        <v>417655</v>
      </c>
      <c r="F325" s="22">
        <v>0</v>
      </c>
      <c r="G325" s="22">
        <v>0</v>
      </c>
      <c r="H325" s="22">
        <v>0</v>
      </c>
      <c r="I325" s="22">
        <f t="shared" si="17"/>
        <v>6164018</v>
      </c>
    </row>
    <row r="326" spans="1:9" x14ac:dyDescent="0.25">
      <c r="A326" s="23"/>
      <c r="B326" s="42"/>
      <c r="C326" s="22"/>
      <c r="D326" s="21"/>
      <c r="E326" s="21"/>
      <c r="F326" s="22"/>
      <c r="G326" s="22"/>
      <c r="H326" s="22"/>
      <c r="I326" s="22"/>
    </row>
    <row r="327" spans="1:9" x14ac:dyDescent="0.25">
      <c r="A327" s="23"/>
      <c r="B327" s="41" t="s">
        <v>62</v>
      </c>
      <c r="C327" s="22">
        <f t="shared" ref="C327:I327" si="18">SUM(C328:C329)</f>
        <v>45749039</v>
      </c>
      <c r="D327" s="22">
        <f t="shared" si="18"/>
        <v>9056620</v>
      </c>
      <c r="E327" s="22">
        <f t="shared" si="18"/>
        <v>872919</v>
      </c>
      <c r="F327" s="22">
        <f t="shared" si="18"/>
        <v>9847677</v>
      </c>
      <c r="G327" s="22">
        <f t="shared" si="18"/>
        <v>0</v>
      </c>
      <c r="H327" s="22">
        <f t="shared" si="18"/>
        <v>0</v>
      </c>
      <c r="I327" s="22">
        <f t="shared" si="18"/>
        <v>65526255</v>
      </c>
    </row>
    <row r="328" spans="1:9" x14ac:dyDescent="0.25">
      <c r="A328" s="23" t="s">
        <v>62</v>
      </c>
      <c r="B328" s="42" t="s">
        <v>306</v>
      </c>
      <c r="C328" s="15">
        <v>21316288</v>
      </c>
      <c r="D328" s="21">
        <v>4434670</v>
      </c>
      <c r="E328" s="21">
        <v>395725</v>
      </c>
      <c r="F328" s="22">
        <v>4464300</v>
      </c>
      <c r="G328" s="22">
        <v>0</v>
      </c>
      <c r="H328" s="22">
        <v>0</v>
      </c>
      <c r="I328" s="22">
        <f t="shared" ref="I328:I329" si="19">SUM(C328:H328)</f>
        <v>30610983</v>
      </c>
    </row>
    <row r="329" spans="1:9" x14ac:dyDescent="0.25">
      <c r="A329" s="23" t="s">
        <v>62</v>
      </c>
      <c r="B329" s="42" t="s">
        <v>307</v>
      </c>
      <c r="C329" s="25">
        <v>24432751</v>
      </c>
      <c r="D329" s="21">
        <v>4621950</v>
      </c>
      <c r="E329" s="21">
        <v>477194</v>
      </c>
      <c r="F329" s="22">
        <v>5383377</v>
      </c>
      <c r="G329" s="22">
        <v>0</v>
      </c>
      <c r="H329" s="22">
        <v>0</v>
      </c>
      <c r="I329" s="22">
        <f t="shared" si="19"/>
        <v>34915272</v>
      </c>
    </row>
    <row r="330" spans="1:9" x14ac:dyDescent="0.25">
      <c r="A330" s="23"/>
      <c r="B330" s="42"/>
      <c r="C330" s="22"/>
      <c r="D330" s="21"/>
      <c r="E330" s="21"/>
      <c r="F330" s="22"/>
      <c r="G330" s="22"/>
      <c r="H330" s="22"/>
      <c r="I330" s="22"/>
    </row>
    <row r="331" spans="1:9" x14ac:dyDescent="0.25">
      <c r="A331" s="23"/>
      <c r="B331" s="41" t="s">
        <v>66</v>
      </c>
      <c r="C331" s="22">
        <f>SUM(C332:C333)</f>
        <v>5059357</v>
      </c>
      <c r="D331" s="22">
        <f t="shared" ref="D331:I331" si="20">SUM(D332:D333)</f>
        <v>1926879</v>
      </c>
      <c r="E331" s="22">
        <f t="shared" si="20"/>
        <v>380326</v>
      </c>
      <c r="F331" s="22">
        <f t="shared" si="20"/>
        <v>3607245</v>
      </c>
      <c r="G331" s="22">
        <f t="shared" si="20"/>
        <v>0</v>
      </c>
      <c r="H331" s="22">
        <f t="shared" si="20"/>
        <v>0</v>
      </c>
      <c r="I331" s="22">
        <f t="shared" si="20"/>
        <v>10973807</v>
      </c>
    </row>
    <row r="332" spans="1:9" x14ac:dyDescent="0.25">
      <c r="A332" s="23" t="s">
        <v>66</v>
      </c>
      <c r="B332" s="42" t="s">
        <v>308</v>
      </c>
      <c r="C332" s="25">
        <v>4148856</v>
      </c>
      <c r="D332" s="21">
        <v>1540652</v>
      </c>
      <c r="E332" s="21">
        <v>311239</v>
      </c>
      <c r="F332" s="22">
        <v>2951978</v>
      </c>
      <c r="G332" s="22">
        <v>0</v>
      </c>
      <c r="H332" s="22">
        <v>0</v>
      </c>
      <c r="I332" s="22">
        <f t="shared" ref="I332:I333" si="21">SUM(C332:H332)</f>
        <v>8952725</v>
      </c>
    </row>
    <row r="333" spans="1:9" x14ac:dyDescent="0.25">
      <c r="A333" s="23" t="s">
        <v>66</v>
      </c>
      <c r="B333" s="42" t="s">
        <v>309</v>
      </c>
      <c r="C333" s="25">
        <v>910501</v>
      </c>
      <c r="D333" s="21">
        <v>386227</v>
      </c>
      <c r="E333" s="21">
        <v>69087</v>
      </c>
      <c r="F333" s="22">
        <v>655267</v>
      </c>
      <c r="G333" s="22">
        <v>0</v>
      </c>
      <c r="H333" s="22">
        <v>0</v>
      </c>
      <c r="I333" s="22">
        <f t="shared" si="21"/>
        <v>2021082</v>
      </c>
    </row>
    <row r="334" spans="1:9" x14ac:dyDescent="0.25">
      <c r="A334" s="23"/>
      <c r="B334" s="42"/>
      <c r="C334" s="22"/>
      <c r="D334" s="21"/>
      <c r="E334" s="21"/>
      <c r="F334" s="22"/>
      <c r="G334" s="22"/>
      <c r="H334" s="22"/>
      <c r="I334" s="22"/>
    </row>
    <row r="335" spans="1:9" x14ac:dyDescent="0.25">
      <c r="A335" s="23"/>
      <c r="B335" s="41" t="s">
        <v>41</v>
      </c>
      <c r="C335" s="22">
        <f>SUM(C336:C350)</f>
        <v>73584607</v>
      </c>
      <c r="D335" s="22">
        <f t="shared" ref="D335:I335" si="22">SUM(D336:D350)</f>
        <v>5392281</v>
      </c>
      <c r="E335" s="22">
        <f t="shared" si="22"/>
        <v>5809531</v>
      </c>
      <c r="F335" s="22">
        <f t="shared" si="22"/>
        <v>0</v>
      </c>
      <c r="G335" s="22">
        <f t="shared" si="22"/>
        <v>0</v>
      </c>
      <c r="H335" s="22">
        <f t="shared" si="22"/>
        <v>0</v>
      </c>
      <c r="I335" s="22">
        <f t="shared" si="22"/>
        <v>84786419</v>
      </c>
    </row>
    <row r="336" spans="1:9" x14ac:dyDescent="0.25">
      <c r="A336" s="23" t="s">
        <v>41</v>
      </c>
      <c r="B336" s="42" t="s">
        <v>310</v>
      </c>
      <c r="C336" s="25">
        <v>7667204</v>
      </c>
      <c r="D336" s="21">
        <v>0</v>
      </c>
      <c r="E336" s="21">
        <v>555161</v>
      </c>
      <c r="F336" s="22">
        <v>0</v>
      </c>
      <c r="G336" s="22">
        <v>0</v>
      </c>
      <c r="H336" s="22">
        <v>0</v>
      </c>
      <c r="I336" s="22">
        <f t="shared" ref="I336:I350" si="23">SUM(C336:H336)</f>
        <v>8222365</v>
      </c>
    </row>
    <row r="337" spans="1:9" x14ac:dyDescent="0.25">
      <c r="A337" s="23" t="s">
        <v>41</v>
      </c>
      <c r="B337" s="42" t="s">
        <v>311</v>
      </c>
      <c r="C337" s="25">
        <v>7264148</v>
      </c>
      <c r="D337" s="21">
        <v>0</v>
      </c>
      <c r="E337" s="21">
        <v>584869</v>
      </c>
      <c r="F337" s="22">
        <v>0</v>
      </c>
      <c r="G337" s="22">
        <v>0</v>
      </c>
      <c r="H337" s="22">
        <v>0</v>
      </c>
      <c r="I337" s="22">
        <f t="shared" si="23"/>
        <v>7849017</v>
      </c>
    </row>
    <row r="338" spans="1:9" x14ac:dyDescent="0.25">
      <c r="A338" s="23" t="s">
        <v>41</v>
      </c>
      <c r="B338" s="42" t="s">
        <v>312</v>
      </c>
      <c r="C338" s="25">
        <v>8526154</v>
      </c>
      <c r="D338" s="21">
        <v>3851629</v>
      </c>
      <c r="E338" s="21">
        <v>572264</v>
      </c>
      <c r="F338" s="22">
        <v>0</v>
      </c>
      <c r="G338" s="22">
        <v>0</v>
      </c>
      <c r="H338" s="22">
        <v>0</v>
      </c>
      <c r="I338" s="22">
        <f t="shared" si="23"/>
        <v>12950047</v>
      </c>
    </row>
    <row r="339" spans="1:9" x14ac:dyDescent="0.25">
      <c r="A339" s="23" t="s">
        <v>41</v>
      </c>
      <c r="B339" s="42" t="s">
        <v>313</v>
      </c>
      <c r="C339" s="25">
        <v>2615835</v>
      </c>
      <c r="D339" s="21">
        <v>770326</v>
      </c>
      <c r="E339" s="21">
        <v>246732</v>
      </c>
      <c r="F339" s="22">
        <v>0</v>
      </c>
      <c r="G339" s="22">
        <v>0</v>
      </c>
      <c r="H339" s="22">
        <v>0</v>
      </c>
      <c r="I339" s="22">
        <f t="shared" si="23"/>
        <v>3632893</v>
      </c>
    </row>
    <row r="340" spans="1:9" x14ac:dyDescent="0.25">
      <c r="A340" s="23" t="s">
        <v>41</v>
      </c>
      <c r="B340" s="42" t="s">
        <v>314</v>
      </c>
      <c r="C340" s="25">
        <v>4247782</v>
      </c>
      <c r="D340" s="21">
        <v>0</v>
      </c>
      <c r="E340" s="21">
        <v>344341</v>
      </c>
      <c r="F340" s="22">
        <v>0</v>
      </c>
      <c r="G340" s="22">
        <v>0</v>
      </c>
      <c r="H340" s="22">
        <v>0</v>
      </c>
      <c r="I340" s="22">
        <f t="shared" si="23"/>
        <v>4592123</v>
      </c>
    </row>
    <row r="341" spans="1:9" x14ac:dyDescent="0.25">
      <c r="A341" s="23" t="s">
        <v>41</v>
      </c>
      <c r="B341" s="42" t="s">
        <v>315</v>
      </c>
      <c r="C341" s="25">
        <v>4862164</v>
      </c>
      <c r="D341" s="21">
        <v>0</v>
      </c>
      <c r="E341" s="21">
        <v>400251</v>
      </c>
      <c r="F341" s="22">
        <v>0</v>
      </c>
      <c r="G341" s="22">
        <v>0</v>
      </c>
      <c r="H341" s="22">
        <v>0</v>
      </c>
      <c r="I341" s="22">
        <f t="shared" si="23"/>
        <v>5262415</v>
      </c>
    </row>
    <row r="342" spans="1:9" x14ac:dyDescent="0.25">
      <c r="A342" s="23" t="s">
        <v>41</v>
      </c>
      <c r="B342" s="42" t="s">
        <v>316</v>
      </c>
      <c r="C342" s="25">
        <v>6270590</v>
      </c>
      <c r="D342" s="21">
        <v>0</v>
      </c>
      <c r="E342" s="21">
        <v>516677</v>
      </c>
      <c r="F342" s="22">
        <v>0</v>
      </c>
      <c r="G342" s="22">
        <v>0</v>
      </c>
      <c r="H342" s="22">
        <v>0</v>
      </c>
      <c r="I342" s="22">
        <f t="shared" si="23"/>
        <v>6787267</v>
      </c>
    </row>
    <row r="343" spans="1:9" x14ac:dyDescent="0.25">
      <c r="A343" s="23" t="s">
        <v>41</v>
      </c>
      <c r="B343" s="42" t="s">
        <v>317</v>
      </c>
      <c r="C343" s="25">
        <v>5850876</v>
      </c>
      <c r="D343" s="21">
        <v>0</v>
      </c>
      <c r="E343" s="21">
        <v>478181</v>
      </c>
      <c r="F343" s="22">
        <v>0</v>
      </c>
      <c r="G343" s="22">
        <v>0</v>
      </c>
      <c r="H343" s="22">
        <v>0</v>
      </c>
      <c r="I343" s="22">
        <f t="shared" si="23"/>
        <v>6329057</v>
      </c>
    </row>
    <row r="344" spans="1:9" x14ac:dyDescent="0.25">
      <c r="A344" s="23" t="s">
        <v>41</v>
      </c>
      <c r="B344" s="42" t="s">
        <v>318</v>
      </c>
      <c r="C344" s="25">
        <v>5525768</v>
      </c>
      <c r="D344" s="21">
        <v>0</v>
      </c>
      <c r="E344" s="21">
        <v>436647</v>
      </c>
      <c r="F344" s="22">
        <v>0</v>
      </c>
      <c r="G344" s="22">
        <v>0</v>
      </c>
      <c r="H344" s="22">
        <v>0</v>
      </c>
      <c r="I344" s="22">
        <f t="shared" si="23"/>
        <v>5962415</v>
      </c>
    </row>
    <row r="345" spans="1:9" x14ac:dyDescent="0.25">
      <c r="A345" s="23" t="s">
        <v>41</v>
      </c>
      <c r="B345" s="42" t="s">
        <v>319</v>
      </c>
      <c r="C345" s="25">
        <v>5684898</v>
      </c>
      <c r="D345" s="21">
        <v>0</v>
      </c>
      <c r="E345" s="21">
        <v>455365</v>
      </c>
      <c r="F345" s="22">
        <v>0</v>
      </c>
      <c r="G345" s="22">
        <v>0</v>
      </c>
      <c r="H345" s="22">
        <v>0</v>
      </c>
      <c r="I345" s="22">
        <f t="shared" si="23"/>
        <v>6140263</v>
      </c>
    </row>
    <row r="346" spans="1:9" x14ac:dyDescent="0.25">
      <c r="A346" s="23" t="s">
        <v>41</v>
      </c>
      <c r="B346" s="42" t="s">
        <v>320</v>
      </c>
      <c r="C346" s="25">
        <v>2281541</v>
      </c>
      <c r="D346" s="21">
        <v>0</v>
      </c>
      <c r="E346" s="21">
        <v>187803</v>
      </c>
      <c r="F346" s="22">
        <v>0</v>
      </c>
      <c r="G346" s="22">
        <v>0</v>
      </c>
      <c r="H346" s="22">
        <v>0</v>
      </c>
      <c r="I346" s="22">
        <f t="shared" si="23"/>
        <v>2469344</v>
      </c>
    </row>
    <row r="347" spans="1:9" x14ac:dyDescent="0.25">
      <c r="A347" s="23" t="s">
        <v>41</v>
      </c>
      <c r="B347" s="42" t="s">
        <v>321</v>
      </c>
      <c r="C347" s="25">
        <v>5289497</v>
      </c>
      <c r="D347" s="21">
        <v>770326</v>
      </c>
      <c r="E347" s="21">
        <v>451702</v>
      </c>
      <c r="F347" s="22">
        <v>0</v>
      </c>
      <c r="G347" s="22">
        <v>0</v>
      </c>
      <c r="H347" s="22">
        <v>0</v>
      </c>
      <c r="I347" s="22">
        <f t="shared" si="23"/>
        <v>6511525</v>
      </c>
    </row>
    <row r="348" spans="1:9" x14ac:dyDescent="0.25">
      <c r="A348" s="23" t="s">
        <v>41</v>
      </c>
      <c r="B348" s="42" t="s">
        <v>322</v>
      </c>
      <c r="C348" s="25">
        <v>2689940</v>
      </c>
      <c r="D348" s="21">
        <v>0</v>
      </c>
      <c r="E348" s="21">
        <v>210805</v>
      </c>
      <c r="F348" s="22">
        <v>0</v>
      </c>
      <c r="G348" s="22">
        <v>0</v>
      </c>
      <c r="H348" s="22">
        <v>0</v>
      </c>
      <c r="I348" s="22">
        <f t="shared" si="23"/>
        <v>2900745</v>
      </c>
    </row>
    <row r="349" spans="1:9" x14ac:dyDescent="0.25">
      <c r="A349" s="23" t="s">
        <v>41</v>
      </c>
      <c r="B349" s="42" t="s">
        <v>323</v>
      </c>
      <c r="C349" s="25">
        <v>2227699</v>
      </c>
      <c r="D349" s="21">
        <v>0</v>
      </c>
      <c r="E349" s="21">
        <v>165742</v>
      </c>
      <c r="F349" s="22">
        <v>0</v>
      </c>
      <c r="G349" s="22">
        <v>0</v>
      </c>
      <c r="H349" s="22">
        <v>0</v>
      </c>
      <c r="I349" s="22">
        <f t="shared" si="23"/>
        <v>2393441</v>
      </c>
    </row>
    <row r="350" spans="1:9" x14ac:dyDescent="0.25">
      <c r="A350" s="23" t="s">
        <v>41</v>
      </c>
      <c r="B350" s="42" t="s">
        <v>324</v>
      </c>
      <c r="C350" s="25">
        <v>2580511</v>
      </c>
      <c r="D350" s="21">
        <v>0</v>
      </c>
      <c r="E350" s="21">
        <v>202991</v>
      </c>
      <c r="F350" s="22">
        <v>0</v>
      </c>
      <c r="G350" s="22">
        <v>0</v>
      </c>
      <c r="H350" s="22">
        <v>0</v>
      </c>
      <c r="I350" s="22">
        <f t="shared" si="23"/>
        <v>2783502</v>
      </c>
    </row>
    <row r="351" spans="1:9" x14ac:dyDescent="0.25">
      <c r="A351" s="23"/>
      <c r="B351" s="42"/>
      <c r="C351" s="22"/>
      <c r="D351" s="21"/>
      <c r="E351" s="21"/>
      <c r="F351" s="22"/>
      <c r="G351" s="22"/>
      <c r="H351" s="22"/>
      <c r="I351" s="22"/>
    </row>
    <row r="352" spans="1:9" x14ac:dyDescent="0.25">
      <c r="A352" s="23"/>
      <c r="B352" s="41" t="s">
        <v>13</v>
      </c>
      <c r="C352" s="22">
        <f>SUM(C353:C363)</f>
        <v>36802345</v>
      </c>
      <c r="D352" s="22">
        <f t="shared" ref="D352:I352" si="24">SUM(D353:D363)</f>
        <v>10014236</v>
      </c>
      <c r="E352" s="22">
        <f t="shared" si="24"/>
        <v>2869087</v>
      </c>
      <c r="F352" s="22">
        <f t="shared" si="24"/>
        <v>0</v>
      </c>
      <c r="G352" s="22">
        <f t="shared" si="24"/>
        <v>0</v>
      </c>
      <c r="H352" s="22">
        <f t="shared" si="24"/>
        <v>0</v>
      </c>
      <c r="I352" s="22">
        <f t="shared" si="24"/>
        <v>49685668</v>
      </c>
    </row>
    <row r="353" spans="1:9" x14ac:dyDescent="0.25">
      <c r="A353" s="23" t="s">
        <v>13</v>
      </c>
      <c r="B353" s="42" t="s">
        <v>325</v>
      </c>
      <c r="C353" s="25">
        <v>3622475</v>
      </c>
      <c r="D353" s="21">
        <v>0</v>
      </c>
      <c r="E353" s="21">
        <v>273652</v>
      </c>
      <c r="F353" s="22">
        <v>0</v>
      </c>
      <c r="G353" s="22">
        <v>0</v>
      </c>
      <c r="H353" s="22">
        <v>0</v>
      </c>
      <c r="I353" s="22">
        <f t="shared" ref="I353:I363" si="25">SUM(C353:H353)</f>
        <v>3896127</v>
      </c>
    </row>
    <row r="354" spans="1:9" x14ac:dyDescent="0.25">
      <c r="A354" s="23" t="s">
        <v>13</v>
      </c>
      <c r="B354" s="42" t="s">
        <v>326</v>
      </c>
      <c r="C354" s="25">
        <v>4848237</v>
      </c>
      <c r="D354" s="21">
        <v>3851629</v>
      </c>
      <c r="E354" s="21">
        <v>367865</v>
      </c>
      <c r="F354" s="22">
        <v>0</v>
      </c>
      <c r="G354" s="22">
        <v>0</v>
      </c>
      <c r="H354" s="22">
        <v>0</v>
      </c>
      <c r="I354" s="22">
        <f t="shared" si="25"/>
        <v>9067731</v>
      </c>
    </row>
    <row r="355" spans="1:9" x14ac:dyDescent="0.25">
      <c r="A355" s="23" t="s">
        <v>13</v>
      </c>
      <c r="B355" s="42" t="s">
        <v>327</v>
      </c>
      <c r="C355" s="25">
        <v>1839155</v>
      </c>
      <c r="D355" s="21">
        <v>0</v>
      </c>
      <c r="E355" s="21">
        <v>145781</v>
      </c>
      <c r="F355" s="22">
        <v>0</v>
      </c>
      <c r="G355" s="22">
        <v>0</v>
      </c>
      <c r="H355" s="22">
        <v>0</v>
      </c>
      <c r="I355" s="22">
        <f t="shared" si="25"/>
        <v>1984936</v>
      </c>
    </row>
    <row r="356" spans="1:9" x14ac:dyDescent="0.25">
      <c r="A356" s="23" t="s">
        <v>13</v>
      </c>
      <c r="B356" s="42" t="s">
        <v>328</v>
      </c>
      <c r="C356" s="25">
        <v>1752776</v>
      </c>
      <c r="D356" s="21">
        <v>770326</v>
      </c>
      <c r="E356" s="21">
        <v>149933</v>
      </c>
      <c r="F356" s="22">
        <v>0</v>
      </c>
      <c r="G356" s="22">
        <v>0</v>
      </c>
      <c r="H356" s="22">
        <v>0</v>
      </c>
      <c r="I356" s="22">
        <f t="shared" si="25"/>
        <v>2673035</v>
      </c>
    </row>
    <row r="357" spans="1:9" x14ac:dyDescent="0.25">
      <c r="A357" s="23" t="s">
        <v>13</v>
      </c>
      <c r="B357" s="42" t="s">
        <v>329</v>
      </c>
      <c r="C357" s="25">
        <v>2934600</v>
      </c>
      <c r="D357" s="21">
        <v>0</v>
      </c>
      <c r="E357" s="21">
        <v>243538</v>
      </c>
      <c r="F357" s="22">
        <v>0</v>
      </c>
      <c r="G357" s="22">
        <v>0</v>
      </c>
      <c r="H357" s="22">
        <v>0</v>
      </c>
      <c r="I357" s="22">
        <f t="shared" si="25"/>
        <v>3178138</v>
      </c>
    </row>
    <row r="358" spans="1:9" x14ac:dyDescent="0.25">
      <c r="A358" s="23" t="s">
        <v>13</v>
      </c>
      <c r="B358" s="42" t="s">
        <v>330</v>
      </c>
      <c r="C358" s="25">
        <v>4444312</v>
      </c>
      <c r="D358" s="21">
        <v>770326</v>
      </c>
      <c r="E358" s="21">
        <v>373842</v>
      </c>
      <c r="F358" s="22">
        <v>0</v>
      </c>
      <c r="G358" s="22">
        <v>0</v>
      </c>
      <c r="H358" s="22">
        <v>0</v>
      </c>
      <c r="I358" s="22">
        <f t="shared" si="25"/>
        <v>5588480</v>
      </c>
    </row>
    <row r="359" spans="1:9" x14ac:dyDescent="0.25">
      <c r="A359" s="23" t="s">
        <v>13</v>
      </c>
      <c r="B359" s="42" t="s">
        <v>331</v>
      </c>
      <c r="C359" s="25">
        <v>2049656</v>
      </c>
      <c r="D359" s="21">
        <v>0</v>
      </c>
      <c r="E359" s="21">
        <v>147016</v>
      </c>
      <c r="F359" s="22">
        <v>0</v>
      </c>
      <c r="G359" s="22">
        <v>0</v>
      </c>
      <c r="H359" s="22">
        <v>0</v>
      </c>
      <c r="I359" s="22">
        <f t="shared" si="25"/>
        <v>2196672</v>
      </c>
    </row>
    <row r="360" spans="1:9" x14ac:dyDescent="0.25">
      <c r="A360" s="23" t="s">
        <v>13</v>
      </c>
      <c r="B360" s="42" t="s">
        <v>332</v>
      </c>
      <c r="C360" s="25">
        <v>5287916</v>
      </c>
      <c r="D360" s="21">
        <v>770326</v>
      </c>
      <c r="E360" s="21">
        <v>393053</v>
      </c>
      <c r="F360" s="22">
        <v>0</v>
      </c>
      <c r="G360" s="22">
        <v>0</v>
      </c>
      <c r="H360" s="22">
        <v>0</v>
      </c>
      <c r="I360" s="22">
        <f t="shared" si="25"/>
        <v>6451295</v>
      </c>
    </row>
    <row r="361" spans="1:9" x14ac:dyDescent="0.25">
      <c r="A361" s="23" t="s">
        <v>13</v>
      </c>
      <c r="B361" s="42" t="s">
        <v>333</v>
      </c>
      <c r="C361" s="25">
        <v>2201442</v>
      </c>
      <c r="D361" s="21">
        <v>3081303</v>
      </c>
      <c r="E361" s="21">
        <v>173858</v>
      </c>
      <c r="F361" s="22">
        <v>0</v>
      </c>
      <c r="G361" s="22">
        <v>0</v>
      </c>
      <c r="H361" s="22">
        <v>0</v>
      </c>
      <c r="I361" s="22">
        <f t="shared" si="25"/>
        <v>5456603</v>
      </c>
    </row>
    <row r="362" spans="1:9" x14ac:dyDescent="0.25">
      <c r="A362" s="23" t="s">
        <v>13</v>
      </c>
      <c r="B362" s="42" t="s">
        <v>334</v>
      </c>
      <c r="C362" s="25">
        <v>2966475</v>
      </c>
      <c r="D362" s="21">
        <v>0</v>
      </c>
      <c r="E362" s="21">
        <v>220241</v>
      </c>
      <c r="F362" s="22">
        <v>0</v>
      </c>
      <c r="G362" s="22">
        <v>0</v>
      </c>
      <c r="H362" s="22">
        <v>0</v>
      </c>
      <c r="I362" s="22">
        <f t="shared" si="25"/>
        <v>3186716</v>
      </c>
    </row>
    <row r="363" spans="1:9" x14ac:dyDescent="0.25">
      <c r="A363" s="23" t="s">
        <v>13</v>
      </c>
      <c r="B363" s="42" t="s">
        <v>335</v>
      </c>
      <c r="C363" s="25">
        <v>4855301</v>
      </c>
      <c r="D363" s="21">
        <v>770326</v>
      </c>
      <c r="E363" s="21">
        <v>380308</v>
      </c>
      <c r="F363" s="22">
        <v>0</v>
      </c>
      <c r="G363" s="22">
        <v>0</v>
      </c>
      <c r="H363" s="22">
        <v>0</v>
      </c>
      <c r="I363" s="22">
        <f t="shared" si="25"/>
        <v>6005935</v>
      </c>
    </row>
    <row r="364" spans="1:9" x14ac:dyDescent="0.25">
      <c r="A364" s="23"/>
      <c r="B364" s="42"/>
      <c r="C364" s="22"/>
      <c r="D364" s="21"/>
      <c r="E364" s="21"/>
      <c r="F364" s="22"/>
      <c r="G364" s="22"/>
      <c r="H364" s="22"/>
      <c r="I364" s="22"/>
    </row>
    <row r="365" spans="1:9" x14ac:dyDescent="0.25">
      <c r="A365" s="23"/>
      <c r="B365" s="41" t="s">
        <v>230</v>
      </c>
      <c r="C365" s="22">
        <f>SUM(C366:C367)</f>
        <v>8767358</v>
      </c>
      <c r="D365" s="22">
        <f t="shared" ref="D365:I365" si="26">SUM(D366:D367)</f>
        <v>4621955</v>
      </c>
      <c r="E365" s="22">
        <f t="shared" si="26"/>
        <v>446230</v>
      </c>
      <c r="F365" s="22">
        <f t="shared" si="26"/>
        <v>0</v>
      </c>
      <c r="G365" s="22">
        <f t="shared" si="26"/>
        <v>0</v>
      </c>
      <c r="H365" s="22">
        <f t="shared" si="26"/>
        <v>0</v>
      </c>
      <c r="I365" s="22">
        <f t="shared" si="26"/>
        <v>13835543</v>
      </c>
    </row>
    <row r="366" spans="1:9" x14ac:dyDescent="0.25">
      <c r="A366" s="23" t="s">
        <v>230</v>
      </c>
      <c r="B366" s="42" t="s">
        <v>336</v>
      </c>
      <c r="C366" s="25">
        <v>3095215</v>
      </c>
      <c r="D366" s="21">
        <v>4621955</v>
      </c>
      <c r="E366" s="21">
        <v>147153</v>
      </c>
      <c r="F366" s="22">
        <v>0</v>
      </c>
      <c r="G366" s="22">
        <v>0</v>
      </c>
      <c r="H366" s="22">
        <v>0</v>
      </c>
      <c r="I366" s="22">
        <f t="shared" ref="I366:I367" si="27">SUM(C366:H366)</f>
        <v>7864323</v>
      </c>
    </row>
    <row r="367" spans="1:9" x14ac:dyDescent="0.25">
      <c r="A367" s="23" t="s">
        <v>230</v>
      </c>
      <c r="B367" s="42" t="s">
        <v>337</v>
      </c>
      <c r="C367" s="25">
        <v>5672143</v>
      </c>
      <c r="D367" s="21">
        <v>0</v>
      </c>
      <c r="E367" s="21">
        <v>299077</v>
      </c>
      <c r="F367" s="22">
        <v>0</v>
      </c>
      <c r="G367" s="22">
        <v>0</v>
      </c>
      <c r="H367" s="22">
        <v>0</v>
      </c>
      <c r="I367" s="22">
        <f t="shared" si="27"/>
        <v>5971220</v>
      </c>
    </row>
    <row r="368" spans="1:9" x14ac:dyDescent="0.25">
      <c r="A368" s="23"/>
      <c r="B368" s="42"/>
      <c r="C368" s="22"/>
      <c r="D368" s="21"/>
      <c r="E368" s="21"/>
      <c r="F368" s="22"/>
      <c r="G368" s="22"/>
      <c r="H368" s="22"/>
      <c r="I368" s="22"/>
    </row>
    <row r="369" spans="1:9" x14ac:dyDescent="0.25">
      <c r="A369" s="23"/>
      <c r="B369" s="41" t="s">
        <v>113</v>
      </c>
      <c r="C369" s="22">
        <f>SUM(C370:C374)</f>
        <v>19606058</v>
      </c>
      <c r="D369" s="22">
        <f t="shared" ref="D369:I369" si="28">SUM(D370:D374)</f>
        <v>0</v>
      </c>
      <c r="E369" s="22">
        <f t="shared" si="28"/>
        <v>1343236</v>
      </c>
      <c r="F369" s="22">
        <f t="shared" si="28"/>
        <v>0</v>
      </c>
      <c r="G369" s="22">
        <f t="shared" si="28"/>
        <v>0</v>
      </c>
      <c r="H369" s="22">
        <f t="shared" si="28"/>
        <v>0</v>
      </c>
      <c r="I369" s="22">
        <f t="shared" si="28"/>
        <v>20949294</v>
      </c>
    </row>
    <row r="370" spans="1:9" x14ac:dyDescent="0.25">
      <c r="A370" s="23" t="s">
        <v>113</v>
      </c>
      <c r="B370" s="42" t="s">
        <v>338</v>
      </c>
      <c r="C370" s="25">
        <v>4248750</v>
      </c>
      <c r="D370" s="21">
        <v>0</v>
      </c>
      <c r="E370" s="21">
        <v>298863</v>
      </c>
      <c r="F370" s="22">
        <v>0</v>
      </c>
      <c r="G370" s="22">
        <v>0</v>
      </c>
      <c r="H370" s="22">
        <v>0</v>
      </c>
      <c r="I370" s="22">
        <f t="shared" ref="I370:I374" si="29">SUM(C370:H370)</f>
        <v>4547613</v>
      </c>
    </row>
    <row r="371" spans="1:9" x14ac:dyDescent="0.25">
      <c r="A371" s="23" t="s">
        <v>113</v>
      </c>
      <c r="B371" s="42" t="s">
        <v>339</v>
      </c>
      <c r="C371" s="25">
        <v>3915519</v>
      </c>
      <c r="D371" s="21">
        <v>0</v>
      </c>
      <c r="E371" s="21">
        <v>275638</v>
      </c>
      <c r="F371" s="22">
        <v>0</v>
      </c>
      <c r="G371" s="22">
        <v>0</v>
      </c>
      <c r="H371" s="22">
        <v>0</v>
      </c>
      <c r="I371" s="22">
        <f t="shared" si="29"/>
        <v>4191157</v>
      </c>
    </row>
    <row r="372" spans="1:9" x14ac:dyDescent="0.25">
      <c r="A372" s="23" t="s">
        <v>113</v>
      </c>
      <c r="B372" s="42" t="s">
        <v>340</v>
      </c>
      <c r="C372" s="25">
        <v>1303121</v>
      </c>
      <c r="D372" s="21">
        <v>0</v>
      </c>
      <c r="E372" s="21">
        <v>96423</v>
      </c>
      <c r="F372" s="22">
        <v>0</v>
      </c>
      <c r="G372" s="22">
        <v>0</v>
      </c>
      <c r="H372" s="22">
        <v>0</v>
      </c>
      <c r="I372" s="22">
        <f t="shared" si="29"/>
        <v>1399544</v>
      </c>
    </row>
    <row r="373" spans="1:9" x14ac:dyDescent="0.25">
      <c r="A373" s="23" t="s">
        <v>113</v>
      </c>
      <c r="B373" s="42" t="s">
        <v>341</v>
      </c>
      <c r="C373" s="25">
        <v>6948791</v>
      </c>
      <c r="D373" s="21">
        <v>0</v>
      </c>
      <c r="E373" s="21">
        <v>460239</v>
      </c>
      <c r="F373" s="22">
        <v>0</v>
      </c>
      <c r="G373" s="22">
        <v>0</v>
      </c>
      <c r="H373" s="22">
        <v>0</v>
      </c>
      <c r="I373" s="22">
        <f t="shared" si="29"/>
        <v>7409030</v>
      </c>
    </row>
    <row r="374" spans="1:9" x14ac:dyDescent="0.25">
      <c r="A374" s="23" t="s">
        <v>113</v>
      </c>
      <c r="B374" s="42" t="s">
        <v>342</v>
      </c>
      <c r="C374" s="25">
        <v>3189877</v>
      </c>
      <c r="D374" s="21">
        <v>0</v>
      </c>
      <c r="E374" s="21">
        <v>212073</v>
      </c>
      <c r="F374" s="22">
        <v>0</v>
      </c>
      <c r="G374" s="22">
        <v>0</v>
      </c>
      <c r="H374" s="22">
        <v>0</v>
      </c>
      <c r="I374" s="22">
        <f t="shared" si="29"/>
        <v>3401950</v>
      </c>
    </row>
    <row r="375" spans="1:9" x14ac:dyDescent="0.25">
      <c r="A375" s="23"/>
      <c r="B375" s="42"/>
      <c r="C375" s="22"/>
      <c r="D375" s="21"/>
      <c r="E375" s="21"/>
      <c r="F375" s="22"/>
      <c r="G375" s="22"/>
      <c r="H375" s="22"/>
      <c r="I375" s="22"/>
    </row>
    <row r="376" spans="1:9" x14ac:dyDescent="0.25">
      <c r="A376" s="23"/>
      <c r="B376" s="41" t="s">
        <v>26</v>
      </c>
      <c r="C376" s="22">
        <f>SUM(C377:C389)</f>
        <v>40401557</v>
      </c>
      <c r="D376" s="22">
        <f t="shared" ref="D376:I376" si="30">SUM(D377:D389)</f>
        <v>13139218</v>
      </c>
      <c r="E376" s="22">
        <f t="shared" si="30"/>
        <v>2191135</v>
      </c>
      <c r="F376" s="22">
        <f t="shared" si="30"/>
        <v>0</v>
      </c>
      <c r="G376" s="22">
        <f t="shared" si="30"/>
        <v>0</v>
      </c>
      <c r="H376" s="22">
        <f t="shared" si="30"/>
        <v>0</v>
      </c>
      <c r="I376" s="22">
        <f t="shared" si="30"/>
        <v>55731910</v>
      </c>
    </row>
    <row r="377" spans="1:9" x14ac:dyDescent="0.25">
      <c r="A377" s="23" t="s">
        <v>26</v>
      </c>
      <c r="B377" s="42" t="s">
        <v>343</v>
      </c>
      <c r="C377" s="25">
        <v>3196974</v>
      </c>
      <c r="D377" s="21">
        <v>0</v>
      </c>
      <c r="E377" s="21">
        <v>202178</v>
      </c>
      <c r="F377" s="22">
        <v>0</v>
      </c>
      <c r="G377" s="22">
        <v>0</v>
      </c>
      <c r="H377" s="22">
        <v>0</v>
      </c>
      <c r="I377" s="22">
        <f t="shared" ref="I377:I389" si="31">SUM(C377:H377)</f>
        <v>3399152</v>
      </c>
    </row>
    <row r="378" spans="1:9" x14ac:dyDescent="0.25">
      <c r="A378" s="23" t="s">
        <v>26</v>
      </c>
      <c r="B378" s="42" t="s">
        <v>344</v>
      </c>
      <c r="C378" s="25">
        <v>782362</v>
      </c>
      <c r="D378" s="21">
        <v>0</v>
      </c>
      <c r="E378" s="21">
        <v>45139</v>
      </c>
      <c r="F378" s="22">
        <v>0</v>
      </c>
      <c r="G378" s="22">
        <v>0</v>
      </c>
      <c r="H378" s="22">
        <v>0</v>
      </c>
      <c r="I378" s="22">
        <f t="shared" si="31"/>
        <v>827501</v>
      </c>
    </row>
    <row r="379" spans="1:9" x14ac:dyDescent="0.25">
      <c r="A379" s="23" t="s">
        <v>26</v>
      </c>
      <c r="B379" s="42" t="s">
        <v>345</v>
      </c>
      <c r="C379" s="25">
        <v>6548702</v>
      </c>
      <c r="D379" s="21">
        <v>2310977</v>
      </c>
      <c r="E379" s="21">
        <v>319872</v>
      </c>
      <c r="F379" s="22">
        <v>0</v>
      </c>
      <c r="G379" s="22">
        <v>0</v>
      </c>
      <c r="H379" s="22">
        <v>0</v>
      </c>
      <c r="I379" s="22">
        <f t="shared" si="31"/>
        <v>9179551</v>
      </c>
    </row>
    <row r="380" spans="1:9" x14ac:dyDescent="0.25">
      <c r="A380" s="23" t="s">
        <v>26</v>
      </c>
      <c r="B380" s="42" t="s">
        <v>346</v>
      </c>
      <c r="C380" s="25">
        <v>11831</v>
      </c>
      <c r="D380" s="21">
        <v>8999</v>
      </c>
      <c r="E380" s="21">
        <v>745</v>
      </c>
      <c r="F380" s="22">
        <v>0</v>
      </c>
      <c r="G380" s="22">
        <v>0</v>
      </c>
      <c r="H380" s="22">
        <v>0</v>
      </c>
      <c r="I380" s="22">
        <f t="shared" si="31"/>
        <v>21575</v>
      </c>
    </row>
    <row r="381" spans="1:9" x14ac:dyDescent="0.25">
      <c r="A381" s="23" t="s">
        <v>26</v>
      </c>
      <c r="B381" s="42" t="s">
        <v>347</v>
      </c>
      <c r="C381" s="25">
        <v>2561422</v>
      </c>
      <c r="D381" s="21">
        <v>1540652</v>
      </c>
      <c r="E381" s="21">
        <v>163605</v>
      </c>
      <c r="F381" s="22">
        <v>0</v>
      </c>
      <c r="G381" s="22">
        <v>0</v>
      </c>
      <c r="H381" s="22">
        <v>0</v>
      </c>
      <c r="I381" s="22">
        <f t="shared" si="31"/>
        <v>4265679</v>
      </c>
    </row>
    <row r="382" spans="1:9" x14ac:dyDescent="0.25">
      <c r="A382" s="23" t="s">
        <v>26</v>
      </c>
      <c r="B382" s="42" t="s">
        <v>348</v>
      </c>
      <c r="C382" s="25">
        <v>7942382</v>
      </c>
      <c r="D382" s="21">
        <v>3851629</v>
      </c>
      <c r="E382" s="21">
        <v>350655</v>
      </c>
      <c r="F382" s="22">
        <v>0</v>
      </c>
      <c r="G382" s="22">
        <v>0</v>
      </c>
      <c r="H382" s="22">
        <v>0</v>
      </c>
      <c r="I382" s="22">
        <f t="shared" si="31"/>
        <v>12144666</v>
      </c>
    </row>
    <row r="383" spans="1:9" x14ac:dyDescent="0.25">
      <c r="A383" s="23" t="s">
        <v>26</v>
      </c>
      <c r="B383" s="42" t="s">
        <v>349</v>
      </c>
      <c r="C383" s="25">
        <v>2075096</v>
      </c>
      <c r="D383" s="21">
        <v>770326</v>
      </c>
      <c r="E383" s="21">
        <v>123018</v>
      </c>
      <c r="F383" s="22">
        <v>0</v>
      </c>
      <c r="G383" s="22">
        <v>0</v>
      </c>
      <c r="H383" s="22">
        <v>0</v>
      </c>
      <c r="I383" s="22">
        <f t="shared" si="31"/>
        <v>2968440</v>
      </c>
    </row>
    <row r="384" spans="1:9" x14ac:dyDescent="0.25">
      <c r="A384" s="23" t="s">
        <v>26</v>
      </c>
      <c r="B384" s="42" t="s">
        <v>350</v>
      </c>
      <c r="C384" s="25">
        <v>3631030</v>
      </c>
      <c r="D384" s="21">
        <v>2310977</v>
      </c>
      <c r="E384" s="21">
        <v>226426</v>
      </c>
      <c r="F384" s="22">
        <v>0</v>
      </c>
      <c r="G384" s="22">
        <v>0</v>
      </c>
      <c r="H384" s="22">
        <v>0</v>
      </c>
      <c r="I384" s="22">
        <f t="shared" si="31"/>
        <v>6168433</v>
      </c>
    </row>
    <row r="385" spans="1:9" x14ac:dyDescent="0.25">
      <c r="A385" s="23" t="s">
        <v>26</v>
      </c>
      <c r="B385" s="42" t="s">
        <v>351</v>
      </c>
      <c r="C385" s="25">
        <v>3405537</v>
      </c>
      <c r="D385" s="21">
        <v>0</v>
      </c>
      <c r="E385" s="21">
        <v>165352</v>
      </c>
      <c r="F385" s="22">
        <v>0</v>
      </c>
      <c r="G385" s="22">
        <v>0</v>
      </c>
      <c r="H385" s="22">
        <v>0</v>
      </c>
      <c r="I385" s="22">
        <f t="shared" si="31"/>
        <v>3570889</v>
      </c>
    </row>
    <row r="386" spans="1:9" x14ac:dyDescent="0.25">
      <c r="A386" s="23" t="s">
        <v>26</v>
      </c>
      <c r="B386" s="42" t="s">
        <v>352</v>
      </c>
      <c r="C386" s="25">
        <v>128929</v>
      </c>
      <c r="D386" s="21">
        <v>34655</v>
      </c>
      <c r="E386" s="21">
        <v>7360</v>
      </c>
      <c r="F386" s="22">
        <v>0</v>
      </c>
      <c r="G386" s="22">
        <v>0</v>
      </c>
      <c r="H386" s="22">
        <v>0</v>
      </c>
      <c r="I386" s="22">
        <f t="shared" si="31"/>
        <v>170944</v>
      </c>
    </row>
    <row r="387" spans="1:9" x14ac:dyDescent="0.25">
      <c r="A387" s="23" t="s">
        <v>26</v>
      </c>
      <c r="B387" s="42" t="s">
        <v>353</v>
      </c>
      <c r="C387" s="25">
        <v>3646201</v>
      </c>
      <c r="D387" s="21">
        <v>1540652</v>
      </c>
      <c r="E387" s="21">
        <v>197631</v>
      </c>
      <c r="F387" s="22">
        <v>0</v>
      </c>
      <c r="G387" s="22">
        <v>0</v>
      </c>
      <c r="H387" s="22">
        <v>0</v>
      </c>
      <c r="I387" s="22">
        <f t="shared" si="31"/>
        <v>5384484</v>
      </c>
    </row>
    <row r="388" spans="1:9" x14ac:dyDescent="0.25">
      <c r="A388" s="23" t="s">
        <v>26</v>
      </c>
      <c r="B388" s="42" t="s">
        <v>354</v>
      </c>
      <c r="C388" s="25">
        <v>187</v>
      </c>
      <c r="D388" s="21">
        <v>25</v>
      </c>
      <c r="E388" s="21">
        <v>10</v>
      </c>
      <c r="F388" s="22">
        <v>0</v>
      </c>
      <c r="G388" s="22">
        <v>0</v>
      </c>
      <c r="H388" s="22">
        <v>0</v>
      </c>
      <c r="I388" s="22">
        <f t="shared" si="31"/>
        <v>222</v>
      </c>
    </row>
    <row r="389" spans="1:9" x14ac:dyDescent="0.25">
      <c r="A389" s="23" t="s">
        <v>26</v>
      </c>
      <c r="B389" s="42" t="s">
        <v>355</v>
      </c>
      <c r="C389" s="25">
        <v>6470904</v>
      </c>
      <c r="D389" s="21">
        <v>770326</v>
      </c>
      <c r="E389" s="21">
        <v>389144</v>
      </c>
      <c r="F389" s="22">
        <v>0</v>
      </c>
      <c r="G389" s="22">
        <v>0</v>
      </c>
      <c r="H389" s="22">
        <v>0</v>
      </c>
      <c r="I389" s="22">
        <f t="shared" si="31"/>
        <v>7630374</v>
      </c>
    </row>
    <row r="390" spans="1:9" x14ac:dyDescent="0.25">
      <c r="A390" s="23"/>
      <c r="B390" s="42"/>
      <c r="C390" s="22"/>
      <c r="D390" s="21"/>
      <c r="E390" s="21"/>
      <c r="F390" s="22"/>
      <c r="G390" s="22"/>
      <c r="H390" s="22"/>
      <c r="I390" s="22"/>
    </row>
    <row r="391" spans="1:9" x14ac:dyDescent="0.25">
      <c r="A391" s="23"/>
      <c r="B391" s="41" t="s">
        <v>28</v>
      </c>
      <c r="C391" s="22">
        <f>SUM(C392:C400)</f>
        <v>36087850</v>
      </c>
      <c r="D391" s="22">
        <f t="shared" ref="D391:I391" si="32">SUM(D392:D400)</f>
        <v>7703258</v>
      </c>
      <c r="E391" s="22">
        <f t="shared" si="32"/>
        <v>2235398</v>
      </c>
      <c r="F391" s="22">
        <f t="shared" si="32"/>
        <v>0</v>
      </c>
      <c r="G391" s="22">
        <f t="shared" si="32"/>
        <v>0</v>
      </c>
      <c r="H391" s="22">
        <f t="shared" si="32"/>
        <v>0</v>
      </c>
      <c r="I391" s="22">
        <f t="shared" si="32"/>
        <v>46026506</v>
      </c>
    </row>
    <row r="392" spans="1:9" x14ac:dyDescent="0.25">
      <c r="A392" s="23" t="s">
        <v>28</v>
      </c>
      <c r="B392" s="42" t="s">
        <v>356</v>
      </c>
      <c r="C392" s="25">
        <v>3232394</v>
      </c>
      <c r="D392" s="21">
        <v>0</v>
      </c>
      <c r="E392" s="21">
        <v>230944</v>
      </c>
      <c r="F392" s="22">
        <v>0</v>
      </c>
      <c r="G392" s="22">
        <v>0</v>
      </c>
      <c r="H392" s="22">
        <v>0</v>
      </c>
      <c r="I392" s="22">
        <f t="shared" ref="I392:I400" si="33">SUM(C392:H392)</f>
        <v>3463338</v>
      </c>
    </row>
    <row r="393" spans="1:9" x14ac:dyDescent="0.25">
      <c r="A393" s="23" t="s">
        <v>28</v>
      </c>
      <c r="B393" s="42" t="s">
        <v>357</v>
      </c>
      <c r="C393" s="25">
        <v>5234261</v>
      </c>
      <c r="D393" s="21">
        <v>2310977</v>
      </c>
      <c r="E393" s="21">
        <v>284725</v>
      </c>
      <c r="F393" s="22">
        <v>0</v>
      </c>
      <c r="G393" s="22">
        <v>0</v>
      </c>
      <c r="H393" s="22">
        <v>0</v>
      </c>
      <c r="I393" s="22">
        <f t="shared" si="33"/>
        <v>7829963</v>
      </c>
    </row>
    <row r="394" spans="1:9" x14ac:dyDescent="0.25">
      <c r="A394" s="23" t="s">
        <v>28</v>
      </c>
      <c r="B394" s="42" t="s">
        <v>358</v>
      </c>
      <c r="C394" s="25">
        <v>2345185</v>
      </c>
      <c r="D394" s="21">
        <v>0</v>
      </c>
      <c r="E394" s="21">
        <v>143947</v>
      </c>
      <c r="F394" s="22">
        <v>0</v>
      </c>
      <c r="G394" s="22">
        <v>0</v>
      </c>
      <c r="H394" s="22">
        <v>0</v>
      </c>
      <c r="I394" s="22">
        <f t="shared" si="33"/>
        <v>2489132</v>
      </c>
    </row>
    <row r="395" spans="1:9" x14ac:dyDescent="0.25">
      <c r="A395" s="23" t="s">
        <v>28</v>
      </c>
      <c r="B395" s="42" t="s">
        <v>359</v>
      </c>
      <c r="C395" s="25">
        <v>5520288</v>
      </c>
      <c r="D395" s="21">
        <v>0</v>
      </c>
      <c r="E395" s="21">
        <v>373911</v>
      </c>
      <c r="F395" s="22">
        <v>0</v>
      </c>
      <c r="G395" s="22">
        <v>0</v>
      </c>
      <c r="H395" s="22">
        <v>0</v>
      </c>
      <c r="I395" s="22">
        <f t="shared" si="33"/>
        <v>5894199</v>
      </c>
    </row>
    <row r="396" spans="1:9" x14ac:dyDescent="0.25">
      <c r="A396" s="23" t="s">
        <v>28</v>
      </c>
      <c r="B396" s="42" t="s">
        <v>360</v>
      </c>
      <c r="C396" s="25">
        <v>2507934</v>
      </c>
      <c r="D396" s="21">
        <v>0</v>
      </c>
      <c r="E396" s="21">
        <v>162942</v>
      </c>
      <c r="F396" s="22">
        <v>0</v>
      </c>
      <c r="G396" s="22">
        <v>0</v>
      </c>
      <c r="H396" s="22">
        <v>0</v>
      </c>
      <c r="I396" s="22">
        <f t="shared" si="33"/>
        <v>2670876</v>
      </c>
    </row>
    <row r="397" spans="1:9" x14ac:dyDescent="0.25">
      <c r="A397" s="23" t="s">
        <v>28</v>
      </c>
      <c r="B397" s="42" t="s">
        <v>361</v>
      </c>
      <c r="C397" s="25">
        <v>6881496</v>
      </c>
      <c r="D397" s="21">
        <v>3851629</v>
      </c>
      <c r="E397" s="21">
        <v>387099</v>
      </c>
      <c r="F397" s="22">
        <v>0</v>
      </c>
      <c r="G397" s="22">
        <v>0</v>
      </c>
      <c r="H397" s="22">
        <v>0</v>
      </c>
      <c r="I397" s="22">
        <f t="shared" si="33"/>
        <v>11120224</v>
      </c>
    </row>
    <row r="398" spans="1:9" x14ac:dyDescent="0.25">
      <c r="A398" s="23" t="s">
        <v>28</v>
      </c>
      <c r="B398" s="42" t="s">
        <v>362</v>
      </c>
      <c r="C398" s="25">
        <v>2635928</v>
      </c>
      <c r="D398" s="21">
        <v>0</v>
      </c>
      <c r="E398" s="21">
        <v>171453</v>
      </c>
      <c r="F398" s="22">
        <v>0</v>
      </c>
      <c r="G398" s="22">
        <v>0</v>
      </c>
      <c r="H398" s="22">
        <v>0</v>
      </c>
      <c r="I398" s="22">
        <f t="shared" si="33"/>
        <v>2807381</v>
      </c>
    </row>
    <row r="399" spans="1:9" x14ac:dyDescent="0.25">
      <c r="A399" s="23" t="s">
        <v>28</v>
      </c>
      <c r="B399" s="42" t="s">
        <v>363</v>
      </c>
      <c r="C399" s="25">
        <v>3909065</v>
      </c>
      <c r="D399" s="21">
        <v>1540652</v>
      </c>
      <c r="E399" s="21">
        <v>237356</v>
      </c>
      <c r="F399" s="22">
        <v>0</v>
      </c>
      <c r="G399" s="22">
        <v>0</v>
      </c>
      <c r="H399" s="22">
        <v>0</v>
      </c>
      <c r="I399" s="22">
        <f t="shared" si="33"/>
        <v>5687073</v>
      </c>
    </row>
    <row r="400" spans="1:9" x14ac:dyDescent="0.25">
      <c r="A400" s="23" t="s">
        <v>28</v>
      </c>
      <c r="B400" s="42" t="s">
        <v>364</v>
      </c>
      <c r="C400" s="25">
        <v>3821299</v>
      </c>
      <c r="D400" s="21">
        <v>0</v>
      </c>
      <c r="E400" s="21">
        <v>243021</v>
      </c>
      <c r="F400" s="22">
        <v>0</v>
      </c>
      <c r="G400" s="22">
        <v>0</v>
      </c>
      <c r="H400" s="22">
        <v>0</v>
      </c>
      <c r="I400" s="22">
        <f t="shared" si="33"/>
        <v>4064320</v>
      </c>
    </row>
    <row r="401" spans="1:9" x14ac:dyDescent="0.25">
      <c r="A401" s="23"/>
      <c r="B401" s="42"/>
      <c r="C401" s="22"/>
      <c r="D401" s="21"/>
      <c r="E401" s="21"/>
      <c r="F401" s="22"/>
      <c r="G401" s="22"/>
      <c r="H401" s="22"/>
      <c r="I401" s="22"/>
    </row>
    <row r="402" spans="1:9" x14ac:dyDescent="0.25">
      <c r="A402" s="23"/>
      <c r="B402" s="41" t="s">
        <v>130</v>
      </c>
      <c r="C402" s="22">
        <f>SUM(C403:C408)</f>
        <v>26644195</v>
      </c>
      <c r="D402" s="22">
        <f t="shared" ref="D402:I402" si="34">SUM(D403:D408)</f>
        <v>7668603</v>
      </c>
      <c r="E402" s="22">
        <f t="shared" si="34"/>
        <v>1585205</v>
      </c>
      <c r="F402" s="22">
        <f t="shared" si="34"/>
        <v>0</v>
      </c>
      <c r="G402" s="22">
        <f t="shared" si="34"/>
        <v>0</v>
      </c>
      <c r="H402" s="22">
        <f t="shared" si="34"/>
        <v>0</v>
      </c>
      <c r="I402" s="22">
        <f t="shared" si="34"/>
        <v>35898003</v>
      </c>
    </row>
    <row r="403" spans="1:9" x14ac:dyDescent="0.25">
      <c r="A403" s="23" t="s">
        <v>130</v>
      </c>
      <c r="B403" s="42" t="s">
        <v>365</v>
      </c>
      <c r="C403" s="25">
        <v>3019048</v>
      </c>
      <c r="D403" s="21">
        <v>3851629</v>
      </c>
      <c r="E403" s="21">
        <v>157720</v>
      </c>
      <c r="F403" s="22">
        <v>0</v>
      </c>
      <c r="G403" s="22">
        <v>0</v>
      </c>
      <c r="H403" s="22">
        <v>0</v>
      </c>
      <c r="I403" s="22">
        <f t="shared" ref="I403:I408" si="35">SUM(C403:H403)</f>
        <v>7028397</v>
      </c>
    </row>
    <row r="404" spans="1:9" x14ac:dyDescent="0.25">
      <c r="A404" s="23" t="s">
        <v>130</v>
      </c>
      <c r="B404" s="42" t="s">
        <v>366</v>
      </c>
      <c r="C404" s="25">
        <v>7678300</v>
      </c>
      <c r="D404" s="21">
        <v>0</v>
      </c>
      <c r="E404" s="21">
        <v>464105</v>
      </c>
      <c r="F404" s="22">
        <v>0</v>
      </c>
      <c r="G404" s="22">
        <v>0</v>
      </c>
      <c r="H404" s="22">
        <v>0</v>
      </c>
      <c r="I404" s="22">
        <f t="shared" si="35"/>
        <v>8142405</v>
      </c>
    </row>
    <row r="405" spans="1:9" x14ac:dyDescent="0.25">
      <c r="A405" s="23" t="s">
        <v>130</v>
      </c>
      <c r="B405" s="42" t="s">
        <v>352</v>
      </c>
      <c r="C405" s="25">
        <v>2736911</v>
      </c>
      <c r="D405" s="21">
        <v>735671</v>
      </c>
      <c r="E405" s="21">
        <v>169017</v>
      </c>
      <c r="F405" s="22">
        <v>0</v>
      </c>
      <c r="G405" s="22">
        <v>0</v>
      </c>
      <c r="H405" s="22">
        <v>0</v>
      </c>
      <c r="I405" s="22">
        <f t="shared" si="35"/>
        <v>3641599</v>
      </c>
    </row>
    <row r="406" spans="1:9" x14ac:dyDescent="0.25">
      <c r="A406" s="23" t="s">
        <v>130</v>
      </c>
      <c r="B406" s="42" t="s">
        <v>367</v>
      </c>
      <c r="C406" s="25">
        <v>4972220</v>
      </c>
      <c r="D406" s="21">
        <v>3081303</v>
      </c>
      <c r="E406" s="21">
        <v>278240</v>
      </c>
      <c r="F406" s="22">
        <v>0</v>
      </c>
      <c r="G406" s="22">
        <v>0</v>
      </c>
      <c r="H406" s="22">
        <v>0</v>
      </c>
      <c r="I406" s="22">
        <f t="shared" si="35"/>
        <v>8331763</v>
      </c>
    </row>
    <row r="407" spans="1:9" x14ac:dyDescent="0.25">
      <c r="A407" s="23" t="s">
        <v>130</v>
      </c>
      <c r="B407" s="42" t="s">
        <v>368</v>
      </c>
      <c r="C407" s="25">
        <v>3579336</v>
      </c>
      <c r="D407" s="21">
        <v>0</v>
      </c>
      <c r="E407" s="21">
        <v>220145</v>
      </c>
      <c r="F407" s="22">
        <v>0</v>
      </c>
      <c r="G407" s="22">
        <v>0</v>
      </c>
      <c r="H407" s="22">
        <v>0</v>
      </c>
      <c r="I407" s="22">
        <f t="shared" si="35"/>
        <v>3799481</v>
      </c>
    </row>
    <row r="408" spans="1:9" x14ac:dyDescent="0.25">
      <c r="A408" s="23" t="s">
        <v>130</v>
      </c>
      <c r="B408" s="42" t="s">
        <v>369</v>
      </c>
      <c r="C408" s="25">
        <v>4658380</v>
      </c>
      <c r="D408" s="21">
        <v>0</v>
      </c>
      <c r="E408" s="21">
        <v>295978</v>
      </c>
      <c r="F408" s="22">
        <v>0</v>
      </c>
      <c r="G408" s="22">
        <v>0</v>
      </c>
      <c r="H408" s="22">
        <v>0</v>
      </c>
      <c r="I408" s="22">
        <f t="shared" si="35"/>
        <v>4954358</v>
      </c>
    </row>
    <row r="409" spans="1:9" x14ac:dyDescent="0.25">
      <c r="A409" s="23"/>
      <c r="B409" s="42"/>
      <c r="C409" s="22"/>
      <c r="D409" s="21"/>
      <c r="E409" s="21"/>
      <c r="F409" s="22"/>
      <c r="G409" s="22"/>
      <c r="H409" s="22"/>
      <c r="I409" s="22"/>
    </row>
    <row r="410" spans="1:9" x14ac:dyDescent="0.25">
      <c r="A410" s="23"/>
      <c r="B410" s="41" t="s">
        <v>45</v>
      </c>
      <c r="C410" s="22">
        <f>SUM(C411:C414)</f>
        <v>13611527</v>
      </c>
      <c r="D410" s="22">
        <f t="shared" ref="D410:I410" si="36">SUM(D411:D414)</f>
        <v>2333448</v>
      </c>
      <c r="E410" s="22">
        <f t="shared" si="36"/>
        <v>752288</v>
      </c>
      <c r="F410" s="22">
        <f t="shared" si="36"/>
        <v>0</v>
      </c>
      <c r="G410" s="22">
        <f t="shared" si="36"/>
        <v>0</v>
      </c>
      <c r="H410" s="22">
        <f t="shared" si="36"/>
        <v>0</v>
      </c>
      <c r="I410" s="22">
        <f t="shared" si="36"/>
        <v>16697263</v>
      </c>
    </row>
    <row r="411" spans="1:9" x14ac:dyDescent="0.25">
      <c r="A411" s="23" t="s">
        <v>45</v>
      </c>
      <c r="B411" s="42" t="s">
        <v>370</v>
      </c>
      <c r="C411" s="25">
        <v>4590336</v>
      </c>
      <c r="D411" s="21">
        <v>2310977</v>
      </c>
      <c r="E411" s="21">
        <v>224512</v>
      </c>
      <c r="F411" s="22">
        <v>0</v>
      </c>
      <c r="G411" s="22">
        <v>0</v>
      </c>
      <c r="H411" s="22">
        <v>0</v>
      </c>
      <c r="I411" s="22">
        <f t="shared" ref="I411:I414" si="37">SUM(C411:H411)</f>
        <v>7125825</v>
      </c>
    </row>
    <row r="412" spans="1:9" x14ac:dyDescent="0.25">
      <c r="A412" s="23" t="s">
        <v>45</v>
      </c>
      <c r="B412" s="42" t="s">
        <v>371</v>
      </c>
      <c r="C412" s="25">
        <v>2722658</v>
      </c>
      <c r="D412" s="21">
        <v>0</v>
      </c>
      <c r="E412" s="21">
        <v>139271</v>
      </c>
      <c r="F412" s="22">
        <v>0</v>
      </c>
      <c r="G412" s="22">
        <v>0</v>
      </c>
      <c r="H412" s="22">
        <v>0</v>
      </c>
      <c r="I412" s="22">
        <f t="shared" si="37"/>
        <v>2861929</v>
      </c>
    </row>
    <row r="413" spans="1:9" x14ac:dyDescent="0.25">
      <c r="A413" s="23" t="s">
        <v>45</v>
      </c>
      <c r="B413" s="42" t="s">
        <v>372</v>
      </c>
      <c r="C413" s="25">
        <v>100095</v>
      </c>
      <c r="D413" s="21">
        <v>22471</v>
      </c>
      <c r="E413" s="21">
        <v>6038</v>
      </c>
      <c r="F413" s="22">
        <v>0</v>
      </c>
      <c r="G413" s="22">
        <v>0</v>
      </c>
      <c r="H413" s="22">
        <v>0</v>
      </c>
      <c r="I413" s="22">
        <f t="shared" si="37"/>
        <v>128604</v>
      </c>
    </row>
    <row r="414" spans="1:9" x14ac:dyDescent="0.25">
      <c r="A414" s="23" t="s">
        <v>45</v>
      </c>
      <c r="B414" s="42" t="s">
        <v>373</v>
      </c>
      <c r="C414" s="25">
        <v>6198438</v>
      </c>
      <c r="D414" s="21">
        <v>0</v>
      </c>
      <c r="E414" s="21">
        <v>382467</v>
      </c>
      <c r="F414" s="22">
        <v>0</v>
      </c>
      <c r="G414" s="22">
        <v>0</v>
      </c>
      <c r="H414" s="22">
        <v>0</v>
      </c>
      <c r="I414" s="22">
        <f t="shared" si="37"/>
        <v>6580905</v>
      </c>
    </row>
    <row r="415" spans="1:9" x14ac:dyDescent="0.25">
      <c r="A415" s="23"/>
      <c r="B415" s="42"/>
      <c r="C415" s="22"/>
      <c r="D415" s="21"/>
      <c r="E415" s="21"/>
      <c r="F415" s="22"/>
      <c r="G415" s="22"/>
      <c r="H415" s="22"/>
      <c r="I415" s="22"/>
    </row>
    <row r="416" spans="1:9" x14ac:dyDescent="0.25">
      <c r="A416" s="23"/>
      <c r="B416" s="41" t="s">
        <v>31</v>
      </c>
      <c r="C416" s="22">
        <f>SUM(C417:C420)</f>
        <v>9722241</v>
      </c>
      <c r="D416" s="22">
        <f t="shared" ref="D416:I416" si="38">SUM(D417:D420)</f>
        <v>3081304</v>
      </c>
      <c r="E416" s="22">
        <f t="shared" si="38"/>
        <v>627160</v>
      </c>
      <c r="F416" s="22">
        <f t="shared" si="38"/>
        <v>0</v>
      </c>
      <c r="G416" s="22">
        <f t="shared" si="38"/>
        <v>0</v>
      </c>
      <c r="H416" s="22">
        <f t="shared" si="38"/>
        <v>0</v>
      </c>
      <c r="I416" s="22">
        <f t="shared" si="38"/>
        <v>13430705</v>
      </c>
    </row>
    <row r="417" spans="1:9" x14ac:dyDescent="0.25">
      <c r="A417" s="23" t="s">
        <v>31</v>
      </c>
      <c r="B417" s="42" t="s">
        <v>374</v>
      </c>
      <c r="C417" s="25">
        <v>3213483</v>
      </c>
      <c r="D417" s="21">
        <v>0</v>
      </c>
      <c r="E417" s="21">
        <v>202382</v>
      </c>
      <c r="F417" s="22">
        <v>0</v>
      </c>
      <c r="G417" s="22">
        <v>0</v>
      </c>
      <c r="H417" s="22">
        <v>0</v>
      </c>
      <c r="I417" s="22">
        <f t="shared" ref="I417:I420" si="39">SUM(C417:H417)</f>
        <v>3415865</v>
      </c>
    </row>
    <row r="418" spans="1:9" x14ac:dyDescent="0.25">
      <c r="A418" s="23" t="s">
        <v>31</v>
      </c>
      <c r="B418" s="42" t="s">
        <v>375</v>
      </c>
      <c r="C418" s="25">
        <v>762359</v>
      </c>
      <c r="D418" s="21">
        <v>0</v>
      </c>
      <c r="E418" s="21">
        <v>52584</v>
      </c>
      <c r="F418" s="22">
        <v>0</v>
      </c>
      <c r="G418" s="22">
        <v>0</v>
      </c>
      <c r="H418" s="22">
        <v>0</v>
      </c>
      <c r="I418" s="22">
        <f t="shared" si="39"/>
        <v>814943</v>
      </c>
    </row>
    <row r="419" spans="1:9" x14ac:dyDescent="0.25">
      <c r="A419" s="23" t="s">
        <v>31</v>
      </c>
      <c r="B419" s="42" t="s">
        <v>376</v>
      </c>
      <c r="C419" s="25">
        <v>2631765</v>
      </c>
      <c r="D419" s="21">
        <v>1540652</v>
      </c>
      <c r="E419" s="21">
        <v>189876</v>
      </c>
      <c r="F419" s="22">
        <v>0</v>
      </c>
      <c r="G419" s="22">
        <v>0</v>
      </c>
      <c r="H419" s="22">
        <v>0</v>
      </c>
      <c r="I419" s="22">
        <f t="shared" si="39"/>
        <v>4362293</v>
      </c>
    </row>
    <row r="420" spans="1:9" x14ac:dyDescent="0.25">
      <c r="A420" s="23" t="s">
        <v>31</v>
      </c>
      <c r="B420" s="42" t="s">
        <v>377</v>
      </c>
      <c r="C420" s="25">
        <v>3114634</v>
      </c>
      <c r="D420" s="21">
        <v>1540652</v>
      </c>
      <c r="E420" s="21">
        <v>182318</v>
      </c>
      <c r="F420" s="22">
        <v>0</v>
      </c>
      <c r="G420" s="22">
        <v>0</v>
      </c>
      <c r="H420" s="22">
        <v>0</v>
      </c>
      <c r="I420" s="22">
        <f t="shared" si="39"/>
        <v>4837604</v>
      </c>
    </row>
    <row r="421" spans="1:9" x14ac:dyDescent="0.25">
      <c r="A421" s="23"/>
      <c r="B421" s="42"/>
      <c r="C421" s="22"/>
      <c r="D421" s="21"/>
      <c r="E421" s="21"/>
      <c r="F421" s="22"/>
      <c r="G421" s="22"/>
      <c r="H421" s="22"/>
      <c r="I421" s="22"/>
    </row>
    <row r="422" spans="1:9" x14ac:dyDescent="0.25">
      <c r="A422" s="23"/>
      <c r="B422" s="41" t="s">
        <v>109</v>
      </c>
      <c r="C422" s="22">
        <f>SUM(C423:C429)</f>
        <v>26955099</v>
      </c>
      <c r="D422" s="22">
        <f t="shared" ref="D422:I422" si="40">SUM(D423:D429)</f>
        <v>0</v>
      </c>
      <c r="E422" s="22">
        <f t="shared" si="40"/>
        <v>1888132</v>
      </c>
      <c r="F422" s="22">
        <f t="shared" si="40"/>
        <v>0</v>
      </c>
      <c r="G422" s="22">
        <f t="shared" si="40"/>
        <v>0</v>
      </c>
      <c r="H422" s="22">
        <f t="shared" si="40"/>
        <v>0</v>
      </c>
      <c r="I422" s="22">
        <f t="shared" si="40"/>
        <v>28843231</v>
      </c>
    </row>
    <row r="423" spans="1:9" x14ac:dyDescent="0.25">
      <c r="A423" s="23" t="s">
        <v>109</v>
      </c>
      <c r="B423" s="42" t="s">
        <v>378</v>
      </c>
      <c r="C423" s="25">
        <v>3034610</v>
      </c>
      <c r="D423" s="21">
        <v>0</v>
      </c>
      <c r="E423" s="21">
        <v>212611</v>
      </c>
      <c r="F423" s="22">
        <v>0</v>
      </c>
      <c r="G423" s="22">
        <v>0</v>
      </c>
      <c r="H423" s="22">
        <v>0</v>
      </c>
      <c r="I423" s="22">
        <f t="shared" ref="I423:I429" si="41">SUM(C423:H423)</f>
        <v>3247221</v>
      </c>
    </row>
    <row r="424" spans="1:9" x14ac:dyDescent="0.25">
      <c r="A424" s="23" t="s">
        <v>109</v>
      </c>
      <c r="B424" s="42" t="s">
        <v>379</v>
      </c>
      <c r="C424" s="25">
        <v>2202017</v>
      </c>
      <c r="D424" s="21">
        <v>0</v>
      </c>
      <c r="E424" s="21">
        <v>173647</v>
      </c>
      <c r="F424" s="22">
        <v>0</v>
      </c>
      <c r="G424" s="22">
        <v>0</v>
      </c>
      <c r="H424" s="22">
        <v>0</v>
      </c>
      <c r="I424" s="22">
        <f t="shared" si="41"/>
        <v>2375664</v>
      </c>
    </row>
    <row r="425" spans="1:9" x14ac:dyDescent="0.25">
      <c r="A425" s="23" t="s">
        <v>109</v>
      </c>
      <c r="B425" s="42" t="s">
        <v>380</v>
      </c>
      <c r="C425" s="25">
        <v>5671140</v>
      </c>
      <c r="D425" s="21">
        <v>0</v>
      </c>
      <c r="E425" s="21">
        <v>371987</v>
      </c>
      <c r="F425" s="22">
        <v>0</v>
      </c>
      <c r="G425" s="22">
        <v>0</v>
      </c>
      <c r="H425" s="22">
        <v>0</v>
      </c>
      <c r="I425" s="22">
        <f t="shared" si="41"/>
        <v>6043127</v>
      </c>
    </row>
    <row r="426" spans="1:9" x14ac:dyDescent="0.25">
      <c r="A426" s="23" t="s">
        <v>109</v>
      </c>
      <c r="B426" s="42" t="s">
        <v>381</v>
      </c>
      <c r="C426" s="25">
        <v>4978092</v>
      </c>
      <c r="D426" s="21">
        <v>0</v>
      </c>
      <c r="E426" s="21">
        <v>368302</v>
      </c>
      <c r="F426" s="22">
        <v>0</v>
      </c>
      <c r="G426" s="22">
        <v>0</v>
      </c>
      <c r="H426" s="22">
        <v>0</v>
      </c>
      <c r="I426" s="22">
        <f t="shared" si="41"/>
        <v>5346394</v>
      </c>
    </row>
    <row r="427" spans="1:9" x14ac:dyDescent="0.25">
      <c r="A427" s="23" t="s">
        <v>109</v>
      </c>
      <c r="B427" s="42" t="s">
        <v>382</v>
      </c>
      <c r="C427" s="25">
        <v>3105044</v>
      </c>
      <c r="D427" s="21">
        <v>0</v>
      </c>
      <c r="E427" s="21">
        <v>228327</v>
      </c>
      <c r="F427" s="22">
        <v>0</v>
      </c>
      <c r="G427" s="22">
        <v>0</v>
      </c>
      <c r="H427" s="22">
        <v>0</v>
      </c>
      <c r="I427" s="22">
        <f t="shared" si="41"/>
        <v>3333371</v>
      </c>
    </row>
    <row r="428" spans="1:9" x14ac:dyDescent="0.25">
      <c r="A428" s="23" t="s">
        <v>109</v>
      </c>
      <c r="B428" s="42" t="s">
        <v>383</v>
      </c>
      <c r="C428" s="25">
        <v>4495767</v>
      </c>
      <c r="D428" s="21">
        <v>0</v>
      </c>
      <c r="E428" s="21">
        <v>299215</v>
      </c>
      <c r="F428" s="22">
        <v>0</v>
      </c>
      <c r="G428" s="22">
        <v>0</v>
      </c>
      <c r="H428" s="22">
        <v>0</v>
      </c>
      <c r="I428" s="22">
        <f t="shared" si="41"/>
        <v>4794982</v>
      </c>
    </row>
    <row r="429" spans="1:9" x14ac:dyDescent="0.25">
      <c r="A429" s="23" t="s">
        <v>109</v>
      </c>
      <c r="B429" s="42" t="s">
        <v>384</v>
      </c>
      <c r="C429" s="25">
        <v>3468429</v>
      </c>
      <c r="D429" s="21">
        <v>0</v>
      </c>
      <c r="E429" s="21">
        <v>234043</v>
      </c>
      <c r="F429" s="22">
        <v>0</v>
      </c>
      <c r="G429" s="22">
        <v>0</v>
      </c>
      <c r="H429" s="22">
        <v>0</v>
      </c>
      <c r="I429" s="22">
        <f t="shared" si="41"/>
        <v>3702472</v>
      </c>
    </row>
    <row r="430" spans="1:9" x14ac:dyDescent="0.25">
      <c r="A430" s="23"/>
      <c r="B430" s="42"/>
      <c r="C430" s="22"/>
      <c r="D430" s="21"/>
      <c r="E430" s="21"/>
      <c r="F430" s="22"/>
      <c r="G430" s="22"/>
      <c r="H430" s="22"/>
      <c r="I430" s="22"/>
    </row>
    <row r="431" spans="1:9" x14ac:dyDescent="0.25">
      <c r="A431" s="23"/>
      <c r="B431" s="41" t="s">
        <v>199</v>
      </c>
      <c r="C431" s="22">
        <f>SUM(C432:C435)</f>
        <v>5447781</v>
      </c>
      <c r="D431" s="22">
        <f t="shared" ref="D431:I431" si="42">SUM(D432:D435)</f>
        <v>1540652</v>
      </c>
      <c r="E431" s="22">
        <f t="shared" si="42"/>
        <v>362304</v>
      </c>
      <c r="F431" s="22">
        <f t="shared" si="42"/>
        <v>0</v>
      </c>
      <c r="G431" s="22">
        <f t="shared" si="42"/>
        <v>0</v>
      </c>
      <c r="H431" s="22">
        <f t="shared" si="42"/>
        <v>0</v>
      </c>
      <c r="I431" s="22">
        <f t="shared" si="42"/>
        <v>7350737</v>
      </c>
    </row>
    <row r="432" spans="1:9" x14ac:dyDescent="0.25">
      <c r="A432" s="23" t="s">
        <v>199</v>
      </c>
      <c r="B432" s="42" t="s">
        <v>385</v>
      </c>
      <c r="C432" s="25">
        <v>2308704</v>
      </c>
      <c r="D432" s="21">
        <v>1540652</v>
      </c>
      <c r="E432" s="21">
        <v>153766</v>
      </c>
      <c r="F432" s="22">
        <v>0</v>
      </c>
      <c r="G432" s="22">
        <v>0</v>
      </c>
      <c r="H432" s="22">
        <v>0</v>
      </c>
      <c r="I432" s="22">
        <f t="shared" ref="I432:I435" si="43">SUM(C432:H432)</f>
        <v>4003122</v>
      </c>
    </row>
    <row r="433" spans="1:9" x14ac:dyDescent="0.25">
      <c r="A433" s="23" t="s">
        <v>199</v>
      </c>
      <c r="B433" s="42" t="s">
        <v>386</v>
      </c>
      <c r="C433" s="25">
        <v>275560</v>
      </c>
      <c r="D433" s="21">
        <v>0</v>
      </c>
      <c r="E433" s="21">
        <v>19657</v>
      </c>
      <c r="F433" s="22">
        <v>0</v>
      </c>
      <c r="G433" s="22">
        <v>0</v>
      </c>
      <c r="H433" s="22">
        <v>0</v>
      </c>
      <c r="I433" s="22">
        <f t="shared" si="43"/>
        <v>295217</v>
      </c>
    </row>
    <row r="434" spans="1:9" x14ac:dyDescent="0.25">
      <c r="A434" s="23" t="s">
        <v>199</v>
      </c>
      <c r="B434" s="42" t="s">
        <v>387</v>
      </c>
      <c r="C434" s="25">
        <v>2382052</v>
      </c>
      <c r="D434" s="21">
        <v>0</v>
      </c>
      <c r="E434" s="21">
        <v>149212</v>
      </c>
      <c r="F434" s="22">
        <v>0</v>
      </c>
      <c r="G434" s="22">
        <v>0</v>
      </c>
      <c r="H434" s="22">
        <v>0</v>
      </c>
      <c r="I434" s="22">
        <f t="shared" si="43"/>
        <v>2531264</v>
      </c>
    </row>
    <row r="435" spans="1:9" x14ac:dyDescent="0.25">
      <c r="A435" s="23" t="s">
        <v>199</v>
      </c>
      <c r="B435" s="42" t="s">
        <v>388</v>
      </c>
      <c r="C435" s="25">
        <v>481465</v>
      </c>
      <c r="D435" s="21">
        <v>0</v>
      </c>
      <c r="E435" s="21">
        <v>39669</v>
      </c>
      <c r="F435" s="22">
        <v>0</v>
      </c>
      <c r="G435" s="22">
        <v>0</v>
      </c>
      <c r="H435" s="22">
        <v>0</v>
      </c>
      <c r="I435" s="22">
        <f t="shared" si="43"/>
        <v>521134</v>
      </c>
    </row>
    <row r="436" spans="1:9" x14ac:dyDescent="0.25">
      <c r="A436" s="23"/>
      <c r="B436" s="42"/>
      <c r="C436" s="22"/>
      <c r="D436" s="21"/>
      <c r="E436" s="21"/>
      <c r="F436" s="22"/>
      <c r="G436" s="22"/>
      <c r="H436" s="22"/>
      <c r="I436" s="22"/>
    </row>
    <row r="437" spans="1:9" x14ac:dyDescent="0.25">
      <c r="A437" s="23"/>
      <c r="B437" s="41" t="s">
        <v>17</v>
      </c>
      <c r="C437" s="22">
        <f>SUM(C438:C444)</f>
        <v>22533066</v>
      </c>
      <c r="D437" s="22">
        <f t="shared" ref="D437:I437" si="44">SUM(D438:D444)</f>
        <v>1924751</v>
      </c>
      <c r="E437" s="22">
        <f t="shared" si="44"/>
        <v>1614161</v>
      </c>
      <c r="F437" s="22">
        <f t="shared" si="44"/>
        <v>14270931</v>
      </c>
      <c r="G437" s="22">
        <f t="shared" si="44"/>
        <v>0</v>
      </c>
      <c r="H437" s="22">
        <f t="shared" si="44"/>
        <v>0</v>
      </c>
      <c r="I437" s="22">
        <f t="shared" si="44"/>
        <v>40342909</v>
      </c>
    </row>
    <row r="438" spans="1:9" x14ac:dyDescent="0.25">
      <c r="A438" s="23" t="s">
        <v>17</v>
      </c>
      <c r="B438" s="42" t="s">
        <v>389</v>
      </c>
      <c r="C438" s="25">
        <v>1929003</v>
      </c>
      <c r="D438" s="21">
        <v>0</v>
      </c>
      <c r="E438" s="21">
        <v>131818</v>
      </c>
      <c r="F438" s="22">
        <v>1165416</v>
      </c>
      <c r="G438" s="22">
        <v>0</v>
      </c>
      <c r="H438" s="22">
        <v>0</v>
      </c>
      <c r="I438" s="22">
        <f t="shared" ref="I438:I444" si="45">SUM(C438:H438)</f>
        <v>3226237</v>
      </c>
    </row>
    <row r="439" spans="1:9" x14ac:dyDescent="0.25">
      <c r="A439" s="23" t="s">
        <v>17</v>
      </c>
      <c r="B439" s="42" t="s">
        <v>390</v>
      </c>
      <c r="C439" s="25">
        <v>5748046</v>
      </c>
      <c r="D439" s="21">
        <v>0</v>
      </c>
      <c r="E439" s="21">
        <v>376112</v>
      </c>
      <c r="F439" s="22">
        <v>3325238</v>
      </c>
      <c r="G439" s="22">
        <v>0</v>
      </c>
      <c r="H439" s="22">
        <v>0</v>
      </c>
      <c r="I439" s="22">
        <f t="shared" si="45"/>
        <v>9449396</v>
      </c>
    </row>
    <row r="440" spans="1:9" x14ac:dyDescent="0.25">
      <c r="A440" s="23" t="s">
        <v>17</v>
      </c>
      <c r="B440" s="42" t="s">
        <v>391</v>
      </c>
      <c r="C440" s="25">
        <v>3667324</v>
      </c>
      <c r="D440" s="21">
        <v>0</v>
      </c>
      <c r="E440" s="21">
        <v>269396</v>
      </c>
      <c r="F440" s="22">
        <v>2381753</v>
      </c>
      <c r="G440" s="22">
        <v>0</v>
      </c>
      <c r="H440" s="22">
        <v>0</v>
      </c>
      <c r="I440" s="22">
        <f t="shared" si="45"/>
        <v>6318473</v>
      </c>
    </row>
    <row r="441" spans="1:9" x14ac:dyDescent="0.25">
      <c r="A441" s="23" t="s">
        <v>17</v>
      </c>
      <c r="B441" s="42" t="s">
        <v>392</v>
      </c>
      <c r="C441" s="25">
        <v>1952310</v>
      </c>
      <c r="D441" s="21">
        <v>770326</v>
      </c>
      <c r="E441" s="21">
        <v>156408</v>
      </c>
      <c r="F441" s="22">
        <v>1382815</v>
      </c>
      <c r="G441" s="22">
        <v>0</v>
      </c>
      <c r="H441" s="22">
        <v>0</v>
      </c>
      <c r="I441" s="22">
        <f t="shared" si="45"/>
        <v>4261859</v>
      </c>
    </row>
    <row r="442" spans="1:9" x14ac:dyDescent="0.25">
      <c r="A442" s="23" t="s">
        <v>17</v>
      </c>
      <c r="B442" s="42" t="s">
        <v>309</v>
      </c>
      <c r="C442" s="25">
        <v>2721467</v>
      </c>
      <c r="D442" s="21">
        <v>1154425</v>
      </c>
      <c r="E442" s="21">
        <v>195242</v>
      </c>
      <c r="F442" s="22">
        <v>1726152</v>
      </c>
      <c r="G442" s="22">
        <v>0</v>
      </c>
      <c r="H442" s="22">
        <v>0</v>
      </c>
      <c r="I442" s="22">
        <f t="shared" si="45"/>
        <v>5797286</v>
      </c>
    </row>
    <row r="443" spans="1:9" x14ac:dyDescent="0.25">
      <c r="A443" s="23" t="s">
        <v>17</v>
      </c>
      <c r="B443" s="42" t="s">
        <v>393</v>
      </c>
      <c r="C443" s="25">
        <v>4093509</v>
      </c>
      <c r="D443" s="21">
        <v>0</v>
      </c>
      <c r="E443" s="21">
        <v>292012</v>
      </c>
      <c r="F443" s="22">
        <v>2581701</v>
      </c>
      <c r="G443" s="22">
        <v>0</v>
      </c>
      <c r="H443" s="22">
        <v>0</v>
      </c>
      <c r="I443" s="22">
        <f t="shared" si="45"/>
        <v>6967222</v>
      </c>
    </row>
    <row r="444" spans="1:9" x14ac:dyDescent="0.25">
      <c r="A444" s="23" t="s">
        <v>17</v>
      </c>
      <c r="B444" s="42" t="s">
        <v>394</v>
      </c>
      <c r="C444" s="25">
        <v>2421407</v>
      </c>
      <c r="D444" s="21">
        <v>0</v>
      </c>
      <c r="E444" s="21">
        <v>193173</v>
      </c>
      <c r="F444" s="22">
        <v>1707856</v>
      </c>
      <c r="G444" s="22">
        <v>0</v>
      </c>
      <c r="H444" s="22">
        <v>0</v>
      </c>
      <c r="I444" s="22">
        <f t="shared" si="45"/>
        <v>4322436</v>
      </c>
    </row>
    <row r="445" spans="1:9" x14ac:dyDescent="0.25">
      <c r="A445" s="23"/>
      <c r="B445" s="42"/>
      <c r="C445" s="22"/>
      <c r="D445" s="21"/>
      <c r="E445" s="21"/>
      <c r="F445" s="22"/>
      <c r="G445" s="22"/>
      <c r="H445" s="22"/>
      <c r="I445" s="22"/>
    </row>
    <row r="446" spans="1:9" x14ac:dyDescent="0.25">
      <c r="A446" s="23"/>
      <c r="B446" s="41" t="s">
        <v>19</v>
      </c>
      <c r="C446" s="22">
        <f>SUM(C447:C449)</f>
        <v>14554705</v>
      </c>
      <c r="D446" s="22">
        <f t="shared" ref="D446:I446" si="46">SUM(D447:D449)</f>
        <v>3081304</v>
      </c>
      <c r="E446" s="22">
        <f t="shared" si="46"/>
        <v>872200</v>
      </c>
      <c r="F446" s="22">
        <f t="shared" si="46"/>
        <v>8863457</v>
      </c>
      <c r="G446" s="22">
        <f t="shared" si="46"/>
        <v>0</v>
      </c>
      <c r="H446" s="22">
        <f t="shared" si="46"/>
        <v>0</v>
      </c>
      <c r="I446" s="22">
        <f t="shared" si="46"/>
        <v>27371666</v>
      </c>
    </row>
    <row r="447" spans="1:9" x14ac:dyDescent="0.25">
      <c r="A447" s="23" t="s">
        <v>19</v>
      </c>
      <c r="B447" s="42" t="s">
        <v>395</v>
      </c>
      <c r="C447" s="25">
        <v>4719938</v>
      </c>
      <c r="D447" s="21">
        <v>1540652</v>
      </c>
      <c r="E447" s="21">
        <v>313376</v>
      </c>
      <c r="F447" s="22">
        <v>3184590</v>
      </c>
      <c r="G447" s="22">
        <v>0</v>
      </c>
      <c r="H447" s="22">
        <v>0</v>
      </c>
      <c r="I447" s="22">
        <f t="shared" ref="I447:I449" si="47">SUM(C447:H447)</f>
        <v>9758556</v>
      </c>
    </row>
    <row r="448" spans="1:9" x14ac:dyDescent="0.25">
      <c r="A448" s="23" t="s">
        <v>19</v>
      </c>
      <c r="B448" s="42" t="s">
        <v>396</v>
      </c>
      <c r="C448" s="25">
        <v>7465120</v>
      </c>
      <c r="D448" s="21">
        <v>0</v>
      </c>
      <c r="E448" s="21">
        <v>400410</v>
      </c>
      <c r="F448" s="22">
        <v>4069037</v>
      </c>
      <c r="G448" s="22">
        <v>0</v>
      </c>
      <c r="H448" s="22">
        <v>0</v>
      </c>
      <c r="I448" s="22">
        <f t="shared" si="47"/>
        <v>11934567</v>
      </c>
    </row>
    <row r="449" spans="1:9" x14ac:dyDescent="0.25">
      <c r="A449" s="23" t="s">
        <v>19</v>
      </c>
      <c r="B449" s="42" t="s">
        <v>397</v>
      </c>
      <c r="C449" s="25">
        <v>2369647</v>
      </c>
      <c r="D449" s="21">
        <v>1540652</v>
      </c>
      <c r="E449" s="21">
        <v>158414</v>
      </c>
      <c r="F449" s="22">
        <v>1609830</v>
      </c>
      <c r="G449" s="22">
        <v>0</v>
      </c>
      <c r="H449" s="22">
        <v>0</v>
      </c>
      <c r="I449" s="22">
        <f t="shared" si="47"/>
        <v>5678543</v>
      </c>
    </row>
    <row r="450" spans="1:9" x14ac:dyDescent="0.25">
      <c r="A450" s="23"/>
      <c r="B450" s="42"/>
      <c r="C450" s="22"/>
      <c r="D450" s="21"/>
      <c r="E450" s="21"/>
      <c r="F450" s="22"/>
      <c r="G450" s="22"/>
      <c r="H450" s="22"/>
      <c r="I450" s="22"/>
    </row>
    <row r="451" spans="1:9" x14ac:dyDescent="0.25">
      <c r="A451" s="23"/>
      <c r="B451" s="41" t="s">
        <v>37</v>
      </c>
      <c r="C451" s="22">
        <f>SUM(C452:C464)</f>
        <v>37980444</v>
      </c>
      <c r="D451" s="22">
        <f t="shared" ref="D451:I451" si="48">SUM(D452:D464)</f>
        <v>6932933</v>
      </c>
      <c r="E451" s="22">
        <f t="shared" si="48"/>
        <v>2520793</v>
      </c>
      <c r="F451" s="22">
        <f t="shared" si="48"/>
        <v>0</v>
      </c>
      <c r="G451" s="22">
        <f t="shared" si="48"/>
        <v>0</v>
      </c>
      <c r="H451" s="22">
        <f t="shared" si="48"/>
        <v>0</v>
      </c>
      <c r="I451" s="22">
        <f t="shared" si="48"/>
        <v>47434170</v>
      </c>
    </row>
    <row r="452" spans="1:9" x14ac:dyDescent="0.25">
      <c r="A452" s="23" t="s">
        <v>37</v>
      </c>
      <c r="B452" s="42" t="s">
        <v>398</v>
      </c>
      <c r="C452" s="25">
        <v>2990712</v>
      </c>
      <c r="D452" s="21">
        <v>770326</v>
      </c>
      <c r="E452" s="21">
        <v>196452</v>
      </c>
      <c r="F452" s="22">
        <v>0</v>
      </c>
      <c r="G452" s="22">
        <v>0</v>
      </c>
      <c r="H452" s="22">
        <v>0</v>
      </c>
      <c r="I452" s="22">
        <f t="shared" ref="I452:I464" si="49">SUM(C452:H452)</f>
        <v>3957490</v>
      </c>
    </row>
    <row r="453" spans="1:9" x14ac:dyDescent="0.25">
      <c r="A453" s="23" t="s">
        <v>37</v>
      </c>
      <c r="B453" s="42" t="s">
        <v>399</v>
      </c>
      <c r="C453" s="25">
        <v>2872214</v>
      </c>
      <c r="D453" s="21">
        <v>770326</v>
      </c>
      <c r="E453" s="21">
        <v>176885</v>
      </c>
      <c r="F453" s="22">
        <v>0</v>
      </c>
      <c r="G453" s="22">
        <v>0</v>
      </c>
      <c r="H453" s="22">
        <v>0</v>
      </c>
      <c r="I453" s="22">
        <f t="shared" si="49"/>
        <v>3819425</v>
      </c>
    </row>
    <row r="454" spans="1:9" x14ac:dyDescent="0.25">
      <c r="A454" s="23" t="s">
        <v>37</v>
      </c>
      <c r="B454" s="42" t="s">
        <v>400</v>
      </c>
      <c r="C454" s="25">
        <v>2222861</v>
      </c>
      <c r="D454" s="21">
        <v>0</v>
      </c>
      <c r="E454" s="21">
        <v>152921</v>
      </c>
      <c r="F454" s="22">
        <v>0</v>
      </c>
      <c r="G454" s="22">
        <v>0</v>
      </c>
      <c r="H454" s="22">
        <v>0</v>
      </c>
      <c r="I454" s="22">
        <f t="shared" si="49"/>
        <v>2375782</v>
      </c>
    </row>
    <row r="455" spans="1:9" x14ac:dyDescent="0.25">
      <c r="A455" s="23" t="s">
        <v>37</v>
      </c>
      <c r="B455" s="42" t="s">
        <v>359</v>
      </c>
      <c r="C455" s="25">
        <v>34818</v>
      </c>
      <c r="D455" s="21">
        <v>0</v>
      </c>
      <c r="E455" s="21">
        <v>2255</v>
      </c>
      <c r="F455" s="22">
        <v>0</v>
      </c>
      <c r="G455" s="22">
        <v>0</v>
      </c>
      <c r="H455" s="22">
        <v>0</v>
      </c>
      <c r="I455" s="22">
        <f t="shared" si="49"/>
        <v>37073</v>
      </c>
    </row>
    <row r="456" spans="1:9" x14ac:dyDescent="0.25">
      <c r="A456" s="23" t="s">
        <v>37</v>
      </c>
      <c r="B456" s="42" t="s">
        <v>401</v>
      </c>
      <c r="C456" s="25">
        <v>3886015</v>
      </c>
      <c r="D456" s="21">
        <v>0</v>
      </c>
      <c r="E456" s="21">
        <v>250451</v>
      </c>
      <c r="F456" s="22">
        <v>0</v>
      </c>
      <c r="G456" s="22">
        <v>0</v>
      </c>
      <c r="H456" s="22">
        <v>0</v>
      </c>
      <c r="I456" s="22">
        <f t="shared" si="49"/>
        <v>4136466</v>
      </c>
    </row>
    <row r="457" spans="1:9" x14ac:dyDescent="0.25">
      <c r="A457" s="23" t="s">
        <v>37</v>
      </c>
      <c r="B457" s="42" t="s">
        <v>402</v>
      </c>
      <c r="C457" s="25">
        <v>3498482</v>
      </c>
      <c r="D457" s="21">
        <v>0</v>
      </c>
      <c r="E457" s="21">
        <v>225682</v>
      </c>
      <c r="F457" s="22">
        <v>0</v>
      </c>
      <c r="G457" s="22">
        <v>0</v>
      </c>
      <c r="H457" s="22">
        <v>0</v>
      </c>
      <c r="I457" s="22">
        <f t="shared" si="49"/>
        <v>3724164</v>
      </c>
    </row>
    <row r="458" spans="1:9" x14ac:dyDescent="0.25">
      <c r="A458" s="23" t="s">
        <v>37</v>
      </c>
      <c r="B458" s="42" t="s">
        <v>362</v>
      </c>
      <c r="C458" s="25">
        <v>23970</v>
      </c>
      <c r="D458" s="21">
        <v>0</v>
      </c>
      <c r="E458" s="21">
        <v>1491</v>
      </c>
      <c r="F458" s="22">
        <v>0</v>
      </c>
      <c r="G458" s="22">
        <v>0</v>
      </c>
      <c r="H458" s="22">
        <v>0</v>
      </c>
      <c r="I458" s="22">
        <f t="shared" si="49"/>
        <v>25461</v>
      </c>
    </row>
    <row r="459" spans="1:9" x14ac:dyDescent="0.25">
      <c r="A459" s="23" t="s">
        <v>37</v>
      </c>
      <c r="B459" s="42" t="s">
        <v>403</v>
      </c>
      <c r="C459" s="25">
        <v>2052028</v>
      </c>
      <c r="D459" s="21">
        <v>770326</v>
      </c>
      <c r="E459" s="21">
        <v>147889</v>
      </c>
      <c r="F459" s="22">
        <v>0</v>
      </c>
      <c r="G459" s="22">
        <v>0</v>
      </c>
      <c r="H459" s="22">
        <v>0</v>
      </c>
      <c r="I459" s="22">
        <f t="shared" si="49"/>
        <v>2970243</v>
      </c>
    </row>
    <row r="460" spans="1:9" x14ac:dyDescent="0.25">
      <c r="A460" s="23" t="s">
        <v>37</v>
      </c>
      <c r="B460" s="42" t="s">
        <v>404</v>
      </c>
      <c r="C460" s="25">
        <v>1997679</v>
      </c>
      <c r="D460" s="21">
        <v>0</v>
      </c>
      <c r="E460" s="21">
        <v>128407</v>
      </c>
      <c r="F460" s="22">
        <v>0</v>
      </c>
      <c r="G460" s="22">
        <v>0</v>
      </c>
      <c r="H460" s="22">
        <v>0</v>
      </c>
      <c r="I460" s="22">
        <f t="shared" si="49"/>
        <v>2126086</v>
      </c>
    </row>
    <row r="461" spans="1:9" x14ac:dyDescent="0.25">
      <c r="A461" s="23" t="s">
        <v>37</v>
      </c>
      <c r="B461" s="42" t="s">
        <v>405</v>
      </c>
      <c r="C461" s="25">
        <v>6019833</v>
      </c>
      <c r="D461" s="21">
        <v>770326</v>
      </c>
      <c r="E461" s="21">
        <v>404166</v>
      </c>
      <c r="F461" s="22">
        <v>0</v>
      </c>
      <c r="G461" s="22">
        <v>0</v>
      </c>
      <c r="H461" s="22">
        <v>0</v>
      </c>
      <c r="I461" s="22">
        <f t="shared" si="49"/>
        <v>7194325</v>
      </c>
    </row>
    <row r="462" spans="1:9" x14ac:dyDescent="0.25">
      <c r="A462" s="23" t="s">
        <v>37</v>
      </c>
      <c r="B462" s="42" t="s">
        <v>406</v>
      </c>
      <c r="C462" s="25">
        <v>3245050</v>
      </c>
      <c r="D462" s="21">
        <v>3081303</v>
      </c>
      <c r="E462" s="21">
        <v>218287</v>
      </c>
      <c r="F462" s="22">
        <v>0</v>
      </c>
      <c r="G462" s="22">
        <v>0</v>
      </c>
      <c r="H462" s="22">
        <v>0</v>
      </c>
      <c r="I462" s="22">
        <f t="shared" si="49"/>
        <v>6544640</v>
      </c>
    </row>
    <row r="463" spans="1:9" x14ac:dyDescent="0.25">
      <c r="A463" s="23" t="s">
        <v>37</v>
      </c>
      <c r="B463" s="42" t="s">
        <v>407</v>
      </c>
      <c r="C463" s="25">
        <v>5233892</v>
      </c>
      <c r="D463" s="21">
        <v>0</v>
      </c>
      <c r="E463" s="21">
        <v>316419</v>
      </c>
      <c r="F463" s="22">
        <v>0</v>
      </c>
      <c r="G463" s="22">
        <v>0</v>
      </c>
      <c r="H463" s="22">
        <v>0</v>
      </c>
      <c r="I463" s="22">
        <f t="shared" si="49"/>
        <v>5550311</v>
      </c>
    </row>
    <row r="464" spans="1:9" x14ac:dyDescent="0.25">
      <c r="A464" s="23" t="s">
        <v>37</v>
      </c>
      <c r="B464" s="42" t="s">
        <v>408</v>
      </c>
      <c r="C464" s="25">
        <v>3902890</v>
      </c>
      <c r="D464" s="21">
        <v>770326</v>
      </c>
      <c r="E464" s="21">
        <v>299488</v>
      </c>
      <c r="F464" s="22">
        <v>0</v>
      </c>
      <c r="G464" s="22">
        <v>0</v>
      </c>
      <c r="H464" s="22">
        <v>0</v>
      </c>
      <c r="I464" s="22">
        <f t="shared" si="49"/>
        <v>4972704</v>
      </c>
    </row>
    <row r="465" spans="1:9" x14ac:dyDescent="0.25">
      <c r="A465" s="23"/>
      <c r="B465" s="42"/>
      <c r="C465" s="22"/>
      <c r="D465" s="21"/>
      <c r="E465" s="21"/>
      <c r="F465" s="22"/>
      <c r="G465" s="22"/>
      <c r="H465" s="22"/>
      <c r="I465" s="22"/>
    </row>
    <row r="466" spans="1:9" x14ac:dyDescent="0.25">
      <c r="A466" s="23"/>
      <c r="B466" s="41" t="s">
        <v>57</v>
      </c>
      <c r="C466" s="22">
        <f>SUM(C467:C473)</f>
        <v>18561441</v>
      </c>
      <c r="D466" s="22">
        <f t="shared" ref="D466:I466" si="50">SUM(D467:D473)</f>
        <v>7568250</v>
      </c>
      <c r="E466" s="22">
        <f t="shared" si="50"/>
        <v>1158395</v>
      </c>
      <c r="F466" s="22">
        <f t="shared" si="50"/>
        <v>0</v>
      </c>
      <c r="G466" s="22">
        <f t="shared" si="50"/>
        <v>0</v>
      </c>
      <c r="H466" s="22">
        <f t="shared" si="50"/>
        <v>0</v>
      </c>
      <c r="I466" s="22">
        <f t="shared" si="50"/>
        <v>27288086</v>
      </c>
    </row>
    <row r="467" spans="1:9" x14ac:dyDescent="0.25">
      <c r="A467" s="23" t="s">
        <v>57</v>
      </c>
      <c r="B467" s="42" t="s">
        <v>409</v>
      </c>
      <c r="C467" s="25">
        <v>3723333</v>
      </c>
      <c r="D467" s="21">
        <v>2389035</v>
      </c>
      <c r="E467" s="21">
        <v>254141</v>
      </c>
      <c r="F467" s="22">
        <v>0</v>
      </c>
      <c r="G467" s="22">
        <v>0</v>
      </c>
      <c r="H467" s="22">
        <v>0</v>
      </c>
      <c r="I467" s="22">
        <f t="shared" ref="I467:I473" si="51">SUM(C467:H467)</f>
        <v>6366509</v>
      </c>
    </row>
    <row r="468" spans="1:9" x14ac:dyDescent="0.25">
      <c r="A468" s="23" t="s">
        <v>57</v>
      </c>
      <c r="B468" s="42" t="s">
        <v>410</v>
      </c>
      <c r="C468" s="25">
        <v>2017201</v>
      </c>
      <c r="D468" s="21">
        <v>370844</v>
      </c>
      <c r="E468" s="21">
        <v>115799</v>
      </c>
      <c r="F468" s="22">
        <v>0</v>
      </c>
      <c r="G468" s="22">
        <v>0</v>
      </c>
      <c r="H468" s="22">
        <v>0</v>
      </c>
      <c r="I468" s="22">
        <f t="shared" si="51"/>
        <v>2503844</v>
      </c>
    </row>
    <row r="469" spans="1:9" x14ac:dyDescent="0.25">
      <c r="A469" s="23" t="s">
        <v>57</v>
      </c>
      <c r="B469" s="42" t="s">
        <v>411</v>
      </c>
      <c r="C469" s="25">
        <v>400100</v>
      </c>
      <c r="D469" s="21">
        <v>104579</v>
      </c>
      <c r="E469" s="21">
        <v>22650</v>
      </c>
      <c r="F469" s="22">
        <v>0</v>
      </c>
      <c r="G469" s="22">
        <v>0</v>
      </c>
      <c r="H469" s="22">
        <v>0</v>
      </c>
      <c r="I469" s="22">
        <f t="shared" si="51"/>
        <v>527329</v>
      </c>
    </row>
    <row r="470" spans="1:9" x14ac:dyDescent="0.25">
      <c r="A470" s="23" t="s">
        <v>57</v>
      </c>
      <c r="B470" s="42" t="s">
        <v>412</v>
      </c>
      <c r="C470" s="25">
        <v>226087</v>
      </c>
      <c r="D470" s="21">
        <v>81838</v>
      </c>
      <c r="E470" s="21">
        <v>14590</v>
      </c>
      <c r="F470" s="22">
        <v>0</v>
      </c>
      <c r="G470" s="22">
        <v>0</v>
      </c>
      <c r="H470" s="22">
        <v>0</v>
      </c>
      <c r="I470" s="22">
        <f t="shared" si="51"/>
        <v>322515</v>
      </c>
    </row>
    <row r="471" spans="1:9" x14ac:dyDescent="0.25">
      <c r="A471" s="23" t="s">
        <v>57</v>
      </c>
      <c r="B471" s="42" t="s">
        <v>413</v>
      </c>
      <c r="C471" s="25">
        <v>2580640</v>
      </c>
      <c r="D471" s="21">
        <v>0</v>
      </c>
      <c r="E471" s="21">
        <v>156799</v>
      </c>
      <c r="F471" s="22">
        <v>0</v>
      </c>
      <c r="G471" s="22">
        <v>0</v>
      </c>
      <c r="H471" s="22">
        <v>0</v>
      </c>
      <c r="I471" s="22">
        <f t="shared" si="51"/>
        <v>2737439</v>
      </c>
    </row>
    <row r="472" spans="1:9" x14ac:dyDescent="0.25">
      <c r="A472" s="23" t="s">
        <v>57</v>
      </c>
      <c r="B472" s="42" t="s">
        <v>414</v>
      </c>
      <c r="C472" s="25">
        <v>4637704</v>
      </c>
      <c r="D472" s="21">
        <v>2310977</v>
      </c>
      <c r="E472" s="21">
        <v>293200</v>
      </c>
      <c r="F472" s="22">
        <v>0</v>
      </c>
      <c r="G472" s="22">
        <v>0</v>
      </c>
      <c r="H472" s="22">
        <v>0</v>
      </c>
      <c r="I472" s="22">
        <f t="shared" si="51"/>
        <v>7241881</v>
      </c>
    </row>
    <row r="473" spans="1:9" x14ac:dyDescent="0.25">
      <c r="A473" s="23" t="s">
        <v>57</v>
      </c>
      <c r="B473" s="42" t="s">
        <v>415</v>
      </c>
      <c r="C473" s="25">
        <v>4976376</v>
      </c>
      <c r="D473" s="21">
        <v>2310977</v>
      </c>
      <c r="E473" s="21">
        <v>301216</v>
      </c>
      <c r="F473" s="22">
        <v>0</v>
      </c>
      <c r="G473" s="22">
        <v>0</v>
      </c>
      <c r="H473" s="22">
        <v>0</v>
      </c>
      <c r="I473" s="22">
        <f t="shared" si="51"/>
        <v>7588569</v>
      </c>
    </row>
    <row r="474" spans="1:9" x14ac:dyDescent="0.25">
      <c r="A474" s="23"/>
      <c r="B474" s="42"/>
      <c r="C474" s="22"/>
      <c r="D474" s="21"/>
      <c r="E474" s="21"/>
      <c r="F474" s="22"/>
      <c r="G474" s="22"/>
      <c r="H474" s="22"/>
      <c r="I474" s="22"/>
    </row>
    <row r="475" spans="1:9" x14ac:dyDescent="0.25">
      <c r="A475" s="23"/>
      <c r="B475" s="41" t="s">
        <v>52</v>
      </c>
      <c r="C475" s="22">
        <f>SUM(C476:C477)</f>
        <v>4680417</v>
      </c>
      <c r="D475" s="22">
        <f t="shared" ref="D475:I475" si="52">SUM(D476:D477)</f>
        <v>1540652</v>
      </c>
      <c r="E475" s="22">
        <f t="shared" si="52"/>
        <v>323743</v>
      </c>
      <c r="F475" s="22">
        <f t="shared" si="52"/>
        <v>0</v>
      </c>
      <c r="G475" s="22">
        <f t="shared" si="52"/>
        <v>0</v>
      </c>
      <c r="H475" s="22">
        <f t="shared" si="52"/>
        <v>0</v>
      </c>
      <c r="I475" s="22">
        <f t="shared" si="52"/>
        <v>6544812</v>
      </c>
    </row>
    <row r="476" spans="1:9" x14ac:dyDescent="0.25">
      <c r="A476" s="23" t="s">
        <v>52</v>
      </c>
      <c r="B476" s="42" t="s">
        <v>416</v>
      </c>
      <c r="C476" s="25">
        <v>2851455</v>
      </c>
      <c r="D476" s="21">
        <v>0</v>
      </c>
      <c r="E476" s="21">
        <v>198915</v>
      </c>
      <c r="F476" s="22">
        <v>0</v>
      </c>
      <c r="G476" s="22">
        <v>0</v>
      </c>
      <c r="H476" s="22">
        <v>0</v>
      </c>
      <c r="I476" s="22">
        <f t="shared" ref="I476:I477" si="53">SUM(C476:H476)</f>
        <v>3050370</v>
      </c>
    </row>
    <row r="477" spans="1:9" x14ac:dyDescent="0.25">
      <c r="A477" s="23" t="s">
        <v>52</v>
      </c>
      <c r="B477" s="42" t="s">
        <v>417</v>
      </c>
      <c r="C477" s="25">
        <v>1828962</v>
      </c>
      <c r="D477" s="21">
        <v>1540652</v>
      </c>
      <c r="E477" s="21">
        <v>124828</v>
      </c>
      <c r="F477" s="22">
        <v>0</v>
      </c>
      <c r="G477" s="22">
        <v>0</v>
      </c>
      <c r="H477" s="22">
        <v>0</v>
      </c>
      <c r="I477" s="22">
        <f t="shared" si="53"/>
        <v>3494442</v>
      </c>
    </row>
    <row r="478" spans="1:9" x14ac:dyDescent="0.25">
      <c r="A478" s="23"/>
      <c r="B478" s="42"/>
      <c r="C478" s="22"/>
      <c r="D478" s="21"/>
      <c r="E478" s="21"/>
      <c r="F478" s="22"/>
      <c r="G478" s="22"/>
      <c r="H478" s="22"/>
      <c r="I478" s="22"/>
    </row>
    <row r="479" spans="1:9" x14ac:dyDescent="0.25">
      <c r="A479" s="23"/>
      <c r="B479" s="41" t="s">
        <v>43</v>
      </c>
      <c r="C479" s="22">
        <f>SUM(C480:C486)</f>
        <v>19425961</v>
      </c>
      <c r="D479" s="22">
        <f t="shared" ref="D479:I479" si="54">SUM(D480:D486)</f>
        <v>3049834</v>
      </c>
      <c r="E479" s="22">
        <f t="shared" si="54"/>
        <v>1237866</v>
      </c>
      <c r="F479" s="22">
        <f t="shared" si="54"/>
        <v>0</v>
      </c>
      <c r="G479" s="22">
        <f t="shared" si="54"/>
        <v>0</v>
      </c>
      <c r="H479" s="22">
        <f t="shared" si="54"/>
        <v>0</v>
      </c>
      <c r="I479" s="22">
        <f t="shared" si="54"/>
        <v>23713661</v>
      </c>
    </row>
    <row r="480" spans="1:9" x14ac:dyDescent="0.25">
      <c r="A480" s="23" t="s">
        <v>43</v>
      </c>
      <c r="B480" s="42" t="s">
        <v>343</v>
      </c>
      <c r="C480" s="25">
        <v>3013</v>
      </c>
      <c r="D480" s="21">
        <v>0</v>
      </c>
      <c r="E480" s="21">
        <v>203</v>
      </c>
      <c r="F480" s="22">
        <v>0</v>
      </c>
      <c r="G480" s="22">
        <v>0</v>
      </c>
      <c r="H480" s="22">
        <v>0</v>
      </c>
      <c r="I480" s="22">
        <f t="shared" ref="I480:I486" si="55">SUM(C480:H480)</f>
        <v>3216</v>
      </c>
    </row>
    <row r="481" spans="1:9" x14ac:dyDescent="0.25">
      <c r="A481" s="23" t="s">
        <v>43</v>
      </c>
      <c r="B481" s="42" t="s">
        <v>346</v>
      </c>
      <c r="C481" s="25">
        <v>2013573</v>
      </c>
      <c r="D481" s="21">
        <v>1531653</v>
      </c>
      <c r="E481" s="21">
        <v>134891</v>
      </c>
      <c r="F481" s="22">
        <v>0</v>
      </c>
      <c r="G481" s="22">
        <v>0</v>
      </c>
      <c r="H481" s="22">
        <v>0</v>
      </c>
      <c r="I481" s="22">
        <f t="shared" si="55"/>
        <v>3680117</v>
      </c>
    </row>
    <row r="482" spans="1:9" x14ac:dyDescent="0.25">
      <c r="A482" s="23" t="s">
        <v>43</v>
      </c>
      <c r="B482" s="42" t="s">
        <v>418</v>
      </c>
      <c r="C482" s="25">
        <v>5414780</v>
      </c>
      <c r="D482" s="21">
        <v>770326</v>
      </c>
      <c r="E482" s="21">
        <v>319968</v>
      </c>
      <c r="F482" s="22">
        <v>0</v>
      </c>
      <c r="G482" s="22">
        <v>0</v>
      </c>
      <c r="H482" s="22">
        <v>0</v>
      </c>
      <c r="I482" s="22">
        <f t="shared" si="55"/>
        <v>6505074</v>
      </c>
    </row>
    <row r="483" spans="1:9" x14ac:dyDescent="0.25">
      <c r="A483" s="23" t="s">
        <v>43</v>
      </c>
      <c r="B483" s="42" t="s">
        <v>419</v>
      </c>
      <c r="C483" s="25">
        <v>2165729</v>
      </c>
      <c r="D483" s="21">
        <v>0</v>
      </c>
      <c r="E483" s="21">
        <v>150132</v>
      </c>
      <c r="F483" s="22">
        <v>0</v>
      </c>
      <c r="G483" s="22">
        <v>0</v>
      </c>
      <c r="H483" s="22">
        <v>0</v>
      </c>
      <c r="I483" s="22">
        <f t="shared" si="55"/>
        <v>2315861</v>
      </c>
    </row>
    <row r="484" spans="1:9" x14ac:dyDescent="0.25">
      <c r="A484" s="23" t="s">
        <v>43</v>
      </c>
      <c r="B484" s="42" t="s">
        <v>420</v>
      </c>
      <c r="C484" s="25">
        <v>2964174</v>
      </c>
      <c r="D484" s="21">
        <v>0</v>
      </c>
      <c r="E484" s="21">
        <v>212311</v>
      </c>
      <c r="F484" s="22">
        <v>0</v>
      </c>
      <c r="G484" s="22">
        <v>0</v>
      </c>
      <c r="H484" s="22">
        <v>0</v>
      </c>
      <c r="I484" s="22">
        <f t="shared" si="55"/>
        <v>3176485</v>
      </c>
    </row>
    <row r="485" spans="1:9" x14ac:dyDescent="0.25">
      <c r="A485" s="23" t="s">
        <v>43</v>
      </c>
      <c r="B485" s="42" t="s">
        <v>421</v>
      </c>
      <c r="C485" s="25">
        <v>3533500</v>
      </c>
      <c r="D485" s="21">
        <v>0</v>
      </c>
      <c r="E485" s="21">
        <v>218225</v>
      </c>
      <c r="F485" s="22">
        <v>0</v>
      </c>
      <c r="G485" s="22">
        <v>0</v>
      </c>
      <c r="H485" s="22">
        <v>0</v>
      </c>
      <c r="I485" s="22">
        <f t="shared" si="55"/>
        <v>3751725</v>
      </c>
    </row>
    <row r="486" spans="1:9" x14ac:dyDescent="0.25">
      <c r="A486" s="23" t="s">
        <v>43</v>
      </c>
      <c r="B486" s="42" t="s">
        <v>372</v>
      </c>
      <c r="C486" s="25">
        <v>3331192</v>
      </c>
      <c r="D486" s="21">
        <v>747855</v>
      </c>
      <c r="E486" s="21">
        <v>202136</v>
      </c>
      <c r="F486" s="22">
        <v>0</v>
      </c>
      <c r="G486" s="22">
        <v>0</v>
      </c>
      <c r="H486" s="22">
        <v>0</v>
      </c>
      <c r="I486" s="22">
        <f t="shared" si="55"/>
        <v>4281183</v>
      </c>
    </row>
    <row r="487" spans="1:9" x14ac:dyDescent="0.25">
      <c r="A487" s="23"/>
      <c r="B487" s="42"/>
      <c r="C487" s="22"/>
      <c r="D487" s="21"/>
      <c r="E487" s="21"/>
      <c r="F487" s="22"/>
      <c r="G487" s="22"/>
      <c r="H487" s="22"/>
      <c r="I487" s="22"/>
    </row>
    <row r="488" spans="1:9" x14ac:dyDescent="0.25">
      <c r="A488" s="23"/>
      <c r="B488" s="41" t="s">
        <v>422</v>
      </c>
      <c r="C488" s="22">
        <f>SUM(C489:C491)</f>
        <v>11287695</v>
      </c>
      <c r="D488" s="22">
        <f t="shared" ref="D488:I488" si="56">SUM(D489:D491)</f>
        <v>2310977</v>
      </c>
      <c r="E488" s="22">
        <f t="shared" si="56"/>
        <v>731993</v>
      </c>
      <c r="F488" s="22">
        <f t="shared" si="56"/>
        <v>0</v>
      </c>
      <c r="G488" s="22">
        <f t="shared" si="56"/>
        <v>0</v>
      </c>
      <c r="H488" s="22">
        <f t="shared" si="56"/>
        <v>0</v>
      </c>
      <c r="I488" s="22">
        <f t="shared" si="56"/>
        <v>14330665</v>
      </c>
    </row>
    <row r="489" spans="1:9" x14ac:dyDescent="0.25">
      <c r="A489" s="23" t="s">
        <v>422</v>
      </c>
      <c r="B489" s="42" t="s">
        <v>423</v>
      </c>
      <c r="C489" s="25">
        <v>5037990</v>
      </c>
      <c r="D489" s="21">
        <v>0</v>
      </c>
      <c r="E489" s="21">
        <v>320493</v>
      </c>
      <c r="F489" s="22">
        <v>0</v>
      </c>
      <c r="G489" s="22">
        <v>0</v>
      </c>
      <c r="H489" s="22">
        <v>0</v>
      </c>
      <c r="I489" s="22">
        <f t="shared" ref="I489:I491" si="57">SUM(C489:H489)</f>
        <v>5358483</v>
      </c>
    </row>
    <row r="490" spans="1:9" x14ac:dyDescent="0.25">
      <c r="A490" s="23" t="s">
        <v>422</v>
      </c>
      <c r="B490" s="42" t="s">
        <v>424</v>
      </c>
      <c r="C490" s="25">
        <v>2848106</v>
      </c>
      <c r="D490" s="21">
        <v>0</v>
      </c>
      <c r="E490" s="21">
        <v>182084</v>
      </c>
      <c r="F490" s="22">
        <v>0</v>
      </c>
      <c r="G490" s="22">
        <v>0</v>
      </c>
      <c r="H490" s="22">
        <v>0</v>
      </c>
      <c r="I490" s="22">
        <f t="shared" si="57"/>
        <v>3030190</v>
      </c>
    </row>
    <row r="491" spans="1:9" x14ac:dyDescent="0.25">
      <c r="A491" s="23" t="s">
        <v>422</v>
      </c>
      <c r="B491" s="42" t="s">
        <v>425</v>
      </c>
      <c r="C491" s="25">
        <v>3401599</v>
      </c>
      <c r="D491" s="21">
        <v>2310977</v>
      </c>
      <c r="E491" s="21">
        <v>229416</v>
      </c>
      <c r="F491" s="22">
        <v>0</v>
      </c>
      <c r="G491" s="22">
        <v>0</v>
      </c>
      <c r="H491" s="22">
        <v>0</v>
      </c>
      <c r="I491" s="22">
        <f t="shared" si="57"/>
        <v>5941992</v>
      </c>
    </row>
    <row r="492" spans="1:9" x14ac:dyDescent="0.25">
      <c r="A492" s="23"/>
      <c r="B492" s="42"/>
      <c r="C492" s="22"/>
      <c r="D492" s="21"/>
      <c r="E492" s="21"/>
      <c r="F492" s="22"/>
      <c r="G492" s="22"/>
      <c r="H492" s="22"/>
      <c r="I492" s="22"/>
    </row>
    <row r="493" spans="1:9" x14ac:dyDescent="0.25">
      <c r="A493" s="23"/>
      <c r="B493" s="41" t="s">
        <v>171</v>
      </c>
      <c r="C493" s="22">
        <f>SUM(C494:C495)</f>
        <v>2754703</v>
      </c>
      <c r="D493" s="22">
        <f t="shared" ref="D493:I493" si="58">SUM(D494:D495)</f>
        <v>0</v>
      </c>
      <c r="E493" s="22">
        <f t="shared" si="58"/>
        <v>181347</v>
      </c>
      <c r="F493" s="22">
        <f t="shared" si="58"/>
        <v>0</v>
      </c>
      <c r="G493" s="22">
        <f t="shared" si="58"/>
        <v>0</v>
      </c>
      <c r="H493" s="22">
        <f t="shared" si="58"/>
        <v>0</v>
      </c>
      <c r="I493" s="22">
        <f t="shared" si="58"/>
        <v>2936050</v>
      </c>
    </row>
    <row r="494" spans="1:9" x14ac:dyDescent="0.25">
      <c r="A494" s="23" t="s">
        <v>171</v>
      </c>
      <c r="B494" s="42" t="s">
        <v>426</v>
      </c>
      <c r="C494" s="25">
        <v>2051386</v>
      </c>
      <c r="D494" s="21">
        <v>0</v>
      </c>
      <c r="E494" s="21">
        <v>136492</v>
      </c>
      <c r="F494" s="22">
        <v>0</v>
      </c>
      <c r="G494" s="22">
        <v>0</v>
      </c>
      <c r="H494" s="22">
        <v>0</v>
      </c>
      <c r="I494" s="22">
        <f t="shared" ref="I494:I495" si="59">SUM(C494:H494)</f>
        <v>2187878</v>
      </c>
    </row>
    <row r="495" spans="1:9" x14ac:dyDescent="0.25">
      <c r="A495" s="23" t="s">
        <v>171</v>
      </c>
      <c r="B495" s="42" t="s">
        <v>368</v>
      </c>
      <c r="C495" s="25">
        <v>703317</v>
      </c>
      <c r="D495" s="21">
        <v>0</v>
      </c>
      <c r="E495" s="21">
        <v>44855</v>
      </c>
      <c r="F495" s="22">
        <v>0</v>
      </c>
      <c r="G495" s="22">
        <v>0</v>
      </c>
      <c r="H495" s="22">
        <v>0</v>
      </c>
      <c r="I495" s="22">
        <f t="shared" si="59"/>
        <v>748172</v>
      </c>
    </row>
    <row r="496" spans="1:9" x14ac:dyDescent="0.25">
      <c r="A496" s="23"/>
      <c r="B496" s="42"/>
      <c r="C496" s="22"/>
      <c r="D496" s="21"/>
      <c r="E496" s="21"/>
      <c r="F496" s="22"/>
      <c r="G496" s="22"/>
      <c r="H496" s="22"/>
      <c r="I496" s="22"/>
    </row>
    <row r="497" spans="1:9" x14ac:dyDescent="0.25">
      <c r="A497" s="23"/>
      <c r="B497" s="41" t="s">
        <v>46</v>
      </c>
      <c r="C497" s="22">
        <f>SUM(C498)</f>
        <v>2778413</v>
      </c>
      <c r="D497" s="22">
        <f t="shared" ref="D497:I497" si="60">SUM(D498)</f>
        <v>770326</v>
      </c>
      <c r="E497" s="22">
        <f t="shared" si="60"/>
        <v>176570</v>
      </c>
      <c r="F497" s="22">
        <f t="shared" si="60"/>
        <v>0</v>
      </c>
      <c r="G497" s="22">
        <f t="shared" si="60"/>
        <v>0</v>
      </c>
      <c r="H497" s="22">
        <f t="shared" si="60"/>
        <v>0</v>
      </c>
      <c r="I497" s="22">
        <f t="shared" si="60"/>
        <v>3725309</v>
      </c>
    </row>
    <row r="498" spans="1:9" x14ac:dyDescent="0.25">
      <c r="A498" s="23" t="s">
        <v>46</v>
      </c>
      <c r="B498" s="42" t="s">
        <v>427</v>
      </c>
      <c r="C498" s="25">
        <v>2778413</v>
      </c>
      <c r="D498" s="21">
        <v>770326</v>
      </c>
      <c r="E498" s="21">
        <v>176570</v>
      </c>
      <c r="F498" s="22">
        <v>0</v>
      </c>
      <c r="G498" s="22">
        <v>0</v>
      </c>
      <c r="H498" s="22">
        <v>0</v>
      </c>
      <c r="I498" s="22">
        <f t="shared" ref="I498" si="61">SUM(C498:H498)</f>
        <v>3725309</v>
      </c>
    </row>
    <row r="499" spans="1:9" x14ac:dyDescent="0.25">
      <c r="A499" s="23"/>
      <c r="B499" s="42"/>
      <c r="C499" s="22"/>
      <c r="D499" s="21"/>
      <c r="E499" s="21"/>
      <c r="F499" s="22"/>
      <c r="G499" s="22"/>
      <c r="H499" s="22"/>
      <c r="I499" s="22"/>
    </row>
    <row r="500" spans="1:9" x14ac:dyDescent="0.25">
      <c r="A500" s="23"/>
      <c r="B500" s="41" t="s">
        <v>21</v>
      </c>
      <c r="C500" s="22">
        <f>SUM(C501:C503)</f>
        <v>11414021</v>
      </c>
      <c r="D500" s="22">
        <f t="shared" ref="D500:I500" si="62">SUM(D501:D503)</f>
        <v>0</v>
      </c>
      <c r="E500" s="22">
        <f t="shared" si="62"/>
        <v>808090</v>
      </c>
      <c r="F500" s="22">
        <f t="shared" si="62"/>
        <v>0</v>
      </c>
      <c r="G500" s="22">
        <f t="shared" si="62"/>
        <v>0</v>
      </c>
      <c r="H500" s="22">
        <f t="shared" si="62"/>
        <v>0</v>
      </c>
      <c r="I500" s="22">
        <f t="shared" si="62"/>
        <v>12222111</v>
      </c>
    </row>
    <row r="501" spans="1:9" x14ac:dyDescent="0.25">
      <c r="A501" s="23" t="s">
        <v>21</v>
      </c>
      <c r="B501" s="42" t="s">
        <v>386</v>
      </c>
      <c r="C501" s="25">
        <v>2826456</v>
      </c>
      <c r="D501" s="21">
        <v>0</v>
      </c>
      <c r="E501" s="21">
        <v>208517</v>
      </c>
      <c r="F501" s="22">
        <v>0</v>
      </c>
      <c r="G501" s="22">
        <v>0</v>
      </c>
      <c r="H501" s="22">
        <v>0</v>
      </c>
      <c r="I501" s="22">
        <f t="shared" ref="I501:I503" si="63">SUM(C501:H501)</f>
        <v>3034973</v>
      </c>
    </row>
    <row r="502" spans="1:9" x14ac:dyDescent="0.25">
      <c r="A502" s="23" t="s">
        <v>21</v>
      </c>
      <c r="B502" s="42" t="s">
        <v>428</v>
      </c>
      <c r="C502" s="25">
        <v>6379825</v>
      </c>
      <c r="D502" s="21">
        <v>0</v>
      </c>
      <c r="E502" s="21">
        <v>411457</v>
      </c>
      <c r="F502" s="22">
        <v>0</v>
      </c>
      <c r="G502" s="22">
        <v>0</v>
      </c>
      <c r="H502" s="22">
        <v>0</v>
      </c>
      <c r="I502" s="22">
        <f t="shared" si="63"/>
        <v>6791282</v>
      </c>
    </row>
    <row r="503" spans="1:9" x14ac:dyDescent="0.25">
      <c r="A503" s="23" t="s">
        <v>21</v>
      </c>
      <c r="B503" s="42" t="s">
        <v>388</v>
      </c>
      <c r="C503" s="25">
        <v>2207740</v>
      </c>
      <c r="D503" s="21">
        <v>0</v>
      </c>
      <c r="E503" s="21">
        <v>188116</v>
      </c>
      <c r="F503" s="22">
        <v>0</v>
      </c>
      <c r="G503" s="22">
        <v>0</v>
      </c>
      <c r="H503" s="22">
        <v>0</v>
      </c>
      <c r="I503" s="22">
        <f t="shared" si="63"/>
        <v>2395856</v>
      </c>
    </row>
    <row r="504" spans="1:9" x14ac:dyDescent="0.25">
      <c r="A504" s="23"/>
      <c r="B504" s="42"/>
      <c r="C504" s="22"/>
      <c r="D504" s="21"/>
      <c r="E504" s="21"/>
      <c r="F504" s="22"/>
      <c r="G504" s="22"/>
      <c r="H504" s="22"/>
      <c r="I504" s="22"/>
    </row>
    <row r="505" spans="1:9" x14ac:dyDescent="0.25">
      <c r="A505" s="23"/>
      <c r="B505" s="41" t="s">
        <v>61</v>
      </c>
      <c r="C505" s="22">
        <f>SUM(C506:C509)</f>
        <v>8067024</v>
      </c>
      <c r="D505" s="22">
        <f t="shared" ref="D505:I505" si="64">SUM(D506:D509)</f>
        <v>777389</v>
      </c>
      <c r="E505" s="22">
        <f t="shared" si="64"/>
        <v>528204</v>
      </c>
      <c r="F505" s="22">
        <f t="shared" si="64"/>
        <v>6670591</v>
      </c>
      <c r="G505" s="22">
        <f t="shared" si="64"/>
        <v>0</v>
      </c>
      <c r="H505" s="22">
        <f t="shared" si="64"/>
        <v>0</v>
      </c>
      <c r="I505" s="22">
        <f t="shared" si="64"/>
        <v>16043208</v>
      </c>
    </row>
    <row r="506" spans="1:9" x14ac:dyDescent="0.25">
      <c r="A506" s="23" t="s">
        <v>61</v>
      </c>
      <c r="B506" s="42" t="s">
        <v>429</v>
      </c>
      <c r="C506" s="25">
        <v>8123</v>
      </c>
      <c r="D506" s="21">
        <v>7063</v>
      </c>
      <c r="E506" s="21">
        <v>624</v>
      </c>
      <c r="F506" s="22">
        <v>7878</v>
      </c>
      <c r="G506" s="22">
        <v>0</v>
      </c>
      <c r="H506" s="22">
        <v>0</v>
      </c>
      <c r="I506" s="22">
        <f t="shared" ref="I506:I509" si="65">SUM(C506:H506)</f>
        <v>23688</v>
      </c>
    </row>
    <row r="507" spans="1:9" x14ac:dyDescent="0.25">
      <c r="A507" s="23" t="s">
        <v>61</v>
      </c>
      <c r="B507" s="42" t="s">
        <v>430</v>
      </c>
      <c r="C507" s="25">
        <v>2497556</v>
      </c>
      <c r="D507" s="21">
        <v>0</v>
      </c>
      <c r="E507" s="21">
        <v>160431</v>
      </c>
      <c r="F507" s="22">
        <v>2026052</v>
      </c>
      <c r="G507" s="22">
        <v>0</v>
      </c>
      <c r="H507" s="22">
        <v>0</v>
      </c>
      <c r="I507" s="22">
        <f t="shared" si="65"/>
        <v>4684039</v>
      </c>
    </row>
    <row r="508" spans="1:9" x14ac:dyDescent="0.25">
      <c r="A508" s="23" t="s">
        <v>61</v>
      </c>
      <c r="B508" s="42" t="s">
        <v>431</v>
      </c>
      <c r="C508" s="25">
        <v>1906991</v>
      </c>
      <c r="D508" s="21">
        <v>770326</v>
      </c>
      <c r="E508" s="21">
        <v>128498</v>
      </c>
      <c r="F508" s="22">
        <v>1622784</v>
      </c>
      <c r="G508" s="22">
        <v>0</v>
      </c>
      <c r="H508" s="22">
        <v>0</v>
      </c>
      <c r="I508" s="22">
        <f t="shared" si="65"/>
        <v>4428599</v>
      </c>
    </row>
    <row r="509" spans="1:9" x14ac:dyDescent="0.25">
      <c r="A509" s="23" t="s">
        <v>61</v>
      </c>
      <c r="B509" s="42" t="s">
        <v>432</v>
      </c>
      <c r="C509" s="25">
        <v>3654354</v>
      </c>
      <c r="D509" s="21">
        <v>0</v>
      </c>
      <c r="E509" s="21">
        <v>238651</v>
      </c>
      <c r="F509" s="22">
        <v>3013877</v>
      </c>
      <c r="G509" s="22">
        <v>0</v>
      </c>
      <c r="H509" s="22">
        <v>0</v>
      </c>
      <c r="I509" s="22">
        <f t="shared" si="65"/>
        <v>6906882</v>
      </c>
    </row>
    <row r="510" spans="1:9" x14ac:dyDescent="0.25">
      <c r="A510" s="23"/>
      <c r="B510" s="42"/>
      <c r="C510" s="22"/>
      <c r="D510" s="21"/>
      <c r="E510" s="21"/>
      <c r="F510" s="22"/>
      <c r="G510" s="22"/>
      <c r="H510" s="22"/>
      <c r="I510" s="22"/>
    </row>
    <row r="511" spans="1:9" x14ac:dyDescent="0.25">
      <c r="A511" s="23"/>
      <c r="B511" s="41" t="s">
        <v>96</v>
      </c>
      <c r="C511" s="22">
        <f>SUM(C512:C515)</f>
        <v>13362526</v>
      </c>
      <c r="D511" s="22">
        <f t="shared" ref="D511:I511" si="66">SUM(D512:D515)</f>
        <v>1540652</v>
      </c>
      <c r="E511" s="22">
        <f t="shared" si="66"/>
        <v>849506</v>
      </c>
      <c r="F511" s="22">
        <f t="shared" si="66"/>
        <v>0</v>
      </c>
      <c r="G511" s="22">
        <f t="shared" si="66"/>
        <v>0</v>
      </c>
      <c r="H511" s="22">
        <f t="shared" si="66"/>
        <v>0</v>
      </c>
      <c r="I511" s="22">
        <f t="shared" si="66"/>
        <v>15752684</v>
      </c>
    </row>
    <row r="512" spans="1:9" x14ac:dyDescent="0.25">
      <c r="A512" s="23" t="s">
        <v>96</v>
      </c>
      <c r="B512" s="42" t="s">
        <v>433</v>
      </c>
      <c r="C512" s="25">
        <v>2026369</v>
      </c>
      <c r="D512" s="21">
        <v>0</v>
      </c>
      <c r="E512" s="21">
        <v>134648</v>
      </c>
      <c r="F512" s="22">
        <v>0</v>
      </c>
      <c r="G512" s="22">
        <v>0</v>
      </c>
      <c r="H512" s="22">
        <v>0</v>
      </c>
      <c r="I512" s="22">
        <f t="shared" ref="I512:I515" si="67">SUM(C512:H512)</f>
        <v>2161017</v>
      </c>
    </row>
    <row r="513" spans="1:9" x14ac:dyDescent="0.25">
      <c r="A513" s="23" t="s">
        <v>96</v>
      </c>
      <c r="B513" s="42" t="s">
        <v>434</v>
      </c>
      <c r="C513" s="25">
        <v>5699911</v>
      </c>
      <c r="D513" s="21">
        <v>0</v>
      </c>
      <c r="E513" s="21">
        <v>326410</v>
      </c>
      <c r="F513" s="22">
        <v>0</v>
      </c>
      <c r="G513" s="22">
        <v>0</v>
      </c>
      <c r="H513" s="22">
        <v>0</v>
      </c>
      <c r="I513" s="22">
        <f t="shared" si="67"/>
        <v>6026321</v>
      </c>
    </row>
    <row r="514" spans="1:9" x14ac:dyDescent="0.25">
      <c r="A514" s="23" t="s">
        <v>96</v>
      </c>
      <c r="B514" s="42" t="s">
        <v>435</v>
      </c>
      <c r="C514" s="25">
        <v>2088470</v>
      </c>
      <c r="D514" s="21">
        <v>0</v>
      </c>
      <c r="E514" s="21">
        <v>161829</v>
      </c>
      <c r="F514" s="22">
        <v>0</v>
      </c>
      <c r="G514" s="22">
        <v>0</v>
      </c>
      <c r="H514" s="22">
        <v>0</v>
      </c>
      <c r="I514" s="22">
        <f t="shared" si="67"/>
        <v>2250299</v>
      </c>
    </row>
    <row r="515" spans="1:9" x14ac:dyDescent="0.25">
      <c r="A515" s="23" t="s">
        <v>96</v>
      </c>
      <c r="B515" s="42" t="s">
        <v>436</v>
      </c>
      <c r="C515" s="25">
        <v>3547776</v>
      </c>
      <c r="D515" s="21">
        <v>1540652</v>
      </c>
      <c r="E515" s="21">
        <v>226619</v>
      </c>
      <c r="F515" s="22">
        <v>0</v>
      </c>
      <c r="G515" s="22">
        <v>0</v>
      </c>
      <c r="H515" s="22">
        <v>0</v>
      </c>
      <c r="I515" s="22">
        <f t="shared" si="67"/>
        <v>5315047</v>
      </c>
    </row>
    <row r="516" spans="1:9" x14ac:dyDescent="0.25">
      <c r="A516" s="23"/>
      <c r="B516" s="42"/>
      <c r="C516" s="22"/>
      <c r="D516" s="21"/>
      <c r="E516" s="21"/>
      <c r="F516" s="22"/>
      <c r="G516" s="22"/>
      <c r="H516" s="22"/>
      <c r="I516" s="22"/>
    </row>
    <row r="517" spans="1:9" x14ac:dyDescent="0.25">
      <c r="A517" s="23"/>
      <c r="B517" s="41" t="s">
        <v>59</v>
      </c>
      <c r="C517" s="22">
        <f>SUM(C518:C527)</f>
        <v>28557538</v>
      </c>
      <c r="D517" s="22">
        <f t="shared" ref="D517:I517" si="68">SUM(D518:D527)</f>
        <v>5555962</v>
      </c>
      <c r="E517" s="22">
        <f t="shared" si="68"/>
        <v>1746908</v>
      </c>
      <c r="F517" s="22">
        <f t="shared" si="68"/>
        <v>8920699</v>
      </c>
      <c r="G517" s="22">
        <f t="shared" si="68"/>
        <v>0</v>
      </c>
      <c r="H517" s="22">
        <f t="shared" si="68"/>
        <v>0</v>
      </c>
      <c r="I517" s="22">
        <f t="shared" si="68"/>
        <v>44781107</v>
      </c>
    </row>
    <row r="518" spans="1:9" x14ac:dyDescent="0.25">
      <c r="A518" s="23" t="s">
        <v>59</v>
      </c>
      <c r="B518" s="42" t="s">
        <v>437</v>
      </c>
      <c r="C518" s="25">
        <v>6867326</v>
      </c>
      <c r="D518" s="21">
        <v>1517048</v>
      </c>
      <c r="E518" s="21">
        <v>385902</v>
      </c>
      <c r="F518" s="22">
        <v>1970635</v>
      </c>
      <c r="G518" s="22">
        <v>0</v>
      </c>
      <c r="H518" s="22">
        <v>0</v>
      </c>
      <c r="I518" s="22">
        <f t="shared" ref="I518:I527" si="69">SUM(C518:H518)</f>
        <v>10740911</v>
      </c>
    </row>
    <row r="519" spans="1:9" x14ac:dyDescent="0.25">
      <c r="A519" s="23" t="s">
        <v>59</v>
      </c>
      <c r="B519" s="42" t="s">
        <v>306</v>
      </c>
      <c r="C519" s="25">
        <v>231828</v>
      </c>
      <c r="D519" s="21">
        <v>187285</v>
      </c>
      <c r="E519" s="21">
        <v>16890</v>
      </c>
      <c r="F519" s="22">
        <v>86251</v>
      </c>
      <c r="G519" s="22">
        <v>0</v>
      </c>
      <c r="H519" s="22">
        <v>0</v>
      </c>
      <c r="I519" s="22">
        <f t="shared" si="69"/>
        <v>522254</v>
      </c>
    </row>
    <row r="520" spans="1:9" x14ac:dyDescent="0.25">
      <c r="A520" s="23" t="s">
        <v>59</v>
      </c>
      <c r="B520" s="42" t="s">
        <v>438</v>
      </c>
      <c r="C520" s="25">
        <v>2767119</v>
      </c>
      <c r="D520" s="21">
        <v>0</v>
      </c>
      <c r="E520" s="21">
        <v>168537</v>
      </c>
      <c r="F520" s="22">
        <v>860645</v>
      </c>
      <c r="G520" s="22">
        <v>0</v>
      </c>
      <c r="H520" s="22">
        <v>0</v>
      </c>
      <c r="I520" s="22">
        <f t="shared" si="69"/>
        <v>3796301</v>
      </c>
    </row>
    <row r="521" spans="1:9" x14ac:dyDescent="0.25">
      <c r="A521" s="23" t="s">
        <v>59</v>
      </c>
      <c r="B521" s="42" t="s">
        <v>439</v>
      </c>
      <c r="C521" s="25">
        <v>2467645</v>
      </c>
      <c r="D521" s="21">
        <v>0</v>
      </c>
      <c r="E521" s="21">
        <v>162240</v>
      </c>
      <c r="F521" s="22">
        <v>828489</v>
      </c>
      <c r="G521" s="22">
        <v>0</v>
      </c>
      <c r="H521" s="22">
        <v>0</v>
      </c>
      <c r="I521" s="22">
        <f t="shared" si="69"/>
        <v>3458374</v>
      </c>
    </row>
    <row r="522" spans="1:9" x14ac:dyDescent="0.25">
      <c r="A522" s="23" t="s">
        <v>59</v>
      </c>
      <c r="B522" s="42" t="s">
        <v>440</v>
      </c>
      <c r="C522" s="25">
        <v>2412320</v>
      </c>
      <c r="D522" s="21">
        <v>3851629</v>
      </c>
      <c r="E522" s="21">
        <v>133031</v>
      </c>
      <c r="F522" s="22">
        <v>679332</v>
      </c>
      <c r="G522" s="22">
        <v>0</v>
      </c>
      <c r="H522" s="22">
        <v>0</v>
      </c>
      <c r="I522" s="22">
        <f t="shared" si="69"/>
        <v>7076312</v>
      </c>
    </row>
    <row r="523" spans="1:9" x14ac:dyDescent="0.25">
      <c r="A523" s="23" t="s">
        <v>59</v>
      </c>
      <c r="B523" s="42" t="s">
        <v>441</v>
      </c>
      <c r="C523" s="25">
        <v>2062722</v>
      </c>
      <c r="D523" s="21">
        <v>0</v>
      </c>
      <c r="E523" s="21">
        <v>142405</v>
      </c>
      <c r="F523" s="22">
        <v>727199</v>
      </c>
      <c r="G523" s="22">
        <v>0</v>
      </c>
      <c r="H523" s="22">
        <v>0</v>
      </c>
      <c r="I523" s="22">
        <f t="shared" si="69"/>
        <v>2932326</v>
      </c>
    </row>
    <row r="524" spans="1:9" x14ac:dyDescent="0.25">
      <c r="A524" s="23" t="s">
        <v>59</v>
      </c>
      <c r="B524" s="42" t="s">
        <v>442</v>
      </c>
      <c r="C524" s="25">
        <v>2399994</v>
      </c>
      <c r="D524" s="21">
        <v>0</v>
      </c>
      <c r="E524" s="21">
        <v>144733</v>
      </c>
      <c r="F524" s="22">
        <v>739086</v>
      </c>
      <c r="G524" s="22">
        <v>0</v>
      </c>
      <c r="H524" s="22">
        <v>0</v>
      </c>
      <c r="I524" s="22">
        <f t="shared" si="69"/>
        <v>3283813</v>
      </c>
    </row>
    <row r="525" spans="1:9" x14ac:dyDescent="0.25">
      <c r="A525" s="23" t="s">
        <v>59</v>
      </c>
      <c r="B525" s="42" t="s">
        <v>443</v>
      </c>
      <c r="C525" s="25">
        <v>2262930</v>
      </c>
      <c r="D525" s="21">
        <v>0</v>
      </c>
      <c r="E525" s="21">
        <v>158911</v>
      </c>
      <c r="F525" s="22">
        <v>811487</v>
      </c>
      <c r="G525" s="22">
        <v>0</v>
      </c>
      <c r="H525" s="22">
        <v>0</v>
      </c>
      <c r="I525" s="22">
        <f t="shared" si="69"/>
        <v>3233328</v>
      </c>
    </row>
    <row r="526" spans="1:9" x14ac:dyDescent="0.25">
      <c r="A526" s="23" t="s">
        <v>59</v>
      </c>
      <c r="B526" s="42" t="s">
        <v>444</v>
      </c>
      <c r="C526" s="25">
        <v>4927767</v>
      </c>
      <c r="D526" s="21">
        <v>0</v>
      </c>
      <c r="E526" s="21">
        <v>290868</v>
      </c>
      <c r="F526" s="22">
        <v>1485338</v>
      </c>
      <c r="G526" s="22">
        <v>0</v>
      </c>
      <c r="H526" s="22">
        <v>0</v>
      </c>
      <c r="I526" s="22">
        <f t="shared" si="69"/>
        <v>6703973</v>
      </c>
    </row>
    <row r="527" spans="1:9" x14ac:dyDescent="0.25">
      <c r="A527" s="23" t="s">
        <v>59</v>
      </c>
      <c r="B527" s="42" t="s">
        <v>445</v>
      </c>
      <c r="C527" s="25">
        <v>2157887</v>
      </c>
      <c r="D527" s="21">
        <v>0</v>
      </c>
      <c r="E527" s="21">
        <v>143391</v>
      </c>
      <c r="F527" s="22">
        <v>732237</v>
      </c>
      <c r="G527" s="22">
        <v>0</v>
      </c>
      <c r="H527" s="22">
        <v>0</v>
      </c>
      <c r="I527" s="22">
        <f t="shared" si="69"/>
        <v>3033515</v>
      </c>
    </row>
    <row r="528" spans="1:9" x14ac:dyDescent="0.25">
      <c r="A528" s="23"/>
      <c r="B528" s="42"/>
      <c r="C528" s="22"/>
      <c r="D528" s="21"/>
      <c r="E528" s="21"/>
      <c r="F528" s="22"/>
      <c r="G528" s="22"/>
      <c r="H528" s="22"/>
      <c r="I528" s="22"/>
    </row>
    <row r="529" spans="1:9" x14ac:dyDescent="0.25">
      <c r="A529" s="23"/>
      <c r="B529" s="41" t="s">
        <v>23</v>
      </c>
      <c r="C529" s="22">
        <f>SUM(C530:C537)</f>
        <v>32153203</v>
      </c>
      <c r="D529" s="22">
        <f t="shared" ref="D529:I529" si="70">SUM(D530:D537)</f>
        <v>3851630</v>
      </c>
      <c r="E529" s="22">
        <f t="shared" si="70"/>
        <v>2467376</v>
      </c>
      <c r="F529" s="22">
        <f t="shared" si="70"/>
        <v>0</v>
      </c>
      <c r="G529" s="22">
        <f t="shared" si="70"/>
        <v>0</v>
      </c>
      <c r="H529" s="22">
        <f t="shared" si="70"/>
        <v>0</v>
      </c>
      <c r="I529" s="22">
        <f t="shared" si="70"/>
        <v>38472209</v>
      </c>
    </row>
    <row r="530" spans="1:9" x14ac:dyDescent="0.25">
      <c r="A530" s="23" t="s">
        <v>23</v>
      </c>
      <c r="B530" s="42" t="s">
        <v>446</v>
      </c>
      <c r="C530" s="25">
        <v>4397250</v>
      </c>
      <c r="D530" s="21">
        <v>1540652</v>
      </c>
      <c r="E530" s="21">
        <v>344532</v>
      </c>
      <c r="F530" s="22">
        <v>0</v>
      </c>
      <c r="G530" s="22">
        <v>0</v>
      </c>
      <c r="H530" s="22">
        <v>0</v>
      </c>
      <c r="I530" s="22">
        <f t="shared" ref="I530:I537" si="71">SUM(C530:H530)</f>
        <v>6282434</v>
      </c>
    </row>
    <row r="531" spans="1:9" x14ac:dyDescent="0.25">
      <c r="A531" s="23" t="s">
        <v>23</v>
      </c>
      <c r="B531" s="42" t="s">
        <v>447</v>
      </c>
      <c r="C531" s="25">
        <v>6013514</v>
      </c>
      <c r="D531" s="21">
        <v>0</v>
      </c>
      <c r="E531" s="21">
        <v>486533</v>
      </c>
      <c r="F531" s="22">
        <v>0</v>
      </c>
      <c r="G531" s="22">
        <v>0</v>
      </c>
      <c r="H531" s="22">
        <v>0</v>
      </c>
      <c r="I531" s="22">
        <f t="shared" si="71"/>
        <v>6500047</v>
      </c>
    </row>
    <row r="532" spans="1:9" x14ac:dyDescent="0.25">
      <c r="A532" s="23" t="s">
        <v>23</v>
      </c>
      <c r="B532" s="42" t="s">
        <v>448</v>
      </c>
      <c r="C532" s="25">
        <v>2150227</v>
      </c>
      <c r="D532" s="21">
        <v>0</v>
      </c>
      <c r="E532" s="21">
        <v>175422</v>
      </c>
      <c r="F532" s="22">
        <v>0</v>
      </c>
      <c r="G532" s="22">
        <v>0</v>
      </c>
      <c r="H532" s="22">
        <v>0</v>
      </c>
      <c r="I532" s="22">
        <f t="shared" si="71"/>
        <v>2325649</v>
      </c>
    </row>
    <row r="533" spans="1:9" x14ac:dyDescent="0.25">
      <c r="A533" s="23" t="s">
        <v>23</v>
      </c>
      <c r="B533" s="42" t="s">
        <v>449</v>
      </c>
      <c r="C533" s="25">
        <v>4969972</v>
      </c>
      <c r="D533" s="21">
        <v>0</v>
      </c>
      <c r="E533" s="21">
        <v>338461</v>
      </c>
      <c r="F533" s="22">
        <v>0</v>
      </c>
      <c r="G533" s="22">
        <v>0</v>
      </c>
      <c r="H533" s="22">
        <v>0</v>
      </c>
      <c r="I533" s="22">
        <f t="shared" si="71"/>
        <v>5308433</v>
      </c>
    </row>
    <row r="534" spans="1:9" x14ac:dyDescent="0.25">
      <c r="A534" s="23" t="s">
        <v>23</v>
      </c>
      <c r="B534" s="42" t="s">
        <v>450</v>
      </c>
      <c r="C534" s="25">
        <v>6346665</v>
      </c>
      <c r="D534" s="21">
        <v>770326</v>
      </c>
      <c r="E534" s="21">
        <v>478350</v>
      </c>
      <c r="F534" s="22">
        <v>0</v>
      </c>
      <c r="G534" s="22">
        <v>0</v>
      </c>
      <c r="H534" s="22">
        <v>0</v>
      </c>
      <c r="I534" s="22">
        <f t="shared" si="71"/>
        <v>7595341</v>
      </c>
    </row>
    <row r="535" spans="1:9" x14ac:dyDescent="0.25">
      <c r="A535" s="23" t="s">
        <v>23</v>
      </c>
      <c r="B535" s="42" t="s">
        <v>451</v>
      </c>
      <c r="C535" s="25">
        <v>3930045</v>
      </c>
      <c r="D535" s="21">
        <v>0</v>
      </c>
      <c r="E535" s="21">
        <v>302893</v>
      </c>
      <c r="F535" s="22">
        <v>0</v>
      </c>
      <c r="G535" s="22">
        <v>0</v>
      </c>
      <c r="H535" s="22">
        <v>0</v>
      </c>
      <c r="I535" s="22">
        <f t="shared" si="71"/>
        <v>4232938</v>
      </c>
    </row>
    <row r="536" spans="1:9" x14ac:dyDescent="0.25">
      <c r="A536" s="23" t="s">
        <v>23</v>
      </c>
      <c r="B536" s="42" t="s">
        <v>452</v>
      </c>
      <c r="C536" s="25">
        <v>1714936</v>
      </c>
      <c r="D536" s="21">
        <v>0</v>
      </c>
      <c r="E536" s="21">
        <v>145107</v>
      </c>
      <c r="F536" s="22">
        <v>0</v>
      </c>
      <c r="G536" s="22">
        <v>0</v>
      </c>
      <c r="H536" s="22">
        <v>0</v>
      </c>
      <c r="I536" s="22">
        <f t="shared" si="71"/>
        <v>1860043</v>
      </c>
    </row>
    <row r="537" spans="1:9" x14ac:dyDescent="0.25">
      <c r="A537" s="23" t="s">
        <v>23</v>
      </c>
      <c r="B537" s="42" t="s">
        <v>453</v>
      </c>
      <c r="C537" s="25">
        <v>2630594</v>
      </c>
      <c r="D537" s="21">
        <v>1540652</v>
      </c>
      <c r="E537" s="21">
        <v>196078</v>
      </c>
      <c r="F537" s="22">
        <v>0</v>
      </c>
      <c r="G537" s="22">
        <v>0</v>
      </c>
      <c r="H537" s="22">
        <v>0</v>
      </c>
      <c r="I537" s="22">
        <f t="shared" si="71"/>
        <v>4367324</v>
      </c>
    </row>
    <row r="538" spans="1:9" x14ac:dyDescent="0.25">
      <c r="A538" s="23"/>
      <c r="B538" s="42"/>
      <c r="C538" s="22"/>
      <c r="D538" s="21"/>
      <c r="E538" s="21"/>
      <c r="F538" s="22"/>
      <c r="G538" s="22"/>
      <c r="H538" s="22"/>
      <c r="I538" s="22"/>
    </row>
    <row r="539" spans="1:9" x14ac:dyDescent="0.25">
      <c r="A539" s="23"/>
      <c r="B539" s="41" t="s">
        <v>454</v>
      </c>
      <c r="C539" s="22">
        <f>SUM(C540:C542)</f>
        <v>12429906</v>
      </c>
      <c r="D539" s="22">
        <f t="shared" ref="D539:I539" si="72">SUM(D540:D542)</f>
        <v>1835555</v>
      </c>
      <c r="E539" s="22">
        <f t="shared" si="72"/>
        <v>809647</v>
      </c>
      <c r="F539" s="22">
        <f t="shared" si="72"/>
        <v>0</v>
      </c>
      <c r="G539" s="22">
        <f t="shared" si="72"/>
        <v>0</v>
      </c>
      <c r="H539" s="22">
        <f t="shared" si="72"/>
        <v>0</v>
      </c>
      <c r="I539" s="22">
        <f t="shared" si="72"/>
        <v>15075108</v>
      </c>
    </row>
    <row r="540" spans="1:9" x14ac:dyDescent="0.25">
      <c r="A540" s="23" t="s">
        <v>454</v>
      </c>
      <c r="B540" s="42" t="s">
        <v>455</v>
      </c>
      <c r="C540" s="25">
        <v>3519742</v>
      </c>
      <c r="D540" s="21">
        <v>0</v>
      </c>
      <c r="E540" s="21">
        <v>246620</v>
      </c>
      <c r="F540" s="22">
        <v>0</v>
      </c>
      <c r="G540" s="22">
        <v>0</v>
      </c>
      <c r="H540" s="22">
        <v>0</v>
      </c>
      <c r="I540" s="22">
        <f t="shared" ref="I540:I542" si="73">SUM(C540:H540)</f>
        <v>3766362</v>
      </c>
    </row>
    <row r="541" spans="1:9" x14ac:dyDescent="0.25">
      <c r="A541" s="23" t="s">
        <v>454</v>
      </c>
      <c r="B541" s="42" t="s">
        <v>410</v>
      </c>
      <c r="C541" s="25">
        <v>6363145</v>
      </c>
      <c r="D541" s="21">
        <v>1169808</v>
      </c>
      <c r="E541" s="21">
        <v>403683</v>
      </c>
      <c r="F541" s="22">
        <v>0</v>
      </c>
      <c r="G541" s="22">
        <v>0</v>
      </c>
      <c r="H541" s="22">
        <v>0</v>
      </c>
      <c r="I541" s="22">
        <f t="shared" si="73"/>
        <v>7936636</v>
      </c>
    </row>
    <row r="542" spans="1:9" x14ac:dyDescent="0.25">
      <c r="A542" s="23" t="s">
        <v>454</v>
      </c>
      <c r="B542" s="42" t="s">
        <v>411</v>
      </c>
      <c r="C542" s="25">
        <v>2547019</v>
      </c>
      <c r="D542" s="21">
        <v>665747</v>
      </c>
      <c r="E542" s="21">
        <v>159344</v>
      </c>
      <c r="F542" s="22">
        <v>0</v>
      </c>
      <c r="G542" s="22">
        <v>0</v>
      </c>
      <c r="H542" s="22">
        <v>0</v>
      </c>
      <c r="I542" s="22">
        <f t="shared" si="73"/>
        <v>3372110</v>
      </c>
    </row>
    <row r="543" spans="1:9" x14ac:dyDescent="0.25">
      <c r="A543" s="23"/>
      <c r="B543" s="42"/>
      <c r="C543" s="22"/>
      <c r="D543" s="21"/>
      <c r="E543" s="21"/>
      <c r="F543" s="22"/>
      <c r="G543" s="22"/>
      <c r="H543" s="22"/>
      <c r="I543" s="22"/>
    </row>
    <row r="544" spans="1:9" x14ac:dyDescent="0.25">
      <c r="A544" s="23"/>
      <c r="B544" s="41" t="s">
        <v>29</v>
      </c>
      <c r="C544" s="22">
        <f>SUM(C545:C553)</f>
        <v>26535230</v>
      </c>
      <c r="D544" s="22">
        <f t="shared" ref="D544:I544" si="74">SUM(D545:D553)</f>
        <v>0</v>
      </c>
      <c r="E544" s="22">
        <f t="shared" si="74"/>
        <v>1675521</v>
      </c>
      <c r="F544" s="22">
        <f t="shared" si="74"/>
        <v>0</v>
      </c>
      <c r="G544" s="22">
        <f t="shared" si="74"/>
        <v>0</v>
      </c>
      <c r="H544" s="22">
        <f t="shared" si="74"/>
        <v>0</v>
      </c>
      <c r="I544" s="22">
        <f t="shared" si="74"/>
        <v>28210751</v>
      </c>
    </row>
    <row r="545" spans="1:9" x14ac:dyDescent="0.25">
      <c r="A545" s="23" t="s">
        <v>29</v>
      </c>
      <c r="B545" s="42" t="s">
        <v>456</v>
      </c>
      <c r="C545" s="25">
        <v>2694531</v>
      </c>
      <c r="D545" s="21">
        <v>0</v>
      </c>
      <c r="E545" s="21">
        <v>183399</v>
      </c>
      <c r="F545" s="22">
        <v>0</v>
      </c>
      <c r="G545" s="22">
        <v>0</v>
      </c>
      <c r="H545" s="22">
        <v>0</v>
      </c>
      <c r="I545" s="22">
        <f t="shared" ref="I545:I553" si="75">SUM(C545:H545)</f>
        <v>2877930</v>
      </c>
    </row>
    <row r="546" spans="1:9" x14ac:dyDescent="0.25">
      <c r="A546" s="23" t="s">
        <v>29</v>
      </c>
      <c r="B546" s="42" t="s">
        <v>457</v>
      </c>
      <c r="C546" s="25">
        <v>7440331</v>
      </c>
      <c r="D546" s="21">
        <v>0</v>
      </c>
      <c r="E546" s="21">
        <v>455542</v>
      </c>
      <c r="F546" s="22">
        <v>0</v>
      </c>
      <c r="G546" s="22">
        <v>0</v>
      </c>
      <c r="H546" s="22">
        <v>0</v>
      </c>
      <c r="I546" s="22">
        <f t="shared" si="75"/>
        <v>7895873</v>
      </c>
    </row>
    <row r="547" spans="1:9" x14ac:dyDescent="0.25">
      <c r="A547" s="23" t="s">
        <v>29</v>
      </c>
      <c r="B547" s="42" t="s">
        <v>458</v>
      </c>
      <c r="C547" s="25">
        <v>2861561</v>
      </c>
      <c r="D547" s="21">
        <v>0</v>
      </c>
      <c r="E547" s="21">
        <v>189436</v>
      </c>
      <c r="F547" s="22">
        <v>0</v>
      </c>
      <c r="G547" s="22">
        <v>0</v>
      </c>
      <c r="H547" s="22">
        <v>0</v>
      </c>
      <c r="I547" s="22">
        <f t="shared" si="75"/>
        <v>3050997</v>
      </c>
    </row>
    <row r="548" spans="1:9" x14ac:dyDescent="0.25">
      <c r="A548" s="23" t="s">
        <v>459</v>
      </c>
      <c r="B548" s="42" t="s">
        <v>460</v>
      </c>
      <c r="C548" s="25">
        <v>3938117</v>
      </c>
      <c r="D548" s="21">
        <v>0</v>
      </c>
      <c r="E548" s="21">
        <v>245456</v>
      </c>
      <c r="F548" s="22">
        <v>0</v>
      </c>
      <c r="G548" s="22">
        <v>0</v>
      </c>
      <c r="H548" s="22">
        <v>0</v>
      </c>
      <c r="I548" s="22">
        <f t="shared" si="75"/>
        <v>4183573</v>
      </c>
    </row>
    <row r="549" spans="1:9" x14ac:dyDescent="0.25">
      <c r="A549" s="23" t="s">
        <v>29</v>
      </c>
      <c r="B549" s="42" t="s">
        <v>461</v>
      </c>
      <c r="C549" s="25">
        <v>3127635</v>
      </c>
      <c r="D549" s="21">
        <v>0</v>
      </c>
      <c r="E549" s="21">
        <v>191495</v>
      </c>
      <c r="F549" s="22">
        <v>0</v>
      </c>
      <c r="G549" s="22">
        <v>0</v>
      </c>
      <c r="H549" s="22">
        <v>0</v>
      </c>
      <c r="I549" s="22">
        <f t="shared" si="75"/>
        <v>3319130</v>
      </c>
    </row>
    <row r="550" spans="1:9" x14ac:dyDescent="0.25">
      <c r="A550" s="23" t="s">
        <v>29</v>
      </c>
      <c r="B550" s="42" t="s">
        <v>462</v>
      </c>
      <c r="C550" s="25">
        <v>295851</v>
      </c>
      <c r="D550" s="21">
        <v>0</v>
      </c>
      <c r="E550" s="21">
        <v>19097</v>
      </c>
      <c r="F550" s="22">
        <v>0</v>
      </c>
      <c r="G550" s="22">
        <v>0</v>
      </c>
      <c r="H550" s="22">
        <v>0</v>
      </c>
      <c r="I550" s="22">
        <f t="shared" si="75"/>
        <v>314948</v>
      </c>
    </row>
    <row r="551" spans="1:9" x14ac:dyDescent="0.25">
      <c r="A551" s="23" t="s">
        <v>29</v>
      </c>
      <c r="B551" s="42" t="s">
        <v>463</v>
      </c>
      <c r="C551" s="25">
        <v>3485486</v>
      </c>
      <c r="D551" s="21">
        <v>0</v>
      </c>
      <c r="E551" s="21">
        <v>214625</v>
      </c>
      <c r="F551" s="22">
        <v>0</v>
      </c>
      <c r="G551" s="22">
        <v>0</v>
      </c>
      <c r="H551" s="22">
        <v>0</v>
      </c>
      <c r="I551" s="22">
        <f t="shared" si="75"/>
        <v>3700111</v>
      </c>
    </row>
    <row r="552" spans="1:9" x14ac:dyDescent="0.25">
      <c r="A552" s="23" t="s">
        <v>29</v>
      </c>
      <c r="B552" s="42" t="s">
        <v>464</v>
      </c>
      <c r="C552" s="25">
        <v>1477443</v>
      </c>
      <c r="D552" s="21">
        <v>0</v>
      </c>
      <c r="E552" s="21">
        <v>100490</v>
      </c>
      <c r="F552" s="22">
        <v>0</v>
      </c>
      <c r="G552" s="22">
        <v>0</v>
      </c>
      <c r="H552" s="22">
        <v>0</v>
      </c>
      <c r="I552" s="22">
        <f t="shared" si="75"/>
        <v>1577933</v>
      </c>
    </row>
    <row r="553" spans="1:9" x14ac:dyDescent="0.25">
      <c r="A553" s="23" t="s">
        <v>29</v>
      </c>
      <c r="B553" s="42" t="s">
        <v>465</v>
      </c>
      <c r="C553" s="25">
        <v>1214275</v>
      </c>
      <c r="D553" s="21">
        <v>0</v>
      </c>
      <c r="E553" s="21">
        <v>75981</v>
      </c>
      <c r="F553" s="22">
        <v>0</v>
      </c>
      <c r="G553" s="22">
        <v>0</v>
      </c>
      <c r="H553" s="22">
        <v>0</v>
      </c>
      <c r="I553" s="22">
        <f t="shared" si="75"/>
        <v>1290256</v>
      </c>
    </row>
    <row r="554" spans="1:9" x14ac:dyDescent="0.25">
      <c r="A554" s="23"/>
      <c r="B554" s="42"/>
      <c r="C554" s="22"/>
      <c r="D554" s="21"/>
      <c r="E554" s="21"/>
      <c r="F554" s="22"/>
      <c r="G554" s="22"/>
      <c r="H554" s="22"/>
      <c r="I554" s="22"/>
    </row>
    <row r="555" spans="1:9" x14ac:dyDescent="0.25">
      <c r="A555" s="23"/>
      <c r="B555" s="41" t="s">
        <v>190</v>
      </c>
      <c r="C555" s="22">
        <f>SUM(C556:C558)</f>
        <v>9094801</v>
      </c>
      <c r="D555" s="22">
        <f t="shared" ref="D555:I555" si="76">SUM(D556:D558)</f>
        <v>0</v>
      </c>
      <c r="E555" s="22">
        <f t="shared" si="76"/>
        <v>539208</v>
      </c>
      <c r="F555" s="22">
        <f t="shared" si="76"/>
        <v>0</v>
      </c>
      <c r="G555" s="22">
        <f t="shared" si="76"/>
        <v>0</v>
      </c>
      <c r="H555" s="22">
        <f t="shared" si="76"/>
        <v>0</v>
      </c>
      <c r="I555" s="22">
        <f t="shared" si="76"/>
        <v>9634009</v>
      </c>
    </row>
    <row r="556" spans="1:9" x14ac:dyDescent="0.25">
      <c r="A556" s="23" t="s">
        <v>190</v>
      </c>
      <c r="B556" s="42" t="s">
        <v>260</v>
      </c>
      <c r="C556" s="25">
        <v>92686</v>
      </c>
      <c r="D556" s="21">
        <v>0</v>
      </c>
      <c r="E556" s="21">
        <v>6003</v>
      </c>
      <c r="F556" s="22">
        <v>0</v>
      </c>
      <c r="G556" s="22">
        <v>0</v>
      </c>
      <c r="H556" s="22">
        <v>0</v>
      </c>
      <c r="I556" s="22">
        <f t="shared" ref="I556:I558" si="77">SUM(C556:H556)</f>
        <v>98689</v>
      </c>
    </row>
    <row r="557" spans="1:9" x14ac:dyDescent="0.25">
      <c r="A557" s="23" t="s">
        <v>190</v>
      </c>
      <c r="B557" s="42" t="s">
        <v>466</v>
      </c>
      <c r="C557" s="25">
        <v>4224036</v>
      </c>
      <c r="D557" s="21">
        <v>0</v>
      </c>
      <c r="E557" s="21">
        <v>253913</v>
      </c>
      <c r="F557" s="22">
        <v>0</v>
      </c>
      <c r="G557" s="22">
        <v>0</v>
      </c>
      <c r="H557" s="22">
        <v>0</v>
      </c>
      <c r="I557" s="22">
        <f t="shared" si="77"/>
        <v>4477949</v>
      </c>
    </row>
    <row r="558" spans="1:9" x14ac:dyDescent="0.25">
      <c r="A558" s="23" t="s">
        <v>190</v>
      </c>
      <c r="B558" s="42" t="s">
        <v>467</v>
      </c>
      <c r="C558" s="25">
        <v>4778079</v>
      </c>
      <c r="D558" s="21">
        <v>0</v>
      </c>
      <c r="E558" s="21">
        <v>279292</v>
      </c>
      <c r="F558" s="22">
        <v>0</v>
      </c>
      <c r="G558" s="22">
        <v>0</v>
      </c>
      <c r="H558" s="22">
        <v>0</v>
      </c>
      <c r="I558" s="22">
        <f t="shared" si="77"/>
        <v>5057371</v>
      </c>
    </row>
    <row r="559" spans="1:9" x14ac:dyDescent="0.25">
      <c r="A559" s="23"/>
      <c r="B559" s="42"/>
      <c r="C559" s="22"/>
      <c r="D559" s="21"/>
      <c r="E559" s="21"/>
      <c r="F559" s="22"/>
      <c r="G559" s="22"/>
      <c r="H559" s="22"/>
      <c r="I559" s="22"/>
    </row>
    <row r="560" spans="1:9" x14ac:dyDescent="0.25">
      <c r="A560" s="23"/>
      <c r="B560" s="41" t="s">
        <v>70</v>
      </c>
      <c r="C560" s="22">
        <f>SUM(C561:C567)</f>
        <v>19508964</v>
      </c>
      <c r="D560" s="22">
        <f t="shared" ref="D560:I560" si="78">SUM(D561:D567)</f>
        <v>4123623</v>
      </c>
      <c r="E560" s="22">
        <f t="shared" si="78"/>
        <v>1205663</v>
      </c>
      <c r="F560" s="22">
        <f t="shared" si="78"/>
        <v>0</v>
      </c>
      <c r="G560" s="22">
        <f t="shared" si="78"/>
        <v>0</v>
      </c>
      <c r="H560" s="22">
        <f t="shared" si="78"/>
        <v>0</v>
      </c>
      <c r="I560" s="22">
        <f t="shared" si="78"/>
        <v>24838250</v>
      </c>
    </row>
    <row r="561" spans="1:9" x14ac:dyDescent="0.25">
      <c r="A561" s="23" t="s">
        <v>70</v>
      </c>
      <c r="B561" s="42" t="s">
        <v>468</v>
      </c>
      <c r="C561" s="25">
        <v>2651279</v>
      </c>
      <c r="D561" s="21">
        <v>0</v>
      </c>
      <c r="E561" s="21">
        <v>164006</v>
      </c>
      <c r="F561" s="22">
        <v>0</v>
      </c>
      <c r="G561" s="22">
        <v>0</v>
      </c>
      <c r="H561" s="22">
        <v>0</v>
      </c>
      <c r="I561" s="22">
        <f t="shared" ref="I561:I567" si="79">SUM(C561:H561)</f>
        <v>2815285</v>
      </c>
    </row>
    <row r="562" spans="1:9" x14ac:dyDescent="0.25">
      <c r="A562" s="23" t="s">
        <v>70</v>
      </c>
      <c r="B562" s="42" t="s">
        <v>469</v>
      </c>
      <c r="C562" s="25">
        <v>3630865</v>
      </c>
      <c r="D562" s="21">
        <v>0</v>
      </c>
      <c r="E562" s="21">
        <v>241113</v>
      </c>
      <c r="F562" s="22">
        <v>0</v>
      </c>
      <c r="G562" s="22">
        <v>0</v>
      </c>
      <c r="H562" s="22">
        <v>0</v>
      </c>
      <c r="I562" s="22">
        <f t="shared" si="79"/>
        <v>3871978</v>
      </c>
    </row>
    <row r="563" spans="1:9" x14ac:dyDescent="0.25">
      <c r="A563" s="23" t="s">
        <v>70</v>
      </c>
      <c r="B563" s="42" t="s">
        <v>470</v>
      </c>
      <c r="C563" s="25">
        <v>3323694</v>
      </c>
      <c r="D563" s="21">
        <v>3851629</v>
      </c>
      <c r="E563" s="21">
        <v>179648</v>
      </c>
      <c r="F563" s="22">
        <v>0</v>
      </c>
      <c r="G563" s="22">
        <v>0</v>
      </c>
      <c r="H563" s="22">
        <v>0</v>
      </c>
      <c r="I563" s="22">
        <f t="shared" si="79"/>
        <v>7354971</v>
      </c>
    </row>
    <row r="564" spans="1:9" x14ac:dyDescent="0.25">
      <c r="A564" s="23" t="s">
        <v>70</v>
      </c>
      <c r="B564" s="42" t="s">
        <v>471</v>
      </c>
      <c r="C564" s="25">
        <v>2154868</v>
      </c>
      <c r="D564" s="21">
        <v>0</v>
      </c>
      <c r="E564" s="21">
        <v>145369</v>
      </c>
      <c r="F564" s="22">
        <v>0</v>
      </c>
      <c r="G564" s="22">
        <v>0</v>
      </c>
      <c r="H564" s="22">
        <v>0</v>
      </c>
      <c r="I564" s="22">
        <f t="shared" si="79"/>
        <v>2300237</v>
      </c>
    </row>
    <row r="565" spans="1:9" x14ac:dyDescent="0.25">
      <c r="A565" s="23" t="s">
        <v>70</v>
      </c>
      <c r="B565" s="42" t="s">
        <v>472</v>
      </c>
      <c r="C565" s="25">
        <v>101595</v>
      </c>
      <c r="D565" s="21">
        <v>28355</v>
      </c>
      <c r="E565" s="21">
        <v>6774</v>
      </c>
      <c r="F565" s="22">
        <v>0</v>
      </c>
      <c r="G565" s="22">
        <v>0</v>
      </c>
      <c r="H565" s="22">
        <v>0</v>
      </c>
      <c r="I565" s="22">
        <f t="shared" si="79"/>
        <v>136724</v>
      </c>
    </row>
    <row r="566" spans="1:9" x14ac:dyDescent="0.25">
      <c r="A566" s="23" t="s">
        <v>70</v>
      </c>
      <c r="B566" s="42" t="s">
        <v>473</v>
      </c>
      <c r="C566" s="25">
        <v>7268306</v>
      </c>
      <c r="D566" s="21">
        <v>0</v>
      </c>
      <c r="E566" s="21">
        <v>443360</v>
      </c>
      <c r="F566" s="22">
        <v>0</v>
      </c>
      <c r="G566" s="22">
        <v>0</v>
      </c>
      <c r="H566" s="22">
        <v>0</v>
      </c>
      <c r="I566" s="22">
        <f t="shared" si="79"/>
        <v>7711666</v>
      </c>
    </row>
    <row r="567" spans="1:9" x14ac:dyDescent="0.25">
      <c r="A567" s="23" t="s">
        <v>70</v>
      </c>
      <c r="B567" s="42" t="s">
        <v>474</v>
      </c>
      <c r="C567" s="25">
        <v>378357</v>
      </c>
      <c r="D567" s="21">
        <v>243639</v>
      </c>
      <c r="E567" s="21">
        <v>25393</v>
      </c>
      <c r="F567" s="22">
        <v>0</v>
      </c>
      <c r="G567" s="22">
        <v>0</v>
      </c>
      <c r="H567" s="22">
        <v>0</v>
      </c>
      <c r="I567" s="22">
        <f t="shared" si="79"/>
        <v>647389</v>
      </c>
    </row>
    <row r="568" spans="1:9" x14ac:dyDescent="0.25">
      <c r="A568" s="23"/>
      <c r="B568" s="42"/>
      <c r="C568" s="22"/>
      <c r="D568" s="21"/>
      <c r="E568" s="21"/>
      <c r="F568" s="22"/>
      <c r="G568" s="22"/>
      <c r="H568" s="22"/>
      <c r="I568" s="22"/>
    </row>
    <row r="569" spans="1:9" x14ac:dyDescent="0.25">
      <c r="A569" s="23"/>
      <c r="B569" s="41" t="s">
        <v>64</v>
      </c>
      <c r="C569" s="22">
        <f>SUM(C570:C587)</f>
        <v>45102119</v>
      </c>
      <c r="D569" s="22">
        <f t="shared" ref="D569:I569" si="80">SUM(D570:D587)</f>
        <v>16193384</v>
      </c>
      <c r="E569" s="22">
        <f t="shared" si="80"/>
        <v>2708245</v>
      </c>
      <c r="F569" s="22">
        <f t="shared" si="80"/>
        <v>0</v>
      </c>
      <c r="G569" s="22">
        <f t="shared" si="80"/>
        <v>38516</v>
      </c>
      <c r="H569" s="22">
        <f t="shared" si="80"/>
        <v>0</v>
      </c>
      <c r="I569" s="22">
        <f t="shared" si="80"/>
        <v>64042264</v>
      </c>
    </row>
    <row r="570" spans="1:9" x14ac:dyDescent="0.25">
      <c r="A570" s="23" t="s">
        <v>64</v>
      </c>
      <c r="B570" s="42" t="s">
        <v>475</v>
      </c>
      <c r="C570" s="25">
        <v>3530489</v>
      </c>
      <c r="D570" s="21">
        <v>0</v>
      </c>
      <c r="E570" s="21">
        <v>199450</v>
      </c>
      <c r="F570" s="22">
        <v>0</v>
      </c>
      <c r="G570" s="22">
        <v>0</v>
      </c>
      <c r="H570" s="22">
        <v>0</v>
      </c>
      <c r="I570" s="22">
        <f t="shared" ref="I570:I587" si="81">SUM(C570:H570)</f>
        <v>3729939</v>
      </c>
    </row>
    <row r="571" spans="1:9" x14ac:dyDescent="0.25">
      <c r="A571" s="23" t="s">
        <v>64</v>
      </c>
      <c r="B571" s="42" t="s">
        <v>437</v>
      </c>
      <c r="C571" s="25">
        <v>106851</v>
      </c>
      <c r="D571" s="21">
        <v>23604</v>
      </c>
      <c r="E571" s="21">
        <v>6044</v>
      </c>
      <c r="F571" s="22">
        <v>0</v>
      </c>
      <c r="G571" s="22">
        <v>0</v>
      </c>
      <c r="H571" s="22">
        <v>0</v>
      </c>
      <c r="I571" s="22">
        <f t="shared" si="81"/>
        <v>136499</v>
      </c>
    </row>
    <row r="572" spans="1:9" x14ac:dyDescent="0.25">
      <c r="A572" s="23" t="s">
        <v>64</v>
      </c>
      <c r="B572" s="42" t="s">
        <v>476</v>
      </c>
      <c r="C572" s="25">
        <v>2104562</v>
      </c>
      <c r="D572" s="21">
        <v>0</v>
      </c>
      <c r="E572" s="21">
        <v>133794</v>
      </c>
      <c r="F572" s="22">
        <v>0</v>
      </c>
      <c r="G572" s="22">
        <v>0</v>
      </c>
      <c r="H572" s="22">
        <v>0</v>
      </c>
      <c r="I572" s="22">
        <f t="shared" si="81"/>
        <v>2238356</v>
      </c>
    </row>
    <row r="573" spans="1:9" x14ac:dyDescent="0.25">
      <c r="A573" s="23" t="s">
        <v>64</v>
      </c>
      <c r="B573" s="42" t="s">
        <v>477</v>
      </c>
      <c r="C573" s="25">
        <v>1814242</v>
      </c>
      <c r="D573" s="21">
        <v>0</v>
      </c>
      <c r="E573" s="21">
        <v>126979</v>
      </c>
      <c r="F573" s="22">
        <v>0</v>
      </c>
      <c r="G573" s="22">
        <v>0</v>
      </c>
      <c r="H573" s="22">
        <v>0</v>
      </c>
      <c r="I573" s="22">
        <f t="shared" si="81"/>
        <v>1941221</v>
      </c>
    </row>
    <row r="574" spans="1:9" x14ac:dyDescent="0.25">
      <c r="A574" s="23" t="s">
        <v>64</v>
      </c>
      <c r="B574" s="42" t="s">
        <v>389</v>
      </c>
      <c r="C574" s="25">
        <v>1205</v>
      </c>
      <c r="D574" s="21">
        <v>0</v>
      </c>
      <c r="E574" s="21">
        <v>77</v>
      </c>
      <c r="F574" s="22">
        <v>0</v>
      </c>
      <c r="G574" s="22">
        <v>0</v>
      </c>
      <c r="H574" s="22">
        <v>0</v>
      </c>
      <c r="I574" s="22">
        <f t="shared" si="81"/>
        <v>1282</v>
      </c>
    </row>
    <row r="575" spans="1:9" x14ac:dyDescent="0.25">
      <c r="A575" s="23" t="s">
        <v>64</v>
      </c>
      <c r="B575" s="42" t="s">
        <v>429</v>
      </c>
      <c r="C575" s="25">
        <v>1763825</v>
      </c>
      <c r="D575" s="21">
        <v>1533589</v>
      </c>
      <c r="E575" s="21">
        <v>134914</v>
      </c>
      <c r="F575" s="22">
        <v>0</v>
      </c>
      <c r="G575" s="22">
        <v>0</v>
      </c>
      <c r="H575" s="22">
        <v>0</v>
      </c>
      <c r="I575" s="22">
        <f t="shared" si="81"/>
        <v>3432328</v>
      </c>
    </row>
    <row r="576" spans="1:9" x14ac:dyDescent="0.25">
      <c r="A576" s="23" t="s">
        <v>64</v>
      </c>
      <c r="B576" s="42" t="s">
        <v>478</v>
      </c>
      <c r="C576" s="25">
        <v>9220038</v>
      </c>
      <c r="D576" s="21">
        <v>2310977</v>
      </c>
      <c r="E576" s="21">
        <v>490606</v>
      </c>
      <c r="F576" s="22">
        <v>0</v>
      </c>
      <c r="G576" s="22">
        <v>0</v>
      </c>
      <c r="H576" s="22">
        <v>0</v>
      </c>
      <c r="I576" s="22">
        <f t="shared" si="81"/>
        <v>12021621</v>
      </c>
    </row>
    <row r="577" spans="1:9" x14ac:dyDescent="0.25">
      <c r="A577" s="23" t="s">
        <v>64</v>
      </c>
      <c r="B577" s="42" t="s">
        <v>391</v>
      </c>
      <c r="C577" s="25">
        <v>343674</v>
      </c>
      <c r="D577" s="21">
        <v>0</v>
      </c>
      <c r="E577" s="21">
        <v>23713</v>
      </c>
      <c r="F577" s="22">
        <v>0</v>
      </c>
      <c r="G577" s="22">
        <v>0</v>
      </c>
      <c r="H577" s="22">
        <v>0</v>
      </c>
      <c r="I577" s="22">
        <f t="shared" si="81"/>
        <v>367387</v>
      </c>
    </row>
    <row r="578" spans="1:9" x14ac:dyDescent="0.25">
      <c r="A578" s="23" t="s">
        <v>64</v>
      </c>
      <c r="B578" s="42" t="s">
        <v>479</v>
      </c>
      <c r="C578" s="25">
        <v>2673550</v>
      </c>
      <c r="D578" s="21">
        <v>0</v>
      </c>
      <c r="E578" s="21">
        <v>165442</v>
      </c>
      <c r="F578" s="22">
        <v>0</v>
      </c>
      <c r="G578" s="22">
        <v>0</v>
      </c>
      <c r="H578" s="22">
        <v>0</v>
      </c>
      <c r="I578" s="22">
        <f t="shared" si="81"/>
        <v>2838992</v>
      </c>
    </row>
    <row r="579" spans="1:9" x14ac:dyDescent="0.25">
      <c r="A579" s="23" t="s">
        <v>64</v>
      </c>
      <c r="B579" s="42" t="s">
        <v>480</v>
      </c>
      <c r="C579" s="25">
        <v>2365506</v>
      </c>
      <c r="D579" s="21">
        <v>0</v>
      </c>
      <c r="E579" s="21">
        <v>141801</v>
      </c>
      <c r="F579" s="22">
        <v>0</v>
      </c>
      <c r="G579" s="22">
        <v>0</v>
      </c>
      <c r="H579" s="22">
        <v>0</v>
      </c>
      <c r="I579" s="22">
        <f t="shared" si="81"/>
        <v>2507307</v>
      </c>
    </row>
    <row r="580" spans="1:9" x14ac:dyDescent="0.25">
      <c r="A580" s="23" t="s">
        <v>64</v>
      </c>
      <c r="B580" s="42" t="s">
        <v>481</v>
      </c>
      <c r="C580" s="25">
        <v>2820558</v>
      </c>
      <c r="D580" s="21">
        <v>1540652</v>
      </c>
      <c r="E580" s="21">
        <v>172211</v>
      </c>
      <c r="F580" s="22">
        <v>0</v>
      </c>
      <c r="G580" s="22">
        <v>38516</v>
      </c>
      <c r="H580" s="22">
        <v>0</v>
      </c>
      <c r="I580" s="22">
        <f t="shared" si="81"/>
        <v>4571937</v>
      </c>
    </row>
    <row r="581" spans="1:9" x14ac:dyDescent="0.25">
      <c r="A581" s="23" t="s">
        <v>64</v>
      </c>
      <c r="B581" s="42" t="s">
        <v>482</v>
      </c>
      <c r="C581" s="25">
        <v>3049151</v>
      </c>
      <c r="D581" s="21">
        <v>0</v>
      </c>
      <c r="E581" s="21">
        <v>192354</v>
      </c>
      <c r="F581" s="22">
        <v>0</v>
      </c>
      <c r="G581" s="22">
        <v>0</v>
      </c>
      <c r="H581" s="22">
        <v>0</v>
      </c>
      <c r="I581" s="22">
        <f t="shared" si="81"/>
        <v>3241505</v>
      </c>
    </row>
    <row r="582" spans="1:9" x14ac:dyDescent="0.25">
      <c r="A582" s="23" t="s">
        <v>64</v>
      </c>
      <c r="B582" s="42" t="s">
        <v>483</v>
      </c>
      <c r="C582" s="25">
        <v>2465209</v>
      </c>
      <c r="D582" s="21">
        <v>0</v>
      </c>
      <c r="E582" s="21">
        <v>164905</v>
      </c>
      <c r="F582" s="22">
        <v>0</v>
      </c>
      <c r="G582" s="22">
        <v>0</v>
      </c>
      <c r="H582" s="22">
        <v>0</v>
      </c>
      <c r="I582" s="22">
        <f t="shared" si="81"/>
        <v>2630114</v>
      </c>
    </row>
    <row r="583" spans="1:9" x14ac:dyDescent="0.25">
      <c r="A583" s="23" t="s">
        <v>64</v>
      </c>
      <c r="B583" s="42" t="s">
        <v>484</v>
      </c>
      <c r="C583" s="25">
        <v>3789268</v>
      </c>
      <c r="D583" s="21">
        <v>0</v>
      </c>
      <c r="E583" s="21">
        <v>268700</v>
      </c>
      <c r="F583" s="22">
        <v>0</v>
      </c>
      <c r="G583" s="22">
        <v>0</v>
      </c>
      <c r="H583" s="22">
        <v>0</v>
      </c>
      <c r="I583" s="22">
        <f t="shared" si="81"/>
        <v>4057968</v>
      </c>
    </row>
    <row r="584" spans="1:9" x14ac:dyDescent="0.25">
      <c r="A584" s="23" t="s">
        <v>64</v>
      </c>
      <c r="B584" s="42" t="s">
        <v>485</v>
      </c>
      <c r="C584" s="25">
        <v>4681396</v>
      </c>
      <c r="D584" s="21">
        <v>4621955</v>
      </c>
      <c r="E584" s="21">
        <v>218225</v>
      </c>
      <c r="F584" s="22">
        <v>0</v>
      </c>
      <c r="G584" s="22">
        <v>0</v>
      </c>
      <c r="H584" s="22">
        <v>0</v>
      </c>
      <c r="I584" s="22">
        <f t="shared" si="81"/>
        <v>9521576</v>
      </c>
    </row>
    <row r="585" spans="1:9" x14ac:dyDescent="0.25">
      <c r="A585" s="23" t="s">
        <v>64</v>
      </c>
      <c r="B585" s="42" t="s">
        <v>486</v>
      </c>
      <c r="C585" s="25">
        <v>1885838</v>
      </c>
      <c r="D585" s="21">
        <v>1540652</v>
      </c>
      <c r="E585" s="21">
        <v>128184</v>
      </c>
      <c r="F585" s="22">
        <v>0</v>
      </c>
      <c r="G585" s="22">
        <v>0</v>
      </c>
      <c r="H585" s="22">
        <v>0</v>
      </c>
      <c r="I585" s="22">
        <f t="shared" si="81"/>
        <v>3554674</v>
      </c>
    </row>
    <row r="586" spans="1:9" x14ac:dyDescent="0.25">
      <c r="A586" s="23" t="s">
        <v>64</v>
      </c>
      <c r="B586" s="42" t="s">
        <v>464</v>
      </c>
      <c r="C586" s="25">
        <v>11178</v>
      </c>
      <c r="D586" s="21">
        <v>0</v>
      </c>
      <c r="E586" s="21">
        <v>754</v>
      </c>
      <c r="F586" s="22">
        <v>0</v>
      </c>
      <c r="G586" s="22">
        <v>0</v>
      </c>
      <c r="H586" s="22">
        <v>0</v>
      </c>
      <c r="I586" s="22">
        <f t="shared" si="81"/>
        <v>11932</v>
      </c>
    </row>
    <row r="587" spans="1:9" x14ac:dyDescent="0.25">
      <c r="A587" s="23" t="s">
        <v>64</v>
      </c>
      <c r="B587" s="42" t="s">
        <v>487</v>
      </c>
      <c r="C587" s="25">
        <v>2475579</v>
      </c>
      <c r="D587" s="21">
        <v>4621955</v>
      </c>
      <c r="E587" s="21">
        <v>140092</v>
      </c>
      <c r="F587" s="22">
        <v>0</v>
      </c>
      <c r="G587" s="22">
        <v>0</v>
      </c>
      <c r="H587" s="22">
        <v>0</v>
      </c>
      <c r="I587" s="22">
        <f t="shared" si="81"/>
        <v>7237626</v>
      </c>
    </row>
    <row r="588" spans="1:9" x14ac:dyDescent="0.25">
      <c r="A588" s="23"/>
      <c r="B588" s="42"/>
      <c r="C588" s="22"/>
      <c r="D588" s="21"/>
      <c r="E588" s="21"/>
      <c r="F588" s="22"/>
      <c r="G588" s="22"/>
      <c r="H588" s="22"/>
      <c r="I588" s="22"/>
    </row>
    <row r="589" spans="1:9" x14ac:dyDescent="0.25">
      <c r="A589" s="23"/>
      <c r="B589" s="41" t="s">
        <v>82</v>
      </c>
      <c r="C589" s="22">
        <f>SUM(C590:C598)</f>
        <v>43552484</v>
      </c>
      <c r="D589" s="22">
        <f t="shared" ref="D589:I589" si="82">SUM(D590:D598)</f>
        <v>4621955</v>
      </c>
      <c r="E589" s="22">
        <f t="shared" si="82"/>
        <v>0</v>
      </c>
      <c r="F589" s="22">
        <f t="shared" si="82"/>
        <v>0</v>
      </c>
      <c r="G589" s="22">
        <f t="shared" si="82"/>
        <v>10075639</v>
      </c>
      <c r="H589" s="22">
        <f t="shared" si="82"/>
        <v>0</v>
      </c>
      <c r="I589" s="22">
        <f t="shared" si="82"/>
        <v>58250078</v>
      </c>
    </row>
    <row r="590" spans="1:9" x14ac:dyDescent="0.25">
      <c r="A590" s="23" t="s">
        <v>82</v>
      </c>
      <c r="B590" s="42" t="s">
        <v>488</v>
      </c>
      <c r="C590" s="25">
        <v>6065170</v>
      </c>
      <c r="D590" s="21">
        <v>0</v>
      </c>
      <c r="E590" s="21">
        <v>0</v>
      </c>
      <c r="F590" s="22">
        <v>0</v>
      </c>
      <c r="G590" s="22">
        <v>0</v>
      </c>
      <c r="H590" s="22">
        <v>0</v>
      </c>
      <c r="I590" s="22">
        <f t="shared" ref="I590:I598" si="83">SUM(C590:H590)</f>
        <v>6065170</v>
      </c>
    </row>
    <row r="591" spans="1:9" x14ac:dyDescent="0.25">
      <c r="A591" s="23" t="s">
        <v>82</v>
      </c>
      <c r="B591" s="42" t="s">
        <v>489</v>
      </c>
      <c r="C591" s="25">
        <v>3727052</v>
      </c>
      <c r="D591" s="21">
        <v>3081303</v>
      </c>
      <c r="E591" s="21">
        <v>0</v>
      </c>
      <c r="F591" s="22">
        <v>0</v>
      </c>
      <c r="G591" s="22">
        <v>10075639</v>
      </c>
      <c r="H591" s="22">
        <v>0</v>
      </c>
      <c r="I591" s="22">
        <f t="shared" si="83"/>
        <v>16883994</v>
      </c>
    </row>
    <row r="592" spans="1:9" x14ac:dyDescent="0.25">
      <c r="A592" s="23" t="s">
        <v>82</v>
      </c>
      <c r="B592" s="42" t="s">
        <v>490</v>
      </c>
      <c r="C592" s="25">
        <v>3106588</v>
      </c>
      <c r="D592" s="21">
        <v>0</v>
      </c>
      <c r="E592" s="21">
        <v>0</v>
      </c>
      <c r="F592" s="22">
        <v>0</v>
      </c>
      <c r="G592" s="22">
        <v>0</v>
      </c>
      <c r="H592" s="22">
        <v>0</v>
      </c>
      <c r="I592" s="22">
        <f t="shared" si="83"/>
        <v>3106588</v>
      </c>
    </row>
    <row r="593" spans="1:9" x14ac:dyDescent="0.25">
      <c r="A593" s="23" t="s">
        <v>82</v>
      </c>
      <c r="B593" s="42" t="s">
        <v>491</v>
      </c>
      <c r="C593" s="25">
        <v>3778840</v>
      </c>
      <c r="D593" s="21">
        <v>0</v>
      </c>
      <c r="E593" s="21">
        <v>0</v>
      </c>
      <c r="F593" s="22">
        <v>0</v>
      </c>
      <c r="G593" s="22">
        <v>0</v>
      </c>
      <c r="H593" s="22">
        <v>0</v>
      </c>
      <c r="I593" s="22">
        <f t="shared" si="83"/>
        <v>3778840</v>
      </c>
    </row>
    <row r="594" spans="1:9" x14ac:dyDescent="0.25">
      <c r="A594" s="23" t="s">
        <v>82</v>
      </c>
      <c r="B594" s="42" t="s">
        <v>492</v>
      </c>
      <c r="C594" s="25">
        <v>3556420</v>
      </c>
      <c r="D594" s="21">
        <v>0</v>
      </c>
      <c r="E594" s="21">
        <v>0</v>
      </c>
      <c r="F594" s="22">
        <v>0</v>
      </c>
      <c r="G594" s="22">
        <v>0</v>
      </c>
      <c r="H594" s="22">
        <v>0</v>
      </c>
      <c r="I594" s="22">
        <f t="shared" si="83"/>
        <v>3556420</v>
      </c>
    </row>
    <row r="595" spans="1:9" x14ac:dyDescent="0.25">
      <c r="A595" s="23" t="s">
        <v>82</v>
      </c>
      <c r="B595" s="42" t="s">
        <v>493</v>
      </c>
      <c r="C595" s="25">
        <v>5194707</v>
      </c>
      <c r="D595" s="21">
        <v>1540652</v>
      </c>
      <c r="E595" s="21">
        <v>0</v>
      </c>
      <c r="F595" s="22">
        <v>0</v>
      </c>
      <c r="G595" s="22">
        <v>0</v>
      </c>
      <c r="H595" s="22">
        <v>0</v>
      </c>
      <c r="I595" s="22">
        <f t="shared" si="83"/>
        <v>6735359</v>
      </c>
    </row>
    <row r="596" spans="1:9" x14ac:dyDescent="0.25">
      <c r="A596" s="23" t="s">
        <v>82</v>
      </c>
      <c r="B596" s="42" t="s">
        <v>494</v>
      </c>
      <c r="C596" s="25">
        <v>9083389</v>
      </c>
      <c r="D596" s="21">
        <v>0</v>
      </c>
      <c r="E596" s="21">
        <v>0</v>
      </c>
      <c r="F596" s="22">
        <v>0</v>
      </c>
      <c r="G596" s="22">
        <v>0</v>
      </c>
      <c r="H596" s="22">
        <v>0</v>
      </c>
      <c r="I596" s="22">
        <f t="shared" si="83"/>
        <v>9083389</v>
      </c>
    </row>
    <row r="597" spans="1:9" x14ac:dyDescent="0.25">
      <c r="A597" s="23" t="s">
        <v>82</v>
      </c>
      <c r="B597" s="42" t="s">
        <v>495</v>
      </c>
      <c r="C597" s="25">
        <v>4763966</v>
      </c>
      <c r="D597" s="21">
        <v>0</v>
      </c>
      <c r="E597" s="21">
        <v>0</v>
      </c>
      <c r="F597" s="22">
        <v>0</v>
      </c>
      <c r="G597" s="22">
        <v>0</v>
      </c>
      <c r="H597" s="22">
        <v>0</v>
      </c>
      <c r="I597" s="22">
        <f t="shared" si="83"/>
        <v>4763966</v>
      </c>
    </row>
    <row r="598" spans="1:9" x14ac:dyDescent="0.25">
      <c r="A598" s="23" t="s">
        <v>82</v>
      </c>
      <c r="B598" s="42" t="s">
        <v>496</v>
      </c>
      <c r="C598" s="25">
        <v>4276352</v>
      </c>
      <c r="D598" s="21">
        <v>0</v>
      </c>
      <c r="E598" s="21">
        <v>0</v>
      </c>
      <c r="F598" s="22">
        <v>0</v>
      </c>
      <c r="G598" s="22">
        <v>0</v>
      </c>
      <c r="H598" s="22">
        <v>0</v>
      </c>
      <c r="I598" s="22">
        <f t="shared" si="83"/>
        <v>4276352</v>
      </c>
    </row>
    <row r="599" spans="1:9" x14ac:dyDescent="0.25">
      <c r="A599" s="23"/>
      <c r="B599" s="42"/>
      <c r="C599" s="22"/>
      <c r="D599" s="21"/>
      <c r="E599" s="21"/>
      <c r="F599" s="22"/>
      <c r="G599" s="22"/>
      <c r="H599" s="22"/>
      <c r="I599" s="22"/>
    </row>
    <row r="600" spans="1:9" x14ac:dyDescent="0.25">
      <c r="A600" s="23"/>
      <c r="B600" s="41" t="s">
        <v>25</v>
      </c>
      <c r="C600" s="22">
        <f>SUM(C601:C608)</f>
        <v>24274919</v>
      </c>
      <c r="D600" s="22">
        <f t="shared" ref="D600:I600" si="84">SUM(D601:D608)</f>
        <v>0</v>
      </c>
      <c r="E600" s="22">
        <f t="shared" si="84"/>
        <v>2089979</v>
      </c>
      <c r="F600" s="22">
        <f t="shared" si="84"/>
        <v>0</v>
      </c>
      <c r="G600" s="22">
        <f t="shared" si="84"/>
        <v>0</v>
      </c>
      <c r="H600" s="22">
        <f t="shared" si="84"/>
        <v>0</v>
      </c>
      <c r="I600" s="22">
        <f t="shared" si="84"/>
        <v>26364898</v>
      </c>
    </row>
    <row r="601" spans="1:9" x14ac:dyDescent="0.25">
      <c r="A601" s="23" t="s">
        <v>25</v>
      </c>
      <c r="B601" s="42" t="s">
        <v>497</v>
      </c>
      <c r="C601" s="25">
        <v>2532051</v>
      </c>
      <c r="D601" s="21">
        <v>0</v>
      </c>
      <c r="E601" s="21">
        <v>221626</v>
      </c>
      <c r="F601" s="22">
        <v>0</v>
      </c>
      <c r="G601" s="22">
        <v>0</v>
      </c>
      <c r="H601" s="22">
        <v>0</v>
      </c>
      <c r="I601" s="22">
        <f t="shared" ref="I601:I608" si="85">SUM(C601:H601)</f>
        <v>2753677</v>
      </c>
    </row>
    <row r="602" spans="1:9" x14ac:dyDescent="0.25">
      <c r="A602" s="23" t="s">
        <v>25</v>
      </c>
      <c r="B602" s="42" t="s">
        <v>498</v>
      </c>
      <c r="C602" s="25">
        <v>3218473</v>
      </c>
      <c r="D602" s="21">
        <v>0</v>
      </c>
      <c r="E602" s="21">
        <v>262188</v>
      </c>
      <c r="F602" s="22">
        <v>0</v>
      </c>
      <c r="G602" s="22">
        <v>0</v>
      </c>
      <c r="H602" s="22">
        <v>0</v>
      </c>
      <c r="I602" s="22">
        <f t="shared" si="85"/>
        <v>3480661</v>
      </c>
    </row>
    <row r="603" spans="1:9" x14ac:dyDescent="0.25">
      <c r="A603" s="23" t="s">
        <v>25</v>
      </c>
      <c r="B603" s="42" t="s">
        <v>447</v>
      </c>
      <c r="C603" s="25">
        <v>5753</v>
      </c>
      <c r="D603" s="21">
        <v>0</v>
      </c>
      <c r="E603" s="21">
        <v>474</v>
      </c>
      <c r="F603" s="22">
        <v>0</v>
      </c>
      <c r="G603" s="22">
        <v>0</v>
      </c>
      <c r="H603" s="22">
        <v>0</v>
      </c>
      <c r="I603" s="22">
        <f t="shared" si="85"/>
        <v>6227</v>
      </c>
    </row>
    <row r="604" spans="1:9" x14ac:dyDescent="0.25">
      <c r="A604" s="23" t="s">
        <v>25</v>
      </c>
      <c r="B604" s="42" t="s">
        <v>499</v>
      </c>
      <c r="C604" s="25">
        <v>2215809</v>
      </c>
      <c r="D604" s="21">
        <v>0</v>
      </c>
      <c r="E604" s="21">
        <v>201999</v>
      </c>
      <c r="F604" s="22">
        <v>0</v>
      </c>
      <c r="G604" s="22">
        <v>0</v>
      </c>
      <c r="H604" s="22">
        <v>0</v>
      </c>
      <c r="I604" s="22">
        <f t="shared" si="85"/>
        <v>2417808</v>
      </c>
    </row>
    <row r="605" spans="1:9" x14ac:dyDescent="0.25">
      <c r="A605" s="23" t="s">
        <v>25</v>
      </c>
      <c r="B605" s="42" t="s">
        <v>500</v>
      </c>
      <c r="C605" s="25">
        <v>4316342</v>
      </c>
      <c r="D605" s="21">
        <v>0</v>
      </c>
      <c r="E605" s="21">
        <v>353003</v>
      </c>
      <c r="F605" s="22">
        <v>0</v>
      </c>
      <c r="G605" s="22">
        <v>0</v>
      </c>
      <c r="H605" s="22">
        <v>0</v>
      </c>
      <c r="I605" s="22">
        <f t="shared" si="85"/>
        <v>4669345</v>
      </c>
    </row>
    <row r="606" spans="1:9" x14ac:dyDescent="0.25">
      <c r="A606" s="23" t="s">
        <v>25</v>
      </c>
      <c r="B606" s="42" t="s">
        <v>501</v>
      </c>
      <c r="C606" s="25">
        <v>3535999</v>
      </c>
      <c r="D606" s="21">
        <v>0</v>
      </c>
      <c r="E606" s="21">
        <v>307388</v>
      </c>
      <c r="F606" s="22">
        <v>0</v>
      </c>
      <c r="G606" s="22">
        <v>0</v>
      </c>
      <c r="H606" s="22">
        <v>0</v>
      </c>
      <c r="I606" s="22">
        <f t="shared" si="85"/>
        <v>3843387</v>
      </c>
    </row>
    <row r="607" spans="1:9" x14ac:dyDescent="0.25">
      <c r="A607" s="23" t="s">
        <v>25</v>
      </c>
      <c r="B607" s="42" t="s">
        <v>502</v>
      </c>
      <c r="C607" s="25">
        <v>5908484</v>
      </c>
      <c r="D607" s="21">
        <v>0</v>
      </c>
      <c r="E607" s="21">
        <v>529272</v>
      </c>
      <c r="F607" s="22">
        <v>0</v>
      </c>
      <c r="G607" s="22">
        <v>0</v>
      </c>
      <c r="H607" s="22">
        <v>0</v>
      </c>
      <c r="I607" s="22">
        <f t="shared" si="85"/>
        <v>6437756</v>
      </c>
    </row>
    <row r="608" spans="1:9" x14ac:dyDescent="0.25">
      <c r="A608" s="23" t="s">
        <v>25</v>
      </c>
      <c r="B608" s="42" t="s">
        <v>503</v>
      </c>
      <c r="C608" s="25">
        <v>2542008</v>
      </c>
      <c r="D608" s="21">
        <v>0</v>
      </c>
      <c r="E608" s="21">
        <v>214029</v>
      </c>
      <c r="F608" s="22">
        <v>0</v>
      </c>
      <c r="G608" s="22">
        <v>0</v>
      </c>
      <c r="H608" s="22">
        <v>0</v>
      </c>
      <c r="I608" s="22">
        <f t="shared" si="85"/>
        <v>2756037</v>
      </c>
    </row>
    <row r="609" spans="1:9" x14ac:dyDescent="0.25">
      <c r="A609" s="23"/>
      <c r="B609" s="42"/>
      <c r="C609" s="22"/>
      <c r="D609" s="21"/>
      <c r="E609" s="21"/>
      <c r="F609" s="22"/>
      <c r="G609" s="22"/>
      <c r="H609" s="22"/>
      <c r="I609" s="22"/>
    </row>
    <row r="610" spans="1:9" x14ac:dyDescent="0.25">
      <c r="A610" s="23"/>
      <c r="B610" s="41" t="s">
        <v>504</v>
      </c>
      <c r="C610" s="22">
        <f>SUM(C611:C613)</f>
        <v>10941781</v>
      </c>
      <c r="D610" s="22">
        <f t="shared" ref="D610:I610" si="86">SUM(D611:D613)</f>
        <v>0</v>
      </c>
      <c r="E610" s="22">
        <f t="shared" si="86"/>
        <v>686546</v>
      </c>
      <c r="F610" s="22">
        <f t="shared" si="86"/>
        <v>0</v>
      </c>
      <c r="G610" s="22">
        <f t="shared" si="86"/>
        <v>0</v>
      </c>
      <c r="H610" s="22">
        <f t="shared" si="86"/>
        <v>0</v>
      </c>
      <c r="I610" s="22">
        <f t="shared" si="86"/>
        <v>11628327</v>
      </c>
    </row>
    <row r="611" spans="1:9" x14ac:dyDescent="0.25">
      <c r="A611" s="23" t="s">
        <v>504</v>
      </c>
      <c r="B611" s="42" t="s">
        <v>505</v>
      </c>
      <c r="C611" s="25">
        <v>3409538</v>
      </c>
      <c r="D611" s="21">
        <v>0</v>
      </c>
      <c r="E611" s="21">
        <v>229005</v>
      </c>
      <c r="F611" s="22">
        <v>0</v>
      </c>
      <c r="G611" s="22">
        <v>0</v>
      </c>
      <c r="H611" s="22">
        <v>0</v>
      </c>
      <c r="I611" s="22">
        <f t="shared" ref="I611:I613" si="87">SUM(C611:H611)</f>
        <v>3638543</v>
      </c>
    </row>
    <row r="612" spans="1:9" x14ac:dyDescent="0.25">
      <c r="A612" s="23" t="s">
        <v>504</v>
      </c>
      <c r="B612" s="42" t="s">
        <v>368</v>
      </c>
      <c r="C612" s="25">
        <v>235867</v>
      </c>
      <c r="D612" s="21">
        <v>0</v>
      </c>
      <c r="E612" s="21">
        <v>15668</v>
      </c>
      <c r="F612" s="22">
        <v>0</v>
      </c>
      <c r="G612" s="22">
        <v>0</v>
      </c>
      <c r="H612" s="22">
        <v>0</v>
      </c>
      <c r="I612" s="22">
        <f t="shared" si="87"/>
        <v>251535</v>
      </c>
    </row>
    <row r="613" spans="1:9" x14ac:dyDescent="0.25">
      <c r="A613" s="23" t="s">
        <v>504</v>
      </c>
      <c r="B613" s="42" t="s">
        <v>506</v>
      </c>
      <c r="C613" s="25">
        <v>7296376</v>
      </c>
      <c r="D613" s="21">
        <v>0</v>
      </c>
      <c r="E613" s="21">
        <v>441873</v>
      </c>
      <c r="F613" s="22">
        <v>0</v>
      </c>
      <c r="G613" s="22">
        <v>0</v>
      </c>
      <c r="H613" s="22">
        <v>0</v>
      </c>
      <c r="I613" s="22">
        <f t="shared" si="87"/>
        <v>7738249</v>
      </c>
    </row>
    <row r="614" spans="1:9" x14ac:dyDescent="0.25">
      <c r="A614" s="23"/>
      <c r="B614" s="42"/>
      <c r="C614" s="22"/>
      <c r="D614" s="21"/>
      <c r="E614" s="21"/>
      <c r="F614" s="22"/>
      <c r="G614" s="22"/>
      <c r="H614" s="22"/>
      <c r="I614" s="22"/>
    </row>
    <row r="615" spans="1:9" x14ac:dyDescent="0.25">
      <c r="A615" s="23"/>
      <c r="B615" s="41" t="s">
        <v>50</v>
      </c>
      <c r="C615" s="22">
        <f>SUM(C616:C623)</f>
        <v>26222408</v>
      </c>
      <c r="D615" s="22">
        <f t="shared" ref="D615:I615" si="88">SUM(D616:D623)</f>
        <v>1540652</v>
      </c>
      <c r="E615" s="22">
        <f t="shared" si="88"/>
        <v>2021208</v>
      </c>
      <c r="F615" s="22">
        <f t="shared" si="88"/>
        <v>0</v>
      </c>
      <c r="G615" s="22">
        <f t="shared" si="88"/>
        <v>0</v>
      </c>
      <c r="H615" s="22">
        <f t="shared" si="88"/>
        <v>0</v>
      </c>
      <c r="I615" s="22">
        <f t="shared" si="88"/>
        <v>29784268</v>
      </c>
    </row>
    <row r="616" spans="1:9" x14ac:dyDescent="0.25">
      <c r="A616" s="23" t="s">
        <v>50</v>
      </c>
      <c r="B616" s="42" t="s">
        <v>507</v>
      </c>
      <c r="C616" s="25">
        <v>1226745</v>
      </c>
      <c r="D616" s="21">
        <v>0</v>
      </c>
      <c r="E616" s="21">
        <v>100283</v>
      </c>
      <c r="F616" s="22">
        <v>0</v>
      </c>
      <c r="G616" s="22">
        <v>0</v>
      </c>
      <c r="H616" s="22">
        <v>0</v>
      </c>
      <c r="I616" s="22">
        <f t="shared" ref="I616:I623" si="89">SUM(C616:H616)</f>
        <v>1327028</v>
      </c>
    </row>
    <row r="617" spans="1:9" x14ac:dyDescent="0.25">
      <c r="A617" s="23" t="s">
        <v>50</v>
      </c>
      <c r="B617" s="42" t="s">
        <v>375</v>
      </c>
      <c r="C617" s="25">
        <v>5182398</v>
      </c>
      <c r="D617" s="21">
        <v>0</v>
      </c>
      <c r="E617" s="21">
        <v>383892</v>
      </c>
      <c r="F617" s="22">
        <v>0</v>
      </c>
      <c r="G617" s="22">
        <v>0</v>
      </c>
      <c r="H617" s="22">
        <v>0</v>
      </c>
      <c r="I617" s="22">
        <f t="shared" si="89"/>
        <v>5566290</v>
      </c>
    </row>
    <row r="618" spans="1:9" x14ac:dyDescent="0.25">
      <c r="A618" s="23" t="s">
        <v>50</v>
      </c>
      <c r="B618" s="42" t="s">
        <v>508</v>
      </c>
      <c r="C618" s="25">
        <v>2373892</v>
      </c>
      <c r="D618" s="21">
        <v>0</v>
      </c>
      <c r="E618" s="21">
        <v>185347</v>
      </c>
      <c r="F618" s="22">
        <v>0</v>
      </c>
      <c r="G618" s="22">
        <v>0</v>
      </c>
      <c r="H618" s="22">
        <v>0</v>
      </c>
      <c r="I618" s="22">
        <f t="shared" si="89"/>
        <v>2559239</v>
      </c>
    </row>
    <row r="619" spans="1:9" x14ac:dyDescent="0.25">
      <c r="A619" s="23" t="s">
        <v>50</v>
      </c>
      <c r="B619" s="42" t="s">
        <v>509</v>
      </c>
      <c r="C619" s="25">
        <v>2695998</v>
      </c>
      <c r="D619" s="21">
        <v>770326</v>
      </c>
      <c r="E619" s="21">
        <v>199511</v>
      </c>
      <c r="F619" s="22">
        <v>0</v>
      </c>
      <c r="G619" s="22">
        <v>0</v>
      </c>
      <c r="H619" s="22">
        <v>0</v>
      </c>
      <c r="I619" s="22">
        <f t="shared" si="89"/>
        <v>3665835</v>
      </c>
    </row>
    <row r="620" spans="1:9" x14ac:dyDescent="0.25">
      <c r="A620" s="23" t="s">
        <v>50</v>
      </c>
      <c r="B620" s="42" t="s">
        <v>510</v>
      </c>
      <c r="C620" s="25">
        <v>4123631</v>
      </c>
      <c r="D620" s="21">
        <v>0</v>
      </c>
      <c r="E620" s="21">
        <v>334225</v>
      </c>
      <c r="F620" s="22">
        <v>0</v>
      </c>
      <c r="G620" s="22">
        <v>0</v>
      </c>
      <c r="H620" s="22">
        <v>0</v>
      </c>
      <c r="I620" s="22">
        <f t="shared" si="89"/>
        <v>4457856</v>
      </c>
    </row>
    <row r="621" spans="1:9" x14ac:dyDescent="0.25">
      <c r="A621" s="23" t="s">
        <v>50</v>
      </c>
      <c r="B621" s="42" t="s">
        <v>511</v>
      </c>
      <c r="C621" s="25">
        <v>3326517</v>
      </c>
      <c r="D621" s="21">
        <v>0</v>
      </c>
      <c r="E621" s="21">
        <v>284300</v>
      </c>
      <c r="F621" s="22">
        <v>0</v>
      </c>
      <c r="G621" s="22">
        <v>0</v>
      </c>
      <c r="H621" s="22">
        <v>0</v>
      </c>
      <c r="I621" s="22">
        <f t="shared" si="89"/>
        <v>3610817</v>
      </c>
    </row>
    <row r="622" spans="1:9" x14ac:dyDescent="0.25">
      <c r="A622" s="23" t="s">
        <v>50</v>
      </c>
      <c r="B622" s="42" t="s">
        <v>512</v>
      </c>
      <c r="C622" s="25">
        <v>1982944</v>
      </c>
      <c r="D622" s="21">
        <v>0</v>
      </c>
      <c r="E622" s="21">
        <v>163861</v>
      </c>
      <c r="F622" s="22">
        <v>0</v>
      </c>
      <c r="G622" s="22">
        <v>0</v>
      </c>
      <c r="H622" s="22">
        <v>0</v>
      </c>
      <c r="I622" s="22">
        <f t="shared" si="89"/>
        <v>2146805</v>
      </c>
    </row>
    <row r="623" spans="1:9" x14ac:dyDescent="0.25">
      <c r="A623" s="23" t="s">
        <v>50</v>
      </c>
      <c r="B623" s="42" t="s">
        <v>513</v>
      </c>
      <c r="C623" s="25">
        <v>5310283</v>
      </c>
      <c r="D623" s="21">
        <v>770326</v>
      </c>
      <c r="E623" s="21">
        <v>369789</v>
      </c>
      <c r="F623" s="22">
        <v>0</v>
      </c>
      <c r="G623" s="22">
        <v>0</v>
      </c>
      <c r="H623" s="22">
        <v>0</v>
      </c>
      <c r="I623" s="22">
        <f t="shared" si="89"/>
        <v>6450398</v>
      </c>
    </row>
    <row r="624" spans="1:9" x14ac:dyDescent="0.25">
      <c r="A624" s="23"/>
      <c r="B624" s="42"/>
      <c r="C624" s="22"/>
      <c r="D624" s="21"/>
      <c r="E624" s="21"/>
      <c r="F624" s="22"/>
      <c r="G624" s="22"/>
      <c r="H624" s="22"/>
      <c r="I624" s="22"/>
    </row>
    <row r="625" spans="1:9" x14ac:dyDescent="0.25">
      <c r="A625" s="23"/>
      <c r="B625" s="41" t="s">
        <v>15</v>
      </c>
      <c r="C625" s="22">
        <f>SUM(C626:C647)</f>
        <v>105998866</v>
      </c>
      <c r="D625" s="22">
        <f t="shared" ref="D625:I625" si="90">SUM(D626:D647)</f>
        <v>6162607</v>
      </c>
      <c r="E625" s="22">
        <f t="shared" si="90"/>
        <v>7645953</v>
      </c>
      <c r="F625" s="22">
        <f t="shared" si="90"/>
        <v>0</v>
      </c>
      <c r="G625" s="22">
        <f t="shared" si="90"/>
        <v>0</v>
      </c>
      <c r="H625" s="22">
        <f t="shared" si="90"/>
        <v>0</v>
      </c>
      <c r="I625" s="22">
        <f t="shared" si="90"/>
        <v>119807426</v>
      </c>
    </row>
    <row r="626" spans="1:9" x14ac:dyDescent="0.25">
      <c r="A626" s="23" t="s">
        <v>15</v>
      </c>
      <c r="B626" s="42" t="s">
        <v>514</v>
      </c>
      <c r="C626" s="25">
        <v>4798955</v>
      </c>
      <c r="D626" s="21">
        <v>0</v>
      </c>
      <c r="E626" s="21">
        <v>340406</v>
      </c>
      <c r="F626" s="22">
        <v>0</v>
      </c>
      <c r="G626" s="22">
        <v>0</v>
      </c>
      <c r="H626" s="22">
        <v>0</v>
      </c>
      <c r="I626" s="22">
        <f t="shared" ref="I626:I647" si="91">SUM(C626:H626)</f>
        <v>5139361</v>
      </c>
    </row>
    <row r="627" spans="1:9" x14ac:dyDescent="0.25">
      <c r="A627" s="23" t="s">
        <v>15</v>
      </c>
      <c r="B627" s="42" t="s">
        <v>515</v>
      </c>
      <c r="C627" s="25">
        <v>9290466</v>
      </c>
      <c r="D627" s="21">
        <v>0</v>
      </c>
      <c r="E627" s="21">
        <v>606236</v>
      </c>
      <c r="F627" s="22">
        <v>0</v>
      </c>
      <c r="G627" s="22">
        <v>0</v>
      </c>
      <c r="H627" s="22">
        <v>0</v>
      </c>
      <c r="I627" s="22">
        <f t="shared" si="91"/>
        <v>9896702</v>
      </c>
    </row>
    <row r="628" spans="1:9" x14ac:dyDescent="0.25">
      <c r="A628" s="23" t="s">
        <v>15</v>
      </c>
      <c r="B628" s="42" t="s">
        <v>516</v>
      </c>
      <c r="C628" s="25">
        <v>5807877</v>
      </c>
      <c r="D628" s="21">
        <v>0</v>
      </c>
      <c r="E628" s="21">
        <v>456014</v>
      </c>
      <c r="F628" s="22">
        <v>0</v>
      </c>
      <c r="G628" s="22">
        <v>0</v>
      </c>
      <c r="H628" s="22">
        <v>0</v>
      </c>
      <c r="I628" s="22">
        <f t="shared" si="91"/>
        <v>6263891</v>
      </c>
    </row>
    <row r="629" spans="1:9" x14ac:dyDescent="0.25">
      <c r="A629" s="23" t="s">
        <v>15</v>
      </c>
      <c r="B629" s="42" t="s">
        <v>517</v>
      </c>
      <c r="C629" s="25">
        <v>8301798</v>
      </c>
      <c r="D629" s="21">
        <v>0</v>
      </c>
      <c r="E629" s="21">
        <v>528223</v>
      </c>
      <c r="F629" s="22">
        <v>0</v>
      </c>
      <c r="G629" s="22">
        <v>0</v>
      </c>
      <c r="H629" s="22">
        <v>0</v>
      </c>
      <c r="I629" s="22">
        <f t="shared" si="91"/>
        <v>8830021</v>
      </c>
    </row>
    <row r="630" spans="1:9" x14ac:dyDescent="0.25">
      <c r="A630" s="23" t="s">
        <v>15</v>
      </c>
      <c r="B630" s="42" t="s">
        <v>518</v>
      </c>
      <c r="C630" s="25">
        <v>3736119</v>
      </c>
      <c r="D630" s="21">
        <v>770326</v>
      </c>
      <c r="E630" s="21">
        <v>168845</v>
      </c>
      <c r="F630" s="22">
        <v>0</v>
      </c>
      <c r="G630" s="22">
        <v>0</v>
      </c>
      <c r="H630" s="22">
        <v>0</v>
      </c>
      <c r="I630" s="22">
        <f t="shared" si="91"/>
        <v>4675290</v>
      </c>
    </row>
    <row r="631" spans="1:9" x14ac:dyDescent="0.25">
      <c r="A631" s="23" t="s">
        <v>15</v>
      </c>
      <c r="B631" s="42" t="s">
        <v>519</v>
      </c>
      <c r="C631" s="25">
        <v>5669120</v>
      </c>
      <c r="D631" s="21">
        <v>0</v>
      </c>
      <c r="E631" s="21">
        <v>418222</v>
      </c>
      <c r="F631" s="22">
        <v>0</v>
      </c>
      <c r="G631" s="22">
        <v>0</v>
      </c>
      <c r="H631" s="22">
        <v>0</v>
      </c>
      <c r="I631" s="22">
        <f t="shared" si="91"/>
        <v>6087342</v>
      </c>
    </row>
    <row r="632" spans="1:9" x14ac:dyDescent="0.25">
      <c r="A632" s="23" t="s">
        <v>15</v>
      </c>
      <c r="B632" s="42" t="s">
        <v>520</v>
      </c>
      <c r="C632" s="25">
        <v>3027889</v>
      </c>
      <c r="D632" s="21">
        <v>0</v>
      </c>
      <c r="E632" s="21">
        <v>230686</v>
      </c>
      <c r="F632" s="22">
        <v>0</v>
      </c>
      <c r="G632" s="22">
        <v>0</v>
      </c>
      <c r="H632" s="22">
        <v>0</v>
      </c>
      <c r="I632" s="22">
        <f t="shared" si="91"/>
        <v>3258575</v>
      </c>
    </row>
    <row r="633" spans="1:9" x14ac:dyDescent="0.25">
      <c r="A633" s="23" t="s">
        <v>15</v>
      </c>
      <c r="B633" s="42" t="s">
        <v>521</v>
      </c>
      <c r="C633" s="25">
        <v>3505601</v>
      </c>
      <c r="D633" s="21">
        <v>0</v>
      </c>
      <c r="E633" s="21">
        <v>304840</v>
      </c>
      <c r="F633" s="22">
        <v>0</v>
      </c>
      <c r="G633" s="22">
        <v>0</v>
      </c>
      <c r="H633" s="22">
        <v>0</v>
      </c>
      <c r="I633" s="22">
        <f t="shared" si="91"/>
        <v>3810441</v>
      </c>
    </row>
    <row r="634" spans="1:9" x14ac:dyDescent="0.25">
      <c r="A634" s="23" t="s">
        <v>15</v>
      </c>
      <c r="B634" s="42" t="s">
        <v>522</v>
      </c>
      <c r="C634" s="25">
        <v>7549679</v>
      </c>
      <c r="D634" s="21">
        <v>770326</v>
      </c>
      <c r="E634" s="21">
        <v>524169</v>
      </c>
      <c r="F634" s="22">
        <v>0</v>
      </c>
      <c r="G634" s="22">
        <v>0</v>
      </c>
      <c r="H634" s="22">
        <v>0</v>
      </c>
      <c r="I634" s="22">
        <f t="shared" si="91"/>
        <v>8844174</v>
      </c>
    </row>
    <row r="635" spans="1:9" x14ac:dyDescent="0.25">
      <c r="A635" s="23" t="s">
        <v>15</v>
      </c>
      <c r="B635" s="42" t="s">
        <v>523</v>
      </c>
      <c r="C635" s="25">
        <v>5198416</v>
      </c>
      <c r="D635" s="21">
        <v>0</v>
      </c>
      <c r="E635" s="21">
        <v>363176</v>
      </c>
      <c r="F635" s="22">
        <v>0</v>
      </c>
      <c r="G635" s="22">
        <v>0</v>
      </c>
      <c r="H635" s="22">
        <v>0</v>
      </c>
      <c r="I635" s="22">
        <f t="shared" si="91"/>
        <v>5561592</v>
      </c>
    </row>
    <row r="636" spans="1:9" x14ac:dyDescent="0.25">
      <c r="A636" s="23" t="s">
        <v>15</v>
      </c>
      <c r="B636" s="42" t="s">
        <v>524</v>
      </c>
      <c r="C636" s="25">
        <v>5566372</v>
      </c>
      <c r="D636" s="21">
        <v>0</v>
      </c>
      <c r="E636" s="21">
        <v>389682</v>
      </c>
      <c r="F636" s="22">
        <v>0</v>
      </c>
      <c r="G636" s="22">
        <v>0</v>
      </c>
      <c r="H636" s="22">
        <v>0</v>
      </c>
      <c r="I636" s="22">
        <f t="shared" si="91"/>
        <v>5956054</v>
      </c>
    </row>
    <row r="637" spans="1:9" x14ac:dyDescent="0.25">
      <c r="A637" s="23" t="s">
        <v>15</v>
      </c>
      <c r="B637" s="42" t="s">
        <v>525</v>
      </c>
      <c r="C637" s="25">
        <v>5750926</v>
      </c>
      <c r="D637" s="21">
        <v>0</v>
      </c>
      <c r="E637" s="21">
        <v>472131</v>
      </c>
      <c r="F637" s="22">
        <v>0</v>
      </c>
      <c r="G637" s="22">
        <v>0</v>
      </c>
      <c r="H637" s="22">
        <v>0</v>
      </c>
      <c r="I637" s="22">
        <f t="shared" si="91"/>
        <v>6223057</v>
      </c>
    </row>
    <row r="638" spans="1:9" x14ac:dyDescent="0.25">
      <c r="A638" s="23" t="s">
        <v>15</v>
      </c>
      <c r="B638" s="42" t="s">
        <v>526</v>
      </c>
      <c r="C638" s="25">
        <v>3952161</v>
      </c>
      <c r="D638" s="21">
        <v>0</v>
      </c>
      <c r="E638" s="21">
        <v>286651</v>
      </c>
      <c r="F638" s="22">
        <v>0</v>
      </c>
      <c r="G638" s="22">
        <v>0</v>
      </c>
      <c r="H638" s="22">
        <v>0</v>
      </c>
      <c r="I638" s="22">
        <f t="shared" si="91"/>
        <v>4238812</v>
      </c>
    </row>
    <row r="639" spans="1:9" x14ac:dyDescent="0.25">
      <c r="A639" s="23" t="s">
        <v>15</v>
      </c>
      <c r="B639" s="42" t="s">
        <v>527</v>
      </c>
      <c r="C639" s="25">
        <v>2414687</v>
      </c>
      <c r="D639" s="21">
        <v>3851629</v>
      </c>
      <c r="E639" s="21">
        <v>162852</v>
      </c>
      <c r="F639" s="22">
        <v>0</v>
      </c>
      <c r="G639" s="22">
        <v>0</v>
      </c>
      <c r="H639" s="22">
        <v>0</v>
      </c>
      <c r="I639" s="22">
        <f t="shared" si="91"/>
        <v>6429168</v>
      </c>
    </row>
    <row r="640" spans="1:9" x14ac:dyDescent="0.25">
      <c r="A640" s="23" t="s">
        <v>15</v>
      </c>
      <c r="B640" s="42" t="s">
        <v>528</v>
      </c>
      <c r="C640" s="25">
        <v>2521067</v>
      </c>
      <c r="D640" s="21">
        <v>770326</v>
      </c>
      <c r="E640" s="21">
        <v>190825</v>
      </c>
      <c r="F640" s="22">
        <v>0</v>
      </c>
      <c r="G640" s="22">
        <v>0</v>
      </c>
      <c r="H640" s="22">
        <v>0</v>
      </c>
      <c r="I640" s="22">
        <f t="shared" si="91"/>
        <v>3482218</v>
      </c>
    </row>
    <row r="641" spans="1:9" x14ac:dyDescent="0.25">
      <c r="A641" s="23" t="s">
        <v>15</v>
      </c>
      <c r="B641" s="42" t="s">
        <v>529</v>
      </c>
      <c r="C641" s="25">
        <v>3595011</v>
      </c>
      <c r="D641" s="21">
        <v>0</v>
      </c>
      <c r="E641" s="21">
        <v>278654</v>
      </c>
      <c r="F641" s="22">
        <v>0</v>
      </c>
      <c r="G641" s="22">
        <v>0</v>
      </c>
      <c r="H641" s="22">
        <v>0</v>
      </c>
      <c r="I641" s="22">
        <f t="shared" si="91"/>
        <v>3873665</v>
      </c>
    </row>
    <row r="642" spans="1:9" x14ac:dyDescent="0.25">
      <c r="A642" s="23" t="s">
        <v>15</v>
      </c>
      <c r="B642" s="42" t="s">
        <v>264</v>
      </c>
      <c r="C642" s="25">
        <v>1875011</v>
      </c>
      <c r="D642" s="21">
        <v>0</v>
      </c>
      <c r="E642" s="21">
        <v>160583</v>
      </c>
      <c r="F642" s="22">
        <v>0</v>
      </c>
      <c r="G642" s="22">
        <v>0</v>
      </c>
      <c r="H642" s="22">
        <v>0</v>
      </c>
      <c r="I642" s="22">
        <f t="shared" si="91"/>
        <v>2035594</v>
      </c>
    </row>
    <row r="643" spans="1:9" x14ac:dyDescent="0.25">
      <c r="A643" s="23" t="s">
        <v>15</v>
      </c>
      <c r="B643" s="42" t="s">
        <v>530</v>
      </c>
      <c r="C643" s="25">
        <v>3965584</v>
      </c>
      <c r="D643" s="21">
        <v>0</v>
      </c>
      <c r="E643" s="21">
        <v>327958</v>
      </c>
      <c r="F643" s="22">
        <v>0</v>
      </c>
      <c r="G643" s="22">
        <v>0</v>
      </c>
      <c r="H643" s="22">
        <v>0</v>
      </c>
      <c r="I643" s="22">
        <f t="shared" si="91"/>
        <v>4293542</v>
      </c>
    </row>
    <row r="644" spans="1:9" x14ac:dyDescent="0.25">
      <c r="A644" s="23" t="s">
        <v>15</v>
      </c>
      <c r="B644" s="42" t="s">
        <v>531</v>
      </c>
      <c r="C644" s="25">
        <v>4935541</v>
      </c>
      <c r="D644" s="21">
        <v>0</v>
      </c>
      <c r="E644" s="21">
        <v>401526</v>
      </c>
      <c r="F644" s="22">
        <v>0</v>
      </c>
      <c r="G644" s="22">
        <v>0</v>
      </c>
      <c r="H644" s="22">
        <v>0</v>
      </c>
      <c r="I644" s="22">
        <f t="shared" si="91"/>
        <v>5337067</v>
      </c>
    </row>
    <row r="645" spans="1:9" x14ac:dyDescent="0.25">
      <c r="A645" s="23" t="s">
        <v>15</v>
      </c>
      <c r="B645" s="42" t="s">
        <v>532</v>
      </c>
      <c r="C645" s="25">
        <v>2871487</v>
      </c>
      <c r="D645" s="21">
        <v>0</v>
      </c>
      <c r="E645" s="21">
        <v>196322</v>
      </c>
      <c r="F645" s="22">
        <v>0</v>
      </c>
      <c r="G645" s="22">
        <v>0</v>
      </c>
      <c r="H645" s="22">
        <v>0</v>
      </c>
      <c r="I645" s="22">
        <f t="shared" si="91"/>
        <v>3067809</v>
      </c>
    </row>
    <row r="646" spans="1:9" x14ac:dyDescent="0.25">
      <c r="A646" s="23" t="s">
        <v>15</v>
      </c>
      <c r="B646" s="42" t="s">
        <v>533</v>
      </c>
      <c r="C646" s="25">
        <v>7418855</v>
      </c>
      <c r="D646" s="21">
        <v>0</v>
      </c>
      <c r="E646" s="21">
        <v>531407</v>
      </c>
      <c r="F646" s="22">
        <v>0</v>
      </c>
      <c r="G646" s="22">
        <v>0</v>
      </c>
      <c r="H646" s="22">
        <v>0</v>
      </c>
      <c r="I646" s="22">
        <f t="shared" si="91"/>
        <v>7950262</v>
      </c>
    </row>
    <row r="647" spans="1:9" x14ac:dyDescent="0.25">
      <c r="A647" s="23" t="s">
        <v>15</v>
      </c>
      <c r="B647" s="42" t="s">
        <v>534</v>
      </c>
      <c r="C647" s="25">
        <v>4246244</v>
      </c>
      <c r="D647" s="21">
        <v>0</v>
      </c>
      <c r="E647" s="21">
        <v>306545</v>
      </c>
      <c r="F647" s="22">
        <v>0</v>
      </c>
      <c r="G647" s="22">
        <v>0</v>
      </c>
      <c r="H647" s="22">
        <v>0</v>
      </c>
      <c r="I647" s="22">
        <f t="shared" si="91"/>
        <v>4552789</v>
      </c>
    </row>
    <row r="648" spans="1:9" x14ac:dyDescent="0.25">
      <c r="A648" s="23"/>
      <c r="B648" s="42"/>
      <c r="C648" s="22"/>
      <c r="D648" s="21"/>
      <c r="E648" s="21"/>
      <c r="F648" s="22"/>
      <c r="G648" s="22"/>
      <c r="H648" s="22"/>
      <c r="I648" s="22"/>
    </row>
    <row r="649" spans="1:9" x14ac:dyDescent="0.25">
      <c r="A649" s="23"/>
      <c r="B649" s="41" t="s">
        <v>76</v>
      </c>
      <c r="C649" s="22">
        <f>SUM(C650:C651)</f>
        <v>8658491</v>
      </c>
      <c r="D649" s="22">
        <f t="shared" ref="D649:I649" si="92">SUM(D650:D651)</f>
        <v>770326</v>
      </c>
      <c r="E649" s="22">
        <f t="shared" si="92"/>
        <v>603209</v>
      </c>
      <c r="F649" s="22">
        <f t="shared" si="92"/>
        <v>0</v>
      </c>
      <c r="G649" s="22">
        <f t="shared" si="92"/>
        <v>0</v>
      </c>
      <c r="H649" s="22">
        <f t="shared" si="92"/>
        <v>0</v>
      </c>
      <c r="I649" s="22">
        <f t="shared" si="92"/>
        <v>10032026</v>
      </c>
    </row>
    <row r="650" spans="1:9" x14ac:dyDescent="0.25">
      <c r="A650" s="23" t="s">
        <v>76</v>
      </c>
      <c r="B650" s="42" t="s">
        <v>535</v>
      </c>
      <c r="C650" s="25">
        <v>4253411</v>
      </c>
      <c r="D650" s="21">
        <v>770326</v>
      </c>
      <c r="E650" s="21">
        <v>296321</v>
      </c>
      <c r="F650" s="22">
        <v>0</v>
      </c>
      <c r="G650" s="22">
        <v>0</v>
      </c>
      <c r="H650" s="22">
        <v>0</v>
      </c>
      <c r="I650" s="22">
        <f t="shared" ref="I650:I651" si="93">SUM(C650:H650)</f>
        <v>5320058</v>
      </c>
    </row>
    <row r="651" spans="1:9" x14ac:dyDescent="0.25">
      <c r="A651" s="23" t="s">
        <v>76</v>
      </c>
      <c r="B651" s="42" t="s">
        <v>536</v>
      </c>
      <c r="C651" s="25">
        <v>4405080</v>
      </c>
      <c r="D651" s="21">
        <v>0</v>
      </c>
      <c r="E651" s="21">
        <v>306888</v>
      </c>
      <c r="F651" s="22">
        <v>0</v>
      </c>
      <c r="G651" s="22">
        <v>0</v>
      </c>
      <c r="H651" s="22">
        <v>0</v>
      </c>
      <c r="I651" s="22">
        <f t="shared" si="93"/>
        <v>4711968</v>
      </c>
    </row>
    <row r="652" spans="1:9" x14ac:dyDescent="0.25">
      <c r="A652" s="23"/>
      <c r="B652" s="42"/>
      <c r="C652" s="22"/>
      <c r="D652" s="21"/>
      <c r="E652" s="21"/>
      <c r="F652" s="22"/>
      <c r="G652" s="22"/>
      <c r="H652" s="22"/>
      <c r="I652" s="22"/>
    </row>
    <row r="653" spans="1:9" x14ac:dyDescent="0.25">
      <c r="A653" s="23"/>
      <c r="B653" s="41" t="s">
        <v>537</v>
      </c>
      <c r="C653" s="22">
        <f>SUM(C654)</f>
        <v>4334176</v>
      </c>
      <c r="D653" s="22">
        <f t="shared" ref="D653:I653" si="94">SUM(D654)</f>
        <v>3081303</v>
      </c>
      <c r="E653" s="22">
        <f t="shared" si="94"/>
        <v>266590</v>
      </c>
      <c r="F653" s="22">
        <f t="shared" si="94"/>
        <v>0</v>
      </c>
      <c r="G653" s="22">
        <f t="shared" si="94"/>
        <v>0</v>
      </c>
      <c r="H653" s="22">
        <f t="shared" si="94"/>
        <v>0</v>
      </c>
      <c r="I653" s="22">
        <f t="shared" si="94"/>
        <v>7682069</v>
      </c>
    </row>
    <row r="654" spans="1:9" x14ac:dyDescent="0.25">
      <c r="A654" s="23" t="s">
        <v>537</v>
      </c>
      <c r="B654" s="42" t="s">
        <v>538</v>
      </c>
      <c r="C654" s="25">
        <v>4334176</v>
      </c>
      <c r="D654" s="21">
        <v>3081303</v>
      </c>
      <c r="E654" s="21">
        <v>266590</v>
      </c>
      <c r="F654" s="22">
        <v>0</v>
      </c>
      <c r="G654" s="22">
        <v>0</v>
      </c>
      <c r="H654" s="22">
        <v>0</v>
      </c>
      <c r="I654" s="22">
        <f t="shared" ref="I654" si="95">SUM(C654:H654)</f>
        <v>7682069</v>
      </c>
    </row>
    <row r="655" spans="1:9" x14ac:dyDescent="0.25">
      <c r="A655" s="23"/>
      <c r="B655" s="42"/>
      <c r="C655" s="22"/>
      <c r="D655" s="21"/>
      <c r="E655" s="21">
        <v>0</v>
      </c>
      <c r="F655" s="22"/>
      <c r="G655" s="22"/>
      <c r="H655" s="22"/>
      <c r="I655" s="22"/>
    </row>
    <row r="656" spans="1:9" x14ac:dyDescent="0.25">
      <c r="A656" s="23"/>
      <c r="B656" s="43" t="s">
        <v>539</v>
      </c>
      <c r="C656" s="25">
        <f>SUM(C657)</f>
        <v>3330634</v>
      </c>
      <c r="D656" s="25">
        <f t="shared" ref="D656:I656" si="96">SUM(D657)</f>
        <v>770326</v>
      </c>
      <c r="E656" s="25">
        <f t="shared" si="96"/>
        <v>0</v>
      </c>
      <c r="F656" s="25">
        <f t="shared" si="96"/>
        <v>0</v>
      </c>
      <c r="G656" s="25">
        <f t="shared" si="96"/>
        <v>0</v>
      </c>
      <c r="H656" s="25">
        <f t="shared" si="96"/>
        <v>0</v>
      </c>
      <c r="I656" s="25">
        <f t="shared" si="96"/>
        <v>4100960</v>
      </c>
    </row>
    <row r="657" spans="1:9" x14ac:dyDescent="0.25">
      <c r="A657" s="23" t="s">
        <v>539</v>
      </c>
      <c r="B657" s="42" t="s">
        <v>540</v>
      </c>
      <c r="C657" s="22">
        <v>3330634</v>
      </c>
      <c r="D657" s="21">
        <v>770326</v>
      </c>
      <c r="E657" s="21">
        <v>0</v>
      </c>
      <c r="F657" s="22">
        <v>0</v>
      </c>
      <c r="G657" s="22">
        <v>0</v>
      </c>
      <c r="H657" s="22">
        <v>0</v>
      </c>
      <c r="I657" s="22">
        <f t="shared" ref="I657" si="97">SUM(C657:H657)</f>
        <v>4100960</v>
      </c>
    </row>
    <row r="658" spans="1:9" x14ac:dyDescent="0.25">
      <c r="A658" s="23"/>
      <c r="B658" s="41"/>
      <c r="C658" s="22"/>
      <c r="D658" s="22"/>
      <c r="E658" s="22"/>
      <c r="F658" s="22"/>
      <c r="G658" s="22"/>
      <c r="H658" s="22"/>
      <c r="I658" s="22"/>
    </row>
    <row r="659" spans="1:9" x14ac:dyDescent="0.25">
      <c r="A659" s="23"/>
      <c r="B659" s="43" t="s">
        <v>87</v>
      </c>
      <c r="C659" s="25">
        <f>SUM(C660:C669)</f>
        <v>29759992</v>
      </c>
      <c r="D659" s="25">
        <f t="shared" ref="D659:I659" si="98">SUM(D660:D669)</f>
        <v>15406516</v>
      </c>
      <c r="E659" s="25">
        <f t="shared" si="98"/>
        <v>2038851</v>
      </c>
      <c r="F659" s="25">
        <f t="shared" si="98"/>
        <v>0</v>
      </c>
      <c r="G659" s="25">
        <f t="shared" si="98"/>
        <v>0</v>
      </c>
      <c r="H659" s="25">
        <f t="shared" si="98"/>
        <v>0</v>
      </c>
      <c r="I659" s="25">
        <f t="shared" si="98"/>
        <v>47205359</v>
      </c>
    </row>
    <row r="660" spans="1:9" x14ac:dyDescent="0.25">
      <c r="A660" s="23" t="s">
        <v>541</v>
      </c>
      <c r="B660" s="42" t="s">
        <v>542</v>
      </c>
      <c r="C660" s="25">
        <v>3631465</v>
      </c>
      <c r="D660" s="21">
        <v>3851629</v>
      </c>
      <c r="E660" s="21">
        <v>242371</v>
      </c>
      <c r="F660" s="22">
        <v>0</v>
      </c>
      <c r="G660" s="22">
        <v>0</v>
      </c>
      <c r="H660" s="22">
        <v>0</v>
      </c>
      <c r="I660" s="22">
        <f t="shared" ref="I660:I669" si="99">SUM(C660:H660)</f>
        <v>7725465</v>
      </c>
    </row>
    <row r="661" spans="1:9" x14ac:dyDescent="0.25">
      <c r="A661" s="23" t="s">
        <v>87</v>
      </c>
      <c r="B661" s="42" t="s">
        <v>507</v>
      </c>
      <c r="C661" s="25">
        <v>1133067</v>
      </c>
      <c r="D661" s="21">
        <v>0</v>
      </c>
      <c r="E661" s="21">
        <v>91348</v>
      </c>
      <c r="F661" s="22">
        <v>0</v>
      </c>
      <c r="G661" s="22">
        <v>0</v>
      </c>
      <c r="H661" s="22">
        <v>0</v>
      </c>
      <c r="I661" s="22">
        <f t="shared" si="99"/>
        <v>1224415</v>
      </c>
    </row>
    <row r="662" spans="1:9" x14ac:dyDescent="0.25">
      <c r="A662" s="23" t="s">
        <v>541</v>
      </c>
      <c r="B662" s="42" t="s">
        <v>543</v>
      </c>
      <c r="C662" s="25">
        <v>4557707</v>
      </c>
      <c r="D662" s="21">
        <v>2310977</v>
      </c>
      <c r="E662" s="21">
        <v>252820</v>
      </c>
      <c r="F662" s="22">
        <v>0</v>
      </c>
      <c r="G662" s="22">
        <v>0</v>
      </c>
      <c r="H662" s="22">
        <v>0</v>
      </c>
      <c r="I662" s="22">
        <f t="shared" si="99"/>
        <v>7121504</v>
      </c>
    </row>
    <row r="663" spans="1:9" x14ac:dyDescent="0.25">
      <c r="A663" s="23" t="s">
        <v>87</v>
      </c>
      <c r="B663" s="42" t="s">
        <v>544</v>
      </c>
      <c r="C663" s="25">
        <v>5608659</v>
      </c>
      <c r="D663" s="21">
        <v>1540652</v>
      </c>
      <c r="E663" s="21">
        <v>386619</v>
      </c>
      <c r="F663" s="22">
        <v>0</v>
      </c>
      <c r="G663" s="22">
        <v>0</v>
      </c>
      <c r="H663" s="22">
        <v>0</v>
      </c>
      <c r="I663" s="22">
        <f t="shared" si="99"/>
        <v>7535930</v>
      </c>
    </row>
    <row r="664" spans="1:9" x14ac:dyDescent="0.25">
      <c r="A664" s="23" t="s">
        <v>87</v>
      </c>
      <c r="B664" s="42" t="s">
        <v>545</v>
      </c>
      <c r="C664" s="25">
        <v>2934718</v>
      </c>
      <c r="D664" s="21">
        <v>2310977</v>
      </c>
      <c r="E664" s="21">
        <v>182812</v>
      </c>
      <c r="F664" s="22">
        <v>0</v>
      </c>
      <c r="G664" s="22">
        <v>0</v>
      </c>
      <c r="H664" s="22">
        <v>0</v>
      </c>
      <c r="I664" s="22">
        <f t="shared" si="99"/>
        <v>5428507</v>
      </c>
    </row>
    <row r="665" spans="1:9" x14ac:dyDescent="0.25">
      <c r="A665" s="23" t="s">
        <v>87</v>
      </c>
      <c r="B665" s="42" t="s">
        <v>511</v>
      </c>
      <c r="C665" s="25">
        <v>134551</v>
      </c>
      <c r="D665" s="21">
        <v>0</v>
      </c>
      <c r="E665" s="21">
        <v>11341</v>
      </c>
      <c r="F665" s="22">
        <v>0</v>
      </c>
      <c r="G665" s="22">
        <v>0</v>
      </c>
      <c r="H665" s="22">
        <v>0</v>
      </c>
      <c r="I665" s="22">
        <f t="shared" si="99"/>
        <v>145892</v>
      </c>
    </row>
    <row r="666" spans="1:9" x14ac:dyDescent="0.25">
      <c r="A666" s="23" t="s">
        <v>87</v>
      </c>
      <c r="B666" s="42" t="s">
        <v>546</v>
      </c>
      <c r="C666" s="25">
        <v>4205855</v>
      </c>
      <c r="D666" s="21">
        <v>3081304</v>
      </c>
      <c r="E666" s="21">
        <v>319280</v>
      </c>
      <c r="F666" s="22">
        <v>0</v>
      </c>
      <c r="G666" s="22">
        <v>0</v>
      </c>
      <c r="H666" s="22">
        <v>0</v>
      </c>
      <c r="I666" s="22">
        <f t="shared" si="99"/>
        <v>7606439</v>
      </c>
    </row>
    <row r="667" spans="1:9" x14ac:dyDescent="0.25">
      <c r="A667" s="23" t="s">
        <v>87</v>
      </c>
      <c r="B667" s="42" t="s">
        <v>547</v>
      </c>
      <c r="C667" s="25">
        <v>2110574</v>
      </c>
      <c r="D667" s="21">
        <v>0</v>
      </c>
      <c r="E667" s="21">
        <v>154965</v>
      </c>
      <c r="F667" s="22">
        <v>0</v>
      </c>
      <c r="G667" s="22">
        <v>0</v>
      </c>
      <c r="H667" s="22">
        <v>0</v>
      </c>
      <c r="I667" s="22">
        <f t="shared" si="99"/>
        <v>2265539</v>
      </c>
    </row>
    <row r="668" spans="1:9" x14ac:dyDescent="0.25">
      <c r="A668" s="23" t="s">
        <v>541</v>
      </c>
      <c r="B668" s="42" t="s">
        <v>548</v>
      </c>
      <c r="C668" s="25">
        <v>2641337</v>
      </c>
      <c r="D668" s="21">
        <v>2310977</v>
      </c>
      <c r="E668" s="21">
        <v>207188</v>
      </c>
      <c r="F668" s="22">
        <v>0</v>
      </c>
      <c r="G668" s="22">
        <v>0</v>
      </c>
      <c r="H668" s="22">
        <v>0</v>
      </c>
      <c r="I668" s="22">
        <f t="shared" si="99"/>
        <v>5159502</v>
      </c>
    </row>
    <row r="669" spans="1:9" x14ac:dyDescent="0.25">
      <c r="A669" s="23" t="s">
        <v>87</v>
      </c>
      <c r="B669" s="42" t="s">
        <v>549</v>
      </c>
      <c r="C669" s="22">
        <v>2802059</v>
      </c>
      <c r="D669" s="21">
        <v>0</v>
      </c>
      <c r="E669" s="21">
        <v>190107</v>
      </c>
      <c r="F669" s="22">
        <v>0</v>
      </c>
      <c r="G669" s="22">
        <v>0</v>
      </c>
      <c r="H669" s="22">
        <v>0</v>
      </c>
      <c r="I669" s="22">
        <f t="shared" si="99"/>
        <v>2992166</v>
      </c>
    </row>
    <row r="670" spans="1:9" x14ac:dyDescent="0.25">
      <c r="A670" s="23"/>
      <c r="B670" s="41"/>
      <c r="C670" s="22"/>
      <c r="D670" s="22"/>
      <c r="E670" s="22"/>
      <c r="F670" s="22"/>
      <c r="G670" s="22"/>
      <c r="H670" s="22"/>
      <c r="I670" s="22"/>
    </row>
    <row r="671" spans="1:9" x14ac:dyDescent="0.25">
      <c r="A671" s="23"/>
      <c r="B671" s="43" t="s">
        <v>72</v>
      </c>
      <c r="C671" s="25">
        <f>SUM(C672:C681)</f>
        <v>42087586</v>
      </c>
      <c r="D671" s="25">
        <f t="shared" ref="D671:I671" si="100">SUM(D672:D681)</f>
        <v>18215825</v>
      </c>
      <c r="E671" s="25">
        <f t="shared" si="100"/>
        <v>3077914</v>
      </c>
      <c r="F671" s="25">
        <f t="shared" si="100"/>
        <v>0</v>
      </c>
      <c r="G671" s="25">
        <f t="shared" si="100"/>
        <v>807616</v>
      </c>
      <c r="H671" s="25">
        <f t="shared" si="100"/>
        <v>0</v>
      </c>
      <c r="I671" s="25">
        <f t="shared" si="100"/>
        <v>64188941</v>
      </c>
    </row>
    <row r="672" spans="1:9" x14ac:dyDescent="0.25">
      <c r="A672" s="23" t="s">
        <v>72</v>
      </c>
      <c r="B672" s="42" t="s">
        <v>550</v>
      </c>
      <c r="C672" s="25">
        <v>5360792</v>
      </c>
      <c r="D672" s="21">
        <v>3081303</v>
      </c>
      <c r="E672" s="21">
        <v>344182</v>
      </c>
      <c r="F672" s="22">
        <v>0</v>
      </c>
      <c r="G672" s="22">
        <v>0</v>
      </c>
      <c r="H672" s="22">
        <v>0</v>
      </c>
      <c r="I672" s="22">
        <f t="shared" ref="I672:I681" si="101">SUM(C672:H672)</f>
        <v>8786277</v>
      </c>
    </row>
    <row r="673" spans="1:9" x14ac:dyDescent="0.25">
      <c r="A673" s="23" t="s">
        <v>72</v>
      </c>
      <c r="B673" s="42" t="s">
        <v>551</v>
      </c>
      <c r="C673" s="25">
        <v>7229094</v>
      </c>
      <c r="D673" s="21">
        <v>3081303</v>
      </c>
      <c r="E673" s="21">
        <v>598263</v>
      </c>
      <c r="F673" s="22">
        <v>0</v>
      </c>
      <c r="G673" s="22">
        <v>807616</v>
      </c>
      <c r="H673" s="22">
        <v>0</v>
      </c>
      <c r="I673" s="22">
        <f t="shared" si="101"/>
        <v>11716276</v>
      </c>
    </row>
    <row r="674" spans="1:9" x14ac:dyDescent="0.25">
      <c r="A674" s="23" t="s">
        <v>72</v>
      </c>
      <c r="B674" s="42" t="s">
        <v>340</v>
      </c>
      <c r="C674" s="25">
        <v>828676</v>
      </c>
      <c r="D674" s="21">
        <v>0</v>
      </c>
      <c r="E674" s="21">
        <v>60686</v>
      </c>
      <c r="F674" s="22">
        <v>0</v>
      </c>
      <c r="G674" s="22">
        <v>0</v>
      </c>
      <c r="H674" s="22">
        <v>0</v>
      </c>
      <c r="I674" s="22">
        <f t="shared" si="101"/>
        <v>889362</v>
      </c>
    </row>
    <row r="675" spans="1:9" x14ac:dyDescent="0.25">
      <c r="A675" s="23" t="s">
        <v>72</v>
      </c>
      <c r="B675" s="42" t="s">
        <v>472</v>
      </c>
      <c r="C675" s="25">
        <v>2658462</v>
      </c>
      <c r="D675" s="21">
        <v>741971</v>
      </c>
      <c r="E675" s="21">
        <v>185204</v>
      </c>
      <c r="F675" s="22">
        <v>0</v>
      </c>
      <c r="G675" s="22">
        <v>0</v>
      </c>
      <c r="H675" s="22">
        <v>0</v>
      </c>
      <c r="I675" s="22">
        <f t="shared" si="101"/>
        <v>3585637</v>
      </c>
    </row>
    <row r="676" spans="1:9" x14ac:dyDescent="0.25">
      <c r="A676" s="23" t="s">
        <v>72</v>
      </c>
      <c r="B676" s="42" t="s">
        <v>552</v>
      </c>
      <c r="C676" s="25">
        <v>5690290</v>
      </c>
      <c r="D676" s="21">
        <v>0</v>
      </c>
      <c r="E676" s="21">
        <v>436387</v>
      </c>
      <c r="F676" s="22">
        <v>0</v>
      </c>
      <c r="G676" s="22">
        <v>0</v>
      </c>
      <c r="H676" s="22">
        <v>0</v>
      </c>
      <c r="I676" s="22">
        <f t="shared" si="101"/>
        <v>6126677</v>
      </c>
    </row>
    <row r="677" spans="1:9" x14ac:dyDescent="0.25">
      <c r="A677" s="23" t="s">
        <v>72</v>
      </c>
      <c r="B677" s="42" t="s">
        <v>553</v>
      </c>
      <c r="C677" s="25">
        <v>2611901</v>
      </c>
      <c r="D677" s="21">
        <v>3081303</v>
      </c>
      <c r="E677" s="21">
        <v>189317</v>
      </c>
      <c r="F677" s="22">
        <v>0</v>
      </c>
      <c r="G677" s="22">
        <v>0</v>
      </c>
      <c r="H677" s="22">
        <v>0</v>
      </c>
      <c r="I677" s="22">
        <f t="shared" si="101"/>
        <v>5882521</v>
      </c>
    </row>
    <row r="678" spans="1:9" x14ac:dyDescent="0.25">
      <c r="A678" s="23" t="s">
        <v>72</v>
      </c>
      <c r="B678" s="42" t="s">
        <v>554</v>
      </c>
      <c r="C678" s="25">
        <v>6853646</v>
      </c>
      <c r="D678" s="21">
        <v>3081303</v>
      </c>
      <c r="E678" s="21">
        <v>531028</v>
      </c>
      <c r="F678" s="22">
        <v>0</v>
      </c>
      <c r="G678" s="22">
        <v>0</v>
      </c>
      <c r="H678" s="22">
        <v>0</v>
      </c>
      <c r="I678" s="22">
        <f t="shared" si="101"/>
        <v>10465977</v>
      </c>
    </row>
    <row r="679" spans="1:9" x14ac:dyDescent="0.25">
      <c r="A679" s="23" t="s">
        <v>72</v>
      </c>
      <c r="B679" s="42" t="s">
        <v>474</v>
      </c>
      <c r="C679" s="25">
        <v>2014187</v>
      </c>
      <c r="D679" s="21">
        <v>1297013</v>
      </c>
      <c r="E679" s="21">
        <v>141253</v>
      </c>
      <c r="F679" s="22">
        <v>0</v>
      </c>
      <c r="G679" s="22">
        <v>0</v>
      </c>
      <c r="H679" s="22">
        <v>0</v>
      </c>
      <c r="I679" s="22">
        <f t="shared" si="101"/>
        <v>3452453</v>
      </c>
    </row>
    <row r="680" spans="1:9" x14ac:dyDescent="0.25">
      <c r="A680" s="23" t="s">
        <v>72</v>
      </c>
      <c r="B680" s="42" t="s">
        <v>555</v>
      </c>
      <c r="C680" s="25">
        <v>2961968</v>
      </c>
      <c r="D680" s="21">
        <v>3851629</v>
      </c>
      <c r="E680" s="21">
        <v>202129</v>
      </c>
      <c r="F680" s="22">
        <v>0</v>
      </c>
      <c r="G680" s="22">
        <v>0</v>
      </c>
      <c r="H680" s="22">
        <v>0</v>
      </c>
      <c r="I680" s="22">
        <f t="shared" si="101"/>
        <v>7015726</v>
      </c>
    </row>
    <row r="681" spans="1:9" x14ac:dyDescent="0.25">
      <c r="A681" s="23" t="s">
        <v>72</v>
      </c>
      <c r="B681" s="42" t="s">
        <v>556</v>
      </c>
      <c r="C681" s="22">
        <v>5878570</v>
      </c>
      <c r="D681" s="21">
        <v>0</v>
      </c>
      <c r="E681" s="21">
        <v>389465</v>
      </c>
      <c r="F681" s="22">
        <v>0</v>
      </c>
      <c r="G681" s="22">
        <v>0</v>
      </c>
      <c r="H681" s="22">
        <v>0</v>
      </c>
      <c r="I681" s="22">
        <f t="shared" si="101"/>
        <v>6268035</v>
      </c>
    </row>
    <row r="682" spans="1:9" x14ac:dyDescent="0.25">
      <c r="A682" s="23"/>
      <c r="B682" s="41"/>
      <c r="C682" s="22"/>
      <c r="D682" s="22"/>
      <c r="E682" s="22"/>
      <c r="F682" s="22"/>
      <c r="G682" s="22"/>
      <c r="H682" s="22"/>
      <c r="I682" s="22"/>
    </row>
    <row r="683" spans="1:9" x14ac:dyDescent="0.25">
      <c r="A683" s="23"/>
      <c r="B683" s="43" t="s">
        <v>153</v>
      </c>
      <c r="C683" s="25">
        <f>SUM(C684:C691)</f>
        <v>19211664</v>
      </c>
      <c r="D683" s="25">
        <f t="shared" ref="D683:I683" si="102">SUM(D684:D691)</f>
        <v>3851629</v>
      </c>
      <c r="E683" s="25">
        <f t="shared" si="102"/>
        <v>1171110</v>
      </c>
      <c r="F683" s="25">
        <f t="shared" si="102"/>
        <v>0</v>
      </c>
      <c r="G683" s="25">
        <f t="shared" si="102"/>
        <v>2500543</v>
      </c>
      <c r="H683" s="25">
        <f t="shared" si="102"/>
        <v>0</v>
      </c>
      <c r="I683" s="25">
        <f t="shared" si="102"/>
        <v>26734946</v>
      </c>
    </row>
    <row r="684" spans="1:9" x14ac:dyDescent="0.25">
      <c r="A684" s="23" t="s">
        <v>153</v>
      </c>
      <c r="B684" s="42" t="s">
        <v>557</v>
      </c>
      <c r="C684" s="25">
        <v>2152629</v>
      </c>
      <c r="D684" s="21">
        <v>0</v>
      </c>
      <c r="E684" s="21">
        <v>149063</v>
      </c>
      <c r="F684" s="22">
        <v>0</v>
      </c>
      <c r="G684" s="22">
        <v>0</v>
      </c>
      <c r="H684" s="22">
        <v>0</v>
      </c>
      <c r="I684" s="22">
        <f t="shared" ref="I684:I691" si="103">SUM(C684:H684)</f>
        <v>2301692</v>
      </c>
    </row>
    <row r="685" spans="1:9" x14ac:dyDescent="0.25">
      <c r="A685" s="23" t="s">
        <v>153</v>
      </c>
      <c r="B685" s="42" t="s">
        <v>558</v>
      </c>
      <c r="C685" s="25">
        <v>5867856</v>
      </c>
      <c r="D685" s="21">
        <v>1540652</v>
      </c>
      <c r="E685" s="21">
        <v>356696</v>
      </c>
      <c r="F685" s="22">
        <v>0</v>
      </c>
      <c r="G685" s="22">
        <v>0</v>
      </c>
      <c r="H685" s="22">
        <v>0</v>
      </c>
      <c r="I685" s="22">
        <f t="shared" si="103"/>
        <v>7765204</v>
      </c>
    </row>
    <row r="686" spans="1:9" x14ac:dyDescent="0.25">
      <c r="A686" s="23" t="s">
        <v>153</v>
      </c>
      <c r="B686" s="42" t="s">
        <v>389</v>
      </c>
      <c r="C686" s="25">
        <v>87433</v>
      </c>
      <c r="D686" s="21">
        <v>0</v>
      </c>
      <c r="E686" s="21">
        <v>5236</v>
      </c>
      <c r="F686" s="22">
        <v>0</v>
      </c>
      <c r="G686" s="22">
        <v>0</v>
      </c>
      <c r="H686" s="22">
        <v>0</v>
      </c>
      <c r="I686" s="22">
        <f t="shared" si="103"/>
        <v>92669</v>
      </c>
    </row>
    <row r="687" spans="1:9" x14ac:dyDescent="0.25">
      <c r="A687" s="23" t="s">
        <v>153</v>
      </c>
      <c r="B687" s="42" t="s">
        <v>391</v>
      </c>
      <c r="C687" s="25">
        <v>2596160</v>
      </c>
      <c r="D687" s="21">
        <v>0</v>
      </c>
      <c r="E687" s="21">
        <v>167143</v>
      </c>
      <c r="F687" s="22">
        <v>0</v>
      </c>
      <c r="G687" s="22">
        <v>0</v>
      </c>
      <c r="H687" s="22">
        <v>0</v>
      </c>
      <c r="I687" s="22">
        <f t="shared" si="103"/>
        <v>2763303</v>
      </c>
    </row>
    <row r="688" spans="1:9" x14ac:dyDescent="0.25">
      <c r="A688" s="23" t="s">
        <v>153</v>
      </c>
      <c r="B688" s="42" t="s">
        <v>559</v>
      </c>
      <c r="C688" s="25">
        <v>2991895</v>
      </c>
      <c r="D688" s="21">
        <v>2310977</v>
      </c>
      <c r="E688" s="21">
        <v>163797</v>
      </c>
      <c r="F688" s="22">
        <v>0</v>
      </c>
      <c r="G688" s="22">
        <v>2500543</v>
      </c>
      <c r="H688" s="22">
        <v>0</v>
      </c>
      <c r="I688" s="22">
        <f t="shared" si="103"/>
        <v>7967212</v>
      </c>
    </row>
    <row r="689" spans="1:9" x14ac:dyDescent="0.25">
      <c r="A689" s="23" t="s">
        <v>153</v>
      </c>
      <c r="B689" s="42" t="s">
        <v>462</v>
      </c>
      <c r="C689" s="25">
        <v>2326057</v>
      </c>
      <c r="D689" s="21">
        <v>0</v>
      </c>
      <c r="E689" s="21">
        <v>138868</v>
      </c>
      <c r="F689" s="22">
        <v>0</v>
      </c>
      <c r="G689" s="22">
        <v>0</v>
      </c>
      <c r="H689" s="22">
        <v>0</v>
      </c>
      <c r="I689" s="22">
        <f t="shared" si="103"/>
        <v>2464925</v>
      </c>
    </row>
    <row r="690" spans="1:9" x14ac:dyDescent="0.25">
      <c r="A690" s="23" t="s">
        <v>153</v>
      </c>
      <c r="B690" s="42" t="s">
        <v>464</v>
      </c>
      <c r="C690" s="25">
        <v>1135119</v>
      </c>
      <c r="D690" s="21">
        <v>0</v>
      </c>
      <c r="E690" s="21">
        <v>71407</v>
      </c>
      <c r="F690" s="22">
        <v>0</v>
      </c>
      <c r="G690" s="22">
        <v>0</v>
      </c>
      <c r="H690" s="22">
        <v>0</v>
      </c>
      <c r="I690" s="22">
        <f t="shared" si="103"/>
        <v>1206526</v>
      </c>
    </row>
    <row r="691" spans="1:9" x14ac:dyDescent="0.25">
      <c r="A691" s="23" t="s">
        <v>153</v>
      </c>
      <c r="B691" s="42" t="s">
        <v>465</v>
      </c>
      <c r="C691" s="22">
        <v>2054515</v>
      </c>
      <c r="D691" s="21">
        <v>0</v>
      </c>
      <c r="E691" s="21">
        <v>118900</v>
      </c>
      <c r="F691" s="22">
        <v>0</v>
      </c>
      <c r="G691" s="22">
        <v>0</v>
      </c>
      <c r="H691" s="22">
        <v>0</v>
      </c>
      <c r="I691" s="22">
        <f t="shared" si="103"/>
        <v>2173415</v>
      </c>
    </row>
    <row r="692" spans="1:9" x14ac:dyDescent="0.25">
      <c r="A692" s="23"/>
      <c r="B692" s="41"/>
      <c r="C692" s="22"/>
      <c r="D692" s="22"/>
      <c r="E692" s="22"/>
      <c r="F692" s="22"/>
      <c r="G692" s="22"/>
      <c r="H692" s="22"/>
      <c r="I692" s="22"/>
    </row>
    <row r="693" spans="1:9" x14ac:dyDescent="0.25">
      <c r="A693" s="23"/>
      <c r="B693" s="43" t="s">
        <v>55</v>
      </c>
      <c r="C693" s="25">
        <f>SUM(C694:C705)</f>
        <v>40764275</v>
      </c>
      <c r="D693" s="25">
        <f t="shared" ref="D693:I693" si="104">SUM(D694:D705)</f>
        <v>6773013</v>
      </c>
      <c r="E693" s="25">
        <f t="shared" si="104"/>
        <v>2411678</v>
      </c>
      <c r="F693" s="25">
        <f t="shared" si="104"/>
        <v>0</v>
      </c>
      <c r="G693" s="25">
        <f t="shared" si="104"/>
        <v>229581</v>
      </c>
      <c r="H693" s="25">
        <f t="shared" si="104"/>
        <v>0</v>
      </c>
      <c r="I693" s="25">
        <f t="shared" si="104"/>
        <v>50178547</v>
      </c>
    </row>
    <row r="694" spans="1:9" x14ac:dyDescent="0.25">
      <c r="A694" s="23" t="s">
        <v>55</v>
      </c>
      <c r="B694" s="42" t="s">
        <v>344</v>
      </c>
      <c r="C694" s="25">
        <v>1886626</v>
      </c>
      <c r="D694" s="25">
        <v>0</v>
      </c>
      <c r="E694" s="21">
        <v>115555</v>
      </c>
      <c r="F694" s="22">
        <v>0</v>
      </c>
      <c r="G694" s="22">
        <v>0</v>
      </c>
      <c r="H694" s="22">
        <v>0</v>
      </c>
      <c r="I694" s="22">
        <f t="shared" ref="I694:I705" si="105">SUM(C694:H694)</f>
        <v>2002181</v>
      </c>
    </row>
    <row r="695" spans="1:9" x14ac:dyDescent="0.25">
      <c r="A695" s="23" t="s">
        <v>55</v>
      </c>
      <c r="B695" s="42" t="s">
        <v>409</v>
      </c>
      <c r="C695" s="25">
        <v>1078906</v>
      </c>
      <c r="D695" s="21">
        <v>692268</v>
      </c>
      <c r="E695" s="21">
        <v>69259</v>
      </c>
      <c r="F695" s="22">
        <v>0</v>
      </c>
      <c r="G695" s="22">
        <v>0</v>
      </c>
      <c r="H695" s="22">
        <v>0</v>
      </c>
      <c r="I695" s="22">
        <f t="shared" si="105"/>
        <v>1840433</v>
      </c>
    </row>
    <row r="696" spans="1:9" x14ac:dyDescent="0.25">
      <c r="A696" s="23" t="s">
        <v>55</v>
      </c>
      <c r="B696" s="42" t="s">
        <v>560</v>
      </c>
      <c r="C696" s="25">
        <v>3850120</v>
      </c>
      <c r="D696" s="21">
        <v>1540652</v>
      </c>
      <c r="E696" s="21">
        <v>263393</v>
      </c>
      <c r="F696" s="22">
        <v>0</v>
      </c>
      <c r="G696" s="22">
        <v>0</v>
      </c>
      <c r="H696" s="22">
        <v>0</v>
      </c>
      <c r="I696" s="22">
        <f t="shared" si="105"/>
        <v>5654165</v>
      </c>
    </row>
    <row r="697" spans="1:9" x14ac:dyDescent="0.25">
      <c r="A697" s="23" t="s">
        <v>55</v>
      </c>
      <c r="B697" s="42" t="s">
        <v>561</v>
      </c>
      <c r="C697" s="25">
        <v>2267873</v>
      </c>
      <c r="D697" s="21">
        <v>0</v>
      </c>
      <c r="E697" s="21">
        <v>140596</v>
      </c>
      <c r="F697" s="22">
        <v>0</v>
      </c>
      <c r="G697" s="22">
        <v>0</v>
      </c>
      <c r="H697" s="22">
        <v>0</v>
      </c>
      <c r="I697" s="22">
        <f t="shared" si="105"/>
        <v>2408469</v>
      </c>
    </row>
    <row r="698" spans="1:9" x14ac:dyDescent="0.25">
      <c r="A698" s="23" t="s">
        <v>55</v>
      </c>
      <c r="B698" s="42" t="s">
        <v>562</v>
      </c>
      <c r="C698" s="25">
        <v>3129178</v>
      </c>
      <c r="D698" s="21">
        <v>0</v>
      </c>
      <c r="E698" s="21">
        <v>178387</v>
      </c>
      <c r="F698" s="22">
        <v>0</v>
      </c>
      <c r="G698" s="22">
        <v>0</v>
      </c>
      <c r="H698" s="22">
        <v>0</v>
      </c>
      <c r="I698" s="22">
        <f t="shared" si="105"/>
        <v>3307565</v>
      </c>
    </row>
    <row r="699" spans="1:9" x14ac:dyDescent="0.25">
      <c r="A699" s="23" t="s">
        <v>55</v>
      </c>
      <c r="B699" s="42" t="s">
        <v>354</v>
      </c>
      <c r="C699" s="25">
        <v>5813121</v>
      </c>
      <c r="D699" s="21">
        <v>770301</v>
      </c>
      <c r="E699" s="21">
        <v>317704</v>
      </c>
      <c r="F699" s="22">
        <v>0</v>
      </c>
      <c r="G699" s="22">
        <v>229581</v>
      </c>
      <c r="H699" s="22">
        <v>0</v>
      </c>
      <c r="I699" s="22">
        <f t="shared" si="105"/>
        <v>7130707</v>
      </c>
    </row>
    <row r="700" spans="1:9" x14ac:dyDescent="0.25">
      <c r="A700" s="23" t="s">
        <v>55</v>
      </c>
      <c r="B700" s="42" t="s">
        <v>412</v>
      </c>
      <c r="C700" s="25">
        <v>4030147</v>
      </c>
      <c r="D700" s="21">
        <v>1458814</v>
      </c>
      <c r="E700" s="21">
        <v>244591</v>
      </c>
      <c r="F700" s="22">
        <v>0</v>
      </c>
      <c r="G700" s="22">
        <v>0</v>
      </c>
      <c r="H700" s="22">
        <v>0</v>
      </c>
      <c r="I700" s="22">
        <f t="shared" si="105"/>
        <v>5733552</v>
      </c>
    </row>
    <row r="701" spans="1:9" x14ac:dyDescent="0.25">
      <c r="A701" s="23" t="s">
        <v>55</v>
      </c>
      <c r="B701" s="42" t="s">
        <v>563</v>
      </c>
      <c r="C701" s="25">
        <v>3477528</v>
      </c>
      <c r="D701" s="21">
        <v>770326</v>
      </c>
      <c r="E701" s="21">
        <v>190774</v>
      </c>
      <c r="F701" s="22">
        <v>0</v>
      </c>
      <c r="G701" s="22">
        <v>0</v>
      </c>
      <c r="H701" s="22">
        <v>0</v>
      </c>
      <c r="I701" s="22">
        <f t="shared" si="105"/>
        <v>4438628</v>
      </c>
    </row>
    <row r="702" spans="1:9" x14ac:dyDescent="0.25">
      <c r="A702" s="23" t="s">
        <v>55</v>
      </c>
      <c r="B702" s="42" t="s">
        <v>564</v>
      </c>
      <c r="C702" s="25">
        <v>6622467</v>
      </c>
      <c r="D702" s="21">
        <v>0</v>
      </c>
      <c r="E702" s="22">
        <v>342391</v>
      </c>
      <c r="F702" s="22">
        <v>0</v>
      </c>
      <c r="G702" s="22">
        <v>0</v>
      </c>
      <c r="H702" s="22">
        <v>0</v>
      </c>
      <c r="I702" s="22">
        <f t="shared" si="105"/>
        <v>6964858</v>
      </c>
    </row>
    <row r="703" spans="1:9" x14ac:dyDescent="0.25">
      <c r="A703" s="23" t="s">
        <v>55</v>
      </c>
      <c r="B703" s="42" t="s">
        <v>565</v>
      </c>
      <c r="C703" s="25">
        <v>3081413</v>
      </c>
      <c r="D703" s="21">
        <v>0</v>
      </c>
      <c r="E703" s="21">
        <v>182625</v>
      </c>
      <c r="F703" s="22">
        <v>0</v>
      </c>
      <c r="G703" s="22">
        <v>0</v>
      </c>
      <c r="H703" s="22">
        <v>0</v>
      </c>
      <c r="I703" s="22">
        <f t="shared" si="105"/>
        <v>3264038</v>
      </c>
    </row>
    <row r="704" spans="1:9" x14ac:dyDescent="0.25">
      <c r="A704" s="23" t="s">
        <v>55</v>
      </c>
      <c r="B704" s="42" t="s">
        <v>566</v>
      </c>
      <c r="C704" s="25">
        <v>2862289</v>
      </c>
      <c r="D704" s="21">
        <v>0</v>
      </c>
      <c r="E704" s="21">
        <v>191125</v>
      </c>
      <c r="F704" s="22">
        <v>0</v>
      </c>
      <c r="G704" s="22">
        <v>0</v>
      </c>
      <c r="H704" s="22">
        <v>0</v>
      </c>
      <c r="I704" s="22">
        <f t="shared" si="105"/>
        <v>3053414</v>
      </c>
    </row>
    <row r="705" spans="1:9" x14ac:dyDescent="0.25">
      <c r="A705" s="23" t="s">
        <v>55</v>
      </c>
      <c r="B705" s="42" t="s">
        <v>567</v>
      </c>
      <c r="C705" s="22">
        <v>2664607</v>
      </c>
      <c r="D705" s="21">
        <v>1540652</v>
      </c>
      <c r="E705" s="21">
        <v>175278</v>
      </c>
      <c r="F705" s="22">
        <v>0</v>
      </c>
      <c r="G705" s="22">
        <v>0</v>
      </c>
      <c r="H705" s="22">
        <v>0</v>
      </c>
      <c r="I705" s="22">
        <f t="shared" si="105"/>
        <v>4380537</v>
      </c>
    </row>
    <row r="706" spans="1:9" x14ac:dyDescent="0.25">
      <c r="A706" s="23"/>
      <c r="B706" s="41"/>
      <c r="C706" s="22"/>
      <c r="D706" s="22"/>
      <c r="E706" s="22"/>
      <c r="F706" s="22"/>
      <c r="G706" s="22"/>
      <c r="H706" s="22"/>
      <c r="I706" s="22"/>
    </row>
    <row r="707" spans="1:9" x14ac:dyDescent="0.25">
      <c r="A707" s="23"/>
      <c r="B707" s="43" t="s">
        <v>568</v>
      </c>
      <c r="C707" s="44">
        <f>SUM(C708:C709)</f>
        <v>5956096</v>
      </c>
      <c r="D707" s="44">
        <f t="shared" ref="D707:I707" si="106">SUM(D708:D709)</f>
        <v>0</v>
      </c>
      <c r="E707" s="44">
        <f t="shared" si="106"/>
        <v>355471</v>
      </c>
      <c r="F707" s="44">
        <f t="shared" si="106"/>
        <v>0</v>
      </c>
      <c r="G707" s="44">
        <f t="shared" si="106"/>
        <v>0</v>
      </c>
      <c r="H707" s="44">
        <f t="shared" si="106"/>
        <v>0</v>
      </c>
      <c r="I707" s="44">
        <f t="shared" si="106"/>
        <v>6311567</v>
      </c>
    </row>
    <row r="708" spans="1:9" x14ac:dyDescent="0.25">
      <c r="A708" s="23" t="s">
        <v>568</v>
      </c>
      <c r="B708" s="42" t="s">
        <v>569</v>
      </c>
      <c r="C708" s="44">
        <v>2799222</v>
      </c>
      <c r="D708" s="21">
        <v>0</v>
      </c>
      <c r="E708" s="21">
        <v>166104</v>
      </c>
      <c r="F708" s="22">
        <v>0</v>
      </c>
      <c r="G708" s="22">
        <v>0</v>
      </c>
      <c r="H708" s="22">
        <v>0</v>
      </c>
      <c r="I708" s="22">
        <f t="shared" ref="I708:I709" si="107">SUM(C708:H708)</f>
        <v>2965326</v>
      </c>
    </row>
    <row r="709" spans="1:9" x14ac:dyDescent="0.25">
      <c r="A709" s="23" t="s">
        <v>568</v>
      </c>
      <c r="B709" s="42" t="s">
        <v>570</v>
      </c>
      <c r="C709" s="44">
        <v>3156874</v>
      </c>
      <c r="D709" s="21">
        <v>0</v>
      </c>
      <c r="E709" s="21">
        <v>189367</v>
      </c>
      <c r="F709" s="22">
        <v>0</v>
      </c>
      <c r="G709" s="22">
        <v>0</v>
      </c>
      <c r="H709" s="22">
        <v>0</v>
      </c>
      <c r="I709" s="22">
        <f t="shared" si="107"/>
        <v>3346241</v>
      </c>
    </row>
    <row r="710" spans="1:9" x14ac:dyDescent="0.25">
      <c r="A710" s="34"/>
      <c r="B710" s="23"/>
      <c r="C710" s="22"/>
      <c r="D710" s="21"/>
      <c r="E710" s="21"/>
      <c r="F710" s="22"/>
      <c r="G710" s="22"/>
      <c r="H710" s="22"/>
      <c r="I710" s="21"/>
    </row>
    <row r="711" spans="1:9" ht="15.75" thickBot="1" x14ac:dyDescent="0.3">
      <c r="A711" s="36" t="s">
        <v>571</v>
      </c>
      <c r="B711" s="45"/>
      <c r="C711" s="46">
        <f t="shared" ref="C711:I711" si="108">C251+C261+C264+C273+C281+C319+C327+C331+C335+C352+C365+C369+C376+C391+C402+C410+C416+C422+C431+C437+C446+C451+C466+C475+C479+C488+C493+C497+C500+C505+C511+C517+C529+C539+C544+C555+C560+C569+C589+C600+C610+C615+C625+C649+C653+C656+C659+C671+C683+C693+C707</f>
        <v>1354376904</v>
      </c>
      <c r="D711" s="46">
        <f t="shared" si="108"/>
        <v>266532730</v>
      </c>
      <c r="E711" s="46">
        <f t="shared" si="108"/>
        <v>82195144</v>
      </c>
      <c r="F711" s="46">
        <f t="shared" si="108"/>
        <v>52180600</v>
      </c>
      <c r="G711" s="46">
        <f t="shared" si="108"/>
        <v>14665094</v>
      </c>
      <c r="H711" s="46">
        <f t="shared" si="108"/>
        <v>207960</v>
      </c>
      <c r="I711" s="46">
        <f t="shared" si="108"/>
        <v>1770158432</v>
      </c>
    </row>
    <row r="712" spans="1:9" ht="15.75" thickTop="1" x14ac:dyDescent="0.25">
      <c r="A712" s="14"/>
      <c r="B712" s="14"/>
      <c r="C712" s="16"/>
      <c r="D712" s="15"/>
      <c r="E712" s="15"/>
      <c r="F712" s="15"/>
      <c r="G712" s="15"/>
      <c r="H712" s="15"/>
      <c r="I712" s="15"/>
    </row>
    <row r="713" spans="1:9" x14ac:dyDescent="0.25">
      <c r="A713" s="14"/>
      <c r="B713" s="14"/>
      <c r="C713" s="16"/>
      <c r="D713" s="16"/>
      <c r="E713" s="16"/>
      <c r="F713" s="16"/>
      <c r="G713" s="16"/>
      <c r="H713" s="16"/>
      <c r="I713" s="16"/>
    </row>
    <row r="714" spans="1:9" x14ac:dyDescent="0.25">
      <c r="A714" s="14"/>
      <c r="B714" s="14"/>
      <c r="C714" s="15"/>
      <c r="D714" s="15"/>
      <c r="E714" s="16"/>
      <c r="F714" s="16"/>
      <c r="G714" s="16"/>
      <c r="H714" s="16"/>
      <c r="I714" s="15"/>
    </row>
    <row r="715" spans="1:9" x14ac:dyDescent="0.25">
      <c r="A715" s="14"/>
      <c r="B715" s="14"/>
      <c r="C715" s="15"/>
      <c r="D715" s="15"/>
      <c r="E715" s="16"/>
      <c r="F715" s="16"/>
      <c r="G715" s="16"/>
      <c r="H715" s="16"/>
      <c r="I715" s="15"/>
    </row>
    <row r="716" spans="1:9" x14ac:dyDescent="0.25">
      <c r="A716" s="14"/>
      <c r="B716" s="14"/>
      <c r="C716" s="15"/>
      <c r="D716" s="15"/>
      <c r="E716" s="16"/>
      <c r="F716" s="16"/>
      <c r="G716" s="16"/>
      <c r="H716" s="16"/>
      <c r="I716" s="15"/>
    </row>
    <row r="717" spans="1:9" x14ac:dyDescent="0.25">
      <c r="A717" s="14"/>
      <c r="B717" s="14"/>
      <c r="C717" s="15"/>
      <c r="D717" s="15"/>
      <c r="E717" s="16"/>
      <c r="F717" s="16"/>
      <c r="G717" s="16"/>
      <c r="H717" s="16"/>
      <c r="I717" s="15"/>
    </row>
    <row r="718" spans="1:9" x14ac:dyDescent="0.25">
      <c r="A718" s="14"/>
      <c r="B718" s="14"/>
      <c r="C718" s="15"/>
      <c r="D718" s="15"/>
      <c r="E718" s="16"/>
      <c r="F718" s="16"/>
      <c r="G718" s="16"/>
      <c r="H718" s="16"/>
      <c r="I718" s="15"/>
    </row>
    <row r="719" spans="1:9" x14ac:dyDescent="0.25">
      <c r="A719" s="14"/>
      <c r="B719" s="14"/>
      <c r="C719" s="15"/>
      <c r="D719" s="15"/>
      <c r="E719" s="16"/>
      <c r="F719" s="16"/>
      <c r="G719" s="16"/>
      <c r="H719" s="16"/>
      <c r="I719" s="15"/>
    </row>
    <row r="720" spans="1:9" x14ac:dyDescent="0.25">
      <c r="A720" s="14"/>
      <c r="B720" s="14"/>
      <c r="C720" s="15"/>
      <c r="D720" s="15"/>
      <c r="E720" s="16"/>
      <c r="F720" s="16"/>
      <c r="G720" s="16"/>
      <c r="H720" s="16"/>
      <c r="I720" s="15"/>
    </row>
    <row r="721" spans="1:9" x14ac:dyDescent="0.25">
      <c r="A721" s="14"/>
      <c r="B721" s="14"/>
      <c r="C721" s="15"/>
      <c r="D721" s="15"/>
      <c r="E721" s="16"/>
      <c r="F721" s="16"/>
      <c r="G721" s="16"/>
      <c r="H721" s="16"/>
      <c r="I721" s="15"/>
    </row>
    <row r="722" spans="1:9" x14ac:dyDescent="0.25">
      <c r="A722" s="14"/>
      <c r="B722" s="14"/>
      <c r="C722" s="15"/>
      <c r="D722" s="15"/>
      <c r="E722" s="16"/>
      <c r="F722" s="16"/>
      <c r="G722" s="16"/>
      <c r="H722" s="16"/>
      <c r="I722" s="15"/>
    </row>
    <row r="723" spans="1:9" x14ac:dyDescent="0.25">
      <c r="A723" s="14"/>
      <c r="B723" s="14"/>
      <c r="C723" s="15"/>
      <c r="D723" s="15"/>
      <c r="E723" s="16"/>
      <c r="F723" s="16"/>
      <c r="G723" s="16"/>
      <c r="H723" s="16"/>
      <c r="I723" s="15"/>
    </row>
  </sheetData>
  <mergeCells count="5">
    <mergeCell ref="A1:I1"/>
    <mergeCell ref="A2:I2"/>
    <mergeCell ref="A4:I4"/>
    <mergeCell ref="A5:I6"/>
    <mergeCell ref="A7:I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5307 Breakout</vt:lpstr>
      <vt:lpstr>'5307 Breakout'!Print_Titles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2020 Cares Act Apportionments Section 5307, Section 5340 and Section 5337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USDOT</dc:creator>
  <cp:lastModifiedBy>Ullah, Waseem CTR (FTA)</cp:lastModifiedBy>
  <cp:lastPrinted>2020-04-07T13:25:29Z</cp:lastPrinted>
  <dcterms:created xsi:type="dcterms:W3CDTF">2020-01-08T20:56:43Z</dcterms:created>
  <dcterms:modified xsi:type="dcterms:W3CDTF">2020-04-07T17:03:34Z</dcterms:modified>
</cp:coreProperties>
</file>