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S:\Apportionments\FY 2019 Formula Apportionments\FY 19 Full Year Tables\"/>
    </mc:Choice>
  </mc:AlternateContent>
  <bookViews>
    <workbookView xWindow="45" yWindow="6705" windowWidth="15585" windowHeight="6600"/>
  </bookViews>
  <sheets>
    <sheet name="Table 3" sheetId="4" r:id="rId1"/>
  </sheets>
  <definedNames>
    <definedName name="HTML_CodePage" hidden="1">1252</definedName>
    <definedName name="HTML_Control" hidden="1">{"'Final'!$A$1:$K$1"}</definedName>
    <definedName name="HTML_Description" hidden="1">""</definedName>
    <definedName name="HTML_Email" hidden="1">""</definedName>
    <definedName name="HTML_Header" hidden="1">"Final"</definedName>
    <definedName name="HTML_LastUpdate" hidden="1">"8/21/00"</definedName>
    <definedName name="HTML_LineAfter" hidden="1">FALSE</definedName>
    <definedName name="HTML_LineBefore" hidden="1">FALSE</definedName>
    <definedName name="HTML_Name" hidden="1">"nosekg"</definedName>
    <definedName name="HTML_OBDlg2" hidden="1">TRUE</definedName>
    <definedName name="HTML_OBDlg4" hidden="1">TRUE</definedName>
    <definedName name="HTML_OS" hidden="1">0</definedName>
    <definedName name="HTML_PathFile" hidden="1">"A:\table12 Html.htm"</definedName>
    <definedName name="HTML_Title" hidden="1">"Table 12"</definedName>
    <definedName name="_xlnm.Print_Area" localSheetId="0">'Table 3'!$A$1:$B$760</definedName>
    <definedName name="_xlnm.Print_Titles" localSheetId="0">'Table 3'!$1:$10</definedName>
  </definedNames>
  <calcPr calcId="171027"/>
</workbook>
</file>

<file path=xl/calcChain.xml><?xml version="1.0" encoding="utf-8"?>
<calcChain xmlns="http://schemas.openxmlformats.org/spreadsheetml/2006/main">
  <c r="B752" i="4" l="1"/>
  <c r="B738" i="4"/>
  <c r="B728" i="4"/>
  <c r="B716" i="4"/>
  <c r="B704" i="4"/>
  <c r="B701" i="4"/>
  <c r="B698" i="4"/>
  <c r="B694" i="4"/>
  <c r="B670" i="4"/>
  <c r="B660" i="4"/>
  <c r="B655" i="4"/>
  <c r="B645" i="4"/>
  <c r="B634" i="4"/>
  <c r="B614" i="4"/>
  <c r="B605" i="4"/>
  <c r="B600" i="4"/>
  <c r="B589" i="4"/>
  <c r="B584" i="4"/>
  <c r="B574" i="4"/>
  <c r="B562" i="4"/>
  <c r="B556" i="4"/>
  <c r="B550" i="4"/>
  <c r="B545" i="4"/>
  <c r="B542" i="4"/>
  <c r="B538" i="4"/>
  <c r="B533" i="4"/>
  <c r="B524" i="4"/>
  <c r="B520" i="4"/>
  <c r="B511" i="4"/>
  <c r="B496" i="4"/>
  <c r="B491" i="4"/>
  <c r="B482" i="4"/>
  <c r="B476" i="4"/>
  <c r="B467" i="4"/>
  <c r="B461" i="4"/>
  <c r="B455" i="4"/>
  <c r="B447" i="4"/>
  <c r="B436" i="4"/>
  <c r="B421" i="4"/>
  <c r="B414" i="4"/>
  <c r="B410" i="4"/>
  <c r="B397" i="4"/>
  <c r="B380" i="4"/>
  <c r="B376" i="4"/>
  <c r="B372" i="4"/>
  <c r="B364" i="4"/>
  <c r="B326" i="4"/>
  <c r="B318" i="4"/>
  <c r="B309" i="4"/>
  <c r="B306" i="4"/>
  <c r="B296" i="4"/>
  <c r="B287" i="4"/>
  <c r="B283" i="4"/>
  <c r="B270" i="4"/>
  <c r="B262" i="4"/>
  <c r="B258" i="4"/>
  <c r="B248" i="4"/>
  <c r="B241" i="4"/>
  <c r="B235" i="4"/>
  <c r="B229" i="4"/>
  <c r="B223" i="4"/>
  <c r="B218" i="4"/>
  <c r="B212" i="4"/>
  <c r="B209" i="4"/>
  <c r="B198" i="4"/>
  <c r="B187" i="4"/>
  <c r="B174" i="4"/>
  <c r="B159" i="4"/>
  <c r="B155" i="4"/>
  <c r="B151" i="4"/>
  <c r="B144" i="4"/>
  <c r="B137" i="4"/>
  <c r="B132" i="4"/>
  <c r="B124" i="4"/>
  <c r="B115" i="4"/>
  <c r="B106" i="4"/>
  <c r="B93" i="4"/>
  <c r="B88" i="4"/>
  <c r="B76" i="4"/>
  <c r="B73" i="4"/>
  <c r="B66" i="4"/>
  <c r="B61" i="4"/>
  <c r="B58" i="4"/>
  <c r="B52" i="4"/>
  <c r="B47" i="4"/>
  <c r="B35" i="4"/>
  <c r="B32" i="4"/>
  <c r="B29" i="4"/>
  <c r="B25" i="4"/>
  <c r="B18" i="4"/>
  <c r="B98" i="4" l="1"/>
  <c r="B757" i="4"/>
</calcChain>
</file>

<file path=xl/sharedStrings.xml><?xml version="1.0" encoding="utf-8"?>
<sst xmlns="http://schemas.openxmlformats.org/spreadsheetml/2006/main" count="695" uniqueCount="580">
  <si>
    <t>FEDERAL TRANSIT ADMINISTRATION</t>
  </si>
  <si>
    <t>Table 3</t>
  </si>
  <si>
    <t>URBANIZED AREA/STATE</t>
  </si>
  <si>
    <t>APPORTIONMENT</t>
  </si>
  <si>
    <t>1,000,000 or more in Population</t>
  </si>
  <si>
    <t>200,000 - 999,999 in Population</t>
  </si>
  <si>
    <t>50,000 - 199,999 in Population</t>
  </si>
  <si>
    <t>National Total</t>
  </si>
  <si>
    <t>Amounts Apportioned to Urbanized Areas 1,000,000 or more in Population:</t>
  </si>
  <si>
    <t>Atlanta, GA</t>
  </si>
  <si>
    <t>Austin, TX</t>
  </si>
  <si>
    <t>Baltimore, MD</t>
  </si>
  <si>
    <t>Massachusetts</t>
  </si>
  <si>
    <t>New Hampshire</t>
  </si>
  <si>
    <t>Rhode Island</t>
  </si>
  <si>
    <t>North Carolina</t>
  </si>
  <si>
    <t>South Carolina</t>
  </si>
  <si>
    <t>Illinois</t>
  </si>
  <si>
    <t>Indiana</t>
  </si>
  <si>
    <t>Kentucky</t>
  </si>
  <si>
    <t>Ohio</t>
  </si>
  <si>
    <t>Cleveland, OH</t>
  </si>
  <si>
    <t>Columbus, OH</t>
  </si>
  <si>
    <t>Dallas-Fort Worth-Arlington, TX</t>
  </si>
  <si>
    <t>Denver-Aurora, CO</t>
  </si>
  <si>
    <t>Detroit, MI</t>
  </si>
  <si>
    <t>Houston, TX</t>
  </si>
  <si>
    <t>Indianapolis, IN</t>
  </si>
  <si>
    <t>Jacksonville, FL</t>
  </si>
  <si>
    <t>Kansas</t>
  </si>
  <si>
    <t>Missouri</t>
  </si>
  <si>
    <t>Las Vegas-Henderson, NV</t>
  </si>
  <si>
    <t>Los Angeles-Long Beach-Anaheim, CA</t>
  </si>
  <si>
    <t>Arkansas</t>
  </si>
  <si>
    <t>Mississippi</t>
  </si>
  <si>
    <t>Tennessee</t>
  </si>
  <si>
    <t>Miami, FL</t>
  </si>
  <si>
    <t>Milwaukee, WI</t>
  </si>
  <si>
    <t>Connecticut</t>
  </si>
  <si>
    <t>New Jersey</t>
  </si>
  <si>
    <t>New York</t>
  </si>
  <si>
    <t>Orlando, FL</t>
  </si>
  <si>
    <t>Delaware</t>
  </si>
  <si>
    <t>Maryland</t>
  </si>
  <si>
    <t>Pennsylvania</t>
  </si>
  <si>
    <t>Phoenix-Mesa, AZ</t>
  </si>
  <si>
    <t>Pittsburgh, PA</t>
  </si>
  <si>
    <t>Oregon</t>
  </si>
  <si>
    <t>Washington</t>
  </si>
  <si>
    <t>Riverside-San Bernardino, CA</t>
  </si>
  <si>
    <t>Sacramento, CA</t>
  </si>
  <si>
    <t>Salt Lake City-West Valley City, UT</t>
  </si>
  <si>
    <t>San Antonio, TX</t>
  </si>
  <si>
    <t>San Diego, CA</t>
  </si>
  <si>
    <t>San Francisco-Oakland, CA</t>
  </si>
  <si>
    <t>San Jose, CA</t>
  </si>
  <si>
    <t>San Juan, PR</t>
  </si>
  <si>
    <t>Seattle, WA</t>
  </si>
  <si>
    <t>Tampa-St. Petersburg, FL</t>
  </si>
  <si>
    <t>Virginia Beach, VA</t>
  </si>
  <si>
    <t>District of Columbia</t>
  </si>
  <si>
    <t>Virginia</t>
  </si>
  <si>
    <t>Amounts Apportioned to Urbanized Areas 200,000 to 1 million in Population:</t>
  </si>
  <si>
    <t>Aberdeen-Bel Air South-Bel Air North, MD</t>
  </si>
  <si>
    <t>Aguadilla-Isabela-San Sebastián, PR</t>
  </si>
  <si>
    <t>Akron, OH</t>
  </si>
  <si>
    <t>Albany-Schenectady, NY</t>
  </si>
  <si>
    <t>Albuquerque, NM</t>
  </si>
  <si>
    <t>Anchorage, AK</t>
  </si>
  <si>
    <t>Ann Arbor, MI</t>
  </si>
  <si>
    <t>Antioch, CA</t>
  </si>
  <si>
    <t>Appleton, WI</t>
  </si>
  <si>
    <t>Asheville, NC</t>
  </si>
  <si>
    <t>Atlantic City, NJ</t>
  </si>
  <si>
    <t>Bakersfield, CA</t>
  </si>
  <si>
    <t>Barnstable Town, MA</t>
  </si>
  <si>
    <t>Baton Rouge, LA</t>
  </si>
  <si>
    <t>Birmingham, AL</t>
  </si>
  <si>
    <t>Boise City, ID</t>
  </si>
  <si>
    <t>Bonita Springs, FL</t>
  </si>
  <si>
    <t>Brownsville, TX</t>
  </si>
  <si>
    <t>Buffalo, NY</t>
  </si>
  <si>
    <t>Canton, OH</t>
  </si>
  <si>
    <t>Cape Coral, FL</t>
  </si>
  <si>
    <t>Charleston-North Charleston, SC</t>
  </si>
  <si>
    <t>Colorado Springs, CO</t>
  </si>
  <si>
    <t>Columbia, SC</t>
  </si>
  <si>
    <t>Concord, CA</t>
  </si>
  <si>
    <t>Concord, NC</t>
  </si>
  <si>
    <t>Conroe-The Woodlands, TX</t>
  </si>
  <si>
    <t>Corpus Christi, TX</t>
  </si>
  <si>
    <t>Dayton, OH</t>
  </si>
  <si>
    <t>Denton-Lewisville, TX</t>
  </si>
  <si>
    <t>Des Moines, IA</t>
  </si>
  <si>
    <t>Durham, NC</t>
  </si>
  <si>
    <t>Eugene, OR</t>
  </si>
  <si>
    <t>Fayetteville, NC</t>
  </si>
  <si>
    <t>Flint, MI</t>
  </si>
  <si>
    <t>Fort Collins, CO</t>
  </si>
  <si>
    <t>Fort Wayne, IN</t>
  </si>
  <si>
    <t>Fresno, CA</t>
  </si>
  <si>
    <t>Grand Rapids, MI</t>
  </si>
  <si>
    <t>Green Bay, WI</t>
  </si>
  <si>
    <t>Greensboro, NC</t>
  </si>
  <si>
    <t>Greenville, SC</t>
  </si>
  <si>
    <t>Gulfport, MS</t>
  </si>
  <si>
    <t>Harrisburg, PA</t>
  </si>
  <si>
    <t>Hartford, CT</t>
  </si>
  <si>
    <t>Hickory, NC</t>
  </si>
  <si>
    <t>Huntsville, AL</t>
  </si>
  <si>
    <t>Indio-Cathedral City, CA</t>
  </si>
  <si>
    <t>Jackson, MS</t>
  </si>
  <si>
    <t>Kalamazoo, MI</t>
  </si>
  <si>
    <t>Kennewick-Pasco, WA</t>
  </si>
  <si>
    <t>Killeen, TX</t>
  </si>
  <si>
    <t>Kissimmee, FL</t>
  </si>
  <si>
    <t>Knoxville, TN</t>
  </si>
  <si>
    <t>Lafayette, LA</t>
  </si>
  <si>
    <t>Lakeland, FL</t>
  </si>
  <si>
    <t>Lancaster, PA</t>
  </si>
  <si>
    <t>Lancaster-Palmdale, CA</t>
  </si>
  <si>
    <t>Lansing, MI</t>
  </si>
  <si>
    <t>Laredo, TX</t>
  </si>
  <si>
    <t>Lexington-Fayette, KY</t>
  </si>
  <si>
    <t>Lincoln, NE</t>
  </si>
  <si>
    <t>Little Rock, AR</t>
  </si>
  <si>
    <t>Lubbock, TX</t>
  </si>
  <si>
    <t>Madison, WI</t>
  </si>
  <si>
    <t>McAllen, TX</t>
  </si>
  <si>
    <t>Mission Viejo-Lake Forest-San Clemente, CA</t>
  </si>
  <si>
    <t>Mobile, AL</t>
  </si>
  <si>
    <t>Modesto, CA</t>
  </si>
  <si>
    <t>Montgomery, AL</t>
  </si>
  <si>
    <t>Murrieta-Temecula-Menifee, CA</t>
  </si>
  <si>
    <t>Nashville-Davidson, TN</t>
  </si>
  <si>
    <t>New Haven, CT</t>
  </si>
  <si>
    <t>New Orleans, LA</t>
  </si>
  <si>
    <t>Ogden-Layton, UT</t>
  </si>
  <si>
    <t>Oklahoma City, OK</t>
  </si>
  <si>
    <t>Oxnard, CA</t>
  </si>
  <si>
    <t>Palm Bay-Melbourne, FL</t>
  </si>
  <si>
    <t>Palm Coast-Daytona Beach-Port Orange, FL</t>
  </si>
  <si>
    <t>Peoria, IL</t>
  </si>
  <si>
    <t>Port St. Lucie, FL</t>
  </si>
  <si>
    <t>Portland, ME</t>
  </si>
  <si>
    <t>Provo-Orem, UT</t>
  </si>
  <si>
    <t>Raleigh, NC</t>
  </si>
  <si>
    <t>Reading, PA</t>
  </si>
  <si>
    <t>Richmond, VA</t>
  </si>
  <si>
    <t>Roanoke, VA</t>
  </si>
  <si>
    <t>Rochester, NY</t>
  </si>
  <si>
    <t>Rockford, IL</t>
  </si>
  <si>
    <t>Salem, OR</t>
  </si>
  <si>
    <t>Santa Clarita, CA</t>
  </si>
  <si>
    <t>Santa Rosa, CA</t>
  </si>
  <si>
    <t>Sarasota-Bradenton, FL</t>
  </si>
  <si>
    <t>Savannah, GA</t>
  </si>
  <si>
    <t>Scranton, PA</t>
  </si>
  <si>
    <t>Shreveport, LA</t>
  </si>
  <si>
    <t>Spokane, WA</t>
  </si>
  <si>
    <t>Springfield, MO</t>
  </si>
  <si>
    <t>Stockton, CA</t>
  </si>
  <si>
    <t>Syracuse, NY</t>
  </si>
  <si>
    <t>Tallahassee, FL</t>
  </si>
  <si>
    <t>Thousand Oaks, CA</t>
  </si>
  <si>
    <t>Trenton, NJ</t>
  </si>
  <si>
    <t>Tucson, AZ</t>
  </si>
  <si>
    <t>Tulsa, OK</t>
  </si>
  <si>
    <t>Urban Honolulu, HI</t>
  </si>
  <si>
    <t>Victorville-Hesperia, CA</t>
  </si>
  <si>
    <t>Visalia, CA</t>
  </si>
  <si>
    <t>Wichita, KS</t>
  </si>
  <si>
    <t>Wilmington, NC</t>
  </si>
  <si>
    <t>Winston-Salem, NC</t>
  </si>
  <si>
    <t>Winter Haven, FL</t>
  </si>
  <si>
    <t>York, PA</t>
  </si>
  <si>
    <t xml:space="preserve">Total </t>
  </si>
  <si>
    <t>Amounts Apportioned to State Governors for Urbanized Areas 50,000 to 199,999 in Population:</t>
  </si>
  <si>
    <t>Alabama</t>
  </si>
  <si>
    <t>Anniston-Oxford, AL</t>
  </si>
  <si>
    <t>Auburn, AL</t>
  </si>
  <si>
    <t>Daphne-Fairhope, AL</t>
  </si>
  <si>
    <t>Decatur, AL</t>
  </si>
  <si>
    <t>Dothan, AL</t>
  </si>
  <si>
    <t>Florence, AL</t>
  </si>
  <si>
    <t>Gadsden, AL</t>
  </si>
  <si>
    <t>Tuscaloosa, AL</t>
  </si>
  <si>
    <t>Alaska</t>
  </si>
  <si>
    <t>Fairbanks, AK</t>
  </si>
  <si>
    <t>Arizona</t>
  </si>
  <si>
    <t>Avondale-Goodyear, AZ</t>
  </si>
  <si>
    <t>Casa Grande, AZ</t>
  </si>
  <si>
    <t>Flagstaff, AZ</t>
  </si>
  <si>
    <t>Lake Havasu City, AZ</t>
  </si>
  <si>
    <t>Prescott Valley-Prescott, AZ</t>
  </si>
  <si>
    <t>Sierra Vista, AZ</t>
  </si>
  <si>
    <t>Conway, AR</t>
  </si>
  <si>
    <t>Hot Springs, AR</t>
  </si>
  <si>
    <t>Jonesboro, AR</t>
  </si>
  <si>
    <t>Pine Bluff, AR</t>
  </si>
  <si>
    <t>California</t>
  </si>
  <si>
    <t>Arroyo Grande-Grover Beach, CA</t>
  </si>
  <si>
    <t>Camarillo, CA</t>
  </si>
  <si>
    <t>Chico, CA</t>
  </si>
  <si>
    <t>Davis, CA</t>
  </si>
  <si>
    <t>Delano, CA</t>
  </si>
  <si>
    <t>El Centro-Calexico, CA</t>
  </si>
  <si>
    <t>El Paso de Robles (Paso Robles)-Atascadero, CA</t>
  </si>
  <si>
    <t>Fairfield, CA</t>
  </si>
  <si>
    <t>Gilroy-Morgan Hill, CA</t>
  </si>
  <si>
    <t>Hanford, CA</t>
  </si>
  <si>
    <t>Hemet, CA</t>
  </si>
  <si>
    <t>Livermore, CA</t>
  </si>
  <si>
    <t>Lodi, CA</t>
  </si>
  <si>
    <t>Lompoc, CA</t>
  </si>
  <si>
    <t>Madera, CA</t>
  </si>
  <si>
    <t>Manteca, CA</t>
  </si>
  <si>
    <t>Merced, CA</t>
  </si>
  <si>
    <t>Napa, CA</t>
  </si>
  <si>
    <t>Petaluma, CA</t>
  </si>
  <si>
    <t>Porterville, CA</t>
  </si>
  <si>
    <t>Redding, CA</t>
  </si>
  <si>
    <t>Salinas, CA</t>
  </si>
  <si>
    <t>San Luis Obispo, CA</t>
  </si>
  <si>
    <t>Santa Barbara, CA</t>
  </si>
  <si>
    <t>Santa Cruz, CA</t>
  </si>
  <si>
    <t>Santa Maria, CA</t>
  </si>
  <si>
    <t>Seaside-Monterey, CA</t>
  </si>
  <si>
    <t>Simi Valley, CA</t>
  </si>
  <si>
    <t>Tracy, CA</t>
  </si>
  <si>
    <t>Turlock, CA</t>
  </si>
  <si>
    <t>Vacaville, CA</t>
  </si>
  <si>
    <t>Vallejo, CA</t>
  </si>
  <si>
    <t>Watsonville, CA</t>
  </si>
  <si>
    <t>Woodland, CA</t>
  </si>
  <si>
    <t>Yuba City, CA</t>
  </si>
  <si>
    <t>Colorado</t>
  </si>
  <si>
    <t>Boulder, CO</t>
  </si>
  <si>
    <t>Grand Junction, CO</t>
  </si>
  <si>
    <t>Greeley, CO</t>
  </si>
  <si>
    <t>Lafayette-Louisville-Erie, CO</t>
  </si>
  <si>
    <t>Longmont, CO</t>
  </si>
  <si>
    <t>Pueblo, CO</t>
  </si>
  <si>
    <t>Waterbury, CT</t>
  </si>
  <si>
    <t>Dover, DE</t>
  </si>
  <si>
    <t>Florida</t>
  </si>
  <si>
    <t>Deltona, FL</t>
  </si>
  <si>
    <t>Fort Walton Beach-Navarre-Wright, FL</t>
  </si>
  <si>
    <t>Gainesville, FL</t>
  </si>
  <si>
    <t>Homosassa Springs-Beverly Hills-Citrus Springs, FL</t>
  </si>
  <si>
    <t>Lady Lake-The Villages, FL</t>
  </si>
  <si>
    <t>Leesburg-Eustis-Tavares, FL</t>
  </si>
  <si>
    <t>North Port-Port Charlotte, FL</t>
  </si>
  <si>
    <t>Ocala, FL</t>
  </si>
  <si>
    <t>Panama City, FL</t>
  </si>
  <si>
    <t>Sebastian-Vero Beach South-Florida Ridge, FL</t>
  </si>
  <si>
    <t>Sebring-Avon Park, FL</t>
  </si>
  <si>
    <t>Spring Hill, FL</t>
  </si>
  <si>
    <t>St. Augustine, FL</t>
  </si>
  <si>
    <t>Titusville, FL</t>
  </si>
  <si>
    <t>Zephyrhills, FL</t>
  </si>
  <si>
    <t>Georgia</t>
  </si>
  <si>
    <t>Albany, GA</t>
  </si>
  <si>
    <t>Athens-Clarke County, GA</t>
  </si>
  <si>
    <t>Brunswick, GA</t>
  </si>
  <si>
    <t>Cartersville, GA</t>
  </si>
  <si>
    <t>Dalton, GA</t>
  </si>
  <si>
    <t>Gainesville, GA</t>
  </si>
  <si>
    <t>Hinesville, GA</t>
  </si>
  <si>
    <t>Macon, GA</t>
  </si>
  <si>
    <t>Rome, GA</t>
  </si>
  <si>
    <t>Valdosta, GA</t>
  </si>
  <si>
    <t>Warner Robins, GA</t>
  </si>
  <si>
    <t>Hawaii</t>
  </si>
  <si>
    <t>Kahului, HI</t>
  </si>
  <si>
    <t>Kailua (Honolulu County)-Kaneohe, HI</t>
  </si>
  <si>
    <t>Idaho</t>
  </si>
  <si>
    <t>Coeur d'Alene, ID</t>
  </si>
  <si>
    <t>Idaho Falls, ID</t>
  </si>
  <si>
    <t>Nampa, ID</t>
  </si>
  <si>
    <t>Pocatello, ID</t>
  </si>
  <si>
    <t>Bloomington-Normal, IL</t>
  </si>
  <si>
    <t>Carbondale, IL</t>
  </si>
  <si>
    <t>Champaign, IL</t>
  </si>
  <si>
    <t>Decatur, IL</t>
  </si>
  <si>
    <t>DeKalb, IL</t>
  </si>
  <si>
    <t>Kankakee, IL</t>
  </si>
  <si>
    <t>Springfield, IL</t>
  </si>
  <si>
    <t>Anderson, IN</t>
  </si>
  <si>
    <t>Bloomington, IN</t>
  </si>
  <si>
    <t>Columbus, IN</t>
  </si>
  <si>
    <t>Kokomo, IN</t>
  </si>
  <si>
    <t>Lafayette, IN</t>
  </si>
  <si>
    <t>Muncie, IN</t>
  </si>
  <si>
    <t>Terre Haute, IN</t>
  </si>
  <si>
    <t>Iowa</t>
  </si>
  <si>
    <t>Ames, IA</t>
  </si>
  <si>
    <t>Cedar Rapids, IA</t>
  </si>
  <si>
    <t>Iowa City, IA</t>
  </si>
  <si>
    <t>Waterloo, IA</t>
  </si>
  <si>
    <t>Lawrence, KS</t>
  </si>
  <si>
    <t>Manhattan, KS</t>
  </si>
  <si>
    <t>Topeka, KS</t>
  </si>
  <si>
    <t>Bowling Green, KY</t>
  </si>
  <si>
    <t>Elizabethtown-Radcliff, KY</t>
  </si>
  <si>
    <t>Owensboro, KY</t>
  </si>
  <si>
    <t>Louisiana</t>
  </si>
  <si>
    <t>Alexandria, LA</t>
  </si>
  <si>
    <t>Hammond, LA</t>
  </si>
  <si>
    <t>Houma, LA</t>
  </si>
  <si>
    <t>Lake Charles, LA</t>
  </si>
  <si>
    <t>Mandeville-Covington, LA</t>
  </si>
  <si>
    <t>Monroe, LA</t>
  </si>
  <si>
    <t>Slidell, LA</t>
  </si>
  <si>
    <t>Maine</t>
  </si>
  <si>
    <t>Bangor, ME</t>
  </si>
  <si>
    <t>Lewiston, ME</t>
  </si>
  <si>
    <t>Frederick, MD</t>
  </si>
  <si>
    <t>Lexington Park-California-Chesapeake Ranch Estates, MD</t>
  </si>
  <si>
    <t>Waldorf, MD</t>
  </si>
  <si>
    <t>Westminster-Eldersburg, MD</t>
  </si>
  <si>
    <t>Leominster-Fitchburg, MA</t>
  </si>
  <si>
    <t>New Bedford, MA</t>
  </si>
  <si>
    <t>Pittsfield, MA</t>
  </si>
  <si>
    <t>Michigan</t>
  </si>
  <si>
    <t>Battle Creek, MI</t>
  </si>
  <si>
    <t>Bay City, MI</t>
  </si>
  <si>
    <t>Benton Harbor-St. Joseph-Fair Plain, MI</t>
  </si>
  <si>
    <t>Holland, MI</t>
  </si>
  <si>
    <t>Jackson, MI</t>
  </si>
  <si>
    <t>Midland, MI</t>
  </si>
  <si>
    <t>Monroe, MI</t>
  </si>
  <si>
    <t>Muskegon, MI</t>
  </si>
  <si>
    <t>Port Huron, MI</t>
  </si>
  <si>
    <t>Saginaw, MI</t>
  </si>
  <si>
    <t>South Lyon-Howell, MI</t>
  </si>
  <si>
    <t>Minnesota</t>
  </si>
  <si>
    <t>Mankato, MN</t>
  </si>
  <si>
    <t>Rochester, MN</t>
  </si>
  <si>
    <t>St. Cloud, MN</t>
  </si>
  <si>
    <t>Hattiesburg, MS</t>
  </si>
  <si>
    <t>Pascagoula, MS</t>
  </si>
  <si>
    <t>Columbia, MO</t>
  </si>
  <si>
    <t>Jefferson City, MO</t>
  </si>
  <si>
    <t>Joplin, MO</t>
  </si>
  <si>
    <t>Lee's Summit, MO</t>
  </si>
  <si>
    <t>Montana</t>
  </si>
  <si>
    <t>Billings, MT</t>
  </si>
  <si>
    <t>Great Falls, MT</t>
  </si>
  <si>
    <t>Missoula, MT</t>
  </si>
  <si>
    <t>Nebraska</t>
  </si>
  <si>
    <t>Grand Island, NE</t>
  </si>
  <si>
    <t>Nevada</t>
  </si>
  <si>
    <t>Carson City, NV</t>
  </si>
  <si>
    <t>Manchester, NH</t>
  </si>
  <si>
    <t>Twin Rivers-Hightstown, NJ</t>
  </si>
  <si>
    <t>Villas, NJ</t>
  </si>
  <si>
    <t>Vineland, NJ</t>
  </si>
  <si>
    <t>New Mexico</t>
  </si>
  <si>
    <t>Farmington, NM</t>
  </si>
  <si>
    <t>Las Cruces, NM</t>
  </si>
  <si>
    <t>Los Lunas, NM</t>
  </si>
  <si>
    <t>Santa Fe, NM</t>
  </si>
  <si>
    <t>Elmira, NY</t>
  </si>
  <si>
    <t>Glens Falls, NY</t>
  </si>
  <si>
    <t>Ithaca, NY</t>
  </si>
  <si>
    <t>Kingston, NY</t>
  </si>
  <si>
    <t>Middletown, NY</t>
  </si>
  <si>
    <t>Saratoga Springs, NY</t>
  </si>
  <si>
    <t>Utica, NY</t>
  </si>
  <si>
    <t>Watertown, NY</t>
  </si>
  <si>
    <t>Burlington, NC</t>
  </si>
  <si>
    <t>Goldsboro, NC</t>
  </si>
  <si>
    <t>Greenville, NC</t>
  </si>
  <si>
    <t>High Point, NC</t>
  </si>
  <si>
    <t>Jacksonville, NC</t>
  </si>
  <si>
    <t>New Bern, NC</t>
  </si>
  <si>
    <t>Rocky Mount, NC</t>
  </si>
  <si>
    <t>North Dakota</t>
  </si>
  <si>
    <t>Bismarck, ND</t>
  </si>
  <si>
    <t>Lima, OH</t>
  </si>
  <si>
    <t>Lorain-Elyria, OH</t>
  </si>
  <si>
    <t>Mansfield, OH</t>
  </si>
  <si>
    <t>Middletown, OH</t>
  </si>
  <si>
    <t>Newark, OH</t>
  </si>
  <si>
    <t>Springfield, OH</t>
  </si>
  <si>
    <t>Oklahoma</t>
  </si>
  <si>
    <t>Lawton, OK</t>
  </si>
  <si>
    <t>Norman, OK</t>
  </si>
  <si>
    <t>Albany, OR</t>
  </si>
  <si>
    <t>Bend, OR</t>
  </si>
  <si>
    <t>Corvallis, OR</t>
  </si>
  <si>
    <t>Grants Pass, OR</t>
  </si>
  <si>
    <t>Medford, OR</t>
  </si>
  <si>
    <t>Altoona, PA</t>
  </si>
  <si>
    <t>Bloomsburg-Berwick, PA</t>
  </si>
  <si>
    <t>Chambersburg, PA</t>
  </si>
  <si>
    <t>Erie, PA</t>
  </si>
  <si>
    <t>Hanover, PA</t>
  </si>
  <si>
    <t>Hazleton, PA</t>
  </si>
  <si>
    <t>Johnstown, PA</t>
  </si>
  <si>
    <t>Lebanon, PA</t>
  </si>
  <si>
    <t>Monessen-California, PA</t>
  </si>
  <si>
    <t>Pottstown, PA</t>
  </si>
  <si>
    <t>State College, PA</t>
  </si>
  <si>
    <t>Uniontown-Connellsville, PA</t>
  </si>
  <si>
    <t>Williamsport, PA</t>
  </si>
  <si>
    <t>Puerto Rico</t>
  </si>
  <si>
    <t>Arecibo, PR</t>
  </si>
  <si>
    <t>Fajardo, PR</t>
  </si>
  <si>
    <t>Florida-Imbéry-Barceloneta, PR</t>
  </si>
  <si>
    <t>Guayama, PR</t>
  </si>
  <si>
    <t>Juana Díaz, PR</t>
  </si>
  <si>
    <t>Ponce, PR</t>
  </si>
  <si>
    <t>San Germán-Cabo Rojo-Sabana Grande, PR</t>
  </si>
  <si>
    <t>Yauco, PR</t>
  </si>
  <si>
    <t>Anderson, SC</t>
  </si>
  <si>
    <t>Florence, SC</t>
  </si>
  <si>
    <t>Hilton Head Island, SC</t>
  </si>
  <si>
    <t>Mauldin-Simpsonville, SC</t>
  </si>
  <si>
    <t>Rock Hill, SC</t>
  </si>
  <si>
    <t>Spartanburg, SC</t>
  </si>
  <si>
    <t>Sumter, SC</t>
  </si>
  <si>
    <t>South Dakota</t>
  </si>
  <si>
    <t>Rapid City, SD</t>
  </si>
  <si>
    <t>Sioux Falls, SD</t>
  </si>
  <si>
    <t>Cleveland, TN</t>
  </si>
  <si>
    <t>Jackson, TN</t>
  </si>
  <si>
    <t>Johnson City, TN</t>
  </si>
  <si>
    <t>Morristown, TN</t>
  </si>
  <si>
    <t>Murfreesboro, TN</t>
  </si>
  <si>
    <t>Texas</t>
  </si>
  <si>
    <t>Abilene, TX</t>
  </si>
  <si>
    <t>Amarillo, TX</t>
  </si>
  <si>
    <t>Beaumont, TX</t>
  </si>
  <si>
    <t>College Station-Bryan, TX</t>
  </si>
  <si>
    <t>Harlingen, TX</t>
  </si>
  <si>
    <t>Lake Jackson-Angleton, TX</t>
  </si>
  <si>
    <t>Longview, TX</t>
  </si>
  <si>
    <t>McKinney, TX</t>
  </si>
  <si>
    <t>Midland, TX</t>
  </si>
  <si>
    <t>Odessa, TX</t>
  </si>
  <si>
    <t>Port Arthur, TX</t>
  </si>
  <si>
    <t>San Angelo, TX</t>
  </si>
  <si>
    <t>San Marcos, TX</t>
  </si>
  <si>
    <t>Sherman, TX</t>
  </si>
  <si>
    <t>Temple, TX</t>
  </si>
  <si>
    <t>Texas City, TX</t>
  </si>
  <si>
    <t>Tyler, TX</t>
  </si>
  <si>
    <t>Victoria, TX</t>
  </si>
  <si>
    <t>Waco, TX</t>
  </si>
  <si>
    <t>Wichita Falls, TX</t>
  </si>
  <si>
    <t>Utah</t>
  </si>
  <si>
    <t>Logan, UT</t>
  </si>
  <si>
    <t>St. George, UT</t>
  </si>
  <si>
    <t>Vermont</t>
  </si>
  <si>
    <t>Burlington, VT</t>
  </si>
  <si>
    <t>Blacksburg, VA</t>
  </si>
  <si>
    <t>Charlottesville, VA</t>
  </si>
  <si>
    <t>Fredericksburg, VA</t>
  </si>
  <si>
    <t>Harrisonburg, VA</t>
  </si>
  <si>
    <t>Lynchburg, VA</t>
  </si>
  <si>
    <t>Staunton-Waynesboro, VA</t>
  </si>
  <si>
    <t>Williamsburg, VA</t>
  </si>
  <si>
    <t>Winchester, VA</t>
  </si>
  <si>
    <t>Bellingham, WA</t>
  </si>
  <si>
    <t>Bremerton, WA</t>
  </si>
  <si>
    <t>Marysville, WA</t>
  </si>
  <si>
    <t>Mount Vernon, WA</t>
  </si>
  <si>
    <t>Olympia-Lacey, WA</t>
  </si>
  <si>
    <t>Wenatchee, WA</t>
  </si>
  <si>
    <t>Yakima, WA</t>
  </si>
  <si>
    <t>West Virginia</t>
  </si>
  <si>
    <t>Beckley, WV</t>
  </si>
  <si>
    <t>Charleston, WV</t>
  </si>
  <si>
    <t>Morgantown, WV</t>
  </si>
  <si>
    <t>Wisconsin</t>
  </si>
  <si>
    <t>Eau Claire, WI</t>
  </si>
  <si>
    <t>Fond du Lac, WI</t>
  </si>
  <si>
    <t>Janesville, WI</t>
  </si>
  <si>
    <t>Oshkosh, WI</t>
  </si>
  <si>
    <t>Racine, WI</t>
  </si>
  <si>
    <t>Sheboygan, WI</t>
  </si>
  <si>
    <t>Wausau, WI</t>
  </si>
  <si>
    <t>West Bend, WI</t>
  </si>
  <si>
    <t>Wyoming</t>
  </si>
  <si>
    <t>Casper, WY</t>
  </si>
  <si>
    <t>Cheyenne, WY</t>
  </si>
  <si>
    <r>
      <rPr>
        <vertAlign val="superscript"/>
        <sz val="12"/>
        <rFont val="Arial"/>
        <family val="2"/>
      </rPr>
      <t xml:space="preserve">1  </t>
    </r>
    <r>
      <rPr>
        <sz val="12"/>
        <rFont val="Arial"/>
        <family val="2"/>
      </rPr>
      <t>Consistent with prior years, urbanized area apportionments for Section 5307 and Section 5340 are combined to show a single amount.  An area's apportionment amount includes regular Section 5307 funds, Small Transit Intensive Cities funds, and Growing States and High Density States formula funds, as appropriate.</t>
    </r>
  </si>
  <si>
    <t>Boston, MA-NH-RI</t>
  </si>
  <si>
    <t>Charlotte, NC-SC</t>
  </si>
  <si>
    <t>Chicago, IL-IN</t>
  </si>
  <si>
    <t>Cincinnati, OH-KY-IN</t>
  </si>
  <si>
    <t>Kansas City, MO-KS</t>
  </si>
  <si>
    <t>Memphis, TN-MS-AR</t>
  </si>
  <si>
    <t>Minneapolis-St. Paul, MN-WI</t>
  </si>
  <si>
    <t>New York-Newark, NY-NJ-CT</t>
  </si>
  <si>
    <t>Philadelphia, PA-NJ-DE-MD</t>
  </si>
  <si>
    <t>Portland, OR-WA</t>
  </si>
  <si>
    <t>Providence, RI-MA</t>
  </si>
  <si>
    <t>St. Louis, MO-IL</t>
  </si>
  <si>
    <t>Washington, DC-VA-MD</t>
  </si>
  <si>
    <t>Allentown, PA-NJ</t>
  </si>
  <si>
    <t>Augusta-Richmond County, GA-SC</t>
  </si>
  <si>
    <t>Bridgeport-Stamford, CT-NY</t>
  </si>
  <si>
    <t>Chattanooga, TN-GA</t>
  </si>
  <si>
    <t>Columbus, GA-AL</t>
  </si>
  <si>
    <t>Davenport, IA-IL</t>
  </si>
  <si>
    <t>El Paso, TX-NM</t>
  </si>
  <si>
    <t>Evansville, IN-KY</t>
  </si>
  <si>
    <t>Fayetteville-Springdale-Rogers, AR-MO</t>
  </si>
  <si>
    <t>Huntington, WV-KY-OH</t>
  </si>
  <si>
    <t>Louisville/Jefferson County, KY-IN</t>
  </si>
  <si>
    <t>Myrtle Beach-Socastee, SC-NC</t>
  </si>
  <si>
    <t>Nashua, NH-MA</t>
  </si>
  <si>
    <t>Norwich-New London, CT-RI</t>
  </si>
  <si>
    <t>Omaha, NE-IA</t>
  </si>
  <si>
    <t>Pensacola, FL-AL</t>
  </si>
  <si>
    <t>Poughkeepsie-Newburgh, NY-NJ</t>
  </si>
  <si>
    <t>Reno, NV-CA</t>
  </si>
  <si>
    <t>Round Lake Beach-McHenry-Grayslake, IL-WI</t>
  </si>
  <si>
    <t>South Bend, IN-MI</t>
  </si>
  <si>
    <t>Springfield, MA-CT</t>
  </si>
  <si>
    <t>Toledo, OH-MI</t>
  </si>
  <si>
    <t>Worcester, MA-CT</t>
  </si>
  <si>
    <t>Youngstown, OH-PA</t>
  </si>
  <si>
    <t>Virgin Islands</t>
  </si>
  <si>
    <t>Massachussetts</t>
  </si>
  <si>
    <t xml:space="preserve">Indiana </t>
  </si>
  <si>
    <t xml:space="preserve">Kansas </t>
  </si>
  <si>
    <t xml:space="preserve">New York </t>
  </si>
  <si>
    <t xml:space="preserve">New Jersey </t>
  </si>
  <si>
    <t xml:space="preserve">Rhode Island </t>
  </si>
  <si>
    <t xml:space="preserve">Washington </t>
  </si>
  <si>
    <t>Lake Tahoe Region, CA-NV</t>
  </si>
  <si>
    <t>Mayaguez, PR</t>
  </si>
  <si>
    <r>
      <t xml:space="preserve">Note: In accordance with FAST, this table shows the amounts attributable to each State of a Multi-State Urbanized Area over 200,000 in population. These amounts are for </t>
    </r>
    <r>
      <rPr>
        <b/>
        <i/>
        <sz val="10"/>
        <rFont val="Arial"/>
        <family val="2"/>
      </rPr>
      <t xml:space="preserve">illustrative purposes only. </t>
    </r>
    <r>
      <rPr>
        <i/>
        <sz val="10"/>
        <rFont val="Arial"/>
        <family val="2"/>
      </rPr>
      <t>Designated recipients shall continue to sub-allocate funds allocated to an urbanized area based on a locally determined process, consistent with Section 5307 statutory requirements. Each State's share of a multi-state urbanized area was calculated on the basis of the percentage of population attributable to the States in the UZA, as determined by the 2010 Census.</t>
    </r>
  </si>
  <si>
    <t xml:space="preserve">Virgin Islands, VI </t>
  </si>
  <si>
    <t>Yuma, AZ-CA</t>
  </si>
  <si>
    <t>Fort Smith, AR-OK</t>
  </si>
  <si>
    <t>Texarkana-Texarkana, TX-AR</t>
  </si>
  <si>
    <t>Danbury, CT-NY</t>
  </si>
  <si>
    <t>Salisbury, MD-DE</t>
  </si>
  <si>
    <t>Lewiston, ID-WA</t>
  </si>
  <si>
    <t>Alton, IL-MO</t>
  </si>
  <si>
    <t>Beloit, WI-IL</t>
  </si>
  <si>
    <t>Cape Girardeau, MO-IL</t>
  </si>
  <si>
    <t>Danville, IL-IN</t>
  </si>
  <si>
    <t>Dubuque, IA-IL</t>
  </si>
  <si>
    <t>Kenosha, WI-IL</t>
  </si>
  <si>
    <t>Elkhart, IN-MI</t>
  </si>
  <si>
    <t>Michigan City-La Porte, IN-MI</t>
  </si>
  <si>
    <t>Sioux City, IA-NE-SD</t>
  </si>
  <si>
    <t>St. Joseph, MO-KS</t>
  </si>
  <si>
    <t>Clarksville, TN-KY</t>
  </si>
  <si>
    <t>Dover-Rochester, NH-ME</t>
  </si>
  <si>
    <t>Portsmouth, NH-ME</t>
  </si>
  <si>
    <t>Cumberland, MD-WV-PA</t>
  </si>
  <si>
    <t>Hagerstown, MD-WV-PA</t>
  </si>
  <si>
    <t>Duluth, MN-WI</t>
  </si>
  <si>
    <t>Fargo, ND-MN</t>
  </si>
  <si>
    <t>Grand Forks, ND-MN</t>
  </si>
  <si>
    <t>La Crosse, WI-MN</t>
  </si>
  <si>
    <t>East Stroudsburg, PA-NJ</t>
  </si>
  <si>
    <t>Binghamton, NY-PA</t>
  </si>
  <si>
    <t>Gastonia, NC-SC</t>
  </si>
  <si>
    <t>Parkersburg, WV-OH</t>
  </si>
  <si>
    <t>Weirton-Steubenville, WV-OH-PA</t>
  </si>
  <si>
    <t>Wheeling, WV-OH</t>
  </si>
  <si>
    <t>Longview, WA-OR</t>
  </si>
  <si>
    <t>Walla Walla, WA-OR</t>
  </si>
  <si>
    <t>Bristol-Bristol, TN-VA</t>
  </si>
  <si>
    <t>Kingsport, TN-VA</t>
  </si>
  <si>
    <t>Galveston, TX</t>
  </si>
  <si>
    <r>
      <rPr>
        <vertAlign val="superscript"/>
        <sz val="10"/>
        <rFont val="Calibri"/>
        <family val="2"/>
        <scheme val="minor"/>
      </rPr>
      <t xml:space="preserve">1  </t>
    </r>
    <r>
      <rPr>
        <sz val="10"/>
        <rFont val="Calibri"/>
        <family val="2"/>
        <scheme val="minor"/>
      </rPr>
      <t>Consistent with prior years, urbanized area apportionments for Section 5307 and Section 5340 are combined to show a single amount.  An area's apportionment amount includes regular Section 5307 funds, Small Transit Intensive Cities funds, and Growing States and High Density States formula funds, as appropriate.</t>
    </r>
  </si>
  <si>
    <r>
      <t xml:space="preserve"> FY 2019 FULL YEAR SECTION 5307 AND SECTION 5340 URBANIZED AREA APPORTIONMENTS</t>
    </r>
    <r>
      <rPr>
        <b/>
        <vertAlign val="superscript"/>
        <sz val="14"/>
        <rFont val="Arial"/>
        <family val="2"/>
      </rPr>
      <t>1</t>
    </r>
  </si>
  <si>
    <t xml:space="preserve">Technical Correction: In FY 2018, the Denver UZA qualified for the 5307 commuter rail floor of the 5307 fixed guideway incentive tier and was inadvertently not credited the full amount for this tier.  As a result, $86,068 is being credited to Denver for this oversight and UZAs that received fixed guideway money were deducted based on their share of the money they received under this tier to represent what they should have received in the FY 2018 apportionment.   </t>
  </si>
  <si>
    <t>The total available amount for a program is based on funding authorized under The Fixing America's Surface Transportation Act (FAST) and The Consolidated Appropriations Act, 2019 (Pub. L. 116-6) .</t>
  </si>
  <si>
    <t>Note:  FTA is immediately withholding five percent of fiscal-year 2019 Urbanized Area formula funds to transit systems in Maryland, Virginia, and the District of Columbia.  Under the full year budget, which provides funding through September 30, 2019, the amount to be withheld from all three jurisdictions totals approximately 16.6 million.  In the absence of a certified SSOP, future appropriations will also be subject to withholding.</t>
  </si>
  <si>
    <t>Updated August 30,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</si>
</sst>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44" formatCode="_(&quot;$&quot;* #,##0.00_);_(&quot;$&quot;* \(#,##0.00\);_(&quot;$&quot;* &quot;-&quot;??_);_(@_)"/>
    <numFmt numFmtId="43" formatCode="_(* #,##0.00_);_(* \(#,##0.00\);_(* &quot;-&quot;??_);_(@_)"/>
    <numFmt numFmtId="164" formatCode="&quot;$&quot;#,##0"/>
  </numFmts>
  <fonts count="39" x14ac:knownFonts="1">
    <font>
      <sz val="11"/>
      <color theme="1"/>
      <name val="Calibri"/>
      <family val="2"/>
      <scheme val="minor"/>
    </font>
    <font>
      <b/>
      <sz val="11"/>
      <color theme="1"/>
      <name val="Calibri"/>
      <family val="2"/>
      <scheme val="minor"/>
    </font>
    <font>
      <b/>
      <sz val="14"/>
      <name val="Arial"/>
      <family val="2"/>
    </font>
    <font>
      <b/>
      <vertAlign val="superscript"/>
      <sz val="14"/>
      <name val="Arial"/>
      <family val="2"/>
    </font>
    <font>
      <i/>
      <sz val="11"/>
      <name val="Arial"/>
      <family val="2"/>
    </font>
    <font>
      <i/>
      <sz val="10"/>
      <name val="Arial"/>
      <family val="2"/>
    </font>
    <font>
      <b/>
      <i/>
      <sz val="10"/>
      <name val="Arial"/>
      <family val="2"/>
    </font>
    <font>
      <b/>
      <sz val="10"/>
      <name val="Arial"/>
      <family val="2"/>
    </font>
    <font>
      <b/>
      <sz val="12"/>
      <name val="Arial"/>
      <family val="2"/>
    </font>
    <font>
      <b/>
      <sz val="12"/>
      <color indexed="8"/>
      <name val="Arial"/>
      <family val="2"/>
    </font>
    <font>
      <sz val="6"/>
      <name val="Arial"/>
      <family val="2"/>
    </font>
    <font>
      <sz val="8"/>
      <name val="Arial"/>
      <family val="2"/>
    </font>
    <font>
      <sz val="12"/>
      <name val="Arial"/>
      <family val="2"/>
    </font>
    <font>
      <sz val="10"/>
      <name val="Arial"/>
      <family val="2"/>
    </font>
    <font>
      <i/>
      <sz val="14"/>
      <name val="Times New Roman"/>
      <family val="1"/>
    </font>
    <font>
      <i/>
      <sz val="12"/>
      <color indexed="8"/>
      <name val="Arial"/>
      <family val="2"/>
    </font>
    <font>
      <i/>
      <sz val="11"/>
      <color theme="1"/>
      <name val="Calibri"/>
      <family val="2"/>
      <scheme val="minor"/>
    </font>
    <font>
      <vertAlign val="superscript"/>
      <sz val="12"/>
      <name val="Arial"/>
      <family val="2"/>
    </font>
    <font>
      <b/>
      <u/>
      <sz val="11"/>
      <color theme="1"/>
      <name val="Calibri"/>
      <family val="2"/>
      <scheme val="minor"/>
    </font>
    <font>
      <b/>
      <i/>
      <sz val="14"/>
      <name val="Times New Roman"/>
      <family val="1"/>
    </font>
    <font>
      <b/>
      <sz val="11"/>
      <name val="Arial"/>
      <family val="2"/>
    </font>
    <font>
      <b/>
      <sz val="11"/>
      <color indexed="8"/>
      <name val="Arial"/>
      <family val="2"/>
    </font>
    <font>
      <sz val="11"/>
      <color theme="1"/>
      <name val="Calibri"/>
      <family val="2"/>
      <scheme val="minor"/>
    </font>
    <font>
      <sz val="12"/>
      <color theme="1"/>
      <name val="Arial"/>
      <family val="2"/>
    </font>
    <font>
      <b/>
      <u/>
      <sz val="11"/>
      <color theme="1"/>
      <name val="Arial"/>
      <family val="2"/>
    </font>
    <font>
      <i/>
      <sz val="11"/>
      <color theme="1"/>
      <name val="Arial"/>
      <family val="2"/>
    </font>
    <font>
      <b/>
      <sz val="11"/>
      <color theme="1"/>
      <name val="Arial"/>
      <family val="2"/>
    </font>
    <font>
      <sz val="11"/>
      <color theme="1"/>
      <name val="Arial"/>
      <family val="2"/>
    </font>
    <font>
      <sz val="10"/>
      <name val="Helvetica"/>
      <family val="2"/>
    </font>
    <font>
      <sz val="10"/>
      <color indexed="8"/>
      <name val="Arial"/>
      <family val="2"/>
    </font>
    <font>
      <sz val="10"/>
      <name val="Arial"/>
      <family val="2"/>
    </font>
    <font>
      <sz val="8"/>
      <color indexed="8"/>
      <name val="Arial"/>
      <family val="2"/>
    </font>
    <font>
      <sz val="10"/>
      <color indexed="8"/>
      <name val="Arial"/>
      <family val="2"/>
    </font>
    <font>
      <sz val="18"/>
      <color theme="3"/>
      <name val="Cambria"/>
      <family val="2"/>
      <scheme val="major"/>
    </font>
    <font>
      <i/>
      <sz val="8"/>
      <name val="Arial"/>
      <family val="2"/>
    </font>
    <font>
      <sz val="10"/>
      <color theme="1"/>
      <name val="Calibri"/>
      <family val="2"/>
      <scheme val="minor"/>
    </font>
    <font>
      <sz val="10"/>
      <name val="Calibri"/>
      <family val="2"/>
      <scheme val="minor"/>
    </font>
    <font>
      <vertAlign val="superscript"/>
      <sz val="10"/>
      <name val="Calibri"/>
      <family val="2"/>
      <scheme val="minor"/>
    </font>
    <font>
      <i/>
      <sz val="10"/>
      <color theme="1"/>
      <name val="Calibri"/>
      <family val="2"/>
      <scheme val="minor"/>
    </font>
  </fonts>
  <fills count="3">
    <fill>
      <patternFill patternType="none"/>
    </fill>
    <fill>
      <patternFill patternType="gray125"/>
    </fill>
    <fill>
      <patternFill patternType="solid">
        <fgColor theme="0"/>
        <bgColor indexed="64"/>
      </patternFill>
    </fill>
  </fills>
  <borders count="20">
    <border>
      <left/>
      <right/>
      <top/>
      <bottom/>
      <diagonal/>
    </border>
    <border>
      <left/>
      <right/>
      <top style="medium">
        <color indexed="64"/>
      </top>
      <bottom style="medium">
        <color indexed="64"/>
      </bottom>
      <diagonal/>
    </border>
    <border>
      <left/>
      <right/>
      <top style="medium">
        <color indexed="64"/>
      </top>
      <bottom/>
      <diagonal/>
    </border>
    <border>
      <left/>
      <right/>
      <top/>
      <bottom style="thin">
        <color indexed="64"/>
      </bottom>
      <diagonal/>
    </border>
    <border>
      <left/>
      <right/>
      <top style="double">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14996795556505021"/>
      </left>
      <right style="thin">
        <color theme="0" tint="-0.14996795556505021"/>
      </right>
      <top style="thin">
        <color theme="0" tint="-0.24994659260841701"/>
      </top>
      <bottom style="thin">
        <color theme="0" tint="-0.24994659260841701"/>
      </bottom>
      <diagonal/>
    </border>
    <border>
      <left/>
      <right/>
      <top style="double">
        <color indexed="64"/>
      </top>
      <bottom style="double">
        <color indexed="64"/>
      </bottom>
      <diagonal/>
    </border>
    <border>
      <left/>
      <right/>
      <top/>
      <bottom style="medium">
        <color indexed="64"/>
      </bottom>
      <diagonal/>
    </border>
  </borders>
  <cellStyleXfs count="24">
    <xf numFmtId="0" fontId="0" fillId="0" borderId="0"/>
    <xf numFmtId="43" fontId="28"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1" fillId="0" borderId="0" applyFont="0" applyFill="0" applyBorder="0" applyAlignment="0" applyProtection="0"/>
    <xf numFmtId="44" fontId="29"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30" fillId="0" borderId="0" applyFont="0" applyFill="0" applyBorder="0" applyAlignment="0" applyProtection="0"/>
    <xf numFmtId="0" fontId="8" fillId="0" borderId="0"/>
    <xf numFmtId="0" fontId="12" fillId="0" borderId="0"/>
    <xf numFmtId="0" fontId="13" fillId="0" borderId="0"/>
    <xf numFmtId="0" fontId="29" fillId="0" borderId="0"/>
    <xf numFmtId="0" fontId="13" fillId="0" borderId="0"/>
    <xf numFmtId="0" fontId="30" fillId="0" borderId="0"/>
    <xf numFmtId="3" fontId="13" fillId="0" borderId="0"/>
    <xf numFmtId="0" fontId="22" fillId="0" borderId="0"/>
    <xf numFmtId="0" fontId="22" fillId="0" borderId="0"/>
    <xf numFmtId="0" fontId="32" fillId="0" borderId="0"/>
    <xf numFmtId="0" fontId="29" fillId="0" borderId="0"/>
    <xf numFmtId="3" fontId="30" fillId="0" borderId="0"/>
    <xf numFmtId="9" fontId="22" fillId="0" borderId="0" applyFont="0" applyFill="0" applyBorder="0" applyAlignment="0" applyProtection="0"/>
    <xf numFmtId="9" fontId="30" fillId="0" borderId="0" applyFont="0" applyFill="0" applyBorder="0" applyAlignment="0" applyProtection="0"/>
    <xf numFmtId="0" fontId="33" fillId="0" borderId="0" applyNumberFormat="0" applyFill="0" applyBorder="0" applyAlignment="0" applyProtection="0"/>
  </cellStyleXfs>
  <cellXfs count="84">
    <xf numFmtId="0" fontId="0" fillId="0" borderId="0" xfId="0"/>
    <xf numFmtId="0" fontId="2" fillId="0" borderId="2" xfId="0" applyFont="1" applyFill="1" applyBorder="1" applyAlignment="1" applyProtection="1">
      <alignment horizontal="center" vertical="center"/>
    </xf>
    <xf numFmtId="0" fontId="8" fillId="0" borderId="3" xfId="0" applyFont="1" applyFill="1" applyBorder="1" applyAlignment="1" applyProtection="1">
      <alignment vertical="center"/>
    </xf>
    <xf numFmtId="0" fontId="9" fillId="0" borderId="3" xfId="0" applyFont="1" applyFill="1" applyBorder="1" applyAlignment="1" applyProtection="1">
      <alignment horizontal="right" vertical="center"/>
    </xf>
    <xf numFmtId="0" fontId="10" fillId="0" borderId="0" xfId="0" applyFont="1" applyFill="1" applyProtection="1"/>
    <xf numFmtId="0" fontId="11" fillId="0" borderId="0" xfId="0" applyFont="1" applyFill="1" applyProtection="1"/>
    <xf numFmtId="0" fontId="12" fillId="0" borderId="0" xfId="0" applyFont="1" applyFill="1" applyProtection="1"/>
    <xf numFmtId="0" fontId="12" fillId="0" borderId="3" xfId="0" applyFont="1" applyFill="1" applyBorder="1" applyProtection="1"/>
    <xf numFmtId="0" fontId="10" fillId="0" borderId="0" xfId="0" applyFont="1" applyFill="1" applyBorder="1" applyProtection="1"/>
    <xf numFmtId="0" fontId="11" fillId="0" borderId="3" xfId="0" applyFont="1" applyFill="1" applyBorder="1" applyProtection="1"/>
    <xf numFmtId="0" fontId="13" fillId="0" borderId="0" xfId="0" applyFont="1" applyFill="1" applyBorder="1" applyProtection="1"/>
    <xf numFmtId="0" fontId="14" fillId="0" borderId="0" xfId="0" applyFont="1" applyFill="1" applyAlignment="1" applyProtection="1">
      <alignment vertical="top" wrapText="1"/>
    </xf>
    <xf numFmtId="0" fontId="15" fillId="0" borderId="0" xfId="0" applyFont="1" applyFill="1" applyProtection="1"/>
    <xf numFmtId="0" fontId="8" fillId="0" borderId="0" xfId="0" applyFont="1" applyFill="1" applyBorder="1"/>
    <xf numFmtId="0" fontId="12" fillId="0" borderId="0" xfId="0" applyFont="1" applyFill="1" applyBorder="1"/>
    <xf numFmtId="0" fontId="12" fillId="0" borderId="0" xfId="0" applyFont="1" applyFill="1"/>
    <xf numFmtId="164" fontId="12" fillId="0" borderId="0" xfId="0" applyNumberFormat="1" applyFont="1" applyFill="1" applyProtection="1"/>
    <xf numFmtId="5" fontId="12" fillId="0" borderId="3" xfId="0" applyNumberFormat="1" applyFont="1" applyFill="1" applyBorder="1" applyProtection="1"/>
    <xf numFmtId="0" fontId="18" fillId="0" borderId="0" xfId="0" applyFont="1"/>
    <xf numFmtId="0" fontId="18" fillId="2" borderId="0" xfId="0" applyFont="1" applyFill="1"/>
    <xf numFmtId="0" fontId="0" fillId="0" borderId="0" xfId="0" applyFont="1"/>
    <xf numFmtId="0" fontId="16" fillId="0" borderId="0" xfId="0" applyFont="1"/>
    <xf numFmtId="0" fontId="19" fillId="0" borderId="0" xfId="0" applyFont="1" applyFill="1" applyAlignment="1" applyProtection="1">
      <alignment vertical="top" wrapText="1"/>
    </xf>
    <xf numFmtId="0" fontId="0" fillId="0" borderId="0" xfId="0" applyAlignment="1"/>
    <xf numFmtId="0" fontId="20" fillId="0" borderId="5" xfId="0" applyFont="1" applyFill="1" applyBorder="1" applyAlignment="1" applyProtection="1">
      <alignment vertical="top" wrapText="1"/>
    </xf>
    <xf numFmtId="164" fontId="21" fillId="0" borderId="6" xfId="0" applyNumberFormat="1" applyFont="1" applyFill="1" applyBorder="1" applyProtection="1"/>
    <xf numFmtId="0" fontId="1" fillId="0" borderId="5" xfId="0" applyFont="1" applyBorder="1"/>
    <xf numFmtId="5" fontId="23" fillId="0" borderId="0" xfId="0" applyNumberFormat="1" applyFont="1"/>
    <xf numFmtId="164" fontId="24" fillId="0" borderId="0" xfId="0" applyNumberFormat="1" applyFont="1"/>
    <xf numFmtId="164" fontId="24" fillId="2" borderId="0" xfId="0" applyNumberFormat="1" applyFont="1" applyFill="1"/>
    <xf numFmtId="164" fontId="25" fillId="0" borderId="0" xfId="0" applyNumberFormat="1" applyFont="1"/>
    <xf numFmtId="164" fontId="27" fillId="0" borderId="0" xfId="0" applyNumberFormat="1" applyFont="1"/>
    <xf numFmtId="5" fontId="26" fillId="0" borderId="6" xfId="0" applyNumberFormat="1" applyFont="1" applyBorder="1"/>
    <xf numFmtId="3" fontId="25" fillId="0" borderId="0" xfId="0" applyNumberFormat="1" applyFont="1"/>
    <xf numFmtId="164" fontId="24" fillId="0" borderId="0" xfId="0" applyNumberFormat="1" applyFont="1" applyFill="1"/>
    <xf numFmtId="164" fontId="27" fillId="0" borderId="0" xfId="0" applyNumberFormat="1" applyFont="1" applyFill="1"/>
    <xf numFmtId="0" fontId="18" fillId="0" borderId="0" xfId="0" applyFont="1" applyFill="1"/>
    <xf numFmtId="0" fontId="0" fillId="0" borderId="0" xfId="0" applyFill="1"/>
    <xf numFmtId="0" fontId="18" fillId="2" borderId="12" xfId="0" applyFont="1" applyFill="1" applyBorder="1"/>
    <xf numFmtId="164" fontId="24" fillId="2" borderId="12" xfId="0" applyNumberFormat="1" applyFont="1" applyFill="1" applyBorder="1"/>
    <xf numFmtId="0" fontId="16" fillId="2" borderId="13" xfId="0" applyFont="1" applyFill="1" applyBorder="1"/>
    <xf numFmtId="164" fontId="25" fillId="2" borderId="13" xfId="0" applyNumberFormat="1" applyFont="1" applyFill="1" applyBorder="1"/>
    <xf numFmtId="0" fontId="16" fillId="2" borderId="14" xfId="0" applyFont="1" applyFill="1" applyBorder="1"/>
    <xf numFmtId="164" fontId="25" fillId="2" borderId="14" xfId="0" applyNumberFormat="1" applyFont="1" applyFill="1" applyBorder="1"/>
    <xf numFmtId="0" fontId="18" fillId="0" borderId="14" xfId="0" applyFont="1" applyBorder="1"/>
    <xf numFmtId="164" fontId="24" fillId="0" borderId="14" xfId="0" applyNumberFormat="1" applyFont="1" applyBorder="1"/>
    <xf numFmtId="0" fontId="18" fillId="2" borderId="7" xfId="0" applyFont="1" applyFill="1" applyBorder="1"/>
    <xf numFmtId="164" fontId="24" fillId="2" borderId="7" xfId="0" applyNumberFormat="1" applyFont="1" applyFill="1" applyBorder="1"/>
    <xf numFmtId="0" fontId="18" fillId="0" borderId="7" xfId="0" applyFont="1" applyBorder="1"/>
    <xf numFmtId="164" fontId="24" fillId="0" borderId="7" xfId="0" applyNumberFormat="1" applyFont="1" applyBorder="1"/>
    <xf numFmtId="0" fontId="16" fillId="2" borderId="9" xfId="0" applyFont="1" applyFill="1" applyBorder="1"/>
    <xf numFmtId="164" fontId="25" fillId="2" borderId="8" xfId="0" applyNumberFormat="1" applyFont="1" applyFill="1" applyBorder="1"/>
    <xf numFmtId="0" fontId="16" fillId="2" borderId="11" xfId="0" applyFont="1" applyFill="1" applyBorder="1"/>
    <xf numFmtId="164" fontId="25" fillId="2" borderId="10" xfId="0" applyNumberFormat="1" applyFont="1" applyFill="1" applyBorder="1"/>
    <xf numFmtId="0" fontId="18" fillId="0" borderId="12" xfId="0" applyFont="1" applyBorder="1"/>
    <xf numFmtId="164" fontId="24" fillId="0" borderId="12" xfId="0" applyNumberFormat="1" applyFont="1" applyBorder="1"/>
    <xf numFmtId="0" fontId="8" fillId="0" borderId="15" xfId="0" applyFont="1" applyFill="1" applyBorder="1" applyAlignment="1" applyProtection="1">
      <alignment vertical="top" wrapText="1"/>
    </xf>
    <xf numFmtId="164" fontId="15" fillId="0" borderId="16" xfId="0" applyNumberFormat="1" applyFont="1" applyFill="1" applyBorder="1" applyProtection="1"/>
    <xf numFmtId="164" fontId="25" fillId="0" borderId="0" xfId="0" applyNumberFormat="1" applyFont="1" applyFill="1"/>
    <xf numFmtId="0" fontId="34" fillId="0" borderId="0" xfId="0" applyFont="1" applyFill="1" applyBorder="1" applyAlignment="1" applyProtection="1">
      <alignment horizontal="left" vertical="center" wrapText="1"/>
    </xf>
    <xf numFmtId="0" fontId="16" fillId="2" borderId="17" xfId="0" applyFont="1" applyFill="1" applyBorder="1"/>
    <xf numFmtId="164" fontId="25" fillId="2" borderId="17" xfId="0" applyNumberFormat="1" applyFont="1" applyFill="1" applyBorder="1"/>
    <xf numFmtId="0" fontId="6" fillId="0" borderId="0" xfId="0" applyFont="1" applyFill="1" applyAlignment="1">
      <alignment horizontal="left" vertical="center" wrapText="1"/>
    </xf>
    <xf numFmtId="0" fontId="18" fillId="0" borderId="12" xfId="0" applyFont="1" applyFill="1" applyBorder="1"/>
    <xf numFmtId="164" fontId="24" fillId="0" borderId="12" xfId="0" applyNumberFormat="1" applyFont="1" applyFill="1" applyBorder="1"/>
    <xf numFmtId="0" fontId="7" fillId="0" borderId="0" xfId="0" applyFont="1" applyFill="1" applyAlignment="1" applyProtection="1">
      <alignment horizontal="left" wrapText="1"/>
    </xf>
    <xf numFmtId="0" fontId="2" fillId="0" borderId="0" xfId="0" applyFont="1" applyFill="1" applyAlignment="1">
      <alignment horizontal="center"/>
    </xf>
    <xf numFmtId="0" fontId="2" fillId="0" borderId="0" xfId="0" applyFont="1" applyFill="1" applyAlignment="1" applyProtection="1">
      <alignment horizontal="center"/>
    </xf>
    <xf numFmtId="0" fontId="2"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5" fillId="0" borderId="0" xfId="0" applyFont="1" applyFill="1" applyBorder="1" applyAlignment="1" applyProtection="1">
      <alignment horizontal="left" vertical="center" wrapText="1"/>
    </xf>
    <xf numFmtId="0" fontId="6" fillId="0" borderId="0" xfId="0" applyFont="1" applyFill="1" applyAlignment="1">
      <alignment horizontal="left" vertical="center" wrapText="1"/>
    </xf>
    <xf numFmtId="0" fontId="36" fillId="0" borderId="4" xfId="0" applyFont="1" applyFill="1" applyBorder="1" applyAlignment="1">
      <alignment wrapText="1"/>
    </xf>
    <xf numFmtId="0" fontId="35" fillId="0" borderId="4" xfId="0" applyFont="1" applyFill="1" applyBorder="1" applyAlignment="1">
      <alignment wrapText="1"/>
    </xf>
    <xf numFmtId="0" fontId="14" fillId="0" borderId="0" xfId="0" applyFont="1" applyFill="1" applyBorder="1" applyAlignment="1" applyProtection="1">
      <alignment vertical="center" wrapText="1"/>
    </xf>
    <xf numFmtId="0" fontId="0" fillId="0" borderId="0" xfId="0" applyFill="1" applyAlignment="1">
      <alignment vertical="center"/>
    </xf>
    <xf numFmtId="0" fontId="0" fillId="0" borderId="0" xfId="0" applyFill="1" applyAlignment="1">
      <alignment vertical="center" wrapText="1"/>
    </xf>
    <xf numFmtId="0" fontId="12" fillId="0" borderId="4" xfId="0" applyFont="1" applyFill="1" applyBorder="1" applyAlignment="1">
      <alignment wrapText="1"/>
    </xf>
    <xf numFmtId="0" fontId="0" fillId="0" borderId="4" xfId="0" applyFill="1" applyBorder="1" applyAlignment="1">
      <alignment wrapText="1"/>
    </xf>
    <xf numFmtId="0" fontId="35" fillId="0" borderId="18" xfId="0" applyFont="1" applyFill="1" applyBorder="1" applyAlignment="1">
      <alignment horizontal="left" vertical="center" wrapText="1"/>
    </xf>
    <xf numFmtId="0" fontId="36" fillId="0" borderId="18" xfId="0" applyFont="1" applyFill="1" applyBorder="1" applyAlignment="1">
      <alignment wrapText="1"/>
    </xf>
    <xf numFmtId="0" fontId="35" fillId="0" borderId="18" xfId="0" applyFont="1" applyBorder="1" applyAlignment="1">
      <alignment wrapText="1"/>
    </xf>
    <xf numFmtId="0" fontId="5" fillId="0" borderId="19" xfId="0" applyFont="1" applyFill="1" applyBorder="1" applyAlignment="1" applyProtection="1">
      <alignment horizontal="center"/>
    </xf>
    <xf numFmtId="0" fontId="38" fillId="0" borderId="19" xfId="0" applyFont="1" applyBorder="1" applyAlignment="1">
      <alignment horizontal="center"/>
    </xf>
  </cellXfs>
  <cellStyles count="24">
    <cellStyle name="Comma 2" xfId="1"/>
    <cellStyle name="Comma 3" xfId="2"/>
    <cellStyle name="Comma 4" xfId="3"/>
    <cellStyle name="Comma 5" xfId="4"/>
    <cellStyle name="Currency 2" xfId="5"/>
    <cellStyle name="Currency 3" xfId="6"/>
    <cellStyle name="Currency 4" xfId="7"/>
    <cellStyle name="Currency 5" xfId="8"/>
    <cellStyle name="Normal" xfId="0" builtinId="0"/>
    <cellStyle name="Normal 2" xfId="9"/>
    <cellStyle name="Normal 2 2" xfId="10"/>
    <cellStyle name="Normal 2 3" xfId="11"/>
    <cellStyle name="Normal 3" xfId="12"/>
    <cellStyle name="Normal 3 2" xfId="13"/>
    <cellStyle name="Normal 4" xfId="14"/>
    <cellStyle name="Normal 4 2" xfId="15"/>
    <cellStyle name="Normal 5" xfId="16"/>
    <cellStyle name="Normal 6" xfId="17"/>
    <cellStyle name="Normal 7" xfId="18"/>
    <cellStyle name="Normal 8" xfId="19"/>
    <cellStyle name="Normal 9" xfId="20"/>
    <cellStyle name="Percent 2" xfId="21"/>
    <cellStyle name="Percent 3" xfId="22"/>
    <cellStyle name="Title 2"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761"/>
  <sheetViews>
    <sheetView tabSelected="1" view="pageBreakPreview" zoomScaleNormal="100" zoomScaleSheetLayoutView="100" zoomScalePageLayoutView="50" workbookViewId="0">
      <selection activeCell="G7" sqref="G7"/>
    </sheetView>
  </sheetViews>
  <sheetFormatPr defaultRowHeight="15.75" x14ac:dyDescent="0.25"/>
  <cols>
    <col min="1" max="1" width="57.140625" style="15" customWidth="1"/>
    <col min="2" max="2" width="53.5703125" style="15" customWidth="1"/>
  </cols>
  <sheetData>
    <row r="1" spans="1:2" ht="18" x14ac:dyDescent="0.25">
      <c r="A1" s="66" t="s">
        <v>0</v>
      </c>
      <c r="B1" s="66"/>
    </row>
    <row r="2" spans="1:2" ht="18" x14ac:dyDescent="0.25">
      <c r="A2" s="67" t="s">
        <v>1</v>
      </c>
      <c r="B2" s="67"/>
    </row>
    <row r="3" spans="1:2" thickBot="1" x14ac:dyDescent="0.3">
      <c r="A3" s="82" t="s">
        <v>579</v>
      </c>
      <c r="B3" s="83"/>
    </row>
    <row r="4" spans="1:2" ht="40.5" customHeight="1" thickBot="1" x14ac:dyDescent="0.3">
      <c r="A4" s="68" t="s">
        <v>575</v>
      </c>
      <c r="B4" s="68"/>
    </row>
    <row r="5" spans="1:2" ht="15.75" customHeight="1" thickBot="1" x14ac:dyDescent="0.3">
      <c r="A5" s="1"/>
      <c r="B5" s="1"/>
    </row>
    <row r="6" spans="1:2" ht="39" customHeight="1" x14ac:dyDescent="0.25">
      <c r="A6" s="69" t="s">
        <v>577</v>
      </c>
      <c r="B6" s="69"/>
    </row>
    <row r="7" spans="1:2" ht="73.5" customHeight="1" x14ac:dyDescent="0.25">
      <c r="A7" s="70" t="s">
        <v>536</v>
      </c>
      <c r="B7" s="71"/>
    </row>
    <row r="8" spans="1:2" ht="15" customHeight="1" x14ac:dyDescent="0.25">
      <c r="A8" s="59"/>
      <c r="B8" s="62"/>
    </row>
    <row r="9" spans="1:2" ht="15" x14ac:dyDescent="0.25">
      <c r="A9" s="65"/>
      <c r="B9" s="65"/>
    </row>
    <row r="10" spans="1:2" x14ac:dyDescent="0.25">
      <c r="A10" s="2" t="s">
        <v>2</v>
      </c>
      <c r="B10" s="3" t="s">
        <v>3</v>
      </c>
    </row>
    <row r="11" spans="1:2" ht="15" x14ac:dyDescent="0.25">
      <c r="A11" s="4"/>
      <c r="B11" s="5"/>
    </row>
    <row r="12" spans="1:2" x14ac:dyDescent="0.25">
      <c r="A12" s="6" t="s">
        <v>4</v>
      </c>
      <c r="B12" s="16">
        <v>3659113237.9575372</v>
      </c>
    </row>
    <row r="13" spans="1:2" ht="15" x14ac:dyDescent="0.25">
      <c r="A13" s="4"/>
      <c r="B13" s="4"/>
    </row>
    <row r="14" spans="1:2" x14ac:dyDescent="0.25">
      <c r="A14" s="6" t="s">
        <v>5</v>
      </c>
      <c r="B14" s="16">
        <v>995246772.81498659</v>
      </c>
    </row>
    <row r="15" spans="1:2" ht="15" x14ac:dyDescent="0.25">
      <c r="A15" s="4"/>
      <c r="B15" s="4"/>
    </row>
    <row r="16" spans="1:2" x14ac:dyDescent="0.25">
      <c r="A16" s="7" t="s">
        <v>6</v>
      </c>
      <c r="B16" s="17">
        <v>608156257</v>
      </c>
    </row>
    <row r="17" spans="1:2" ht="15" x14ac:dyDescent="0.25">
      <c r="A17" s="4"/>
      <c r="B17" s="8"/>
    </row>
    <row r="18" spans="1:2" x14ac:dyDescent="0.25">
      <c r="A18" s="6" t="s">
        <v>7</v>
      </c>
      <c r="B18" s="27">
        <f>SUM(B12:B16)</f>
        <v>5262516267.7725239</v>
      </c>
    </row>
    <row r="19" spans="1:2" ht="15" x14ac:dyDescent="0.25">
      <c r="A19" s="9"/>
      <c r="B19" s="9"/>
    </row>
    <row r="20" spans="1:2" ht="15" x14ac:dyDescent="0.25">
      <c r="A20" s="8"/>
      <c r="B20" s="10"/>
    </row>
    <row r="21" spans="1:2" ht="37.5" x14ac:dyDescent="0.25">
      <c r="A21" s="11" t="s">
        <v>8</v>
      </c>
      <c r="B21" s="12"/>
    </row>
    <row r="22" spans="1:2" ht="15" x14ac:dyDescent="0.25">
      <c r="A22" s="18" t="s">
        <v>9</v>
      </c>
      <c r="B22" s="28">
        <v>73598127.722449556</v>
      </c>
    </row>
    <row r="23" spans="1:2" ht="15" x14ac:dyDescent="0.25">
      <c r="A23" s="18" t="s">
        <v>10</v>
      </c>
      <c r="B23" s="28">
        <v>32110308</v>
      </c>
    </row>
    <row r="24" spans="1:2" ht="15" x14ac:dyDescent="0.25">
      <c r="A24" s="18" t="s">
        <v>11</v>
      </c>
      <c r="B24" s="28">
        <v>73443774</v>
      </c>
    </row>
    <row r="25" spans="1:2" ht="15" x14ac:dyDescent="0.25">
      <c r="A25" s="38" t="s">
        <v>489</v>
      </c>
      <c r="B25" s="39">
        <f>SUM(B26:B28)</f>
        <v>166731242.59430379</v>
      </c>
    </row>
    <row r="26" spans="1:2" ht="15" x14ac:dyDescent="0.25">
      <c r="A26" s="40" t="s">
        <v>527</v>
      </c>
      <c r="B26" s="41">
        <v>163897433.59430379</v>
      </c>
    </row>
    <row r="27" spans="1:2" ht="15" x14ac:dyDescent="0.25">
      <c r="A27" s="40" t="s">
        <v>13</v>
      </c>
      <c r="B27" s="41">
        <v>2822625</v>
      </c>
    </row>
    <row r="28" spans="1:2" ht="15" x14ac:dyDescent="0.25">
      <c r="A28" s="42" t="s">
        <v>14</v>
      </c>
      <c r="B28" s="43">
        <v>11184</v>
      </c>
    </row>
    <row r="29" spans="1:2" ht="15" x14ac:dyDescent="0.25">
      <c r="A29" s="38" t="s">
        <v>490</v>
      </c>
      <c r="B29" s="39">
        <f>SUM(B30:B31)</f>
        <v>19285554.227478493</v>
      </c>
    </row>
    <row r="30" spans="1:2" ht="15" x14ac:dyDescent="0.25">
      <c r="A30" s="40" t="s">
        <v>15</v>
      </c>
      <c r="B30" s="41">
        <v>18220090.227478493</v>
      </c>
    </row>
    <row r="31" spans="1:2" ht="15" x14ac:dyDescent="0.25">
      <c r="A31" s="42" t="s">
        <v>16</v>
      </c>
      <c r="B31" s="43">
        <v>1065464</v>
      </c>
    </row>
    <row r="32" spans="1:2" ht="15" x14ac:dyDescent="0.25">
      <c r="A32" s="38" t="s">
        <v>491</v>
      </c>
      <c r="B32" s="39">
        <f>SUM(B33:B34)</f>
        <v>260309398.47335166</v>
      </c>
    </row>
    <row r="33" spans="1:2" ht="15" x14ac:dyDescent="0.25">
      <c r="A33" s="40" t="s">
        <v>17</v>
      </c>
      <c r="B33" s="41">
        <v>242448215.47335166</v>
      </c>
    </row>
    <row r="34" spans="1:2" ht="15" x14ac:dyDescent="0.25">
      <c r="A34" s="42" t="s">
        <v>18</v>
      </c>
      <c r="B34" s="43">
        <v>17861183</v>
      </c>
    </row>
    <row r="35" spans="1:2" ht="15" x14ac:dyDescent="0.25">
      <c r="A35" s="38" t="s">
        <v>492</v>
      </c>
      <c r="B35" s="39">
        <f>SUM(B36:B38)</f>
        <v>19741328.31091572</v>
      </c>
    </row>
    <row r="36" spans="1:2" ht="15" x14ac:dyDescent="0.25">
      <c r="A36" s="40" t="s">
        <v>20</v>
      </c>
      <c r="B36" s="41">
        <v>15624113.770305241</v>
      </c>
    </row>
    <row r="37" spans="1:2" ht="15" x14ac:dyDescent="0.25">
      <c r="A37" s="40" t="s">
        <v>19</v>
      </c>
      <c r="B37" s="41">
        <v>3992729.7703052396</v>
      </c>
    </row>
    <row r="38" spans="1:2" ht="15" x14ac:dyDescent="0.25">
      <c r="A38" s="42" t="s">
        <v>528</v>
      </c>
      <c r="B38" s="43">
        <v>124484.77030523961</v>
      </c>
    </row>
    <row r="39" spans="1:2" ht="15" x14ac:dyDescent="0.25">
      <c r="A39" s="46" t="s">
        <v>21</v>
      </c>
      <c r="B39" s="47">
        <v>28364332.848161757</v>
      </c>
    </row>
    <row r="40" spans="1:2" ht="15" x14ac:dyDescent="0.25">
      <c r="A40" s="46" t="s">
        <v>22</v>
      </c>
      <c r="B40" s="47">
        <v>18072923</v>
      </c>
    </row>
    <row r="41" spans="1:2" ht="15" x14ac:dyDescent="0.25">
      <c r="A41" s="48" t="s">
        <v>23</v>
      </c>
      <c r="B41" s="49">
        <v>79879340</v>
      </c>
    </row>
    <row r="42" spans="1:2" ht="15" x14ac:dyDescent="0.25">
      <c r="A42" s="18" t="s">
        <v>24</v>
      </c>
      <c r="B42" s="28">
        <v>58387369</v>
      </c>
    </row>
    <row r="43" spans="1:2" ht="15" x14ac:dyDescent="0.25">
      <c r="A43" s="18" t="s">
        <v>25</v>
      </c>
      <c r="B43" s="28">
        <v>44295620</v>
      </c>
    </row>
    <row r="44" spans="1:2" ht="15" x14ac:dyDescent="0.25">
      <c r="A44" s="18" t="s">
        <v>26</v>
      </c>
      <c r="B44" s="28">
        <v>82298683.862770304</v>
      </c>
    </row>
    <row r="45" spans="1:2" ht="15" x14ac:dyDescent="0.25">
      <c r="A45" s="18" t="s">
        <v>27</v>
      </c>
      <c r="B45" s="28">
        <v>14846024</v>
      </c>
    </row>
    <row r="46" spans="1:2" ht="15" x14ac:dyDescent="0.25">
      <c r="A46" s="18" t="s">
        <v>28</v>
      </c>
      <c r="B46" s="28">
        <v>14450084.789972296</v>
      </c>
    </row>
    <row r="47" spans="1:2" ht="15" x14ac:dyDescent="0.25">
      <c r="A47" s="18" t="s">
        <v>493</v>
      </c>
      <c r="B47" s="28">
        <f>SUM(B48:B49)</f>
        <v>17660032</v>
      </c>
    </row>
    <row r="48" spans="1:2" ht="15" x14ac:dyDescent="0.25">
      <c r="A48" s="21" t="s">
        <v>30</v>
      </c>
      <c r="B48" s="30">
        <v>9949644</v>
      </c>
    </row>
    <row r="49" spans="1:2" ht="15" x14ac:dyDescent="0.25">
      <c r="A49" s="21" t="s">
        <v>529</v>
      </c>
      <c r="B49" s="30">
        <v>7710388</v>
      </c>
    </row>
    <row r="50" spans="1:2" ht="15" x14ac:dyDescent="0.25">
      <c r="A50" s="18" t="s">
        <v>31</v>
      </c>
      <c r="B50" s="28">
        <v>36791879.466993265</v>
      </c>
    </row>
    <row r="51" spans="1:2" ht="15" x14ac:dyDescent="0.25">
      <c r="A51" s="48" t="s">
        <v>32</v>
      </c>
      <c r="B51" s="49">
        <v>312473055.48900694</v>
      </c>
    </row>
    <row r="52" spans="1:2" ht="15" x14ac:dyDescent="0.25">
      <c r="A52" s="46" t="s">
        <v>494</v>
      </c>
      <c r="B52" s="49">
        <f>SUM(B53:B55)</f>
        <v>11325579.377171816</v>
      </c>
    </row>
    <row r="53" spans="1:2" ht="15" x14ac:dyDescent="0.25">
      <c r="A53" s="50" t="s">
        <v>35</v>
      </c>
      <c r="B53" s="51">
        <v>9536746.7923906054</v>
      </c>
    </row>
    <row r="54" spans="1:2" ht="15" x14ac:dyDescent="0.25">
      <c r="A54" s="52" t="s">
        <v>34</v>
      </c>
      <c r="B54" s="53">
        <v>1360186.7923906057</v>
      </c>
    </row>
    <row r="55" spans="1:2" ht="15" x14ac:dyDescent="0.25">
      <c r="A55" s="52" t="s">
        <v>33</v>
      </c>
      <c r="B55" s="53">
        <v>428645.79239060573</v>
      </c>
    </row>
    <row r="56" spans="1:2" ht="15" x14ac:dyDescent="0.25">
      <c r="A56" s="18" t="s">
        <v>36</v>
      </c>
      <c r="B56" s="28">
        <v>114494345</v>
      </c>
    </row>
    <row r="57" spans="1:2" ht="15" x14ac:dyDescent="0.25">
      <c r="A57" s="48" t="s">
        <v>37</v>
      </c>
      <c r="B57" s="49">
        <v>21344960.850694783</v>
      </c>
    </row>
    <row r="58" spans="1:2" ht="15" x14ac:dyDescent="0.25">
      <c r="A58" s="38" t="s">
        <v>495</v>
      </c>
      <c r="B58" s="39">
        <f>SUM(B59:B60)</f>
        <v>57359093</v>
      </c>
    </row>
    <row r="59" spans="1:2" ht="15" x14ac:dyDescent="0.25">
      <c r="A59" s="40" t="s">
        <v>336</v>
      </c>
      <c r="B59" s="41">
        <v>57353137</v>
      </c>
    </row>
    <row r="60" spans="1:2" ht="15" x14ac:dyDescent="0.25">
      <c r="A60" s="42" t="s">
        <v>476</v>
      </c>
      <c r="B60" s="43">
        <v>5956</v>
      </c>
    </row>
    <row r="61" spans="1:2" ht="15" x14ac:dyDescent="0.25">
      <c r="A61" s="38" t="s">
        <v>496</v>
      </c>
      <c r="B61" s="39">
        <f>SUM(B62:B64)</f>
        <v>948982997.41467845</v>
      </c>
    </row>
    <row r="62" spans="1:2" ht="15" x14ac:dyDescent="0.25">
      <c r="A62" s="40" t="s">
        <v>530</v>
      </c>
      <c r="B62" s="41">
        <v>602687077.41467845</v>
      </c>
    </row>
    <row r="63" spans="1:2" ht="15" x14ac:dyDescent="0.25">
      <c r="A63" s="40" t="s">
        <v>531</v>
      </c>
      <c r="B63" s="41">
        <v>346289674</v>
      </c>
    </row>
    <row r="64" spans="1:2" ht="15" x14ac:dyDescent="0.25">
      <c r="A64" s="42" t="s">
        <v>38</v>
      </c>
      <c r="B64" s="43">
        <v>6246</v>
      </c>
    </row>
    <row r="65" spans="1:2" ht="15" x14ac:dyDescent="0.25">
      <c r="A65" s="48" t="s">
        <v>41</v>
      </c>
      <c r="B65" s="49">
        <v>31913650</v>
      </c>
    </row>
    <row r="66" spans="1:2" ht="15" x14ac:dyDescent="0.25">
      <c r="A66" s="38" t="s">
        <v>497</v>
      </c>
      <c r="B66" s="39">
        <f>SUM(B67:B70)</f>
        <v>162799892.85686553</v>
      </c>
    </row>
    <row r="67" spans="1:2" ht="15" x14ac:dyDescent="0.25">
      <c r="A67" s="40" t="s">
        <v>44</v>
      </c>
      <c r="B67" s="41">
        <v>100026128.85686554</v>
      </c>
    </row>
    <row r="68" spans="1:2" ht="15" x14ac:dyDescent="0.25">
      <c r="A68" s="40" t="s">
        <v>531</v>
      </c>
      <c r="B68" s="41">
        <v>43620824</v>
      </c>
    </row>
    <row r="69" spans="1:2" ht="15" x14ac:dyDescent="0.25">
      <c r="A69" s="40" t="s">
        <v>42</v>
      </c>
      <c r="B69" s="41">
        <v>17446529</v>
      </c>
    </row>
    <row r="70" spans="1:2" ht="15" x14ac:dyDescent="0.25">
      <c r="A70" s="42" t="s">
        <v>43</v>
      </c>
      <c r="B70" s="43">
        <v>1706411</v>
      </c>
    </row>
    <row r="71" spans="1:2" ht="15" x14ac:dyDescent="0.25">
      <c r="A71" s="18" t="s">
        <v>45</v>
      </c>
      <c r="B71" s="28">
        <v>56700392.418520436</v>
      </c>
    </row>
    <row r="72" spans="1:2" ht="15" x14ac:dyDescent="0.25">
      <c r="A72" s="48" t="s">
        <v>46</v>
      </c>
      <c r="B72" s="49">
        <v>34217420.137493722</v>
      </c>
    </row>
    <row r="73" spans="1:2" ht="15" x14ac:dyDescent="0.25">
      <c r="A73" s="38" t="s">
        <v>498</v>
      </c>
      <c r="B73" s="39">
        <f>SUM(B74:B75)</f>
        <v>47035156</v>
      </c>
    </row>
    <row r="74" spans="1:2" ht="15" x14ac:dyDescent="0.25">
      <c r="A74" s="40" t="s">
        <v>47</v>
      </c>
      <c r="B74" s="41">
        <v>37880565</v>
      </c>
    </row>
    <row r="75" spans="1:2" ht="15" x14ac:dyDescent="0.25">
      <c r="A75" s="42" t="s">
        <v>533</v>
      </c>
      <c r="B75" s="43">
        <v>9154591</v>
      </c>
    </row>
    <row r="76" spans="1:2" ht="15" x14ac:dyDescent="0.25">
      <c r="A76" s="18" t="s">
        <v>499</v>
      </c>
      <c r="B76" s="28">
        <f>SUM(B77:B78)</f>
        <v>37093690</v>
      </c>
    </row>
    <row r="77" spans="1:2" ht="15" x14ac:dyDescent="0.25">
      <c r="A77" s="21" t="s">
        <v>532</v>
      </c>
      <c r="B77" s="33">
        <v>29194795</v>
      </c>
    </row>
    <row r="78" spans="1:2" ht="15" x14ac:dyDescent="0.25">
      <c r="A78" s="21" t="s">
        <v>527</v>
      </c>
      <c r="B78" s="33">
        <v>7898895</v>
      </c>
    </row>
    <row r="79" spans="1:2" ht="15" x14ac:dyDescent="0.25">
      <c r="A79" s="18" t="s">
        <v>49</v>
      </c>
      <c r="B79" s="28">
        <v>34283231</v>
      </c>
    </row>
    <row r="80" spans="1:2" ht="15" x14ac:dyDescent="0.25">
      <c r="A80" s="18" t="s">
        <v>50</v>
      </c>
      <c r="B80" s="28">
        <v>26977017.600097235</v>
      </c>
    </row>
    <row r="81" spans="1:2" ht="15" x14ac:dyDescent="0.25">
      <c r="A81" s="18" t="s">
        <v>51</v>
      </c>
      <c r="B81" s="28">
        <v>27756507</v>
      </c>
    </row>
    <row r="82" spans="1:2" ht="15" x14ac:dyDescent="0.25">
      <c r="A82" s="18" t="s">
        <v>52</v>
      </c>
      <c r="B82" s="28">
        <v>31851007</v>
      </c>
    </row>
    <row r="83" spans="1:2" ht="15" x14ac:dyDescent="0.25">
      <c r="A83" s="18" t="s">
        <v>53</v>
      </c>
      <c r="B83" s="28">
        <v>70420154.672286555</v>
      </c>
    </row>
    <row r="84" spans="1:2" ht="15" x14ac:dyDescent="0.25">
      <c r="A84" s="18" t="s">
        <v>54</v>
      </c>
      <c r="B84" s="28">
        <v>141934573.37939662</v>
      </c>
    </row>
    <row r="85" spans="1:2" ht="15" x14ac:dyDescent="0.25">
      <c r="A85" s="18" t="s">
        <v>55</v>
      </c>
      <c r="B85" s="28">
        <v>38071599</v>
      </c>
    </row>
    <row r="86" spans="1:2" ht="15" x14ac:dyDescent="0.25">
      <c r="A86" s="54" t="s">
        <v>56</v>
      </c>
      <c r="B86" s="55">
        <v>26198111.618247017</v>
      </c>
    </row>
    <row r="87" spans="1:2" ht="15" x14ac:dyDescent="0.25">
      <c r="A87" s="44" t="s">
        <v>57</v>
      </c>
      <c r="B87" s="45">
        <v>108816921</v>
      </c>
    </row>
    <row r="88" spans="1:2" ht="15" x14ac:dyDescent="0.25">
      <c r="A88" s="38" t="s">
        <v>500</v>
      </c>
      <c r="B88" s="39">
        <f>SUM(B89:B90)</f>
        <v>36254668.44440271</v>
      </c>
    </row>
    <row r="89" spans="1:2" ht="15" x14ac:dyDescent="0.25">
      <c r="A89" s="40" t="s">
        <v>30</v>
      </c>
      <c r="B89" s="41">
        <v>29983510.44440271</v>
      </c>
    </row>
    <row r="90" spans="1:2" ht="15" x14ac:dyDescent="0.25">
      <c r="A90" s="42" t="s">
        <v>17</v>
      </c>
      <c r="B90" s="43">
        <v>6271158</v>
      </c>
    </row>
    <row r="91" spans="1:2" ht="15" x14ac:dyDescent="0.25">
      <c r="A91" s="18" t="s">
        <v>58</v>
      </c>
      <c r="B91" s="28">
        <v>31310958</v>
      </c>
    </row>
    <row r="92" spans="1:2" ht="15" x14ac:dyDescent="0.25">
      <c r="A92" s="48" t="s">
        <v>59</v>
      </c>
      <c r="B92" s="49">
        <v>19116008.12084442</v>
      </c>
    </row>
    <row r="93" spans="1:2" ht="15" x14ac:dyDescent="0.25">
      <c r="A93" s="63" t="s">
        <v>501</v>
      </c>
      <c r="B93" s="64">
        <f>SUM(B94:B96)</f>
        <v>190116226.28143474</v>
      </c>
    </row>
    <row r="94" spans="1:2" ht="15" x14ac:dyDescent="0.25">
      <c r="A94" s="40" t="s">
        <v>61</v>
      </c>
      <c r="B94" s="41">
        <v>85830305.281434745</v>
      </c>
    </row>
    <row r="95" spans="1:2" ht="15" x14ac:dyDescent="0.25">
      <c r="A95" s="40" t="s">
        <v>43</v>
      </c>
      <c r="B95" s="41">
        <v>81763890</v>
      </c>
    </row>
    <row r="96" spans="1:2" ht="15" x14ac:dyDescent="0.25">
      <c r="A96" s="42" t="s">
        <v>60</v>
      </c>
      <c r="B96" s="43">
        <v>22522031</v>
      </c>
    </row>
    <row r="97" spans="1:2" ht="15" x14ac:dyDescent="0.25">
      <c r="A97" s="60"/>
      <c r="B97" s="61"/>
    </row>
    <row r="98" spans="1:2" x14ac:dyDescent="0.25">
      <c r="A98" s="56" t="s">
        <v>176</v>
      </c>
      <c r="B98" s="57">
        <f>SUM(B22:B25,B29,B32,B35,B39:B47,B50:B52,B56:B58,B61,B65:B66,B71:B73,B76,B79:B88,B91:B93)</f>
        <v>3659113237.9575372</v>
      </c>
    </row>
    <row r="99" spans="1:2" ht="19.5" x14ac:dyDescent="0.25">
      <c r="A99" s="22"/>
      <c r="B99" s="12"/>
    </row>
    <row r="100" spans="1:2" ht="15" x14ac:dyDescent="0.25">
      <c r="A100" s="74" t="s">
        <v>62</v>
      </c>
      <c r="B100" s="75"/>
    </row>
    <row r="101" spans="1:2" ht="15" x14ac:dyDescent="0.25">
      <c r="A101" s="18" t="s">
        <v>63</v>
      </c>
      <c r="B101" s="28">
        <v>3527036</v>
      </c>
    </row>
    <row r="102" spans="1:2" ht="15" x14ac:dyDescent="0.25">
      <c r="A102" s="18" t="s">
        <v>64</v>
      </c>
      <c r="B102" s="28">
        <v>2580970</v>
      </c>
    </row>
    <row r="103" spans="1:2" ht="15" x14ac:dyDescent="0.25">
      <c r="A103" s="18" t="s">
        <v>65</v>
      </c>
      <c r="B103" s="28">
        <v>7886299</v>
      </c>
    </row>
    <row r="104" spans="1:2" ht="15" x14ac:dyDescent="0.25">
      <c r="A104" s="18" t="s">
        <v>66</v>
      </c>
      <c r="B104" s="28">
        <v>13543741</v>
      </c>
    </row>
    <row r="105" spans="1:2" ht="15" x14ac:dyDescent="0.25">
      <c r="A105" s="18" t="s">
        <v>67</v>
      </c>
      <c r="B105" s="28">
        <v>19111685.630123887</v>
      </c>
    </row>
    <row r="106" spans="1:2" ht="15" x14ac:dyDescent="0.25">
      <c r="A106" s="18" t="s">
        <v>502</v>
      </c>
      <c r="B106" s="28">
        <f>SUM(B107:B108)</f>
        <v>8614069</v>
      </c>
    </row>
    <row r="107" spans="1:2" ht="15" x14ac:dyDescent="0.25">
      <c r="A107" s="21" t="s">
        <v>44</v>
      </c>
      <c r="B107" s="30">
        <v>7844827</v>
      </c>
    </row>
    <row r="108" spans="1:2" ht="15" x14ac:dyDescent="0.25">
      <c r="A108" s="21" t="s">
        <v>39</v>
      </c>
      <c r="B108" s="30">
        <v>769242</v>
      </c>
    </row>
    <row r="109" spans="1:2" ht="15" x14ac:dyDescent="0.25">
      <c r="A109" s="18" t="s">
        <v>68</v>
      </c>
      <c r="B109" s="28">
        <v>15811986.754437936</v>
      </c>
    </row>
    <row r="110" spans="1:2" ht="15" x14ac:dyDescent="0.25">
      <c r="A110" s="18" t="s">
        <v>69</v>
      </c>
      <c r="B110" s="28">
        <v>7264806</v>
      </c>
    </row>
    <row r="111" spans="1:2" ht="15" x14ac:dyDescent="0.25">
      <c r="A111" s="18" t="s">
        <v>70</v>
      </c>
      <c r="B111" s="28">
        <v>6530159.0236442648</v>
      </c>
    </row>
    <row r="112" spans="1:2" ht="15" x14ac:dyDescent="0.25">
      <c r="A112" s="18" t="s">
        <v>71</v>
      </c>
      <c r="B112" s="28">
        <v>2574153</v>
      </c>
    </row>
    <row r="113" spans="1:2" ht="15" x14ac:dyDescent="0.25">
      <c r="A113" s="18" t="s">
        <v>72</v>
      </c>
      <c r="B113" s="28">
        <v>2962704</v>
      </c>
    </row>
    <row r="114" spans="1:2" ht="15" x14ac:dyDescent="0.25">
      <c r="A114" s="18" t="s">
        <v>73</v>
      </c>
      <c r="B114" s="28">
        <v>12758937.089490503</v>
      </c>
    </row>
    <row r="115" spans="1:2" ht="15" x14ac:dyDescent="0.25">
      <c r="A115" s="18" t="s">
        <v>503</v>
      </c>
      <c r="B115" s="28">
        <f>SUM(B116:B117)</f>
        <v>3022711</v>
      </c>
    </row>
    <row r="116" spans="1:2" ht="15" x14ac:dyDescent="0.25">
      <c r="A116" s="21" t="s">
        <v>261</v>
      </c>
      <c r="B116" s="30">
        <v>2212214</v>
      </c>
    </row>
    <row r="117" spans="1:2" ht="15" x14ac:dyDescent="0.25">
      <c r="A117" s="21" t="s">
        <v>16</v>
      </c>
      <c r="B117" s="30">
        <v>810497</v>
      </c>
    </row>
    <row r="118" spans="1:2" ht="15" x14ac:dyDescent="0.25">
      <c r="A118" s="18" t="s">
        <v>74</v>
      </c>
      <c r="B118" s="28">
        <v>8083941</v>
      </c>
    </row>
    <row r="119" spans="1:2" ht="15" x14ac:dyDescent="0.25">
      <c r="A119" s="18" t="s">
        <v>75</v>
      </c>
      <c r="B119" s="28">
        <v>8890152.6872716155</v>
      </c>
    </row>
    <row r="120" spans="1:2" ht="15" x14ac:dyDescent="0.25">
      <c r="A120" s="18" t="s">
        <v>76</v>
      </c>
      <c r="B120" s="28">
        <v>6176092</v>
      </c>
    </row>
    <row r="121" spans="1:2" ht="15" x14ac:dyDescent="0.25">
      <c r="A121" s="18" t="s">
        <v>77</v>
      </c>
      <c r="B121" s="28">
        <v>7275356</v>
      </c>
    </row>
    <row r="122" spans="1:2" ht="15" x14ac:dyDescent="0.25">
      <c r="A122" s="18" t="s">
        <v>78</v>
      </c>
      <c r="B122" s="28">
        <v>4608618</v>
      </c>
    </row>
    <row r="123" spans="1:2" ht="15" x14ac:dyDescent="0.25">
      <c r="A123" s="18" t="s">
        <v>79</v>
      </c>
      <c r="B123" s="28">
        <v>3217779</v>
      </c>
    </row>
    <row r="124" spans="1:2" ht="15" x14ac:dyDescent="0.25">
      <c r="A124" s="18" t="s">
        <v>504</v>
      </c>
      <c r="B124" s="28">
        <f>SUM(B125:B126)</f>
        <v>29127320</v>
      </c>
    </row>
    <row r="125" spans="1:2" ht="15" x14ac:dyDescent="0.25">
      <c r="A125" s="21" t="s">
        <v>38</v>
      </c>
      <c r="B125" s="30">
        <v>27918324</v>
      </c>
    </row>
    <row r="126" spans="1:2" ht="15" x14ac:dyDescent="0.25">
      <c r="A126" s="21" t="s">
        <v>40</v>
      </c>
      <c r="B126" s="30">
        <v>1208996</v>
      </c>
    </row>
    <row r="127" spans="1:2" ht="15" x14ac:dyDescent="0.25">
      <c r="A127" s="18" t="s">
        <v>80</v>
      </c>
      <c r="B127" s="28">
        <v>2650830</v>
      </c>
    </row>
    <row r="128" spans="1:2" ht="15" x14ac:dyDescent="0.25">
      <c r="A128" s="18" t="s">
        <v>81</v>
      </c>
      <c r="B128" s="28">
        <v>18541267.415326182</v>
      </c>
    </row>
    <row r="129" spans="1:2" ht="15" x14ac:dyDescent="0.25">
      <c r="A129" s="18" t="s">
        <v>82</v>
      </c>
      <c r="B129" s="28">
        <v>3934274</v>
      </c>
    </row>
    <row r="130" spans="1:2" ht="15" x14ac:dyDescent="0.25">
      <c r="A130" s="18" t="s">
        <v>83</v>
      </c>
      <c r="B130" s="28">
        <v>5853446</v>
      </c>
    </row>
    <row r="131" spans="1:2" ht="15" x14ac:dyDescent="0.25">
      <c r="A131" s="18" t="s">
        <v>84</v>
      </c>
      <c r="B131" s="28">
        <v>6002466</v>
      </c>
    </row>
    <row r="132" spans="1:2" ht="15" x14ac:dyDescent="0.25">
      <c r="A132" s="18" t="s">
        <v>505</v>
      </c>
      <c r="B132" s="28">
        <f>SUM(B133:B134)</f>
        <v>3966534.6772108572</v>
      </c>
    </row>
    <row r="133" spans="1:2" ht="15" x14ac:dyDescent="0.25">
      <c r="A133" s="21" t="s">
        <v>35</v>
      </c>
      <c r="B133" s="30">
        <v>3149032.8386054286</v>
      </c>
    </row>
    <row r="134" spans="1:2" ht="15" x14ac:dyDescent="0.25">
      <c r="A134" s="21" t="s">
        <v>261</v>
      </c>
      <c r="B134" s="30">
        <v>817501.83860542858</v>
      </c>
    </row>
    <row r="135" spans="1:2" ht="15" x14ac:dyDescent="0.25">
      <c r="A135" s="18" t="s">
        <v>85</v>
      </c>
      <c r="B135" s="28">
        <v>7120473</v>
      </c>
    </row>
    <row r="136" spans="1:2" ht="15" x14ac:dyDescent="0.25">
      <c r="A136" s="18" t="s">
        <v>86</v>
      </c>
      <c r="B136" s="28">
        <v>5154206</v>
      </c>
    </row>
    <row r="137" spans="1:2" ht="15" x14ac:dyDescent="0.25">
      <c r="A137" s="18" t="s">
        <v>506</v>
      </c>
      <c r="B137" s="28">
        <f>SUM(B138:B139)</f>
        <v>4024192</v>
      </c>
    </row>
    <row r="138" spans="1:2" ht="15" x14ac:dyDescent="0.25">
      <c r="A138" s="21" t="s">
        <v>261</v>
      </c>
      <c r="B138" s="30">
        <v>3056764</v>
      </c>
    </row>
    <row r="139" spans="1:2" ht="15" x14ac:dyDescent="0.25">
      <c r="A139" s="21" t="s">
        <v>178</v>
      </c>
      <c r="B139" s="30">
        <v>967428</v>
      </c>
    </row>
    <row r="140" spans="1:2" ht="15" x14ac:dyDescent="0.25">
      <c r="A140" s="18" t="s">
        <v>87</v>
      </c>
      <c r="B140" s="28">
        <v>22874028.029694188</v>
      </c>
    </row>
    <row r="141" spans="1:2" ht="15" x14ac:dyDescent="0.25">
      <c r="A141" s="18" t="s">
        <v>88</v>
      </c>
      <c r="B141" s="28">
        <v>2096419</v>
      </c>
    </row>
    <row r="142" spans="1:2" ht="15" x14ac:dyDescent="0.25">
      <c r="A142" s="18" t="s">
        <v>89</v>
      </c>
      <c r="B142" s="28">
        <v>3306293</v>
      </c>
    </row>
    <row r="143" spans="1:2" ht="15" x14ac:dyDescent="0.25">
      <c r="A143" s="18" t="s">
        <v>90</v>
      </c>
      <c r="B143" s="28">
        <v>5714842</v>
      </c>
    </row>
    <row r="144" spans="1:2" ht="15" x14ac:dyDescent="0.25">
      <c r="A144" s="18" t="s">
        <v>507</v>
      </c>
      <c r="B144" s="28">
        <f>SUM(B145:B146)</f>
        <v>4372336.6710454114</v>
      </c>
    </row>
    <row r="145" spans="1:2" ht="15" x14ac:dyDescent="0.25">
      <c r="A145" s="21" t="s">
        <v>295</v>
      </c>
      <c r="B145" s="30">
        <v>2235896.8355227057</v>
      </c>
    </row>
    <row r="146" spans="1:2" ht="15" x14ac:dyDescent="0.25">
      <c r="A146" s="21" t="s">
        <v>17</v>
      </c>
      <c r="B146" s="30">
        <v>2136439.8355227057</v>
      </c>
    </row>
    <row r="147" spans="1:2" ht="15" x14ac:dyDescent="0.25">
      <c r="A147" s="18" t="s">
        <v>91</v>
      </c>
      <c r="B147" s="28">
        <v>16017549.000048338</v>
      </c>
    </row>
    <row r="148" spans="1:2" ht="15" x14ac:dyDescent="0.25">
      <c r="A148" s="18" t="s">
        <v>92</v>
      </c>
      <c r="B148" s="28">
        <v>6431260.0523642004</v>
      </c>
    </row>
    <row r="149" spans="1:2" ht="15" x14ac:dyDescent="0.25">
      <c r="A149" s="18" t="s">
        <v>93</v>
      </c>
      <c r="B149" s="28">
        <v>6500006</v>
      </c>
    </row>
    <row r="150" spans="1:2" ht="15" x14ac:dyDescent="0.25">
      <c r="A150" s="18" t="s">
        <v>94</v>
      </c>
      <c r="B150" s="28">
        <v>7915932</v>
      </c>
    </row>
    <row r="151" spans="1:2" ht="15" x14ac:dyDescent="0.25">
      <c r="A151" s="18" t="s">
        <v>508</v>
      </c>
      <c r="B151" s="28">
        <f>SUM(B152:B153)</f>
        <v>14029895</v>
      </c>
    </row>
    <row r="152" spans="1:2" ht="15" x14ac:dyDescent="0.25">
      <c r="A152" s="21" t="s">
        <v>431</v>
      </c>
      <c r="B152" s="30">
        <v>13499137</v>
      </c>
    </row>
    <row r="153" spans="1:2" ht="15" x14ac:dyDescent="0.25">
      <c r="A153" s="21" t="s">
        <v>358</v>
      </c>
      <c r="B153" s="30">
        <v>530758</v>
      </c>
    </row>
    <row r="154" spans="1:2" ht="15" x14ac:dyDescent="0.25">
      <c r="A154" s="18" t="s">
        <v>95</v>
      </c>
      <c r="B154" s="28">
        <v>8047645.6950791785</v>
      </c>
    </row>
    <row r="155" spans="1:2" ht="15" x14ac:dyDescent="0.25">
      <c r="A155" s="18" t="s">
        <v>509</v>
      </c>
      <c r="B155" s="28">
        <f>SUM(B156:B157)</f>
        <v>2634804</v>
      </c>
    </row>
    <row r="156" spans="1:2" ht="15" x14ac:dyDescent="0.25">
      <c r="A156" s="21" t="s">
        <v>18</v>
      </c>
      <c r="B156" s="30">
        <v>2306535</v>
      </c>
    </row>
    <row r="157" spans="1:2" ht="15" x14ac:dyDescent="0.25">
      <c r="A157" s="21" t="s">
        <v>19</v>
      </c>
      <c r="B157" s="30">
        <v>328269</v>
      </c>
    </row>
    <row r="158" spans="1:2" ht="15" x14ac:dyDescent="0.25">
      <c r="A158" s="18" t="s">
        <v>96</v>
      </c>
      <c r="B158" s="28">
        <v>3368971</v>
      </c>
    </row>
    <row r="159" spans="1:2" ht="15" x14ac:dyDescent="0.25">
      <c r="A159" s="18" t="s">
        <v>510</v>
      </c>
      <c r="B159" s="28">
        <f>SUM(B160:B161)</f>
        <v>2795486</v>
      </c>
    </row>
    <row r="160" spans="1:2" ht="15" x14ac:dyDescent="0.25">
      <c r="A160" s="21" t="s">
        <v>33</v>
      </c>
      <c r="B160" s="30">
        <v>2795467</v>
      </c>
    </row>
    <row r="161" spans="1:2" ht="15" x14ac:dyDescent="0.25">
      <c r="A161" s="21" t="s">
        <v>30</v>
      </c>
      <c r="B161" s="30">
        <v>19</v>
      </c>
    </row>
    <row r="162" spans="1:2" ht="15" x14ac:dyDescent="0.25">
      <c r="A162" s="18" t="s">
        <v>97</v>
      </c>
      <c r="B162" s="28">
        <v>6570494</v>
      </c>
    </row>
    <row r="163" spans="1:2" ht="15" x14ac:dyDescent="0.25">
      <c r="A163" s="18" t="s">
        <v>98</v>
      </c>
      <c r="B163" s="28">
        <v>4442047.0041029379</v>
      </c>
    </row>
    <row r="164" spans="1:2" ht="15" x14ac:dyDescent="0.25">
      <c r="A164" s="18" t="s">
        <v>99</v>
      </c>
      <c r="B164" s="28">
        <v>3229548</v>
      </c>
    </row>
    <row r="165" spans="1:2" ht="15" x14ac:dyDescent="0.25">
      <c r="A165" s="18" t="s">
        <v>100</v>
      </c>
      <c r="B165" s="28">
        <v>10904201</v>
      </c>
    </row>
    <row r="166" spans="1:2" ht="15" x14ac:dyDescent="0.25">
      <c r="A166" s="18" t="s">
        <v>101</v>
      </c>
      <c r="B166" s="28">
        <v>9871831</v>
      </c>
    </row>
    <row r="167" spans="1:2" ht="15" x14ac:dyDescent="0.25">
      <c r="A167" s="18" t="s">
        <v>102</v>
      </c>
      <c r="B167" s="28">
        <v>2194434</v>
      </c>
    </row>
    <row r="168" spans="1:2" ht="15" x14ac:dyDescent="0.25">
      <c r="A168" s="18" t="s">
        <v>103</v>
      </c>
      <c r="B168" s="28">
        <v>4757072</v>
      </c>
    </row>
    <row r="169" spans="1:2" ht="15" x14ac:dyDescent="0.25">
      <c r="A169" s="18" t="s">
        <v>104</v>
      </c>
      <c r="B169" s="28">
        <v>3354402</v>
      </c>
    </row>
    <row r="170" spans="1:2" ht="15" x14ac:dyDescent="0.25">
      <c r="A170" s="18" t="s">
        <v>105</v>
      </c>
      <c r="B170" s="28">
        <v>2245584</v>
      </c>
    </row>
    <row r="171" spans="1:2" ht="15" x14ac:dyDescent="0.25">
      <c r="A171" s="18" t="s">
        <v>106</v>
      </c>
      <c r="B171" s="28">
        <v>6477531.5065578101</v>
      </c>
    </row>
    <row r="172" spans="1:2" ht="15" x14ac:dyDescent="0.25">
      <c r="A172" s="18" t="s">
        <v>107</v>
      </c>
      <c r="B172" s="28">
        <v>25425700.730001874</v>
      </c>
    </row>
    <row r="173" spans="1:2" ht="15" x14ac:dyDescent="0.25">
      <c r="A173" s="18" t="s">
        <v>108</v>
      </c>
      <c r="B173" s="28">
        <v>1666334</v>
      </c>
    </row>
    <row r="174" spans="1:2" ht="15" x14ac:dyDescent="0.25">
      <c r="A174" s="18" t="s">
        <v>511</v>
      </c>
      <c r="B174" s="28">
        <f>SUM(B175:B177)</f>
        <v>2297135</v>
      </c>
    </row>
    <row r="175" spans="1:2" ht="15" x14ac:dyDescent="0.25">
      <c r="A175" s="21" t="s">
        <v>472</v>
      </c>
      <c r="B175" s="30">
        <v>1268751</v>
      </c>
    </row>
    <row r="176" spans="1:2" ht="15" x14ac:dyDescent="0.25">
      <c r="A176" s="21" t="s">
        <v>19</v>
      </c>
      <c r="B176" s="30">
        <v>644590</v>
      </c>
    </row>
    <row r="177" spans="1:2" ht="15" x14ac:dyDescent="0.25">
      <c r="A177" s="21" t="s">
        <v>20</v>
      </c>
      <c r="B177" s="30">
        <v>383794</v>
      </c>
    </row>
    <row r="178" spans="1:2" ht="15" x14ac:dyDescent="0.25">
      <c r="A178" s="18" t="s">
        <v>109</v>
      </c>
      <c r="B178" s="28">
        <v>2342724</v>
      </c>
    </row>
    <row r="179" spans="1:2" ht="15" x14ac:dyDescent="0.25">
      <c r="A179" s="18" t="s">
        <v>110</v>
      </c>
      <c r="B179" s="28">
        <v>4935745</v>
      </c>
    </row>
    <row r="180" spans="1:2" ht="15" x14ac:dyDescent="0.25">
      <c r="A180" s="18" t="s">
        <v>111</v>
      </c>
      <c r="B180" s="28">
        <v>2766249</v>
      </c>
    </row>
    <row r="181" spans="1:2" ht="15" x14ac:dyDescent="0.25">
      <c r="A181" s="18" t="s">
        <v>112</v>
      </c>
      <c r="B181" s="28">
        <v>3175779</v>
      </c>
    </row>
    <row r="182" spans="1:2" ht="15" x14ac:dyDescent="0.25">
      <c r="A182" s="18" t="s">
        <v>113</v>
      </c>
      <c r="B182" s="28">
        <v>6471622</v>
      </c>
    </row>
    <row r="183" spans="1:2" ht="15" x14ac:dyDescent="0.25">
      <c r="A183" s="18" t="s">
        <v>114</v>
      </c>
      <c r="B183" s="28">
        <v>2337909</v>
      </c>
    </row>
    <row r="184" spans="1:2" ht="15" x14ac:dyDescent="0.25">
      <c r="A184" s="18" t="s">
        <v>115</v>
      </c>
      <c r="B184" s="28">
        <v>5997466</v>
      </c>
    </row>
    <row r="185" spans="1:2" ht="15" x14ac:dyDescent="0.25">
      <c r="A185" s="18" t="s">
        <v>116</v>
      </c>
      <c r="B185" s="28">
        <v>6325808</v>
      </c>
    </row>
    <row r="186" spans="1:2" ht="15" x14ac:dyDescent="0.25">
      <c r="A186" s="18" t="s">
        <v>117</v>
      </c>
      <c r="B186" s="28">
        <v>2372820</v>
      </c>
    </row>
    <row r="187" spans="1:2" ht="15" x14ac:dyDescent="0.25">
      <c r="A187" s="18" t="s">
        <v>534</v>
      </c>
      <c r="B187" s="28">
        <f>SUM(B188:B189)</f>
        <v>2944091</v>
      </c>
    </row>
    <row r="188" spans="1:2" ht="15" x14ac:dyDescent="0.25">
      <c r="A188" s="21" t="s">
        <v>200</v>
      </c>
      <c r="B188" s="58">
        <v>2028371</v>
      </c>
    </row>
    <row r="189" spans="1:2" ht="15" x14ac:dyDescent="0.25">
      <c r="A189" s="21" t="s">
        <v>352</v>
      </c>
      <c r="B189" s="58">
        <v>915720</v>
      </c>
    </row>
    <row r="190" spans="1:2" ht="15" x14ac:dyDescent="0.25">
      <c r="A190" s="18" t="s">
        <v>118</v>
      </c>
      <c r="B190" s="28">
        <v>2403522</v>
      </c>
    </row>
    <row r="191" spans="1:2" ht="15" x14ac:dyDescent="0.25">
      <c r="A191" s="18" t="s">
        <v>119</v>
      </c>
      <c r="B191" s="28">
        <v>8308230.3422982115</v>
      </c>
    </row>
    <row r="192" spans="1:2" ht="15" x14ac:dyDescent="0.25">
      <c r="A192" s="18" t="s">
        <v>120</v>
      </c>
      <c r="B192" s="28">
        <v>8447697.1413673386</v>
      </c>
    </row>
    <row r="193" spans="1:2" ht="15" x14ac:dyDescent="0.25">
      <c r="A193" s="18" t="s">
        <v>121</v>
      </c>
      <c r="B193" s="28">
        <v>6278177</v>
      </c>
    </row>
    <row r="194" spans="1:2" ht="15" x14ac:dyDescent="0.25">
      <c r="A194" s="18" t="s">
        <v>122</v>
      </c>
      <c r="B194" s="28">
        <v>3466384</v>
      </c>
    </row>
    <row r="195" spans="1:2" ht="15" x14ac:dyDescent="0.25">
      <c r="A195" s="18" t="s">
        <v>123</v>
      </c>
      <c r="B195" s="28">
        <v>4652639</v>
      </c>
    </row>
    <row r="196" spans="1:2" ht="15" x14ac:dyDescent="0.25">
      <c r="A196" s="18" t="s">
        <v>124</v>
      </c>
      <c r="B196" s="28">
        <v>3351501</v>
      </c>
    </row>
    <row r="197" spans="1:2" ht="15" x14ac:dyDescent="0.25">
      <c r="A197" s="18" t="s">
        <v>125</v>
      </c>
      <c r="B197" s="28">
        <v>4840317.9828987224</v>
      </c>
    </row>
    <row r="198" spans="1:2" ht="15" x14ac:dyDescent="0.25">
      <c r="A198" s="18" t="s">
        <v>512</v>
      </c>
      <c r="B198" s="28">
        <f>SUM(B199:B200)</f>
        <v>14776426</v>
      </c>
    </row>
    <row r="199" spans="1:2" ht="15" x14ac:dyDescent="0.25">
      <c r="A199" s="21" t="s">
        <v>19</v>
      </c>
      <c r="B199" s="30">
        <v>12646140</v>
      </c>
    </row>
    <row r="200" spans="1:2" ht="15" x14ac:dyDescent="0.25">
      <c r="A200" s="21" t="s">
        <v>18</v>
      </c>
      <c r="B200" s="30">
        <v>2130286</v>
      </c>
    </row>
    <row r="201" spans="1:2" ht="15" x14ac:dyDescent="0.25">
      <c r="A201" s="18" t="s">
        <v>126</v>
      </c>
      <c r="B201" s="28">
        <v>3311346</v>
      </c>
    </row>
    <row r="202" spans="1:2" ht="15" x14ac:dyDescent="0.25">
      <c r="A202" s="18" t="s">
        <v>127</v>
      </c>
      <c r="B202" s="28">
        <v>7997095.4189796746</v>
      </c>
    </row>
    <row r="203" spans="1:2" ht="15" x14ac:dyDescent="0.25">
      <c r="A203" s="18" t="s">
        <v>128</v>
      </c>
      <c r="B203" s="28">
        <v>6922168</v>
      </c>
    </row>
    <row r="204" spans="1:2" ht="15" x14ac:dyDescent="0.25">
      <c r="A204" s="18" t="s">
        <v>129</v>
      </c>
      <c r="B204" s="28">
        <v>9684409.0523642004</v>
      </c>
    </row>
    <row r="205" spans="1:2" ht="15" x14ac:dyDescent="0.25">
      <c r="A205" s="18" t="s">
        <v>130</v>
      </c>
      <c r="B205" s="28">
        <v>3100363</v>
      </c>
    </row>
    <row r="206" spans="1:2" ht="15" x14ac:dyDescent="0.25">
      <c r="A206" s="18" t="s">
        <v>131</v>
      </c>
      <c r="B206" s="28">
        <v>5380567</v>
      </c>
    </row>
    <row r="207" spans="1:2" ht="15" x14ac:dyDescent="0.25">
      <c r="A207" s="18" t="s">
        <v>132</v>
      </c>
      <c r="B207" s="28">
        <v>2616795</v>
      </c>
    </row>
    <row r="208" spans="1:2" ht="15" x14ac:dyDescent="0.25">
      <c r="A208" s="18" t="s">
        <v>133</v>
      </c>
      <c r="B208" s="28">
        <v>4940295</v>
      </c>
    </row>
    <row r="209" spans="1:2" ht="15" x14ac:dyDescent="0.25">
      <c r="A209" s="18" t="s">
        <v>513</v>
      </c>
      <c r="B209" s="28">
        <f>SUM(B210:B211)</f>
        <v>1649053</v>
      </c>
    </row>
    <row r="210" spans="1:2" ht="15" x14ac:dyDescent="0.25">
      <c r="A210" s="21" t="s">
        <v>16</v>
      </c>
      <c r="B210" s="30">
        <v>1494034</v>
      </c>
    </row>
    <row r="211" spans="1:2" ht="15" x14ac:dyDescent="0.25">
      <c r="A211" s="21" t="s">
        <v>15</v>
      </c>
      <c r="B211" s="30">
        <v>155019</v>
      </c>
    </row>
    <row r="212" spans="1:2" ht="15" x14ac:dyDescent="0.25">
      <c r="A212" s="18" t="s">
        <v>514</v>
      </c>
      <c r="B212" s="28">
        <f>SUM(B213:B214)</f>
        <v>1754926</v>
      </c>
    </row>
    <row r="213" spans="1:2" ht="15" x14ac:dyDescent="0.25">
      <c r="A213" s="21" t="s">
        <v>13</v>
      </c>
      <c r="B213" s="30">
        <v>1629104</v>
      </c>
    </row>
    <row r="214" spans="1:2" ht="15" x14ac:dyDescent="0.25">
      <c r="A214" s="21" t="s">
        <v>12</v>
      </c>
      <c r="B214" s="30">
        <v>125822</v>
      </c>
    </row>
    <row r="215" spans="1:2" ht="15" x14ac:dyDescent="0.25">
      <c r="A215" s="18" t="s">
        <v>134</v>
      </c>
      <c r="B215" s="28">
        <v>23476689</v>
      </c>
    </row>
    <row r="216" spans="1:2" ht="15" x14ac:dyDescent="0.25">
      <c r="A216" s="18" t="s">
        <v>135</v>
      </c>
      <c r="B216" s="28">
        <v>22845969.736783892</v>
      </c>
    </row>
    <row r="217" spans="1:2" ht="15" x14ac:dyDescent="0.25">
      <c r="A217" s="18" t="s">
        <v>136</v>
      </c>
      <c r="B217" s="28">
        <v>15468020</v>
      </c>
    </row>
    <row r="218" spans="1:2" ht="15" x14ac:dyDescent="0.25">
      <c r="A218" s="18" t="s">
        <v>515</v>
      </c>
      <c r="B218" s="28">
        <f>SUM(B219:B220)</f>
        <v>3983192</v>
      </c>
    </row>
    <row r="219" spans="1:2" ht="15" x14ac:dyDescent="0.25">
      <c r="A219" s="21" t="s">
        <v>38</v>
      </c>
      <c r="B219" s="30">
        <v>3562435</v>
      </c>
    </row>
    <row r="220" spans="1:2" ht="15" x14ac:dyDescent="0.25">
      <c r="A220" s="21" t="s">
        <v>14</v>
      </c>
      <c r="B220" s="30">
        <v>420757</v>
      </c>
    </row>
    <row r="221" spans="1:2" ht="15" x14ac:dyDescent="0.25">
      <c r="A221" s="18" t="s">
        <v>137</v>
      </c>
      <c r="B221" s="28">
        <v>12666463.674749633</v>
      </c>
    </row>
    <row r="222" spans="1:2" ht="15" x14ac:dyDescent="0.25">
      <c r="A222" s="18" t="s">
        <v>138</v>
      </c>
      <c r="B222" s="28">
        <v>8726563.9987028856</v>
      </c>
    </row>
    <row r="223" spans="1:2" ht="15" x14ac:dyDescent="0.25">
      <c r="A223" s="18" t="s">
        <v>516</v>
      </c>
      <c r="B223" s="28">
        <f>SUM(B224:B225)</f>
        <v>8390637</v>
      </c>
    </row>
    <row r="224" spans="1:2" ht="15" x14ac:dyDescent="0.25">
      <c r="A224" s="21" t="s">
        <v>350</v>
      </c>
      <c r="B224" s="30">
        <v>7599368</v>
      </c>
    </row>
    <row r="225" spans="1:2" ht="15" x14ac:dyDescent="0.25">
      <c r="A225" s="21" t="s">
        <v>295</v>
      </c>
      <c r="B225" s="30">
        <v>791269</v>
      </c>
    </row>
    <row r="226" spans="1:2" ht="15" x14ac:dyDescent="0.25">
      <c r="A226" s="18" t="s">
        <v>139</v>
      </c>
      <c r="B226" s="28">
        <v>9648081.6497891564</v>
      </c>
    </row>
    <row r="227" spans="1:2" ht="15" x14ac:dyDescent="0.25">
      <c r="A227" s="18" t="s">
        <v>140</v>
      </c>
      <c r="B227" s="28">
        <v>5525055</v>
      </c>
    </row>
    <row r="228" spans="1:2" ht="15" x14ac:dyDescent="0.25">
      <c r="A228" s="18" t="s">
        <v>141</v>
      </c>
      <c r="B228" s="28">
        <v>4892709</v>
      </c>
    </row>
    <row r="229" spans="1:2" ht="15" x14ac:dyDescent="0.25">
      <c r="A229" s="18" t="s">
        <v>517</v>
      </c>
      <c r="B229" s="28">
        <f>SUM(B230:B231)</f>
        <v>3533657</v>
      </c>
    </row>
    <row r="230" spans="1:2" ht="15" x14ac:dyDescent="0.25">
      <c r="A230" s="21" t="s">
        <v>245</v>
      </c>
      <c r="B230" s="30">
        <v>3469635</v>
      </c>
    </row>
    <row r="231" spans="1:2" ht="15" x14ac:dyDescent="0.25">
      <c r="A231" s="21" t="s">
        <v>178</v>
      </c>
      <c r="B231" s="30">
        <v>64022</v>
      </c>
    </row>
    <row r="232" spans="1:2" ht="15" x14ac:dyDescent="0.25">
      <c r="A232" s="18" t="s">
        <v>142</v>
      </c>
      <c r="B232" s="28">
        <v>3554323</v>
      </c>
    </row>
    <row r="233" spans="1:2" ht="15" x14ac:dyDescent="0.25">
      <c r="A233" s="18" t="s">
        <v>143</v>
      </c>
      <c r="B233" s="28">
        <v>3404340</v>
      </c>
    </row>
    <row r="234" spans="1:2" ht="15" x14ac:dyDescent="0.25">
      <c r="A234" s="18" t="s">
        <v>144</v>
      </c>
      <c r="B234" s="28">
        <v>10471781.880790545</v>
      </c>
    </row>
    <row r="235" spans="1:2" ht="15" x14ac:dyDescent="0.25">
      <c r="A235" s="18" t="s">
        <v>518</v>
      </c>
      <c r="B235" s="28">
        <f>SUM(B236:B237)</f>
        <v>22497062.492606241</v>
      </c>
    </row>
    <row r="236" spans="1:2" ht="15" x14ac:dyDescent="0.25">
      <c r="A236" s="21" t="s">
        <v>40</v>
      </c>
      <c r="B236" s="30">
        <v>21826562.492606241</v>
      </c>
    </row>
    <row r="237" spans="1:2" ht="15" x14ac:dyDescent="0.25">
      <c r="A237" s="21" t="s">
        <v>39</v>
      </c>
      <c r="B237" s="30">
        <v>670500</v>
      </c>
    </row>
    <row r="238" spans="1:2" ht="15" x14ac:dyDescent="0.25">
      <c r="A238" s="18" t="s">
        <v>145</v>
      </c>
      <c r="B238" s="28">
        <v>8663507.3105140924</v>
      </c>
    </row>
    <row r="239" spans="1:2" ht="15" x14ac:dyDescent="0.25">
      <c r="A239" s="18" t="s">
        <v>146</v>
      </c>
      <c r="B239" s="28">
        <v>12734963</v>
      </c>
    </row>
    <row r="240" spans="1:2" ht="15" x14ac:dyDescent="0.25">
      <c r="A240" s="18" t="s">
        <v>147</v>
      </c>
      <c r="B240" s="28">
        <v>3642483</v>
      </c>
    </row>
    <row r="241" spans="1:2" ht="15" x14ac:dyDescent="0.25">
      <c r="A241" s="18" t="s">
        <v>519</v>
      </c>
      <c r="B241" s="28">
        <f>SUM(B242:B243)</f>
        <v>7117512.1055871975</v>
      </c>
    </row>
    <row r="242" spans="1:2" ht="15" x14ac:dyDescent="0.25">
      <c r="A242" s="21" t="s">
        <v>352</v>
      </c>
      <c r="B242" s="30">
        <v>7117349.5527935987</v>
      </c>
    </row>
    <row r="243" spans="1:2" ht="15" x14ac:dyDescent="0.25">
      <c r="A243" s="21" t="s">
        <v>200</v>
      </c>
      <c r="B243" s="30">
        <v>162.55279359858883</v>
      </c>
    </row>
    <row r="244" spans="1:2" ht="15" x14ac:dyDescent="0.25">
      <c r="A244" s="36" t="s">
        <v>148</v>
      </c>
      <c r="B244" s="34">
        <v>12635070</v>
      </c>
    </row>
    <row r="245" spans="1:2" ht="15" x14ac:dyDescent="0.25">
      <c r="A245" s="18" t="s">
        <v>149</v>
      </c>
      <c r="B245" s="28">
        <v>2795316</v>
      </c>
    </row>
    <row r="246" spans="1:2" ht="15" x14ac:dyDescent="0.25">
      <c r="A246" s="18" t="s">
        <v>150</v>
      </c>
      <c r="B246" s="28">
        <v>12573478</v>
      </c>
    </row>
    <row r="247" spans="1:2" ht="15" x14ac:dyDescent="0.25">
      <c r="A247" s="18" t="s">
        <v>151</v>
      </c>
      <c r="B247" s="28">
        <v>3164636</v>
      </c>
    </row>
    <row r="248" spans="1:2" ht="15" x14ac:dyDescent="0.25">
      <c r="A248" s="18" t="s">
        <v>520</v>
      </c>
      <c r="B248" s="28">
        <f>SUM(B249:B250)</f>
        <v>5225270.2577053355</v>
      </c>
    </row>
    <row r="249" spans="1:2" ht="15" x14ac:dyDescent="0.25">
      <c r="A249" s="21" t="s">
        <v>17</v>
      </c>
      <c r="B249" s="30">
        <v>4674011.2577053355</v>
      </c>
    </row>
    <row r="250" spans="1:2" ht="15" x14ac:dyDescent="0.25">
      <c r="A250" s="21" t="s">
        <v>476</v>
      </c>
      <c r="B250" s="30">
        <v>551259</v>
      </c>
    </row>
    <row r="251" spans="1:2" ht="15" x14ac:dyDescent="0.25">
      <c r="A251" s="18" t="s">
        <v>152</v>
      </c>
      <c r="B251" s="28">
        <v>6181290</v>
      </c>
    </row>
    <row r="252" spans="1:2" ht="15" x14ac:dyDescent="0.25">
      <c r="A252" s="18" t="s">
        <v>153</v>
      </c>
      <c r="B252" s="28">
        <v>5038093.638941708</v>
      </c>
    </row>
    <row r="253" spans="1:2" ht="15" x14ac:dyDescent="0.25">
      <c r="A253" s="18" t="s">
        <v>154</v>
      </c>
      <c r="B253" s="28">
        <v>4286249</v>
      </c>
    </row>
    <row r="254" spans="1:2" ht="15" x14ac:dyDescent="0.25">
      <c r="A254" s="18" t="s">
        <v>155</v>
      </c>
      <c r="B254" s="28">
        <v>8260342</v>
      </c>
    </row>
    <row r="255" spans="1:2" ht="15" x14ac:dyDescent="0.25">
      <c r="A255" s="18" t="s">
        <v>156</v>
      </c>
      <c r="B255" s="28">
        <v>3722653.8673157459</v>
      </c>
    </row>
    <row r="256" spans="1:2" ht="15" x14ac:dyDescent="0.25">
      <c r="A256" s="18" t="s">
        <v>157</v>
      </c>
      <c r="B256" s="28">
        <v>4822658</v>
      </c>
    </row>
    <row r="257" spans="1:2" ht="15" x14ac:dyDescent="0.25">
      <c r="A257" s="18" t="s">
        <v>158</v>
      </c>
      <c r="B257" s="28">
        <v>3843871</v>
      </c>
    </row>
    <row r="258" spans="1:2" ht="15" x14ac:dyDescent="0.25">
      <c r="A258" s="18" t="s">
        <v>521</v>
      </c>
      <c r="B258" s="28">
        <f>SUM(B259:B260)</f>
        <v>4188603.1366855605</v>
      </c>
    </row>
    <row r="259" spans="1:2" ht="15" x14ac:dyDescent="0.25">
      <c r="A259" s="21" t="s">
        <v>18</v>
      </c>
      <c r="B259" s="30">
        <v>3643123.1366855605</v>
      </c>
    </row>
    <row r="260" spans="1:2" ht="15" x14ac:dyDescent="0.25">
      <c r="A260" s="21" t="s">
        <v>324</v>
      </c>
      <c r="B260" s="30">
        <v>545480</v>
      </c>
    </row>
    <row r="261" spans="1:2" ht="15" x14ac:dyDescent="0.25">
      <c r="A261" s="18" t="s">
        <v>159</v>
      </c>
      <c r="B261" s="28">
        <v>8102828</v>
      </c>
    </row>
    <row r="262" spans="1:2" ht="15" x14ac:dyDescent="0.25">
      <c r="A262" s="18" t="s">
        <v>522</v>
      </c>
      <c r="B262" s="28">
        <f>SUM(B263:B264)</f>
        <v>15218701</v>
      </c>
    </row>
    <row r="263" spans="1:2" ht="15" x14ac:dyDescent="0.25">
      <c r="A263" s="21" t="s">
        <v>12</v>
      </c>
      <c r="B263" s="30">
        <v>13015765</v>
      </c>
    </row>
    <row r="264" spans="1:2" ht="15" x14ac:dyDescent="0.25">
      <c r="A264" s="21" t="s">
        <v>38</v>
      </c>
      <c r="B264" s="30">
        <v>2202936</v>
      </c>
    </row>
    <row r="265" spans="1:2" ht="15" x14ac:dyDescent="0.25">
      <c r="A265" s="18" t="s">
        <v>160</v>
      </c>
      <c r="B265" s="28">
        <v>2642207</v>
      </c>
    </row>
    <row r="266" spans="1:2" ht="15" x14ac:dyDescent="0.25">
      <c r="A266" s="18" t="s">
        <v>161</v>
      </c>
      <c r="B266" s="28">
        <v>7674509.7239143122</v>
      </c>
    </row>
    <row r="267" spans="1:2" ht="15" x14ac:dyDescent="0.25">
      <c r="A267" s="18" t="s">
        <v>162</v>
      </c>
      <c r="B267" s="28">
        <v>7418742</v>
      </c>
    </row>
    <row r="268" spans="1:2" ht="15" x14ac:dyDescent="0.25">
      <c r="A268" s="18" t="s">
        <v>163</v>
      </c>
      <c r="B268" s="28">
        <v>3184987</v>
      </c>
    </row>
    <row r="269" spans="1:2" ht="15" x14ac:dyDescent="0.25">
      <c r="A269" s="18" t="s">
        <v>164</v>
      </c>
      <c r="B269" s="28">
        <v>2947757</v>
      </c>
    </row>
    <row r="270" spans="1:2" s="20" customFormat="1" ht="15" x14ac:dyDescent="0.25">
      <c r="A270" s="18" t="s">
        <v>523</v>
      </c>
      <c r="B270" s="28">
        <f>SUM(B271:B272)</f>
        <v>6822755.9679371919</v>
      </c>
    </row>
    <row r="271" spans="1:2" ht="15" x14ac:dyDescent="0.25">
      <c r="A271" s="21" t="s">
        <v>20</v>
      </c>
      <c r="B271" s="30">
        <v>6440319.983968596</v>
      </c>
    </row>
    <row r="272" spans="1:2" ht="15" x14ac:dyDescent="0.25">
      <c r="A272" s="21" t="s">
        <v>324</v>
      </c>
      <c r="B272" s="30">
        <v>382435.98396859592</v>
      </c>
    </row>
    <row r="273" spans="1:2" ht="15" x14ac:dyDescent="0.25">
      <c r="A273" s="18" t="s">
        <v>165</v>
      </c>
      <c r="B273" s="28">
        <v>13273339.915777668</v>
      </c>
    </row>
    <row r="274" spans="1:2" ht="15" x14ac:dyDescent="0.25">
      <c r="A274" s="18" t="s">
        <v>166</v>
      </c>
      <c r="B274" s="28">
        <v>15475069.254479721</v>
      </c>
    </row>
    <row r="275" spans="1:2" ht="15" x14ac:dyDescent="0.25">
      <c r="A275" s="18" t="s">
        <v>167</v>
      </c>
      <c r="B275" s="28">
        <v>6804413</v>
      </c>
    </row>
    <row r="276" spans="1:2" ht="15" x14ac:dyDescent="0.25">
      <c r="A276" s="18" t="s">
        <v>168</v>
      </c>
      <c r="B276" s="28">
        <v>28067108.291928247</v>
      </c>
    </row>
    <row r="277" spans="1:2" ht="15" x14ac:dyDescent="0.25">
      <c r="A277" s="18" t="s">
        <v>169</v>
      </c>
      <c r="B277" s="28">
        <v>8107731</v>
      </c>
    </row>
    <row r="278" spans="1:2" ht="15" x14ac:dyDescent="0.25">
      <c r="A278" s="18" t="s">
        <v>170</v>
      </c>
      <c r="B278" s="28">
        <v>5768442</v>
      </c>
    </row>
    <row r="279" spans="1:2" ht="15" x14ac:dyDescent="0.25">
      <c r="A279" s="18" t="s">
        <v>171</v>
      </c>
      <c r="B279" s="28">
        <v>4767047</v>
      </c>
    </row>
    <row r="280" spans="1:2" ht="15" x14ac:dyDescent="0.25">
      <c r="A280" s="18" t="s">
        <v>172</v>
      </c>
      <c r="B280" s="28">
        <v>2369025</v>
      </c>
    </row>
    <row r="281" spans="1:2" ht="15" x14ac:dyDescent="0.25">
      <c r="A281" s="18" t="s">
        <v>173</v>
      </c>
      <c r="B281" s="28">
        <v>4950845</v>
      </c>
    </row>
    <row r="282" spans="1:2" ht="15" x14ac:dyDescent="0.25">
      <c r="A282" s="18" t="s">
        <v>174</v>
      </c>
      <c r="B282" s="28">
        <v>1750171</v>
      </c>
    </row>
    <row r="283" spans="1:2" ht="15" x14ac:dyDescent="0.25">
      <c r="A283" s="18" t="s">
        <v>524</v>
      </c>
      <c r="B283" s="28">
        <f>SUM(B284:B285)</f>
        <v>10721515.006469719</v>
      </c>
    </row>
    <row r="284" spans="1:2" ht="15" x14ac:dyDescent="0.25">
      <c r="A284" s="21" t="s">
        <v>12</v>
      </c>
      <c r="B284" s="30">
        <v>9993679.0064697191</v>
      </c>
    </row>
    <row r="285" spans="1:2" ht="15" x14ac:dyDescent="0.25">
      <c r="A285" s="21" t="s">
        <v>38</v>
      </c>
      <c r="B285" s="30">
        <v>727836</v>
      </c>
    </row>
    <row r="286" spans="1:2" ht="15" x14ac:dyDescent="0.25">
      <c r="A286" s="18" t="s">
        <v>175</v>
      </c>
      <c r="B286" s="28">
        <v>3144657</v>
      </c>
    </row>
    <row r="287" spans="1:2" ht="15" x14ac:dyDescent="0.25">
      <c r="A287" s="18" t="s">
        <v>525</v>
      </c>
      <c r="B287" s="28">
        <f>SUM(B288:B289)</f>
        <v>4144269</v>
      </c>
    </row>
    <row r="288" spans="1:2" ht="15" x14ac:dyDescent="0.25">
      <c r="A288" s="21" t="s">
        <v>20</v>
      </c>
      <c r="B288" s="30">
        <v>3722407</v>
      </c>
    </row>
    <row r="289" spans="1:2" ht="15" x14ac:dyDescent="0.25">
      <c r="A289" s="21" t="s">
        <v>44</v>
      </c>
      <c r="B289" s="30">
        <v>421862</v>
      </c>
    </row>
    <row r="290" spans="1:2" ht="15" x14ac:dyDescent="0.25">
      <c r="A290" s="24" t="s">
        <v>176</v>
      </c>
      <c r="B290" s="25">
        <v>995246773</v>
      </c>
    </row>
    <row r="291" spans="1:2" ht="18.75" x14ac:dyDescent="0.25">
      <c r="A291" s="11"/>
      <c r="B291" s="12"/>
    </row>
    <row r="292" spans="1:2" x14ac:dyDescent="0.25">
      <c r="A292" s="13"/>
      <c r="B292" s="14"/>
    </row>
    <row r="293" spans="1:2" thickBot="1" x14ac:dyDescent="0.3">
      <c r="A293" s="74" t="s">
        <v>177</v>
      </c>
      <c r="B293" s="76"/>
    </row>
    <row r="294" spans="1:2" thickTop="1" x14ac:dyDescent="0.25">
      <c r="A294" s="77" t="s">
        <v>488</v>
      </c>
      <c r="B294" s="78"/>
    </row>
    <row r="296" spans="1:2" ht="15" x14ac:dyDescent="0.25">
      <c r="A296" s="18" t="s">
        <v>178</v>
      </c>
      <c r="B296" s="28">
        <f>SUM(B297:B304)</f>
        <v>9172910</v>
      </c>
    </row>
    <row r="297" spans="1:2" ht="15" x14ac:dyDescent="0.25">
      <c r="A297" t="s">
        <v>179</v>
      </c>
      <c r="B297" s="31">
        <v>1235435</v>
      </c>
    </row>
    <row r="298" spans="1:2" ht="15" x14ac:dyDescent="0.25">
      <c r="A298" t="s">
        <v>180</v>
      </c>
      <c r="B298" s="31">
        <v>1091249</v>
      </c>
    </row>
    <row r="299" spans="1:2" ht="15" x14ac:dyDescent="0.25">
      <c r="A299" t="s">
        <v>181</v>
      </c>
      <c r="B299" s="31">
        <v>1218304</v>
      </c>
    </row>
    <row r="300" spans="1:2" ht="15" x14ac:dyDescent="0.25">
      <c r="A300" t="s">
        <v>182</v>
      </c>
      <c r="B300" s="31">
        <v>924893</v>
      </c>
    </row>
    <row r="301" spans="1:2" ht="15" x14ac:dyDescent="0.25">
      <c r="A301" t="s">
        <v>183</v>
      </c>
      <c r="B301" s="31">
        <v>920373</v>
      </c>
    </row>
    <row r="302" spans="1:2" ht="15" x14ac:dyDescent="0.25">
      <c r="A302" t="s">
        <v>184</v>
      </c>
      <c r="B302" s="31">
        <v>1015604</v>
      </c>
    </row>
    <row r="303" spans="1:2" ht="15" x14ac:dyDescent="0.25">
      <c r="A303" t="s">
        <v>185</v>
      </c>
      <c r="B303" s="31">
        <v>775041</v>
      </c>
    </row>
    <row r="304" spans="1:2" ht="15" x14ac:dyDescent="0.25">
      <c r="A304" t="s">
        <v>186</v>
      </c>
      <c r="B304" s="31">
        <v>1992011</v>
      </c>
    </row>
    <row r="305" spans="1:2" ht="15" x14ac:dyDescent="0.25">
      <c r="A305"/>
      <c r="B305" s="31"/>
    </row>
    <row r="306" spans="1:2" ht="15" x14ac:dyDescent="0.25">
      <c r="A306" s="18" t="s">
        <v>187</v>
      </c>
      <c r="B306" s="28">
        <f>SUM(B307)</f>
        <v>1325333</v>
      </c>
    </row>
    <row r="307" spans="1:2" ht="15" x14ac:dyDescent="0.25">
      <c r="A307" t="s">
        <v>188</v>
      </c>
      <c r="B307" s="31">
        <v>1325333</v>
      </c>
    </row>
    <row r="308" spans="1:2" ht="15" x14ac:dyDescent="0.25">
      <c r="A308"/>
      <c r="B308" s="31"/>
    </row>
    <row r="309" spans="1:2" ht="15" x14ac:dyDescent="0.25">
      <c r="A309" s="18" t="s">
        <v>189</v>
      </c>
      <c r="B309" s="28">
        <f>SUM(B310:B316)</f>
        <v>12228497</v>
      </c>
    </row>
    <row r="310" spans="1:2" ht="15" x14ac:dyDescent="0.25">
      <c r="A310" t="s">
        <v>190</v>
      </c>
      <c r="B310" s="31">
        <v>3239544</v>
      </c>
    </row>
    <row r="311" spans="1:2" ht="15" x14ac:dyDescent="0.25">
      <c r="A311" t="s">
        <v>191</v>
      </c>
      <c r="B311" s="31">
        <v>1145237</v>
      </c>
    </row>
    <row r="312" spans="1:2" ht="15" x14ac:dyDescent="0.25">
      <c r="A312" t="s">
        <v>192</v>
      </c>
      <c r="B312" s="31">
        <v>2468091</v>
      </c>
    </row>
    <row r="313" spans="1:2" ht="15" x14ac:dyDescent="0.25">
      <c r="A313" t="s">
        <v>193</v>
      </c>
      <c r="B313" s="31">
        <v>806742</v>
      </c>
    </row>
    <row r="314" spans="1:2" ht="15" x14ac:dyDescent="0.25">
      <c r="A314" t="s">
        <v>194</v>
      </c>
      <c r="B314" s="31">
        <v>1239014</v>
      </c>
    </row>
    <row r="315" spans="1:2" ht="15" x14ac:dyDescent="0.25">
      <c r="A315" t="s">
        <v>195</v>
      </c>
      <c r="B315" s="31">
        <v>779750</v>
      </c>
    </row>
    <row r="316" spans="1:2" ht="15" x14ac:dyDescent="0.25">
      <c r="A316" t="s">
        <v>538</v>
      </c>
      <c r="B316" s="31">
        <v>2550119</v>
      </c>
    </row>
    <row r="317" spans="1:2" ht="15" x14ac:dyDescent="0.25">
      <c r="A317"/>
      <c r="B317" s="31"/>
    </row>
    <row r="318" spans="1:2" ht="15" x14ac:dyDescent="0.25">
      <c r="A318" s="18" t="s">
        <v>33</v>
      </c>
      <c r="B318" s="28">
        <f>SUM(B319:B324)</f>
        <v>5548301</v>
      </c>
    </row>
    <row r="319" spans="1:2" ht="15" x14ac:dyDescent="0.25">
      <c r="A319" t="s">
        <v>196</v>
      </c>
      <c r="B319" s="31">
        <v>957607</v>
      </c>
    </row>
    <row r="320" spans="1:2" ht="15" x14ac:dyDescent="0.25">
      <c r="A320" t="s">
        <v>539</v>
      </c>
      <c r="B320" s="31">
        <v>1837198</v>
      </c>
    </row>
    <row r="321" spans="1:2" ht="15" x14ac:dyDescent="0.25">
      <c r="A321" t="s">
        <v>197</v>
      </c>
      <c r="B321" s="31">
        <v>738250</v>
      </c>
    </row>
    <row r="322" spans="1:2" ht="15" x14ac:dyDescent="0.25">
      <c r="A322" t="s">
        <v>198</v>
      </c>
      <c r="B322" s="31">
        <v>909678</v>
      </c>
    </row>
    <row r="323" spans="1:2" ht="15" x14ac:dyDescent="0.25">
      <c r="A323" t="s">
        <v>199</v>
      </c>
      <c r="B323" s="31">
        <v>758429</v>
      </c>
    </row>
    <row r="324" spans="1:2" ht="15" x14ac:dyDescent="0.25">
      <c r="A324" t="s">
        <v>540</v>
      </c>
      <c r="B324" s="31">
        <v>347139</v>
      </c>
    </row>
    <row r="325" spans="1:2" ht="15" x14ac:dyDescent="0.25">
      <c r="A325"/>
      <c r="B325" s="31"/>
    </row>
    <row r="326" spans="1:2" ht="15" x14ac:dyDescent="0.25">
      <c r="A326" s="18" t="s">
        <v>200</v>
      </c>
      <c r="B326" s="28">
        <f>SUM(B327:B362)</f>
        <v>93176524</v>
      </c>
    </row>
    <row r="327" spans="1:2" ht="15" x14ac:dyDescent="0.25">
      <c r="A327" t="s">
        <v>201</v>
      </c>
      <c r="B327" s="31">
        <v>1631319</v>
      </c>
    </row>
    <row r="328" spans="1:2" ht="15" x14ac:dyDescent="0.25">
      <c r="A328" t="s">
        <v>202</v>
      </c>
      <c r="B328" s="31">
        <v>1396719</v>
      </c>
    </row>
    <row r="329" spans="1:2" ht="15" x14ac:dyDescent="0.25">
      <c r="A329" t="s">
        <v>203</v>
      </c>
      <c r="B329" s="31">
        <v>2389182</v>
      </c>
    </row>
    <row r="330" spans="1:2" ht="15" x14ac:dyDescent="0.25">
      <c r="A330" t="s">
        <v>204</v>
      </c>
      <c r="B330" s="31">
        <v>3531544</v>
      </c>
    </row>
    <row r="331" spans="1:2" ht="15" x14ac:dyDescent="0.25">
      <c r="A331" t="s">
        <v>205</v>
      </c>
      <c r="B331" s="31">
        <v>2063367</v>
      </c>
    </row>
    <row r="332" spans="1:2" ht="15" x14ac:dyDescent="0.25">
      <c r="A332" t="s">
        <v>206</v>
      </c>
      <c r="B332" s="31">
        <v>3638877</v>
      </c>
    </row>
    <row r="333" spans="1:2" ht="15" x14ac:dyDescent="0.25">
      <c r="A333" t="s">
        <v>207</v>
      </c>
      <c r="B333" s="31">
        <v>2067049</v>
      </c>
    </row>
    <row r="334" spans="1:2" ht="15" x14ac:dyDescent="0.25">
      <c r="A334" t="s">
        <v>208</v>
      </c>
      <c r="B334" s="31">
        <v>2718924</v>
      </c>
    </row>
    <row r="335" spans="1:2" ht="15" x14ac:dyDescent="0.25">
      <c r="A335" t="s">
        <v>209</v>
      </c>
      <c r="B335" s="31">
        <v>1580961</v>
      </c>
    </row>
    <row r="336" spans="1:2" ht="15" x14ac:dyDescent="0.25">
      <c r="A336" t="s">
        <v>210</v>
      </c>
      <c r="B336" s="31">
        <v>3070527</v>
      </c>
    </row>
    <row r="337" spans="1:2" ht="15" x14ac:dyDescent="0.25">
      <c r="A337" t="s">
        <v>211</v>
      </c>
      <c r="B337" s="31">
        <v>3395918</v>
      </c>
    </row>
    <row r="338" spans="1:2" ht="15" x14ac:dyDescent="0.25">
      <c r="A338" t="s">
        <v>212</v>
      </c>
      <c r="B338" s="31">
        <v>1608703</v>
      </c>
    </row>
    <row r="339" spans="1:2" ht="15" x14ac:dyDescent="0.25">
      <c r="A339" t="s">
        <v>213</v>
      </c>
      <c r="B339" s="31">
        <v>1644485</v>
      </c>
    </row>
    <row r="340" spans="1:2" ht="15" x14ac:dyDescent="0.25">
      <c r="A340" t="s">
        <v>214</v>
      </c>
      <c r="B340" s="31">
        <v>1312216</v>
      </c>
    </row>
    <row r="341" spans="1:2" ht="15" x14ac:dyDescent="0.25">
      <c r="A341" t="s">
        <v>215</v>
      </c>
      <c r="B341" s="31">
        <v>2219601</v>
      </c>
    </row>
    <row r="342" spans="1:2" ht="15" x14ac:dyDescent="0.25">
      <c r="A342" t="s">
        <v>216</v>
      </c>
      <c r="B342" s="31">
        <v>2350574</v>
      </c>
    </row>
    <row r="343" spans="1:2" ht="15" x14ac:dyDescent="0.25">
      <c r="A343" t="s">
        <v>217</v>
      </c>
      <c r="B343" s="31">
        <v>3188693</v>
      </c>
    </row>
    <row r="344" spans="1:2" ht="15" x14ac:dyDescent="0.25">
      <c r="A344" t="s">
        <v>218</v>
      </c>
      <c r="B344" s="31">
        <v>2701479</v>
      </c>
    </row>
    <row r="345" spans="1:2" ht="15" x14ac:dyDescent="0.25">
      <c r="A345" t="s">
        <v>219</v>
      </c>
      <c r="B345" s="31">
        <v>1197944</v>
      </c>
    </row>
    <row r="346" spans="1:2" ht="15" x14ac:dyDescent="0.25">
      <c r="A346" t="s">
        <v>220</v>
      </c>
      <c r="B346" s="31">
        <v>2570802</v>
      </c>
    </row>
    <row r="347" spans="1:2" ht="15" x14ac:dyDescent="0.25">
      <c r="A347" t="s">
        <v>221</v>
      </c>
      <c r="B347" s="31">
        <v>1736680</v>
      </c>
    </row>
    <row r="348" spans="1:2" ht="15" x14ac:dyDescent="0.25">
      <c r="A348" t="s">
        <v>222</v>
      </c>
      <c r="B348" s="31">
        <v>5137955</v>
      </c>
    </row>
    <row r="349" spans="1:2" ht="15" x14ac:dyDescent="0.25">
      <c r="A349" t="s">
        <v>223</v>
      </c>
      <c r="B349" s="31">
        <v>2700550</v>
      </c>
    </row>
    <row r="350" spans="1:2" ht="15" x14ac:dyDescent="0.25">
      <c r="A350" t="s">
        <v>224</v>
      </c>
      <c r="B350" s="31">
        <v>5639799</v>
      </c>
    </row>
    <row r="351" spans="1:2" ht="15" x14ac:dyDescent="0.25">
      <c r="A351" t="s">
        <v>225</v>
      </c>
      <c r="B351" s="31">
        <v>4564944</v>
      </c>
    </row>
    <row r="352" spans="1:2" ht="15" x14ac:dyDescent="0.25">
      <c r="A352" t="s">
        <v>226</v>
      </c>
      <c r="B352" s="31">
        <v>3201220</v>
      </c>
    </row>
    <row r="353" spans="1:2" ht="15" x14ac:dyDescent="0.25">
      <c r="A353" t="s">
        <v>227</v>
      </c>
      <c r="B353" s="31">
        <v>3186383</v>
      </c>
    </row>
    <row r="354" spans="1:2" ht="15" x14ac:dyDescent="0.25">
      <c r="A354" t="s">
        <v>228</v>
      </c>
      <c r="B354" s="31">
        <v>2744896</v>
      </c>
    </row>
    <row r="355" spans="1:2" ht="15" x14ac:dyDescent="0.25">
      <c r="A355" t="s">
        <v>229</v>
      </c>
      <c r="B355" s="31">
        <v>2444598</v>
      </c>
    </row>
    <row r="356" spans="1:2" ht="15" x14ac:dyDescent="0.25">
      <c r="A356" t="s">
        <v>230</v>
      </c>
      <c r="B356" s="31">
        <v>2229079</v>
      </c>
    </row>
    <row r="357" spans="1:2" ht="15" x14ac:dyDescent="0.25">
      <c r="A357" t="s">
        <v>231</v>
      </c>
      <c r="B357" s="31">
        <v>2390287</v>
      </c>
    </row>
    <row r="358" spans="1:2" ht="15" x14ac:dyDescent="0.25">
      <c r="A358" t="s">
        <v>232</v>
      </c>
      <c r="B358" s="31">
        <v>3937239</v>
      </c>
    </row>
    <row r="359" spans="1:2" ht="15" x14ac:dyDescent="0.25">
      <c r="A359" t="s">
        <v>233</v>
      </c>
      <c r="B359" s="31">
        <v>2541014</v>
      </c>
    </row>
    <row r="360" spans="1:2" ht="15" x14ac:dyDescent="0.25">
      <c r="A360" t="s">
        <v>234</v>
      </c>
      <c r="B360" s="31">
        <v>1880324</v>
      </c>
    </row>
    <row r="361" spans="1:2" ht="15" x14ac:dyDescent="0.25">
      <c r="A361" t="s">
        <v>235</v>
      </c>
      <c r="B361" s="31">
        <v>2543566</v>
      </c>
    </row>
    <row r="362" spans="1:2" ht="15" x14ac:dyDescent="0.25">
      <c r="A362" t="s">
        <v>538</v>
      </c>
      <c r="B362" s="31">
        <v>19106</v>
      </c>
    </row>
    <row r="363" spans="1:2" ht="15" x14ac:dyDescent="0.25">
      <c r="A363"/>
      <c r="B363" s="31"/>
    </row>
    <row r="364" spans="1:2" ht="15" x14ac:dyDescent="0.25">
      <c r="A364" s="18" t="s">
        <v>236</v>
      </c>
      <c r="B364" s="28">
        <f>SUM(B365:B370)</f>
        <v>13835468</v>
      </c>
    </row>
    <row r="365" spans="1:2" ht="15" x14ac:dyDescent="0.25">
      <c r="A365" t="s">
        <v>237</v>
      </c>
      <c r="B365" s="31">
        <v>3988240</v>
      </c>
    </row>
    <row r="366" spans="1:2" ht="15" x14ac:dyDescent="0.25">
      <c r="A366" t="s">
        <v>238</v>
      </c>
      <c r="B366" s="31">
        <v>1868119</v>
      </c>
    </row>
    <row r="367" spans="1:2" ht="15" x14ac:dyDescent="0.25">
      <c r="A367" t="s">
        <v>239</v>
      </c>
      <c r="B367" s="31">
        <v>2500774</v>
      </c>
    </row>
    <row r="368" spans="1:2" ht="15" x14ac:dyDescent="0.25">
      <c r="A368" t="s">
        <v>240</v>
      </c>
      <c r="B368" s="31">
        <v>1210629</v>
      </c>
    </row>
    <row r="369" spans="1:2" ht="15" x14ac:dyDescent="0.25">
      <c r="A369" t="s">
        <v>241</v>
      </c>
      <c r="B369" s="31">
        <v>2140277</v>
      </c>
    </row>
    <row r="370" spans="1:2" ht="15" x14ac:dyDescent="0.25">
      <c r="A370" t="s">
        <v>242</v>
      </c>
      <c r="B370" s="31">
        <v>2127429</v>
      </c>
    </row>
    <row r="371" spans="1:2" ht="15" x14ac:dyDescent="0.25">
      <c r="A371"/>
      <c r="B371" s="31"/>
    </row>
    <row r="372" spans="1:2" ht="15" x14ac:dyDescent="0.25">
      <c r="A372" s="19" t="s">
        <v>38</v>
      </c>
      <c r="B372" s="29">
        <f>SUM(B373:B374)</f>
        <v>22796761</v>
      </c>
    </row>
    <row r="373" spans="1:2" ht="15" x14ac:dyDescent="0.25">
      <c r="A373" t="s">
        <v>541</v>
      </c>
      <c r="B373" s="31">
        <v>10649439</v>
      </c>
    </row>
    <row r="374" spans="1:2" ht="15" x14ac:dyDescent="0.25">
      <c r="A374" t="s">
        <v>243</v>
      </c>
      <c r="B374" s="31">
        <v>12147322</v>
      </c>
    </row>
    <row r="375" spans="1:2" ht="15" x14ac:dyDescent="0.25">
      <c r="A375"/>
      <c r="B375" s="31"/>
    </row>
    <row r="376" spans="1:2" ht="15" x14ac:dyDescent="0.25">
      <c r="A376" s="19" t="s">
        <v>42</v>
      </c>
      <c r="B376" s="29">
        <f>SUM(B377:B378)</f>
        <v>3884248</v>
      </c>
    </row>
    <row r="377" spans="1:2" ht="15" x14ac:dyDescent="0.25">
      <c r="A377" t="s">
        <v>244</v>
      </c>
      <c r="B377" s="31">
        <v>3114768</v>
      </c>
    </row>
    <row r="378" spans="1:2" ht="15" x14ac:dyDescent="0.25">
      <c r="A378" t="s">
        <v>542</v>
      </c>
      <c r="B378" s="31">
        <v>769480</v>
      </c>
    </row>
    <row r="379" spans="1:2" ht="15" x14ac:dyDescent="0.25">
      <c r="A379"/>
      <c r="B379" s="31"/>
    </row>
    <row r="380" spans="1:2" ht="15" x14ac:dyDescent="0.25">
      <c r="A380" s="18" t="s">
        <v>245</v>
      </c>
      <c r="B380" s="28">
        <f>SUM(B381:B395)</f>
        <v>29525638</v>
      </c>
    </row>
    <row r="381" spans="1:2" ht="15" x14ac:dyDescent="0.25">
      <c r="A381" t="s">
        <v>246</v>
      </c>
      <c r="B381" s="31">
        <v>2843677</v>
      </c>
    </row>
    <row r="382" spans="1:2" ht="15" x14ac:dyDescent="0.25">
      <c r="A382" t="s">
        <v>247</v>
      </c>
      <c r="B382" s="31">
        <v>2716536</v>
      </c>
    </row>
    <row r="383" spans="1:2" ht="15" x14ac:dyDescent="0.25">
      <c r="A383" t="s">
        <v>248</v>
      </c>
      <c r="B383" s="31">
        <v>4453055</v>
      </c>
    </row>
    <row r="384" spans="1:2" ht="15" x14ac:dyDescent="0.25">
      <c r="A384" t="s">
        <v>249</v>
      </c>
      <c r="B384" s="31">
        <v>1253465</v>
      </c>
    </row>
    <row r="385" spans="1:2" ht="15" x14ac:dyDescent="0.25">
      <c r="A385" t="s">
        <v>250</v>
      </c>
      <c r="B385" s="31">
        <v>1587087</v>
      </c>
    </row>
    <row r="386" spans="1:2" ht="15" x14ac:dyDescent="0.25">
      <c r="A386" t="s">
        <v>251</v>
      </c>
      <c r="B386" s="31">
        <v>1818384</v>
      </c>
    </row>
    <row r="387" spans="1:2" ht="15" x14ac:dyDescent="0.25">
      <c r="A387" t="s">
        <v>252</v>
      </c>
      <c r="B387" s="31">
        <v>2345164</v>
      </c>
    </row>
    <row r="388" spans="1:2" ht="15" x14ac:dyDescent="0.25">
      <c r="A388" t="s">
        <v>253</v>
      </c>
      <c r="B388" s="31">
        <v>2183809</v>
      </c>
    </row>
    <row r="389" spans="1:2" ht="15" x14ac:dyDescent="0.25">
      <c r="A389" t="s">
        <v>254</v>
      </c>
      <c r="B389" s="31">
        <v>2056667</v>
      </c>
    </row>
    <row r="390" spans="1:2" ht="15" x14ac:dyDescent="0.25">
      <c r="A390" t="s">
        <v>255</v>
      </c>
      <c r="B390" s="31">
        <v>2123120</v>
      </c>
    </row>
    <row r="391" spans="1:2" ht="15" x14ac:dyDescent="0.25">
      <c r="A391" t="s">
        <v>256</v>
      </c>
      <c r="B391" s="31">
        <v>851081</v>
      </c>
    </row>
    <row r="392" spans="1:2" ht="15" x14ac:dyDescent="0.25">
      <c r="A392" t="s">
        <v>257</v>
      </c>
      <c r="B392" s="31">
        <v>2249068</v>
      </c>
    </row>
    <row r="393" spans="1:2" ht="15" x14ac:dyDescent="0.25">
      <c r="A393" t="s">
        <v>258</v>
      </c>
      <c r="B393" s="31">
        <v>1001391</v>
      </c>
    </row>
    <row r="394" spans="1:2" ht="15" x14ac:dyDescent="0.25">
      <c r="A394" t="s">
        <v>259</v>
      </c>
      <c r="B394" s="31">
        <v>1087949</v>
      </c>
    </row>
    <row r="395" spans="1:2" ht="15" x14ac:dyDescent="0.25">
      <c r="A395" t="s">
        <v>260</v>
      </c>
      <c r="B395" s="31">
        <v>955185</v>
      </c>
    </row>
    <row r="396" spans="1:2" ht="15" x14ac:dyDescent="0.25">
      <c r="A396"/>
      <c r="B396" s="31"/>
    </row>
    <row r="397" spans="1:2" ht="15" x14ac:dyDescent="0.25">
      <c r="A397" s="18" t="s">
        <v>261</v>
      </c>
      <c r="B397" s="28">
        <f>SUM(B398:B408)</f>
        <v>17648016</v>
      </c>
    </row>
    <row r="398" spans="1:2" ht="15" x14ac:dyDescent="0.25">
      <c r="A398" t="s">
        <v>262</v>
      </c>
      <c r="B398" s="31">
        <v>1343297</v>
      </c>
    </row>
    <row r="399" spans="1:2" ht="15" x14ac:dyDescent="0.25">
      <c r="A399" t="s">
        <v>263</v>
      </c>
      <c r="B399" s="31">
        <v>2587997</v>
      </c>
    </row>
    <row r="400" spans="1:2" ht="15" x14ac:dyDescent="0.25">
      <c r="A400" t="s">
        <v>264</v>
      </c>
      <c r="B400" s="31">
        <v>682220</v>
      </c>
    </row>
    <row r="401" spans="1:2" ht="15" x14ac:dyDescent="0.25">
      <c r="A401" t="s">
        <v>265</v>
      </c>
      <c r="B401" s="31">
        <v>1180400</v>
      </c>
    </row>
    <row r="402" spans="1:2" ht="15" x14ac:dyDescent="0.25">
      <c r="A402" t="s">
        <v>266</v>
      </c>
      <c r="B402" s="31">
        <v>1103073</v>
      </c>
    </row>
    <row r="403" spans="1:2" ht="15" x14ac:dyDescent="0.25">
      <c r="A403" t="s">
        <v>267</v>
      </c>
      <c r="B403" s="31">
        <v>2196925</v>
      </c>
    </row>
    <row r="404" spans="1:2" ht="15" x14ac:dyDescent="0.25">
      <c r="A404" t="s">
        <v>268</v>
      </c>
      <c r="B404" s="31">
        <v>758312</v>
      </c>
    </row>
    <row r="405" spans="1:2" ht="15" x14ac:dyDescent="0.25">
      <c r="A405" t="s">
        <v>269</v>
      </c>
      <c r="B405" s="31">
        <v>2488271</v>
      </c>
    </row>
    <row r="406" spans="1:2" ht="15" x14ac:dyDescent="0.25">
      <c r="A406" t="s">
        <v>270</v>
      </c>
      <c r="B406" s="31">
        <v>1873623</v>
      </c>
    </row>
    <row r="407" spans="1:2" ht="15" x14ac:dyDescent="0.25">
      <c r="A407" t="s">
        <v>271</v>
      </c>
      <c r="B407" s="31">
        <v>1100937</v>
      </c>
    </row>
    <row r="408" spans="1:2" ht="15" x14ac:dyDescent="0.25">
      <c r="A408" t="s">
        <v>272</v>
      </c>
      <c r="B408" s="31">
        <v>2332961</v>
      </c>
    </row>
    <row r="409" spans="1:2" ht="15" x14ac:dyDescent="0.25">
      <c r="A409"/>
      <c r="B409" s="31"/>
    </row>
    <row r="410" spans="1:2" ht="15" x14ac:dyDescent="0.25">
      <c r="A410" s="18" t="s">
        <v>273</v>
      </c>
      <c r="B410" s="28">
        <f>SUM(B411:B412)</f>
        <v>4756751</v>
      </c>
    </row>
    <row r="411" spans="1:2" ht="15" x14ac:dyDescent="0.25">
      <c r="A411" t="s">
        <v>274</v>
      </c>
      <c r="B411" s="31">
        <v>2692075</v>
      </c>
    </row>
    <row r="412" spans="1:2" ht="15" x14ac:dyDescent="0.25">
      <c r="A412" t="s">
        <v>275</v>
      </c>
      <c r="B412" s="31">
        <v>2064676</v>
      </c>
    </row>
    <row r="413" spans="1:2" ht="15" x14ac:dyDescent="0.25">
      <c r="A413"/>
      <c r="B413" s="31"/>
    </row>
    <row r="414" spans="1:2" ht="15" x14ac:dyDescent="0.25">
      <c r="A414" s="18" t="s">
        <v>276</v>
      </c>
      <c r="B414" s="28">
        <f>SUM(B415:B419)</f>
        <v>7229801</v>
      </c>
    </row>
    <row r="415" spans="1:2" ht="15" x14ac:dyDescent="0.25">
      <c r="A415" t="s">
        <v>277</v>
      </c>
      <c r="B415" s="31">
        <v>1571211</v>
      </c>
    </row>
    <row r="416" spans="1:2" ht="15" x14ac:dyDescent="0.25">
      <c r="A416" t="s">
        <v>278</v>
      </c>
      <c r="B416" s="31">
        <v>1443837</v>
      </c>
    </row>
    <row r="417" spans="1:2" ht="15" x14ac:dyDescent="0.25">
      <c r="A417" t="s">
        <v>543</v>
      </c>
      <c r="B417" s="31">
        <v>482683</v>
      </c>
    </row>
    <row r="418" spans="1:2" ht="15" x14ac:dyDescent="0.25">
      <c r="A418" t="s">
        <v>279</v>
      </c>
      <c r="B418" s="31">
        <v>2555721</v>
      </c>
    </row>
    <row r="419" spans="1:2" ht="15" x14ac:dyDescent="0.25">
      <c r="A419" t="s">
        <v>280</v>
      </c>
      <c r="B419" s="31">
        <v>1176349</v>
      </c>
    </row>
    <row r="420" spans="1:2" ht="15" x14ac:dyDescent="0.25">
      <c r="A420"/>
      <c r="B420" s="31"/>
    </row>
    <row r="421" spans="1:2" ht="15" x14ac:dyDescent="0.25">
      <c r="A421" s="18" t="s">
        <v>17</v>
      </c>
      <c r="B421" s="28">
        <f>SUM(B422:B434)</f>
        <v>19173827</v>
      </c>
    </row>
    <row r="422" spans="1:2" ht="15" x14ac:dyDescent="0.25">
      <c r="A422" t="s">
        <v>544</v>
      </c>
      <c r="B422" s="31">
        <v>1174574</v>
      </c>
    </row>
    <row r="423" spans="1:2" ht="15" x14ac:dyDescent="0.25">
      <c r="A423" t="s">
        <v>545</v>
      </c>
      <c r="B423" s="31">
        <v>285533</v>
      </c>
    </row>
    <row r="424" spans="1:2" ht="15" x14ac:dyDescent="0.25">
      <c r="A424" t="s">
        <v>281</v>
      </c>
      <c r="B424" s="31">
        <v>3153909</v>
      </c>
    </row>
    <row r="425" spans="1:2" ht="15" x14ac:dyDescent="0.25">
      <c r="A425" t="s">
        <v>546</v>
      </c>
      <c r="B425" s="31">
        <v>7405</v>
      </c>
    </row>
    <row r="426" spans="1:2" ht="15" x14ac:dyDescent="0.25">
      <c r="A426" t="s">
        <v>282</v>
      </c>
      <c r="B426" s="31">
        <v>1466886</v>
      </c>
    </row>
    <row r="427" spans="1:2" ht="15" x14ac:dyDescent="0.25">
      <c r="A427" t="s">
        <v>283</v>
      </c>
      <c r="B427" s="31">
        <v>4166478</v>
      </c>
    </row>
    <row r="428" spans="1:2" ht="15" x14ac:dyDescent="0.25">
      <c r="A428" t="s">
        <v>547</v>
      </c>
      <c r="B428" s="31">
        <v>760593</v>
      </c>
    </row>
    <row r="429" spans="1:2" ht="15" x14ac:dyDescent="0.25">
      <c r="A429" t="s">
        <v>284</v>
      </c>
      <c r="B429" s="31">
        <v>2124288</v>
      </c>
    </row>
    <row r="430" spans="1:2" ht="15" x14ac:dyDescent="0.25">
      <c r="A430" t="s">
        <v>285</v>
      </c>
      <c r="B430" s="31">
        <v>1232334</v>
      </c>
    </row>
    <row r="431" spans="1:2" ht="15" x14ac:dyDescent="0.25">
      <c r="A431" t="s">
        <v>548</v>
      </c>
      <c r="B431" s="31">
        <v>58939</v>
      </c>
    </row>
    <row r="432" spans="1:2" ht="15" x14ac:dyDescent="0.25">
      <c r="A432" t="s">
        <v>286</v>
      </c>
      <c r="B432" s="31">
        <v>2115744</v>
      </c>
    </row>
    <row r="433" spans="1:2" ht="15" x14ac:dyDescent="0.25">
      <c r="A433" t="s">
        <v>549</v>
      </c>
      <c r="B433" s="31">
        <v>76</v>
      </c>
    </row>
    <row r="434" spans="1:2" ht="15" x14ac:dyDescent="0.25">
      <c r="A434" t="s">
        <v>287</v>
      </c>
      <c r="B434" s="31">
        <v>2627068</v>
      </c>
    </row>
    <row r="435" spans="1:2" ht="15" x14ac:dyDescent="0.25">
      <c r="A435"/>
      <c r="B435" s="31"/>
    </row>
    <row r="436" spans="1:2" ht="15" x14ac:dyDescent="0.25">
      <c r="A436" s="18" t="s">
        <v>18</v>
      </c>
      <c r="B436" s="28">
        <f>SUM(B437:B445)</f>
        <v>15595109</v>
      </c>
    </row>
    <row r="437" spans="1:2" ht="15" x14ac:dyDescent="0.25">
      <c r="A437" t="s">
        <v>288</v>
      </c>
      <c r="B437" s="31">
        <v>1192110</v>
      </c>
    </row>
    <row r="438" spans="1:2" ht="15" x14ac:dyDescent="0.25">
      <c r="A438" t="s">
        <v>289</v>
      </c>
      <c r="B438" s="31">
        <v>2691965</v>
      </c>
    </row>
    <row r="439" spans="1:2" ht="15" x14ac:dyDescent="0.25">
      <c r="A439" t="s">
        <v>290</v>
      </c>
      <c r="B439" s="31">
        <v>857291</v>
      </c>
    </row>
    <row r="440" spans="1:2" ht="15" x14ac:dyDescent="0.25">
      <c r="A440" t="s">
        <v>550</v>
      </c>
      <c r="B440" s="31">
        <v>2044263</v>
      </c>
    </row>
    <row r="441" spans="1:2" ht="15" x14ac:dyDescent="0.25">
      <c r="A441" t="s">
        <v>291</v>
      </c>
      <c r="B441" s="31">
        <v>922137</v>
      </c>
    </row>
    <row r="442" spans="1:2" ht="15" x14ac:dyDescent="0.25">
      <c r="A442" t="s">
        <v>292</v>
      </c>
      <c r="B442" s="31">
        <v>3560147</v>
      </c>
    </row>
    <row r="443" spans="1:2" ht="15" x14ac:dyDescent="0.25">
      <c r="A443" t="s">
        <v>551</v>
      </c>
      <c r="B443" s="31">
        <v>966727</v>
      </c>
    </row>
    <row r="444" spans="1:2" ht="15" x14ac:dyDescent="0.25">
      <c r="A444" t="s">
        <v>293</v>
      </c>
      <c r="B444" s="31">
        <v>1956408</v>
      </c>
    </row>
    <row r="445" spans="1:2" ht="15" x14ac:dyDescent="0.25">
      <c r="A445" t="s">
        <v>294</v>
      </c>
      <c r="B445" s="31">
        <v>1404061</v>
      </c>
    </row>
    <row r="446" spans="1:2" ht="15" x14ac:dyDescent="0.25">
      <c r="A446"/>
      <c r="B446" s="31"/>
    </row>
    <row r="447" spans="1:2" ht="15" x14ac:dyDescent="0.25">
      <c r="A447" s="18" t="s">
        <v>295</v>
      </c>
      <c r="B447" s="28">
        <f>SUM(B448:B453)</f>
        <v>12349386</v>
      </c>
    </row>
    <row r="448" spans="1:2" ht="15" x14ac:dyDescent="0.25">
      <c r="A448" t="s">
        <v>296</v>
      </c>
      <c r="B448" s="31">
        <v>2406365</v>
      </c>
    </row>
    <row r="449" spans="1:2" ht="15" x14ac:dyDescent="0.25">
      <c r="A449" t="s">
        <v>297</v>
      </c>
      <c r="B449" s="31">
        <v>2810429</v>
      </c>
    </row>
    <row r="450" spans="1:2" ht="15" x14ac:dyDescent="0.25">
      <c r="A450" t="s">
        <v>548</v>
      </c>
      <c r="B450" s="31">
        <v>1255632</v>
      </c>
    </row>
    <row r="451" spans="1:2" ht="15" x14ac:dyDescent="0.25">
      <c r="A451" t="s">
        <v>298</v>
      </c>
      <c r="B451" s="31">
        <v>2856872</v>
      </c>
    </row>
    <row r="452" spans="1:2" ht="15" x14ac:dyDescent="0.25">
      <c r="A452" t="s">
        <v>552</v>
      </c>
      <c r="B452" s="31">
        <v>1311655</v>
      </c>
    </row>
    <row r="453" spans="1:2" ht="15" x14ac:dyDescent="0.25">
      <c r="A453" t="s">
        <v>299</v>
      </c>
      <c r="B453" s="31">
        <v>1708433</v>
      </c>
    </row>
    <row r="454" spans="1:2" ht="15" x14ac:dyDescent="0.25">
      <c r="A454"/>
      <c r="B454" s="31"/>
    </row>
    <row r="455" spans="1:2" ht="15" x14ac:dyDescent="0.25">
      <c r="A455" s="18" t="s">
        <v>29</v>
      </c>
      <c r="B455" s="28">
        <f>SUM(B456:B459)</f>
        <v>5758724</v>
      </c>
    </row>
    <row r="456" spans="1:2" ht="15" x14ac:dyDescent="0.25">
      <c r="A456" t="s">
        <v>300</v>
      </c>
      <c r="B456" s="31">
        <v>2444814</v>
      </c>
    </row>
    <row r="457" spans="1:2" ht="15" x14ac:dyDescent="0.25">
      <c r="A457" t="s">
        <v>301</v>
      </c>
      <c r="B457" s="31">
        <v>987177</v>
      </c>
    </row>
    <row r="458" spans="1:2" ht="15" x14ac:dyDescent="0.25">
      <c r="A458" t="s">
        <v>553</v>
      </c>
      <c r="B458" s="31">
        <v>44391</v>
      </c>
    </row>
    <row r="459" spans="1:2" ht="15" x14ac:dyDescent="0.25">
      <c r="A459" t="s">
        <v>302</v>
      </c>
      <c r="B459" s="31">
        <v>2282342</v>
      </c>
    </row>
    <row r="460" spans="1:2" ht="15" x14ac:dyDescent="0.25">
      <c r="A460"/>
      <c r="B460" s="31"/>
    </row>
    <row r="461" spans="1:2" ht="15" x14ac:dyDescent="0.25">
      <c r="A461" s="18" t="s">
        <v>19</v>
      </c>
      <c r="B461" s="28">
        <f>SUM(B462:B465)</f>
        <v>4621550</v>
      </c>
    </row>
    <row r="462" spans="1:2" ht="15" x14ac:dyDescent="0.25">
      <c r="A462" t="s">
        <v>303</v>
      </c>
      <c r="B462" s="31">
        <v>1178829</v>
      </c>
    </row>
    <row r="463" spans="1:2" ht="15" x14ac:dyDescent="0.25">
      <c r="A463" t="s">
        <v>554</v>
      </c>
      <c r="B463" s="31">
        <v>282800</v>
      </c>
    </row>
    <row r="464" spans="1:2" ht="15" x14ac:dyDescent="0.25">
      <c r="A464" t="s">
        <v>304</v>
      </c>
      <c r="B464" s="31">
        <v>1497200</v>
      </c>
    </row>
    <row r="465" spans="1:2" ht="15" x14ac:dyDescent="0.25">
      <c r="A465" t="s">
        <v>305</v>
      </c>
      <c r="B465" s="31">
        <v>1662721</v>
      </c>
    </row>
    <row r="466" spans="1:2" ht="15" x14ac:dyDescent="0.25">
      <c r="A466"/>
      <c r="B466" s="31"/>
    </row>
    <row r="467" spans="1:2" ht="15" x14ac:dyDescent="0.25">
      <c r="A467" s="18" t="s">
        <v>306</v>
      </c>
      <c r="B467" s="28">
        <f>SUM(B468:B474)</f>
        <v>9967324</v>
      </c>
    </row>
    <row r="468" spans="1:2" ht="15" x14ac:dyDescent="0.25">
      <c r="A468" t="s">
        <v>307</v>
      </c>
      <c r="B468" s="31">
        <v>1122891</v>
      </c>
    </row>
    <row r="469" spans="1:2" ht="15" x14ac:dyDescent="0.25">
      <c r="A469" t="s">
        <v>308</v>
      </c>
      <c r="B469" s="31">
        <v>820991</v>
      </c>
    </row>
    <row r="470" spans="1:2" ht="15" x14ac:dyDescent="0.25">
      <c r="A470" t="s">
        <v>309</v>
      </c>
      <c r="B470" s="31">
        <v>2086931</v>
      </c>
    </row>
    <row r="471" spans="1:2" ht="15" x14ac:dyDescent="0.25">
      <c r="A471" t="s">
        <v>310</v>
      </c>
      <c r="B471" s="31">
        <v>1846161</v>
      </c>
    </row>
    <row r="472" spans="1:2" ht="15" x14ac:dyDescent="0.25">
      <c r="A472" t="s">
        <v>311</v>
      </c>
      <c r="B472" s="31">
        <v>1150550</v>
      </c>
    </row>
    <row r="473" spans="1:2" ht="15" x14ac:dyDescent="0.25">
      <c r="A473" t="s">
        <v>312</v>
      </c>
      <c r="B473" s="31">
        <v>1652235</v>
      </c>
    </row>
    <row r="474" spans="1:2" ht="15" x14ac:dyDescent="0.25">
      <c r="A474" t="s">
        <v>313</v>
      </c>
      <c r="B474" s="31">
        <v>1287565</v>
      </c>
    </row>
    <row r="475" spans="1:2" ht="15" x14ac:dyDescent="0.25">
      <c r="A475"/>
      <c r="B475" s="31"/>
    </row>
    <row r="476" spans="1:2" ht="15" x14ac:dyDescent="0.25">
      <c r="A476" s="18" t="s">
        <v>314</v>
      </c>
      <c r="B476" s="28">
        <f>SUM(B477:B480)</f>
        <v>2548575</v>
      </c>
    </row>
    <row r="477" spans="1:2" ht="15" x14ac:dyDescent="0.25">
      <c r="A477" t="s">
        <v>315</v>
      </c>
      <c r="B477" s="31">
        <v>1374864</v>
      </c>
    </row>
    <row r="478" spans="1:2" ht="15" x14ac:dyDescent="0.25">
      <c r="A478" t="s">
        <v>555</v>
      </c>
      <c r="B478" s="31">
        <v>125117</v>
      </c>
    </row>
    <row r="479" spans="1:2" ht="15" x14ac:dyDescent="0.25">
      <c r="A479" t="s">
        <v>316</v>
      </c>
      <c r="B479" s="31">
        <v>869022</v>
      </c>
    </row>
    <row r="480" spans="1:2" ht="15" x14ac:dyDescent="0.25">
      <c r="A480" t="s">
        <v>556</v>
      </c>
      <c r="B480" s="31">
        <v>179572</v>
      </c>
    </row>
    <row r="481" spans="1:2" ht="15" x14ac:dyDescent="0.25">
      <c r="A481"/>
      <c r="B481" s="31"/>
    </row>
    <row r="482" spans="1:2" ht="15" x14ac:dyDescent="0.25">
      <c r="A482" s="18" t="s">
        <v>43</v>
      </c>
      <c r="B482" s="28">
        <f>SUM(B483:B489)</f>
        <v>14283894</v>
      </c>
    </row>
    <row r="483" spans="1:2" ht="15" x14ac:dyDescent="0.25">
      <c r="A483" t="s">
        <v>557</v>
      </c>
      <c r="B483" s="31">
        <v>1127603</v>
      </c>
    </row>
    <row r="484" spans="1:2" ht="15" x14ac:dyDescent="0.25">
      <c r="A484" t="s">
        <v>317</v>
      </c>
      <c r="B484" s="31">
        <v>3299841</v>
      </c>
    </row>
    <row r="485" spans="1:2" ht="15" x14ac:dyDescent="0.25">
      <c r="A485" t="s">
        <v>558</v>
      </c>
      <c r="B485" s="31">
        <v>2210011</v>
      </c>
    </row>
    <row r="486" spans="1:2" ht="15" x14ac:dyDescent="0.25">
      <c r="A486" t="s">
        <v>318</v>
      </c>
      <c r="B486" s="31">
        <v>1482967</v>
      </c>
    </row>
    <row r="487" spans="1:2" ht="15" x14ac:dyDescent="0.25">
      <c r="A487" t="s">
        <v>542</v>
      </c>
      <c r="B487" s="31">
        <v>2213396</v>
      </c>
    </row>
    <row r="488" spans="1:2" ht="15" x14ac:dyDescent="0.25">
      <c r="A488" t="s">
        <v>319</v>
      </c>
      <c r="B488" s="31">
        <v>2438037</v>
      </c>
    </row>
    <row r="489" spans="1:2" ht="15" x14ac:dyDescent="0.25">
      <c r="A489" t="s">
        <v>320</v>
      </c>
      <c r="B489" s="31">
        <v>1512039</v>
      </c>
    </row>
    <row r="490" spans="1:2" ht="15" x14ac:dyDescent="0.25">
      <c r="A490"/>
      <c r="B490" s="31"/>
    </row>
    <row r="491" spans="1:2" ht="15" x14ac:dyDescent="0.25">
      <c r="A491" s="18" t="s">
        <v>12</v>
      </c>
      <c r="B491" s="28">
        <f>SUM(B492:B494)</f>
        <v>9552648</v>
      </c>
    </row>
    <row r="492" spans="1:2" ht="15" x14ac:dyDescent="0.25">
      <c r="A492" t="s">
        <v>321</v>
      </c>
      <c r="B492" s="31">
        <v>3405973</v>
      </c>
    </row>
    <row r="493" spans="1:2" ht="15" x14ac:dyDescent="0.25">
      <c r="A493" t="s">
        <v>322</v>
      </c>
      <c r="B493" s="31">
        <v>4171378</v>
      </c>
    </row>
    <row r="494" spans="1:2" ht="15" x14ac:dyDescent="0.25">
      <c r="A494" t="s">
        <v>323</v>
      </c>
      <c r="B494" s="31">
        <v>1975297</v>
      </c>
    </row>
    <row r="495" spans="1:2" ht="15" x14ac:dyDescent="0.25">
      <c r="A495"/>
      <c r="B495" s="31"/>
    </row>
    <row r="496" spans="1:2" ht="15" x14ac:dyDescent="0.25">
      <c r="A496" s="18" t="s">
        <v>324</v>
      </c>
      <c r="B496" s="28">
        <f>SUM(B497:B509)</f>
        <v>17153010</v>
      </c>
    </row>
    <row r="497" spans="1:2" ht="15" x14ac:dyDescent="0.25">
      <c r="A497" t="s">
        <v>325</v>
      </c>
      <c r="B497" s="31">
        <v>1362313</v>
      </c>
    </row>
    <row r="498" spans="1:2" ht="15" x14ac:dyDescent="0.25">
      <c r="A498" t="s">
        <v>326</v>
      </c>
      <c r="B498" s="31">
        <v>1313584</v>
      </c>
    </row>
    <row r="499" spans="1:2" ht="15" x14ac:dyDescent="0.25">
      <c r="A499" t="s">
        <v>327</v>
      </c>
      <c r="B499" s="31">
        <v>1084874</v>
      </c>
    </row>
    <row r="500" spans="1:2" ht="15" x14ac:dyDescent="0.25">
      <c r="A500" t="s">
        <v>550</v>
      </c>
      <c r="B500" s="31">
        <v>12864</v>
      </c>
    </row>
    <row r="501" spans="1:2" ht="15" x14ac:dyDescent="0.25">
      <c r="A501" t="s">
        <v>328</v>
      </c>
      <c r="B501" s="31">
        <v>1432665</v>
      </c>
    </row>
    <row r="502" spans="1:2" ht="15" x14ac:dyDescent="0.25">
      <c r="A502" t="s">
        <v>329</v>
      </c>
      <c r="B502" s="31">
        <v>1289327</v>
      </c>
    </row>
    <row r="503" spans="1:2" ht="15" x14ac:dyDescent="0.25">
      <c r="A503" t="s">
        <v>551</v>
      </c>
      <c r="B503" s="31">
        <v>8771</v>
      </c>
    </row>
    <row r="504" spans="1:2" ht="15" x14ac:dyDescent="0.25">
      <c r="A504" t="s">
        <v>330</v>
      </c>
      <c r="B504" s="31">
        <v>1026909</v>
      </c>
    </row>
    <row r="505" spans="1:2" ht="15" x14ac:dyDescent="0.25">
      <c r="A505" t="s">
        <v>331</v>
      </c>
      <c r="B505" s="31">
        <v>1257227</v>
      </c>
    </row>
    <row r="506" spans="1:2" ht="15" x14ac:dyDescent="0.25">
      <c r="A506" t="s">
        <v>332</v>
      </c>
      <c r="B506" s="31">
        <v>2223010</v>
      </c>
    </row>
    <row r="507" spans="1:2" ht="15" x14ac:dyDescent="0.25">
      <c r="A507" t="s">
        <v>333</v>
      </c>
      <c r="B507" s="31">
        <v>2245346</v>
      </c>
    </row>
    <row r="508" spans="1:2" ht="15" x14ac:dyDescent="0.25">
      <c r="A508" t="s">
        <v>334</v>
      </c>
      <c r="B508" s="31">
        <v>2183250</v>
      </c>
    </row>
    <row r="509" spans="1:2" ht="15" x14ac:dyDescent="0.25">
      <c r="A509" t="s">
        <v>335</v>
      </c>
      <c r="B509" s="31">
        <v>1712870</v>
      </c>
    </row>
    <row r="510" spans="1:2" ht="15" x14ac:dyDescent="0.25">
      <c r="A510"/>
      <c r="B510" s="31"/>
    </row>
    <row r="511" spans="1:2" ht="15" x14ac:dyDescent="0.25">
      <c r="A511" s="18" t="s">
        <v>336</v>
      </c>
      <c r="B511" s="28">
        <f>SUM(B512:B518)</f>
        <v>9388080</v>
      </c>
    </row>
    <row r="512" spans="1:2" ht="15" x14ac:dyDescent="0.25">
      <c r="A512" t="s">
        <v>559</v>
      </c>
      <c r="B512" s="31">
        <v>2190296</v>
      </c>
    </row>
    <row r="513" spans="1:2" ht="15" x14ac:dyDescent="0.25">
      <c r="A513" t="s">
        <v>560</v>
      </c>
      <c r="B513" s="31">
        <v>861476</v>
      </c>
    </row>
    <row r="514" spans="1:2" ht="15" x14ac:dyDescent="0.25">
      <c r="A514" t="s">
        <v>561</v>
      </c>
      <c r="B514" s="31">
        <v>181110</v>
      </c>
    </row>
    <row r="515" spans="1:2" ht="15" x14ac:dyDescent="0.25">
      <c r="A515" t="s">
        <v>562</v>
      </c>
      <c r="B515" s="31">
        <v>111133</v>
      </c>
    </row>
    <row r="516" spans="1:2" ht="15" x14ac:dyDescent="0.25">
      <c r="A516" t="s">
        <v>337</v>
      </c>
      <c r="B516" s="31">
        <v>945111</v>
      </c>
    </row>
    <row r="517" spans="1:2" ht="15" x14ac:dyDescent="0.25">
      <c r="A517" t="s">
        <v>338</v>
      </c>
      <c r="B517" s="31">
        <v>2489781</v>
      </c>
    </row>
    <row r="518" spans="1:2" ht="15" x14ac:dyDescent="0.25">
      <c r="A518" t="s">
        <v>339</v>
      </c>
      <c r="B518" s="31">
        <v>2609173</v>
      </c>
    </row>
    <row r="519" spans="1:2" ht="15" x14ac:dyDescent="0.25">
      <c r="A519"/>
      <c r="B519" s="31"/>
    </row>
    <row r="520" spans="1:2" ht="15" x14ac:dyDescent="0.25">
      <c r="A520" s="18" t="s">
        <v>34</v>
      </c>
      <c r="B520" s="28">
        <f>SUM(B521:B522)</f>
        <v>2259408</v>
      </c>
    </row>
    <row r="521" spans="1:2" ht="15" x14ac:dyDescent="0.25">
      <c r="A521" t="s">
        <v>340</v>
      </c>
      <c r="B521" s="31">
        <v>1057645</v>
      </c>
    </row>
    <row r="522" spans="1:2" ht="15" x14ac:dyDescent="0.25">
      <c r="A522" t="s">
        <v>341</v>
      </c>
      <c r="B522" s="31">
        <v>1201763</v>
      </c>
    </row>
    <row r="523" spans="1:2" ht="15" x14ac:dyDescent="0.25">
      <c r="A523"/>
      <c r="B523" s="31"/>
    </row>
    <row r="524" spans="1:2" ht="15" x14ac:dyDescent="0.25">
      <c r="A524" s="18" t="s">
        <v>30</v>
      </c>
      <c r="B524" s="28">
        <f>SUM(B525:B531)</f>
        <v>8445250</v>
      </c>
    </row>
    <row r="525" spans="1:2" ht="15" x14ac:dyDescent="0.25">
      <c r="A525" t="s">
        <v>544</v>
      </c>
      <c r="B525" s="31">
        <v>1111</v>
      </c>
    </row>
    <row r="526" spans="1:2" ht="15" x14ac:dyDescent="0.25">
      <c r="A526" t="s">
        <v>546</v>
      </c>
      <c r="B526" s="31">
        <v>1262794</v>
      </c>
    </row>
    <row r="527" spans="1:2" ht="15" x14ac:dyDescent="0.25">
      <c r="A527" t="s">
        <v>342</v>
      </c>
      <c r="B527" s="31">
        <v>2511094</v>
      </c>
    </row>
    <row r="528" spans="1:2" ht="15" x14ac:dyDescent="0.25">
      <c r="A528" t="s">
        <v>343</v>
      </c>
      <c r="B528" s="31">
        <v>798459</v>
      </c>
    </row>
    <row r="529" spans="1:2" ht="15" x14ac:dyDescent="0.25">
      <c r="A529" t="s">
        <v>344</v>
      </c>
      <c r="B529" s="31">
        <v>1098649</v>
      </c>
    </row>
    <row r="530" spans="1:2" ht="15" x14ac:dyDescent="0.25">
      <c r="A530" t="s">
        <v>345</v>
      </c>
      <c r="B530" s="31">
        <v>1295460</v>
      </c>
    </row>
    <row r="531" spans="1:2" ht="15" x14ac:dyDescent="0.25">
      <c r="A531" t="s">
        <v>553</v>
      </c>
      <c r="B531" s="31">
        <v>1477683</v>
      </c>
    </row>
    <row r="532" spans="1:2" ht="15" x14ac:dyDescent="0.25">
      <c r="A532"/>
      <c r="B532" s="31"/>
    </row>
    <row r="533" spans="1:2" ht="15" x14ac:dyDescent="0.25">
      <c r="A533" s="18" t="s">
        <v>346</v>
      </c>
      <c r="B533" s="28">
        <f>SUM(B534:B536)</f>
        <v>4941210</v>
      </c>
    </row>
    <row r="534" spans="1:2" ht="15" x14ac:dyDescent="0.25">
      <c r="A534" t="s">
        <v>347</v>
      </c>
      <c r="B534" s="31">
        <v>1851501</v>
      </c>
    </row>
    <row r="535" spans="1:2" ht="15" x14ac:dyDescent="0.25">
      <c r="A535" t="s">
        <v>348</v>
      </c>
      <c r="B535" s="31">
        <v>1048857</v>
      </c>
    </row>
    <row r="536" spans="1:2" ht="15" x14ac:dyDescent="0.25">
      <c r="A536" t="s">
        <v>349</v>
      </c>
      <c r="B536" s="31">
        <v>2040852</v>
      </c>
    </row>
    <row r="537" spans="1:2" ht="15" x14ac:dyDescent="0.25">
      <c r="A537"/>
      <c r="B537" s="31"/>
    </row>
    <row r="538" spans="1:2" ht="15" x14ac:dyDescent="0.25">
      <c r="A538" s="18" t="s">
        <v>350</v>
      </c>
      <c r="B538" s="28">
        <f>SUM(B539:B540)</f>
        <v>1017861</v>
      </c>
    </row>
    <row r="539" spans="1:2" ht="15" x14ac:dyDescent="0.25">
      <c r="A539" t="s">
        <v>351</v>
      </c>
      <c r="B539" s="31">
        <v>759588</v>
      </c>
    </row>
    <row r="540" spans="1:2" ht="15" x14ac:dyDescent="0.25">
      <c r="A540" t="s">
        <v>552</v>
      </c>
      <c r="B540" s="31">
        <v>258273</v>
      </c>
    </row>
    <row r="541" spans="1:2" ht="15" x14ac:dyDescent="0.25">
      <c r="A541"/>
      <c r="B541" s="31"/>
    </row>
    <row r="542" spans="1:2" ht="15" x14ac:dyDescent="0.25">
      <c r="A542" s="18" t="s">
        <v>352</v>
      </c>
      <c r="B542" s="28">
        <f>SUM(B543)</f>
        <v>1548379</v>
      </c>
    </row>
    <row r="543" spans="1:2" ht="15" x14ac:dyDescent="0.25">
      <c r="A543" t="s">
        <v>353</v>
      </c>
      <c r="B543" s="31">
        <v>1548379</v>
      </c>
    </row>
    <row r="544" spans="1:2" ht="15" x14ac:dyDescent="0.25">
      <c r="A544"/>
      <c r="B544" s="31"/>
    </row>
    <row r="545" spans="1:2" ht="15" x14ac:dyDescent="0.25">
      <c r="A545" s="18" t="s">
        <v>13</v>
      </c>
      <c r="B545" s="28">
        <f>SUM(B546:B548)</f>
        <v>4457551</v>
      </c>
    </row>
    <row r="546" spans="1:2" ht="15" x14ac:dyDescent="0.25">
      <c r="A546" t="s">
        <v>555</v>
      </c>
      <c r="B546" s="31">
        <v>1286284</v>
      </c>
    </row>
    <row r="547" spans="1:2" ht="15" x14ac:dyDescent="0.25">
      <c r="A547" t="s">
        <v>354</v>
      </c>
      <c r="B547" s="31">
        <v>2345193</v>
      </c>
    </row>
    <row r="548" spans="1:2" ht="15" x14ac:dyDescent="0.25">
      <c r="A548" t="s">
        <v>556</v>
      </c>
      <c r="B548" s="31">
        <v>826074</v>
      </c>
    </row>
    <row r="549" spans="1:2" ht="15" x14ac:dyDescent="0.25">
      <c r="A549"/>
      <c r="B549" s="31"/>
    </row>
    <row r="550" spans="1:2" ht="15" x14ac:dyDescent="0.25">
      <c r="A550" s="18" t="s">
        <v>39</v>
      </c>
      <c r="B550" s="28">
        <f>SUM(B551:B554)</f>
        <v>5353136</v>
      </c>
    </row>
    <row r="551" spans="1:2" ht="15" x14ac:dyDescent="0.25">
      <c r="A551" t="s">
        <v>563</v>
      </c>
      <c r="B551" s="31">
        <v>7064</v>
      </c>
    </row>
    <row r="552" spans="1:2" ht="15" x14ac:dyDescent="0.25">
      <c r="A552" t="s">
        <v>355</v>
      </c>
      <c r="B552" s="31">
        <v>1641248</v>
      </c>
    </row>
    <row r="553" spans="1:2" ht="15" x14ac:dyDescent="0.25">
      <c r="A553" t="s">
        <v>356</v>
      </c>
      <c r="B553" s="31">
        <v>1282197</v>
      </c>
    </row>
    <row r="554" spans="1:2" ht="15" x14ac:dyDescent="0.25">
      <c r="A554" t="s">
        <v>357</v>
      </c>
      <c r="B554" s="31">
        <v>2422627</v>
      </c>
    </row>
    <row r="555" spans="1:2" ht="15" x14ac:dyDescent="0.25">
      <c r="A555"/>
      <c r="B555" s="31"/>
    </row>
    <row r="556" spans="1:2" ht="15" x14ac:dyDescent="0.25">
      <c r="A556" s="18" t="s">
        <v>358</v>
      </c>
      <c r="B556" s="28">
        <f>SUM(B557:B560)</f>
        <v>5426020</v>
      </c>
    </row>
    <row r="557" spans="1:2" ht="15" x14ac:dyDescent="0.25">
      <c r="A557" t="s">
        <v>359</v>
      </c>
      <c r="B557" s="31">
        <v>740801</v>
      </c>
    </row>
    <row r="558" spans="1:2" ht="15" x14ac:dyDescent="0.25">
      <c r="A558" t="s">
        <v>360</v>
      </c>
      <c r="B558" s="31">
        <v>2073006</v>
      </c>
    </row>
    <row r="559" spans="1:2" ht="15" x14ac:dyDescent="0.25">
      <c r="A559" t="s">
        <v>361</v>
      </c>
      <c r="B559" s="31">
        <v>778496</v>
      </c>
    </row>
    <row r="560" spans="1:2" ht="15" x14ac:dyDescent="0.25">
      <c r="A560" t="s">
        <v>362</v>
      </c>
      <c r="B560" s="31">
        <v>1833717</v>
      </c>
    </row>
    <row r="561" spans="1:2" ht="15" x14ac:dyDescent="0.25">
      <c r="A561"/>
      <c r="B561" s="31"/>
    </row>
    <row r="562" spans="1:2" ht="15" x14ac:dyDescent="0.25">
      <c r="A562" s="18" t="s">
        <v>40</v>
      </c>
      <c r="B562" s="28">
        <f>SUM(B563:B572)</f>
        <v>15272862</v>
      </c>
    </row>
    <row r="563" spans="1:2" ht="15" x14ac:dyDescent="0.25">
      <c r="A563" t="s">
        <v>564</v>
      </c>
      <c r="B563" s="31">
        <v>3727852</v>
      </c>
    </row>
    <row r="564" spans="1:2" ht="15" x14ac:dyDescent="0.25">
      <c r="A564" t="s">
        <v>541</v>
      </c>
      <c r="B564" s="31">
        <v>180391</v>
      </c>
    </row>
    <row r="565" spans="1:2" ht="15" x14ac:dyDescent="0.25">
      <c r="A565" t="s">
        <v>363</v>
      </c>
      <c r="B565" s="31">
        <v>1320354</v>
      </c>
    </row>
    <row r="566" spans="1:2" ht="15" x14ac:dyDescent="0.25">
      <c r="A566" t="s">
        <v>364</v>
      </c>
      <c r="B566" s="31">
        <v>1206654</v>
      </c>
    </row>
    <row r="567" spans="1:2" ht="15" x14ac:dyDescent="0.25">
      <c r="A567" t="s">
        <v>365</v>
      </c>
      <c r="B567" s="31">
        <v>2170264</v>
      </c>
    </row>
    <row r="568" spans="1:2" ht="15" x14ac:dyDescent="0.25">
      <c r="A568" t="s">
        <v>366</v>
      </c>
      <c r="B568" s="31">
        <v>1017213</v>
      </c>
    </row>
    <row r="569" spans="1:2" ht="15" x14ac:dyDescent="0.25">
      <c r="A569" t="s">
        <v>367</v>
      </c>
      <c r="B569" s="31">
        <v>1141280</v>
      </c>
    </row>
    <row r="570" spans="1:2" ht="15" x14ac:dyDescent="0.25">
      <c r="A570" t="s">
        <v>368</v>
      </c>
      <c r="B570" s="31">
        <v>1124239</v>
      </c>
    </row>
    <row r="571" spans="1:2" ht="15" x14ac:dyDescent="0.25">
      <c r="A571" t="s">
        <v>369</v>
      </c>
      <c r="B571" s="31">
        <v>2329384</v>
      </c>
    </row>
    <row r="572" spans="1:2" ht="15" x14ac:dyDescent="0.25">
      <c r="A572" t="s">
        <v>370</v>
      </c>
      <c r="B572" s="31">
        <v>1055231</v>
      </c>
    </row>
    <row r="573" spans="1:2" ht="15" x14ac:dyDescent="0.25">
      <c r="A573"/>
      <c r="B573" s="31"/>
    </row>
    <row r="574" spans="1:2" ht="15" x14ac:dyDescent="0.25">
      <c r="A574" s="18" t="s">
        <v>15</v>
      </c>
      <c r="B574" s="28">
        <f>SUM(B575:B582)</f>
        <v>13024567</v>
      </c>
    </row>
    <row r="575" spans="1:2" s="37" customFormat="1" ht="15" x14ac:dyDescent="0.25">
      <c r="A575" s="37" t="s">
        <v>371</v>
      </c>
      <c r="B575" s="35">
        <v>2163843</v>
      </c>
    </row>
    <row r="576" spans="1:2" ht="15" x14ac:dyDescent="0.25">
      <c r="A576" t="s">
        <v>565</v>
      </c>
      <c r="B576" s="31">
        <v>2249965</v>
      </c>
    </row>
    <row r="577" spans="1:2" ht="15" x14ac:dyDescent="0.25">
      <c r="A577" t="s">
        <v>372</v>
      </c>
      <c r="B577" s="31">
        <v>806930</v>
      </c>
    </row>
    <row r="578" spans="1:2" ht="15" x14ac:dyDescent="0.25">
      <c r="A578" t="s">
        <v>373</v>
      </c>
      <c r="B578" s="31">
        <v>1829839</v>
      </c>
    </row>
    <row r="579" spans="1:2" ht="15" x14ac:dyDescent="0.25">
      <c r="A579" t="s">
        <v>374</v>
      </c>
      <c r="B579" s="31">
        <v>2623719</v>
      </c>
    </row>
    <row r="580" spans="1:2" ht="15" x14ac:dyDescent="0.25">
      <c r="A580" t="s">
        <v>375</v>
      </c>
      <c r="B580" s="31">
        <v>1462201</v>
      </c>
    </row>
    <row r="581" spans="1:2" ht="15" x14ac:dyDescent="0.25">
      <c r="A581" t="s">
        <v>376</v>
      </c>
      <c r="B581" s="31">
        <v>641743</v>
      </c>
    </row>
    <row r="582" spans="1:2" ht="15" x14ac:dyDescent="0.25">
      <c r="A582" t="s">
        <v>377</v>
      </c>
      <c r="B582" s="31">
        <v>1246327</v>
      </c>
    </row>
    <row r="583" spans="1:2" ht="15" x14ac:dyDescent="0.25">
      <c r="A583"/>
      <c r="B583" s="31"/>
    </row>
    <row r="584" spans="1:2" ht="15" x14ac:dyDescent="0.25">
      <c r="A584" s="18" t="s">
        <v>378</v>
      </c>
      <c r="B584" s="28">
        <f>SUM(B585:B587)</f>
        <v>5713076</v>
      </c>
    </row>
    <row r="585" spans="1:2" ht="15" x14ac:dyDescent="0.25">
      <c r="A585" t="s">
        <v>379</v>
      </c>
      <c r="B585" s="31">
        <v>1820988</v>
      </c>
    </row>
    <row r="586" spans="1:2" ht="15" x14ac:dyDescent="0.25">
      <c r="A586" t="s">
        <v>560</v>
      </c>
      <c r="B586" s="31">
        <v>2733015</v>
      </c>
    </row>
    <row r="587" spans="1:2" ht="15" x14ac:dyDescent="0.25">
      <c r="A587" t="s">
        <v>561</v>
      </c>
      <c r="B587" s="31">
        <v>1159073</v>
      </c>
    </row>
    <row r="588" spans="1:2" ht="15" x14ac:dyDescent="0.25">
      <c r="A588"/>
      <c r="B588" s="31"/>
    </row>
    <row r="589" spans="1:2" ht="15" x14ac:dyDescent="0.25">
      <c r="A589" s="18" t="s">
        <v>20</v>
      </c>
      <c r="B589" s="28">
        <f>SUM(B590:B598)</f>
        <v>10025143</v>
      </c>
    </row>
    <row r="590" spans="1:2" ht="15" x14ac:dyDescent="0.25">
      <c r="A590" t="s">
        <v>380</v>
      </c>
      <c r="B590" s="31">
        <v>1261432</v>
      </c>
    </row>
    <row r="591" spans="1:2" ht="15" x14ac:dyDescent="0.25">
      <c r="A591" t="s">
        <v>381</v>
      </c>
      <c r="B591" s="31">
        <v>2732771</v>
      </c>
    </row>
    <row r="592" spans="1:2" ht="15" x14ac:dyDescent="0.25">
      <c r="A592" t="s">
        <v>382</v>
      </c>
      <c r="B592" s="31">
        <v>1054832</v>
      </c>
    </row>
    <row r="593" spans="1:2" ht="15" x14ac:dyDescent="0.25">
      <c r="A593" t="s">
        <v>383</v>
      </c>
      <c r="B593" s="31">
        <v>1446193</v>
      </c>
    </row>
    <row r="594" spans="1:2" ht="15" x14ac:dyDescent="0.25">
      <c r="A594" t="s">
        <v>384</v>
      </c>
      <c r="B594" s="31">
        <v>1148642</v>
      </c>
    </row>
    <row r="595" spans="1:2" ht="15" x14ac:dyDescent="0.25">
      <c r="A595" t="s">
        <v>566</v>
      </c>
      <c r="B595" s="31">
        <v>109030</v>
      </c>
    </row>
    <row r="596" spans="1:2" ht="15" x14ac:dyDescent="0.25">
      <c r="A596" t="s">
        <v>385</v>
      </c>
      <c r="B596" s="31">
        <v>1281457</v>
      </c>
    </row>
    <row r="597" spans="1:2" ht="15" x14ac:dyDescent="0.25">
      <c r="A597" t="s">
        <v>567</v>
      </c>
      <c r="B597" s="31">
        <v>544285</v>
      </c>
    </row>
    <row r="598" spans="1:2" ht="15" x14ac:dyDescent="0.25">
      <c r="A598" t="s">
        <v>568</v>
      </c>
      <c r="B598" s="31">
        <v>446501</v>
      </c>
    </row>
    <row r="599" spans="1:2" ht="15" x14ac:dyDescent="0.25">
      <c r="A599"/>
      <c r="B599" s="31"/>
    </row>
    <row r="600" spans="1:2" ht="15" x14ac:dyDescent="0.25">
      <c r="A600" s="18" t="s">
        <v>386</v>
      </c>
      <c r="B600" s="28">
        <f>SUM(B601:B603)</f>
        <v>3589973</v>
      </c>
    </row>
    <row r="601" spans="1:2" ht="15" x14ac:dyDescent="0.25">
      <c r="A601" t="s">
        <v>539</v>
      </c>
      <c r="B601" s="31">
        <v>34048</v>
      </c>
    </row>
    <row r="602" spans="1:2" ht="15" x14ac:dyDescent="0.25">
      <c r="A602" t="s">
        <v>387</v>
      </c>
      <c r="B602" s="31">
        <v>1545059</v>
      </c>
    </row>
    <row r="603" spans="1:2" ht="15" x14ac:dyDescent="0.25">
      <c r="A603" t="s">
        <v>388</v>
      </c>
      <c r="B603" s="31">
        <v>2010866</v>
      </c>
    </row>
    <row r="604" spans="1:2" ht="15" x14ac:dyDescent="0.25">
      <c r="A604"/>
      <c r="B604" s="31"/>
    </row>
    <row r="605" spans="1:2" ht="15" x14ac:dyDescent="0.25">
      <c r="A605" s="18" t="s">
        <v>47</v>
      </c>
      <c r="B605" s="28">
        <f>SUM(B606:B612)</f>
        <v>8581108</v>
      </c>
    </row>
    <row r="606" spans="1:2" ht="15" x14ac:dyDescent="0.25">
      <c r="A606" t="s">
        <v>389</v>
      </c>
      <c r="B606" s="31">
        <v>977563</v>
      </c>
    </row>
    <row r="607" spans="1:2" ht="15" x14ac:dyDescent="0.25">
      <c r="A607" t="s">
        <v>390</v>
      </c>
      <c r="B607" s="31">
        <v>1344446</v>
      </c>
    </row>
    <row r="608" spans="1:2" ht="15" x14ac:dyDescent="0.25">
      <c r="A608" t="s">
        <v>391</v>
      </c>
      <c r="B608" s="31">
        <v>2520361</v>
      </c>
    </row>
    <row r="609" spans="1:2" ht="15" x14ac:dyDescent="0.25">
      <c r="A609" t="s">
        <v>392</v>
      </c>
      <c r="B609" s="31">
        <v>797572</v>
      </c>
    </row>
    <row r="610" spans="1:2" ht="15" x14ac:dyDescent="0.25">
      <c r="A610" t="s">
        <v>569</v>
      </c>
      <c r="B610" s="31">
        <v>46940</v>
      </c>
    </row>
    <row r="611" spans="1:2" ht="15" x14ac:dyDescent="0.25">
      <c r="A611" t="s">
        <v>393</v>
      </c>
      <c r="B611" s="31">
        <v>2671342</v>
      </c>
    </row>
    <row r="612" spans="1:2" ht="15" x14ac:dyDescent="0.25">
      <c r="A612" t="s">
        <v>570</v>
      </c>
      <c r="B612" s="31">
        <v>222884</v>
      </c>
    </row>
    <row r="613" spans="1:2" ht="15" x14ac:dyDescent="0.25">
      <c r="A613"/>
      <c r="B613" s="31"/>
    </row>
    <row r="614" spans="1:2" ht="15" x14ac:dyDescent="0.25">
      <c r="A614" s="18" t="s">
        <v>44</v>
      </c>
      <c r="B614" s="28">
        <f>SUM(B615:B632)</f>
        <v>22021682</v>
      </c>
    </row>
    <row r="615" spans="1:2" ht="15" x14ac:dyDescent="0.25">
      <c r="A615" t="s">
        <v>394</v>
      </c>
      <c r="B615" s="31">
        <v>1286868</v>
      </c>
    </row>
    <row r="616" spans="1:2" ht="15" x14ac:dyDescent="0.25">
      <c r="A616" t="s">
        <v>564</v>
      </c>
      <c r="B616" s="31">
        <v>47056</v>
      </c>
    </row>
    <row r="617" spans="1:2" ht="15" x14ac:dyDescent="0.25">
      <c r="A617" t="s">
        <v>395</v>
      </c>
      <c r="B617" s="31">
        <v>773171</v>
      </c>
    </row>
    <row r="618" spans="1:2" ht="15" x14ac:dyDescent="0.25">
      <c r="A618" t="s">
        <v>396</v>
      </c>
      <c r="B618" s="31">
        <v>676239</v>
      </c>
    </row>
    <row r="619" spans="1:2" ht="15" x14ac:dyDescent="0.25">
      <c r="A619" t="s">
        <v>557</v>
      </c>
      <c r="B619" s="31">
        <v>443</v>
      </c>
    </row>
    <row r="620" spans="1:2" ht="15" x14ac:dyDescent="0.25">
      <c r="A620" t="s">
        <v>563</v>
      </c>
      <c r="B620" s="31">
        <v>922578</v>
      </c>
    </row>
    <row r="621" spans="1:2" ht="15" x14ac:dyDescent="0.25">
      <c r="A621" t="s">
        <v>397</v>
      </c>
      <c r="B621" s="31">
        <v>4136977</v>
      </c>
    </row>
    <row r="622" spans="1:2" ht="15" x14ac:dyDescent="0.25">
      <c r="A622" t="s">
        <v>558</v>
      </c>
      <c r="B622" s="31">
        <v>126846</v>
      </c>
    </row>
    <row r="623" spans="1:2" ht="15" x14ac:dyDescent="0.25">
      <c r="A623" t="s">
        <v>398</v>
      </c>
      <c r="B623" s="31">
        <v>983386</v>
      </c>
    </row>
    <row r="624" spans="1:2" ht="15" x14ac:dyDescent="0.25">
      <c r="A624" t="s">
        <v>399</v>
      </c>
      <c r="B624" s="31">
        <v>865384</v>
      </c>
    </row>
    <row r="625" spans="1:2" ht="15" x14ac:dyDescent="0.25">
      <c r="A625" t="s">
        <v>400</v>
      </c>
      <c r="B625" s="31">
        <v>1555893</v>
      </c>
    </row>
    <row r="626" spans="1:2" ht="15" x14ac:dyDescent="0.25">
      <c r="A626" t="s">
        <v>401</v>
      </c>
      <c r="B626" s="31">
        <v>1118614</v>
      </c>
    </row>
    <row r="627" spans="1:2" ht="15" x14ac:dyDescent="0.25">
      <c r="A627" t="s">
        <v>402</v>
      </c>
      <c r="B627" s="31">
        <v>1170797</v>
      </c>
    </row>
    <row r="628" spans="1:2" ht="15" x14ac:dyDescent="0.25">
      <c r="A628" t="s">
        <v>403</v>
      </c>
      <c r="B628" s="31">
        <v>1399883</v>
      </c>
    </row>
    <row r="629" spans="1:2" ht="15" x14ac:dyDescent="0.25">
      <c r="A629" t="s">
        <v>404</v>
      </c>
      <c r="B629" s="31">
        <v>3261133</v>
      </c>
    </row>
    <row r="630" spans="1:2" ht="15" x14ac:dyDescent="0.25">
      <c r="A630" t="s">
        <v>405</v>
      </c>
      <c r="B630" s="31">
        <v>1218017</v>
      </c>
    </row>
    <row r="631" spans="1:2" ht="15" x14ac:dyDescent="0.25">
      <c r="A631" t="s">
        <v>567</v>
      </c>
      <c r="B631" s="31">
        <v>4116</v>
      </c>
    </row>
    <row r="632" spans="1:2" ht="15" x14ac:dyDescent="0.25">
      <c r="A632" t="s">
        <v>406</v>
      </c>
      <c r="B632" s="31">
        <v>2474281</v>
      </c>
    </row>
    <row r="633" spans="1:2" ht="15" x14ac:dyDescent="0.25">
      <c r="A633"/>
      <c r="B633" s="31"/>
    </row>
    <row r="634" spans="1:2" ht="15" x14ac:dyDescent="0.25">
      <c r="A634" s="18" t="s">
        <v>407</v>
      </c>
      <c r="B634" s="28">
        <f>SUM(B635:B643)</f>
        <v>16631377</v>
      </c>
    </row>
    <row r="635" spans="1:2" ht="15" x14ac:dyDescent="0.25">
      <c r="A635" t="s">
        <v>408</v>
      </c>
      <c r="B635" s="31">
        <v>2105183</v>
      </c>
    </row>
    <row r="636" spans="1:2" ht="15" x14ac:dyDescent="0.25">
      <c r="A636" t="s">
        <v>409</v>
      </c>
      <c r="B636" s="31">
        <v>2335286</v>
      </c>
    </row>
    <row r="637" spans="1:2" ht="15" x14ac:dyDescent="0.25">
      <c r="A637" t="s">
        <v>410</v>
      </c>
      <c r="B637" s="31">
        <v>1075191</v>
      </c>
    </row>
    <row r="638" spans="1:2" ht="15" x14ac:dyDescent="0.25">
      <c r="A638" t="s">
        <v>411</v>
      </c>
      <c r="B638" s="31">
        <v>1306833</v>
      </c>
    </row>
    <row r="639" spans="1:2" ht="15" x14ac:dyDescent="0.25">
      <c r="A639" t="s">
        <v>412</v>
      </c>
      <c r="B639" s="31">
        <v>1231009</v>
      </c>
    </row>
    <row r="640" spans="1:2" ht="15" x14ac:dyDescent="0.25">
      <c r="A640" t="s">
        <v>535</v>
      </c>
      <c r="B640" s="31">
        <v>2320310</v>
      </c>
    </row>
    <row r="641" spans="1:2" ht="15" x14ac:dyDescent="0.25">
      <c r="A641" t="s">
        <v>413</v>
      </c>
      <c r="B641" s="31">
        <v>3134352</v>
      </c>
    </row>
    <row r="642" spans="1:2" ht="15" x14ac:dyDescent="0.25">
      <c r="A642" t="s">
        <v>414</v>
      </c>
      <c r="B642" s="31">
        <v>1636886</v>
      </c>
    </row>
    <row r="643" spans="1:2" ht="15" x14ac:dyDescent="0.25">
      <c r="A643" t="s">
        <v>415</v>
      </c>
      <c r="B643" s="31">
        <v>1486327</v>
      </c>
    </row>
    <row r="644" spans="1:2" ht="15" x14ac:dyDescent="0.25">
      <c r="A644"/>
      <c r="B644" s="31"/>
    </row>
    <row r="645" spans="1:2" ht="15" x14ac:dyDescent="0.25">
      <c r="A645" s="18" t="s">
        <v>16</v>
      </c>
      <c r="B645" s="28">
        <f>SUM(B646:B653)</f>
        <v>9108259</v>
      </c>
    </row>
    <row r="646" spans="1:2" ht="15" x14ac:dyDescent="0.25">
      <c r="A646" t="s">
        <v>416</v>
      </c>
      <c r="B646" s="31">
        <v>951636</v>
      </c>
    </row>
    <row r="647" spans="1:2" ht="15" x14ac:dyDescent="0.25">
      <c r="A647" t="s">
        <v>417</v>
      </c>
      <c r="B647" s="31">
        <v>1203244</v>
      </c>
    </row>
    <row r="648" spans="1:2" ht="15" x14ac:dyDescent="0.25">
      <c r="A648" t="s">
        <v>565</v>
      </c>
      <c r="B648" s="31">
        <v>2156</v>
      </c>
    </row>
    <row r="649" spans="1:2" ht="15" x14ac:dyDescent="0.25">
      <c r="A649" t="s">
        <v>418</v>
      </c>
      <c r="B649" s="31">
        <v>833763</v>
      </c>
    </row>
    <row r="650" spans="1:2" ht="15" x14ac:dyDescent="0.25">
      <c r="A650" t="s">
        <v>419</v>
      </c>
      <c r="B650" s="31">
        <v>1614055</v>
      </c>
    </row>
    <row r="651" spans="1:2" ht="15" x14ac:dyDescent="0.25">
      <c r="A651" t="s">
        <v>420</v>
      </c>
      <c r="B651" s="31">
        <v>1327216</v>
      </c>
    </row>
    <row r="652" spans="1:2" ht="15" x14ac:dyDescent="0.25">
      <c r="A652" t="s">
        <v>421</v>
      </c>
      <c r="B652" s="31">
        <v>2231188</v>
      </c>
    </row>
    <row r="653" spans="1:2" ht="15" x14ac:dyDescent="0.25">
      <c r="A653" t="s">
        <v>422</v>
      </c>
      <c r="B653" s="31">
        <v>945001</v>
      </c>
    </row>
    <row r="654" spans="1:2" ht="15" x14ac:dyDescent="0.25">
      <c r="A654"/>
      <c r="B654" s="31"/>
    </row>
    <row r="655" spans="1:2" ht="15" x14ac:dyDescent="0.25">
      <c r="A655" s="18" t="s">
        <v>423</v>
      </c>
      <c r="B655" s="28">
        <f>SUM(B656:B658)</f>
        <v>4015580</v>
      </c>
    </row>
    <row r="656" spans="1:2" ht="15" x14ac:dyDescent="0.25">
      <c r="A656" t="s">
        <v>424</v>
      </c>
      <c r="B656" s="31">
        <v>1255957</v>
      </c>
    </row>
    <row r="657" spans="1:2" ht="15" x14ac:dyDescent="0.25">
      <c r="A657" t="s">
        <v>552</v>
      </c>
      <c r="B657" s="31">
        <v>86859</v>
      </c>
    </row>
    <row r="658" spans="1:2" ht="15" x14ac:dyDescent="0.25">
      <c r="A658" t="s">
        <v>425</v>
      </c>
      <c r="B658" s="31">
        <v>2672764</v>
      </c>
    </row>
    <row r="659" spans="1:2" ht="15" x14ac:dyDescent="0.25">
      <c r="A659"/>
      <c r="B659" s="31"/>
    </row>
    <row r="660" spans="1:2" ht="15" x14ac:dyDescent="0.25">
      <c r="A660" s="18" t="s">
        <v>35</v>
      </c>
      <c r="B660" s="28">
        <f>SUM(B661:B668)</f>
        <v>10289935</v>
      </c>
    </row>
    <row r="661" spans="1:2" ht="15" x14ac:dyDescent="0.25">
      <c r="A661" t="s">
        <v>571</v>
      </c>
      <c r="B661" s="31">
        <v>458681</v>
      </c>
    </row>
    <row r="662" spans="1:2" ht="15" x14ac:dyDescent="0.25">
      <c r="A662" t="s">
        <v>554</v>
      </c>
      <c r="B662" s="31">
        <v>1930658</v>
      </c>
    </row>
    <row r="663" spans="1:2" ht="15" x14ac:dyDescent="0.25">
      <c r="A663" t="s">
        <v>426</v>
      </c>
      <c r="B663" s="31">
        <v>887017</v>
      </c>
    </row>
    <row r="664" spans="1:2" ht="15" x14ac:dyDescent="0.25">
      <c r="A664" t="s">
        <v>427</v>
      </c>
      <c r="B664" s="31">
        <v>1259752</v>
      </c>
    </row>
    <row r="665" spans="1:2" ht="15" x14ac:dyDescent="0.25">
      <c r="A665" t="s">
        <v>428</v>
      </c>
      <c r="B665" s="31">
        <v>1541691</v>
      </c>
    </row>
    <row r="666" spans="1:2" ht="15" x14ac:dyDescent="0.25">
      <c r="A666" t="s">
        <v>572</v>
      </c>
      <c r="B666" s="31">
        <v>1244078</v>
      </c>
    </row>
    <row r="667" spans="1:2" ht="15" x14ac:dyDescent="0.25">
      <c r="A667" t="s">
        <v>429</v>
      </c>
      <c r="B667" s="31">
        <v>744626</v>
      </c>
    </row>
    <row r="668" spans="1:2" ht="15" x14ac:dyDescent="0.25">
      <c r="A668" t="s">
        <v>430</v>
      </c>
      <c r="B668" s="31">
        <v>2223432</v>
      </c>
    </row>
    <row r="669" spans="1:2" ht="15" x14ac:dyDescent="0.25">
      <c r="A669"/>
      <c r="B669" s="31"/>
    </row>
    <row r="670" spans="1:2" ht="15" x14ac:dyDescent="0.25">
      <c r="A670" s="18" t="s">
        <v>431</v>
      </c>
      <c r="B670" s="28">
        <f>SUM(B671:B692)</f>
        <v>42133961</v>
      </c>
    </row>
    <row r="671" spans="1:2" ht="15" x14ac:dyDescent="0.25">
      <c r="A671" t="s">
        <v>432</v>
      </c>
      <c r="B671" s="31">
        <v>1784747</v>
      </c>
    </row>
    <row r="672" spans="1:2" ht="15" x14ac:dyDescent="0.25">
      <c r="A672" t="s">
        <v>433</v>
      </c>
      <c r="B672" s="31">
        <v>3413248</v>
      </c>
    </row>
    <row r="673" spans="1:2" ht="15" x14ac:dyDescent="0.25">
      <c r="A673" t="s">
        <v>434</v>
      </c>
      <c r="B673" s="31">
        <v>2168922</v>
      </c>
    </row>
    <row r="674" spans="1:2" ht="15" x14ac:dyDescent="0.25">
      <c r="A674" t="s">
        <v>435</v>
      </c>
      <c r="B674" s="31">
        <v>3048006</v>
      </c>
    </row>
    <row r="675" spans="1:2" ht="15" x14ac:dyDescent="0.25">
      <c r="A675" t="s">
        <v>573</v>
      </c>
      <c r="B675" s="31">
        <v>1609426</v>
      </c>
    </row>
    <row r="676" spans="1:2" ht="15" x14ac:dyDescent="0.25">
      <c r="A676" t="s">
        <v>436</v>
      </c>
      <c r="B676" s="31">
        <v>2107735</v>
      </c>
    </row>
    <row r="677" spans="1:2" ht="15" x14ac:dyDescent="0.25">
      <c r="A677" t="s">
        <v>437</v>
      </c>
      <c r="B677" s="31">
        <v>1122422</v>
      </c>
    </row>
    <row r="678" spans="1:2" ht="15" x14ac:dyDescent="0.25">
      <c r="A678" t="s">
        <v>438</v>
      </c>
      <c r="B678" s="31">
        <v>1314238</v>
      </c>
    </row>
    <row r="679" spans="1:2" ht="15" x14ac:dyDescent="0.25">
      <c r="A679" t="s">
        <v>439</v>
      </c>
      <c r="B679" s="31">
        <v>3309797</v>
      </c>
    </row>
    <row r="680" spans="1:2" ht="15" x14ac:dyDescent="0.25">
      <c r="A680" t="s">
        <v>440</v>
      </c>
      <c r="B680" s="31">
        <v>1918711</v>
      </c>
    </row>
    <row r="681" spans="1:2" ht="15" x14ac:dyDescent="0.25">
      <c r="A681" t="s">
        <v>441</v>
      </c>
      <c r="B681" s="31">
        <v>2052955</v>
      </c>
    </row>
    <row r="682" spans="1:2" ht="15" x14ac:dyDescent="0.25">
      <c r="A682" t="s">
        <v>442</v>
      </c>
      <c r="B682" s="31">
        <v>2144862</v>
      </c>
    </row>
    <row r="683" spans="1:2" ht="15" x14ac:dyDescent="0.25">
      <c r="A683" t="s">
        <v>443</v>
      </c>
      <c r="B683" s="31">
        <v>1471541</v>
      </c>
    </row>
    <row r="684" spans="1:2" ht="15" x14ac:dyDescent="0.25">
      <c r="A684" t="s">
        <v>444</v>
      </c>
      <c r="B684" s="31">
        <v>2196739</v>
      </c>
    </row>
    <row r="685" spans="1:2" ht="15" x14ac:dyDescent="0.25">
      <c r="A685" t="s">
        <v>445</v>
      </c>
      <c r="B685" s="31">
        <v>1201541</v>
      </c>
    </row>
    <row r="686" spans="1:2" ht="15" x14ac:dyDescent="0.25">
      <c r="A686" t="s">
        <v>446</v>
      </c>
      <c r="B686" s="31">
        <v>1335487</v>
      </c>
    </row>
    <row r="687" spans="1:2" ht="15" x14ac:dyDescent="0.25">
      <c r="A687" t="s">
        <v>540</v>
      </c>
      <c r="B687" s="31">
        <v>702415</v>
      </c>
    </row>
    <row r="688" spans="1:2" ht="15" x14ac:dyDescent="0.25">
      <c r="A688" t="s">
        <v>447</v>
      </c>
      <c r="B688" s="31">
        <v>1484062</v>
      </c>
    </row>
    <row r="689" spans="1:2" ht="15" x14ac:dyDescent="0.25">
      <c r="A689" t="s">
        <v>448</v>
      </c>
      <c r="B689" s="31">
        <v>1846444</v>
      </c>
    </row>
    <row r="690" spans="1:2" ht="15" x14ac:dyDescent="0.25">
      <c r="A690" t="s">
        <v>449</v>
      </c>
      <c r="B690" s="31">
        <v>1579818</v>
      </c>
    </row>
    <row r="691" spans="1:2" ht="15" x14ac:dyDescent="0.25">
      <c r="A691" t="s">
        <v>450</v>
      </c>
      <c r="B691" s="31">
        <v>2747970</v>
      </c>
    </row>
    <row r="692" spans="1:2" ht="15" x14ac:dyDescent="0.25">
      <c r="A692" t="s">
        <v>451</v>
      </c>
      <c r="B692" s="31">
        <v>1572875</v>
      </c>
    </row>
    <row r="693" spans="1:2" ht="15" x14ac:dyDescent="0.25">
      <c r="A693"/>
      <c r="B693" s="31"/>
    </row>
    <row r="694" spans="1:2" ht="15" x14ac:dyDescent="0.25">
      <c r="A694" s="18" t="s">
        <v>452</v>
      </c>
      <c r="B694" s="28">
        <f>SUM(B695:B696)</f>
        <v>3461198</v>
      </c>
    </row>
    <row r="695" spans="1:2" ht="15" x14ac:dyDescent="0.25">
      <c r="A695" t="s">
        <v>453</v>
      </c>
      <c r="B695" s="31">
        <v>1829006</v>
      </c>
    </row>
    <row r="696" spans="1:2" ht="15" x14ac:dyDescent="0.25">
      <c r="A696" t="s">
        <v>454</v>
      </c>
      <c r="B696" s="31">
        <v>1632192</v>
      </c>
    </row>
    <row r="697" spans="1:2" ht="15" x14ac:dyDescent="0.25">
      <c r="A697"/>
      <c r="B697" s="31"/>
    </row>
    <row r="698" spans="1:2" ht="15" x14ac:dyDescent="0.25">
      <c r="A698" s="18" t="s">
        <v>455</v>
      </c>
      <c r="B698" s="28">
        <f>SUM(B699)</f>
        <v>2635398</v>
      </c>
    </row>
    <row r="699" spans="1:2" ht="15" x14ac:dyDescent="0.25">
      <c r="A699" t="s">
        <v>456</v>
      </c>
      <c r="B699" s="31">
        <v>2635398</v>
      </c>
    </row>
    <row r="700" spans="1:2" ht="15" x14ac:dyDescent="0.25">
      <c r="A700"/>
      <c r="B700" s="31"/>
    </row>
    <row r="701" spans="1:2" s="37" customFormat="1" ht="15" x14ac:dyDescent="0.25">
      <c r="A701" s="36" t="s">
        <v>526</v>
      </c>
      <c r="B701" s="34">
        <f>SUM(B702)</f>
        <v>1410118</v>
      </c>
    </row>
    <row r="702" spans="1:2" s="37" customFormat="1" ht="15" x14ac:dyDescent="0.25">
      <c r="A702" s="37" t="s">
        <v>537</v>
      </c>
      <c r="B702" s="35">
        <v>1410118</v>
      </c>
    </row>
    <row r="703" spans="1:2" ht="15" x14ac:dyDescent="0.25">
      <c r="A703"/>
      <c r="B703" s="31"/>
    </row>
    <row r="704" spans="1:2" ht="15" x14ac:dyDescent="0.25">
      <c r="A704" s="18" t="s">
        <v>61</v>
      </c>
      <c r="B704" s="28">
        <f>SUM(B705:B714)</f>
        <v>15974189</v>
      </c>
    </row>
    <row r="705" spans="1:2" ht="15" x14ac:dyDescent="0.25">
      <c r="A705" t="s">
        <v>457</v>
      </c>
      <c r="B705" s="31">
        <v>2387111</v>
      </c>
    </row>
    <row r="706" spans="1:2" ht="15" x14ac:dyDescent="0.25">
      <c r="A706" t="s">
        <v>571</v>
      </c>
      <c r="B706" s="31">
        <v>423535</v>
      </c>
    </row>
    <row r="707" spans="1:2" ht="15" x14ac:dyDescent="0.25">
      <c r="A707" t="s">
        <v>458</v>
      </c>
      <c r="B707" s="31">
        <v>2446262</v>
      </c>
    </row>
    <row r="708" spans="1:2" ht="15" x14ac:dyDescent="0.25">
      <c r="A708" t="s">
        <v>459</v>
      </c>
      <c r="B708" s="31">
        <v>2595186</v>
      </c>
    </row>
    <row r="709" spans="1:2" ht="15" x14ac:dyDescent="0.25">
      <c r="A709" t="s">
        <v>460</v>
      </c>
      <c r="B709" s="31">
        <v>2128489</v>
      </c>
    </row>
    <row r="710" spans="1:2" ht="15" x14ac:dyDescent="0.25">
      <c r="A710" t="s">
        <v>572</v>
      </c>
      <c r="B710" s="31">
        <v>50306</v>
      </c>
    </row>
    <row r="711" spans="1:2" ht="15" x14ac:dyDescent="0.25">
      <c r="A711" t="s">
        <v>461</v>
      </c>
      <c r="B711" s="31">
        <v>2349950</v>
      </c>
    </row>
    <row r="712" spans="1:2" ht="15" x14ac:dyDescent="0.25">
      <c r="A712" t="s">
        <v>462</v>
      </c>
      <c r="B712" s="31">
        <v>782804</v>
      </c>
    </row>
    <row r="713" spans="1:2" ht="15" x14ac:dyDescent="0.25">
      <c r="A713" t="s">
        <v>463</v>
      </c>
      <c r="B713" s="31">
        <v>1769619</v>
      </c>
    </row>
    <row r="714" spans="1:2" ht="15" x14ac:dyDescent="0.25">
      <c r="A714" t="s">
        <v>464</v>
      </c>
      <c r="B714" s="31">
        <v>1040927</v>
      </c>
    </row>
    <row r="715" spans="1:2" ht="15" x14ac:dyDescent="0.25">
      <c r="A715"/>
      <c r="B715" s="31"/>
    </row>
    <row r="716" spans="1:2" ht="15" x14ac:dyDescent="0.25">
      <c r="A716" s="18" t="s">
        <v>48</v>
      </c>
      <c r="B716" s="28">
        <f>SUM(B717:B726)</f>
        <v>21541774</v>
      </c>
    </row>
    <row r="717" spans="1:2" ht="15" x14ac:dyDescent="0.25">
      <c r="A717" t="s">
        <v>465</v>
      </c>
      <c r="B717" s="31">
        <v>3017448</v>
      </c>
    </row>
    <row r="718" spans="1:2" ht="15" x14ac:dyDescent="0.25">
      <c r="A718" t="s">
        <v>466</v>
      </c>
      <c r="B718" s="31">
        <v>3755997</v>
      </c>
    </row>
    <row r="719" spans="1:2" ht="15" x14ac:dyDescent="0.25">
      <c r="A719" t="s">
        <v>543</v>
      </c>
      <c r="B719" s="31">
        <v>306996</v>
      </c>
    </row>
    <row r="720" spans="1:2" ht="15" x14ac:dyDescent="0.25">
      <c r="A720" t="s">
        <v>569</v>
      </c>
      <c r="B720" s="31">
        <v>1230935</v>
      </c>
    </row>
    <row r="721" spans="1:2" ht="15" x14ac:dyDescent="0.25">
      <c r="A721" t="s">
        <v>467</v>
      </c>
      <c r="B721" s="31">
        <v>2115324</v>
      </c>
    </row>
    <row r="722" spans="1:2" ht="15" x14ac:dyDescent="0.25">
      <c r="A722" t="s">
        <v>468</v>
      </c>
      <c r="B722" s="31">
        <v>1754921</v>
      </c>
    </row>
    <row r="723" spans="1:2" ht="15" x14ac:dyDescent="0.25">
      <c r="A723" t="s">
        <v>469</v>
      </c>
      <c r="B723" s="31">
        <v>3598204</v>
      </c>
    </row>
    <row r="724" spans="1:2" ht="15" x14ac:dyDescent="0.25">
      <c r="A724" t="s">
        <v>570</v>
      </c>
      <c r="B724" s="31">
        <v>1188544</v>
      </c>
    </row>
    <row r="725" spans="1:2" ht="15" x14ac:dyDescent="0.25">
      <c r="A725" t="s">
        <v>470</v>
      </c>
      <c r="B725" s="31">
        <v>2404590</v>
      </c>
    </row>
    <row r="726" spans="1:2" ht="15" x14ac:dyDescent="0.25">
      <c r="A726" t="s">
        <v>471</v>
      </c>
      <c r="B726" s="31">
        <v>2168815</v>
      </c>
    </row>
    <row r="727" spans="1:2" ht="15" x14ac:dyDescent="0.25">
      <c r="A727"/>
      <c r="B727" s="31"/>
    </row>
    <row r="728" spans="1:2" ht="15" x14ac:dyDescent="0.25">
      <c r="A728" s="18" t="s">
        <v>472</v>
      </c>
      <c r="B728" s="28">
        <f>SUM(B729:B736)</f>
        <v>8350011</v>
      </c>
    </row>
    <row r="729" spans="1:2" ht="15" x14ac:dyDescent="0.25">
      <c r="A729" t="s">
        <v>473</v>
      </c>
      <c r="B729" s="31">
        <v>796731</v>
      </c>
    </row>
    <row r="730" spans="1:2" ht="15" x14ac:dyDescent="0.25">
      <c r="A730" t="s">
        <v>474</v>
      </c>
      <c r="B730" s="31">
        <v>2667718</v>
      </c>
    </row>
    <row r="731" spans="1:2" ht="15" x14ac:dyDescent="0.25">
      <c r="A731" t="s">
        <v>557</v>
      </c>
      <c r="B731" s="31">
        <v>31993</v>
      </c>
    </row>
    <row r="732" spans="1:2" ht="15" x14ac:dyDescent="0.25">
      <c r="A732" t="s">
        <v>558</v>
      </c>
      <c r="B732" s="31">
        <v>954327</v>
      </c>
    </row>
    <row r="733" spans="1:2" ht="15" x14ac:dyDescent="0.25">
      <c r="A733" t="s">
        <v>475</v>
      </c>
      <c r="B733" s="31">
        <v>1877167</v>
      </c>
    </row>
    <row r="734" spans="1:2" ht="15" x14ac:dyDescent="0.25">
      <c r="A734" t="s">
        <v>566</v>
      </c>
      <c r="B734" s="31">
        <v>853516</v>
      </c>
    </row>
    <row r="735" spans="1:2" ht="15" x14ac:dyDescent="0.25">
      <c r="A735" t="s">
        <v>567</v>
      </c>
      <c r="B735" s="31">
        <v>416267</v>
      </c>
    </row>
    <row r="736" spans="1:2" ht="15" x14ac:dyDescent="0.25">
      <c r="A736" t="s">
        <v>568</v>
      </c>
      <c r="B736" s="31">
        <v>752292</v>
      </c>
    </row>
    <row r="737" spans="1:2" ht="15" x14ac:dyDescent="0.25">
      <c r="A737"/>
      <c r="B737" s="31"/>
    </row>
    <row r="738" spans="1:2" ht="15" x14ac:dyDescent="0.25">
      <c r="A738" s="18" t="s">
        <v>476</v>
      </c>
      <c r="B738" s="28">
        <f>SUM(B739:B750)</f>
        <v>17225486</v>
      </c>
    </row>
    <row r="739" spans="1:2" ht="15" x14ac:dyDescent="0.25">
      <c r="A739" t="s">
        <v>545</v>
      </c>
      <c r="B739" s="31">
        <v>690666</v>
      </c>
    </row>
    <row r="740" spans="1:2" ht="15" x14ac:dyDescent="0.25">
      <c r="A740" t="s">
        <v>559</v>
      </c>
      <c r="B740" s="31">
        <v>633131</v>
      </c>
    </row>
    <row r="741" spans="1:2" ht="15" x14ac:dyDescent="0.25">
      <c r="A741" t="s">
        <v>477</v>
      </c>
      <c r="B741" s="31">
        <v>1946065</v>
      </c>
    </row>
    <row r="742" spans="1:2" ht="15" x14ac:dyDescent="0.25">
      <c r="A742" t="s">
        <v>478</v>
      </c>
      <c r="B742" s="31">
        <v>831659</v>
      </c>
    </row>
    <row r="743" spans="1:2" ht="15" x14ac:dyDescent="0.25">
      <c r="A743" t="s">
        <v>479</v>
      </c>
      <c r="B743" s="31">
        <v>1143941</v>
      </c>
    </row>
    <row r="744" spans="1:2" ht="15" x14ac:dyDescent="0.25">
      <c r="A744" t="s">
        <v>549</v>
      </c>
      <c r="B744" s="31">
        <v>2380534</v>
      </c>
    </row>
    <row r="745" spans="1:2" ht="15" x14ac:dyDescent="0.25">
      <c r="A745" t="s">
        <v>562</v>
      </c>
      <c r="B745" s="31">
        <v>1975543</v>
      </c>
    </row>
    <row r="746" spans="1:2" ht="15" x14ac:dyDescent="0.25">
      <c r="A746" t="s">
        <v>480</v>
      </c>
      <c r="B746" s="31">
        <v>1528986</v>
      </c>
    </row>
    <row r="747" spans="1:2" ht="15" x14ac:dyDescent="0.25">
      <c r="A747" t="s">
        <v>481</v>
      </c>
      <c r="B747" s="31">
        <v>2405570</v>
      </c>
    </row>
    <row r="748" spans="1:2" ht="15" x14ac:dyDescent="0.25">
      <c r="A748" t="s">
        <v>482</v>
      </c>
      <c r="B748" s="31">
        <v>1129386</v>
      </c>
    </row>
    <row r="749" spans="1:2" ht="15" x14ac:dyDescent="0.25">
      <c r="A749" t="s">
        <v>483</v>
      </c>
      <c r="B749" s="31">
        <v>1056460</v>
      </c>
    </row>
    <row r="750" spans="1:2" ht="15" x14ac:dyDescent="0.25">
      <c r="A750" t="s">
        <v>484</v>
      </c>
      <c r="B750" s="31">
        <v>1503545</v>
      </c>
    </row>
    <row r="751" spans="1:2" ht="15" x14ac:dyDescent="0.25">
      <c r="A751"/>
      <c r="B751" s="31"/>
    </row>
    <row r="752" spans="1:2" ht="15" x14ac:dyDescent="0.25">
      <c r="A752" s="18" t="s">
        <v>485</v>
      </c>
      <c r="B752" s="28">
        <f>SUM(B753:B754)</f>
        <v>2181370</v>
      </c>
    </row>
    <row r="753" spans="1:2" ht="15" x14ac:dyDescent="0.25">
      <c r="A753" t="s">
        <v>486</v>
      </c>
      <c r="B753" s="31">
        <v>1024464</v>
      </c>
    </row>
    <row r="754" spans="1:2" ht="15" x14ac:dyDescent="0.25">
      <c r="A754" t="s">
        <v>487</v>
      </c>
      <c r="B754" s="31">
        <v>1156906</v>
      </c>
    </row>
    <row r="755" spans="1:2" ht="15" x14ac:dyDescent="0.25">
      <c r="A755"/>
      <c r="B755" s="31"/>
    </row>
    <row r="756" spans="1:2" ht="15" x14ac:dyDescent="0.25">
      <c r="A756"/>
      <c r="B756" s="31"/>
    </row>
    <row r="757" spans="1:2" thickBot="1" x14ac:dyDescent="0.3">
      <c r="A757" s="26" t="s">
        <v>176</v>
      </c>
      <c r="B757" s="32">
        <f>B296+B306+B309+B318+B326+B364+B372+B376+B380+B397+B410+B414+B421+B436+B447+B455+B461+B467+B476+B482+B491+B496+B511+B520+B524+B533+B538+B542+B545+B550+B556+B562+B574+B584+B589+B600+B605+B614+B634+B645+B655+B660+B670+B694+B698+B701+B704+B716+B728+B738+B752</f>
        <v>608156257</v>
      </c>
    </row>
    <row r="758" spans="1:2" s="23" customFormat="1" ht="50.25" customHeight="1" thickTop="1" thickBot="1" x14ac:dyDescent="0.3">
      <c r="A758" s="72" t="s">
        <v>574</v>
      </c>
      <c r="B758" s="73"/>
    </row>
    <row r="759" spans="1:2" s="23" customFormat="1" ht="58.5" customHeight="1" thickTop="1" thickBot="1" x14ac:dyDescent="0.3">
      <c r="A759" s="80" t="s">
        <v>578</v>
      </c>
      <c r="B759" s="81"/>
    </row>
    <row r="760" spans="1:2" ht="59.1" customHeight="1" thickTop="1" thickBot="1" x14ac:dyDescent="0.3">
      <c r="A760" s="79" t="s">
        <v>576</v>
      </c>
      <c r="B760" s="79"/>
    </row>
    <row r="761" spans="1:2" ht="16.5" thickTop="1" x14ac:dyDescent="0.25"/>
  </sheetData>
  <mergeCells count="13">
    <mergeCell ref="A758:B758"/>
    <mergeCell ref="A100:B100"/>
    <mergeCell ref="A293:B293"/>
    <mergeCell ref="A294:B294"/>
    <mergeCell ref="A760:B760"/>
    <mergeCell ref="A759:B759"/>
    <mergeCell ref="A9:B9"/>
    <mergeCell ref="A1:B1"/>
    <mergeCell ref="A2:B2"/>
    <mergeCell ref="A4:B4"/>
    <mergeCell ref="A6:B6"/>
    <mergeCell ref="A7:B7"/>
    <mergeCell ref="A3:B3"/>
  </mergeCells>
  <pageMargins left="0.7" right="0.7" top="0.75" bottom="0.75" header="0.3" footer="0.3"/>
  <pageSetup scale="82" fitToHeight="0" orientation="portrait" verticalDpi="598"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Table 3</vt:lpstr>
      <vt:lpstr>'Table 3'!Print_Area</vt:lpstr>
      <vt:lpstr>'Table 3'!Print_Titles</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Fiscal Year 2018 Full Year Apportionment Table 3 Urbanized Area Formula</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Federal Transit Administration</dc:creator>
  <cp:lastModifiedBy>USDOT</cp:lastModifiedBy>
  <cp:lastPrinted>2019-03-04T16:44:06Z</cp:lastPrinted>
  <dcterms:created xsi:type="dcterms:W3CDTF">2015-01-30T13:45:33Z</dcterms:created>
  <dcterms:modified xsi:type="dcterms:W3CDTF">2019-08-30T13:28:22Z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ies>
</file>