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0" yWindow="0" windowWidth="25200" windowHeight="11805"/>
  </bookViews>
  <sheets>
    <sheet name="July 8 2019" sheetId="1" r:id="rId1"/>
  </sheets>
  <definedNames>
    <definedName name="_xlnm.Print_Area" localSheetId="0">'July 8 2019'!$A$1:$G$36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24" i="1" l="1"/>
  <c r="G34" i="1" s="1"/>
  <c r="G21" i="1" l="1"/>
  <c r="F21" i="1"/>
  <c r="G36" i="1" l="1"/>
</calcChain>
</file>

<file path=xl/sharedStrings.xml><?xml version="1.0" encoding="utf-8"?>
<sst xmlns="http://schemas.openxmlformats.org/spreadsheetml/2006/main" count="99" uniqueCount="67">
  <si>
    <t>BRT</t>
  </si>
  <si>
    <t>Streetcar</t>
  </si>
  <si>
    <t>Mode</t>
  </si>
  <si>
    <t>Community Transit</t>
  </si>
  <si>
    <t>ABQ Ride</t>
  </si>
  <si>
    <t>Caltrain</t>
  </si>
  <si>
    <t>Sound Transit</t>
  </si>
  <si>
    <t>TBD</t>
  </si>
  <si>
    <t>Project Name</t>
  </si>
  <si>
    <t>Valley Metro</t>
  </si>
  <si>
    <t>Caltrain Peninsula Corridor Electrification Project (CA)</t>
  </si>
  <si>
    <t>Purple Line LRT (MD)</t>
  </si>
  <si>
    <t>Wave Streetcar (FL)</t>
  </si>
  <si>
    <t>SMART Regional Rail - San Rafael to Larkspur Extension (CA)</t>
  </si>
  <si>
    <t>Prospect MAX BRT (MO)</t>
  </si>
  <si>
    <t>Everett Swift II BRT (WA)</t>
  </si>
  <si>
    <t>IndyGo Red Line (IN)</t>
  </si>
  <si>
    <t>Albuquerque Rapid Transit (NM)</t>
  </si>
  <si>
    <t>Santa Ana Streetcar (CA)</t>
  </si>
  <si>
    <t>Lynnwood Link  (WA)</t>
  </si>
  <si>
    <t>Tempe Streetcar (AZ)</t>
  </si>
  <si>
    <t>Date Signed</t>
  </si>
  <si>
    <t>Total project cost</t>
  </si>
  <si>
    <t>Current Administration</t>
  </si>
  <si>
    <t>Project Sponsor</t>
  </si>
  <si>
    <t>Los Angeles County Metropolitan Transportation Authority</t>
  </si>
  <si>
    <t>Orange County Transportation Authority</t>
  </si>
  <si>
    <t>Tacoma Link Extension (WA)</t>
  </si>
  <si>
    <t>Indianapolis Public Transportation Corporation</t>
  </si>
  <si>
    <t>Kansas City Area Transportation Authority</t>
  </si>
  <si>
    <t>Sonoma-Marin Area Rail Transit</t>
  </si>
  <si>
    <t>Commuter rail</t>
  </si>
  <si>
    <t>Light rail</t>
  </si>
  <si>
    <t>Heavy rail</t>
  </si>
  <si>
    <t>Advanced CIG Funding Since 1/20/2017</t>
  </si>
  <si>
    <t>Jacksonville Transportation Authority</t>
  </si>
  <si>
    <t>Interurban Transit Partnership</t>
  </si>
  <si>
    <t>Florida Department of Transportation</t>
  </si>
  <si>
    <t>Maryland Transit Administration</t>
  </si>
  <si>
    <t>Laker Line BRT (MI)</t>
  </si>
  <si>
    <t>Jacksonville First Coast Flyer BRT East Corridor (FL)</t>
  </si>
  <si>
    <t>Los Angeles Westside Purple Line Extension Section 3 (CA)</t>
  </si>
  <si>
    <t>Minneapolis Orange Line BRT (MN)</t>
  </si>
  <si>
    <t>Met Council</t>
  </si>
  <si>
    <t xml:space="preserve">Regional Transportation Commission of Washoe County </t>
  </si>
  <si>
    <t>Albany Capital District Transportation Authority</t>
  </si>
  <si>
    <t>Tri-County Metropolitan Transportation District of Oregon</t>
  </si>
  <si>
    <t>Spokane Transit Authority</t>
  </si>
  <si>
    <t>Southwest Corridor BRT (FL)</t>
  </si>
  <si>
    <t>Virginia Street BRT Extension (NV)</t>
  </si>
  <si>
    <t>River Corridor/Blue Line BRT (NY)</t>
  </si>
  <si>
    <t>Division Transit Project BRT (OR)</t>
  </si>
  <si>
    <t>Central City Line BRT (WA)</t>
  </si>
  <si>
    <t xml:space="preserve">Total anticipated funding agreements </t>
  </si>
  <si>
    <t xml:space="preserve">Dallas Area Rapid Transit </t>
  </si>
  <si>
    <t>Dallas DART Red and Blue Line Platform Extensions (TX)</t>
  </si>
  <si>
    <t>CIG Funding Commitments</t>
  </si>
  <si>
    <t>ANTICIPATED FUNDING AGREEMENTS FOR EXECUTION</t>
  </si>
  <si>
    <t>TOTAL 1/20/17 - 6/18/19</t>
  </si>
  <si>
    <t>Bay Area Rapid Transit</t>
  </si>
  <si>
    <t>San Francisco, Transbay Corridor (CA)</t>
  </si>
  <si>
    <t>Light Rail</t>
  </si>
  <si>
    <t xml:space="preserve">FTA has advanced funding for 25 new CIG projects throughout the nation under this Administration since January 20, 2017, totaling approximately $7.63 billion in funding commitments.   </t>
  </si>
  <si>
    <t>Phoenix, Valley Metro South Central Light Rail Extension (AZ)</t>
  </si>
  <si>
    <t>Seattle, Federal Way Light Rail Project (WA)</t>
  </si>
  <si>
    <t>Updated July 9, 2019</t>
  </si>
  <si>
    <t>Signed Capital Investment Grant (CIG) Funding Agreements, 1/20/2017-7/9/2019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</si>
</sst>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6" fontId="1" fillId="2" borderId="0" xfId="0" applyNumberFormat="1" applyFont="1" applyFill="1" applyAlignment="1">
      <alignment vertical="center"/>
    </xf>
    <xf numFmtId="43" fontId="1" fillId="0" borderId="0" xfId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1" fillId="0" borderId="3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165" fontId="6" fillId="0" borderId="2" xfId="1" applyNumberFormat="1" applyFont="1" applyBorder="1" applyAlignmen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="75" zoomScaleNormal="75" workbookViewId="0">
      <pane xSplit="2" ySplit="4" topLeftCell="C8" activePane="bottomRight" state="frozen"/>
      <selection pane="topRight" activeCell="C1" sqref="C1"/>
      <selection pane="bottomLeft" activeCell="A5" sqref="A5"/>
      <selection pane="bottomRight"/>
    </sheetView>
  </sheetViews>
  <sheetFormatPr defaultColWidth="9.42578125" defaultRowHeight="15" x14ac:dyDescent="0.25"/>
  <cols>
    <col min="1" max="1" width="5.5703125" style="1" customWidth="1"/>
    <col min="2" max="2" width="63.42578125" style="2" customWidth="1"/>
    <col min="3" max="3" width="52" style="2" bestFit="1" customWidth="1"/>
    <col min="4" max="4" width="13.5703125" style="2" bestFit="1" customWidth="1"/>
    <col min="5" max="5" width="23.42578125" style="3" customWidth="1"/>
    <col min="6" max="6" width="18" style="2" bestFit="1" customWidth="1"/>
    <col min="7" max="7" width="18.42578125" style="2" customWidth="1"/>
    <col min="8" max="16384" width="9.42578125" style="2"/>
  </cols>
  <sheetData>
    <row r="1" spans="1:7" ht="23.25" x14ac:dyDescent="0.35">
      <c r="A1" s="32" t="s">
        <v>66</v>
      </c>
      <c r="B1" s="19"/>
      <c r="C1" s="19"/>
    </row>
    <row r="2" spans="1:7" s="12" customFormat="1" ht="48.75" customHeight="1" x14ac:dyDescent="0.35">
      <c r="A2" s="38" t="s">
        <v>62</v>
      </c>
      <c r="B2" s="39"/>
      <c r="C2" s="40"/>
      <c r="D2" s="41"/>
      <c r="E2" s="13"/>
    </row>
    <row r="3" spans="1:7" ht="13.5" customHeight="1" x14ac:dyDescent="0.3">
      <c r="A3" s="33"/>
      <c r="B3" s="19"/>
      <c r="C3" s="19"/>
    </row>
    <row r="4" spans="1:7" ht="30" x14ac:dyDescent="0.25">
      <c r="A4" s="15"/>
      <c r="B4" s="16" t="s">
        <v>8</v>
      </c>
      <c r="C4" s="16" t="s">
        <v>24</v>
      </c>
      <c r="D4" s="16" t="s">
        <v>2</v>
      </c>
      <c r="E4" s="16" t="s">
        <v>21</v>
      </c>
      <c r="F4" s="16" t="s">
        <v>22</v>
      </c>
      <c r="G4" s="16" t="s">
        <v>56</v>
      </c>
    </row>
    <row r="5" spans="1:7" ht="15.75" x14ac:dyDescent="0.25">
      <c r="A5" s="17"/>
      <c r="B5" s="18" t="s">
        <v>23</v>
      </c>
      <c r="C5" s="19"/>
      <c r="D5" s="20"/>
      <c r="E5" s="21"/>
      <c r="F5" s="20"/>
      <c r="G5" s="20"/>
    </row>
    <row r="6" spans="1:7" s="8" customFormat="1" ht="30" x14ac:dyDescent="0.25">
      <c r="A6" s="22">
        <v>1</v>
      </c>
      <c r="B6" s="23" t="s">
        <v>10</v>
      </c>
      <c r="C6" s="23" t="s">
        <v>5</v>
      </c>
      <c r="D6" s="22" t="s">
        <v>31</v>
      </c>
      <c r="E6" s="24">
        <v>42878</v>
      </c>
      <c r="F6" s="25">
        <v>1930670000</v>
      </c>
      <c r="G6" s="25">
        <v>647000000</v>
      </c>
    </row>
    <row r="7" spans="1:7" s="8" customFormat="1" x14ac:dyDescent="0.25">
      <c r="A7" s="22">
        <v>2</v>
      </c>
      <c r="B7" s="23" t="s">
        <v>11</v>
      </c>
      <c r="C7" s="23" t="s">
        <v>38</v>
      </c>
      <c r="D7" s="22" t="s">
        <v>33</v>
      </c>
      <c r="E7" s="24">
        <v>42969</v>
      </c>
      <c r="F7" s="25">
        <v>2407030286</v>
      </c>
      <c r="G7" s="25">
        <v>900000000</v>
      </c>
    </row>
    <row r="8" spans="1:7" s="8" customFormat="1" x14ac:dyDescent="0.25">
      <c r="A8" s="22">
        <v>3</v>
      </c>
      <c r="B8" s="23" t="s">
        <v>12</v>
      </c>
      <c r="C8" s="23" t="s">
        <v>37</v>
      </c>
      <c r="D8" s="22" t="s">
        <v>1</v>
      </c>
      <c r="E8" s="24">
        <v>43020</v>
      </c>
      <c r="F8" s="25">
        <v>195280826</v>
      </c>
      <c r="G8" s="25">
        <v>60660000</v>
      </c>
    </row>
    <row r="9" spans="1:7" s="8" customFormat="1" x14ac:dyDescent="0.25">
      <c r="A9" s="22">
        <v>4</v>
      </c>
      <c r="B9" s="23" t="s">
        <v>39</v>
      </c>
      <c r="C9" s="23" t="s">
        <v>36</v>
      </c>
      <c r="D9" s="22" t="s">
        <v>0</v>
      </c>
      <c r="E9" s="24">
        <v>43140</v>
      </c>
      <c r="F9" s="25">
        <v>70237085</v>
      </c>
      <c r="G9" s="25">
        <v>56189668</v>
      </c>
    </row>
    <row r="10" spans="1:7" s="8" customFormat="1" x14ac:dyDescent="0.25">
      <c r="A10" s="22">
        <v>5</v>
      </c>
      <c r="B10" s="23" t="s">
        <v>40</v>
      </c>
      <c r="C10" s="23" t="s">
        <v>35</v>
      </c>
      <c r="D10" s="22" t="s">
        <v>0</v>
      </c>
      <c r="E10" s="24">
        <v>43154</v>
      </c>
      <c r="F10" s="25">
        <v>34009455</v>
      </c>
      <c r="G10" s="25">
        <v>16930000</v>
      </c>
    </row>
    <row r="11" spans="1:7" s="8" customFormat="1" ht="30" x14ac:dyDescent="0.25">
      <c r="A11" s="22">
        <v>6</v>
      </c>
      <c r="B11" s="23" t="s">
        <v>13</v>
      </c>
      <c r="C11" s="23" t="s">
        <v>30</v>
      </c>
      <c r="D11" s="22" t="s">
        <v>31</v>
      </c>
      <c r="E11" s="24">
        <v>43195</v>
      </c>
      <c r="F11" s="25">
        <v>55435057</v>
      </c>
      <c r="G11" s="25">
        <v>22533000</v>
      </c>
    </row>
    <row r="12" spans="1:7" s="8" customFormat="1" x14ac:dyDescent="0.25">
      <c r="A12" s="22">
        <v>7</v>
      </c>
      <c r="B12" s="23" t="s">
        <v>14</v>
      </c>
      <c r="C12" s="23" t="s">
        <v>29</v>
      </c>
      <c r="D12" s="22" t="s">
        <v>0</v>
      </c>
      <c r="E12" s="24">
        <v>43199</v>
      </c>
      <c r="F12" s="25">
        <v>54160330</v>
      </c>
      <c r="G12" s="25">
        <v>29890000</v>
      </c>
    </row>
    <row r="13" spans="1:7" s="8" customFormat="1" x14ac:dyDescent="0.25">
      <c r="A13" s="22">
        <v>8</v>
      </c>
      <c r="B13" s="23" t="s">
        <v>15</v>
      </c>
      <c r="C13" s="23" t="s">
        <v>3</v>
      </c>
      <c r="D13" s="22" t="s">
        <v>0</v>
      </c>
      <c r="E13" s="24">
        <v>43199</v>
      </c>
      <c r="F13" s="25">
        <v>73631772</v>
      </c>
      <c r="G13" s="25">
        <v>43190000</v>
      </c>
    </row>
    <row r="14" spans="1:7" s="8" customFormat="1" x14ac:dyDescent="0.25">
      <c r="A14" s="22">
        <v>9</v>
      </c>
      <c r="B14" s="23" t="s">
        <v>16</v>
      </c>
      <c r="C14" s="23" t="s">
        <v>28</v>
      </c>
      <c r="D14" s="22" t="s">
        <v>0</v>
      </c>
      <c r="E14" s="24">
        <v>43234</v>
      </c>
      <c r="F14" s="25">
        <v>96329980</v>
      </c>
      <c r="G14" s="25">
        <v>74989685</v>
      </c>
    </row>
    <row r="15" spans="1:7" s="8" customFormat="1" x14ac:dyDescent="0.25">
      <c r="A15" s="22">
        <v>10</v>
      </c>
      <c r="B15" s="23" t="s">
        <v>27</v>
      </c>
      <c r="C15" s="23" t="s">
        <v>6</v>
      </c>
      <c r="D15" s="22" t="s">
        <v>32</v>
      </c>
      <c r="E15" s="24">
        <v>43235</v>
      </c>
      <c r="F15" s="25">
        <v>214613395</v>
      </c>
      <c r="G15" s="25">
        <v>74999999</v>
      </c>
    </row>
    <row r="16" spans="1:7" s="8" customFormat="1" x14ac:dyDescent="0.25">
      <c r="A16" s="22">
        <v>11</v>
      </c>
      <c r="B16" s="23" t="s">
        <v>17</v>
      </c>
      <c r="C16" s="23" t="s">
        <v>4</v>
      </c>
      <c r="D16" s="22" t="s">
        <v>0</v>
      </c>
      <c r="E16" s="24">
        <v>43342</v>
      </c>
      <c r="F16" s="25">
        <v>133700000</v>
      </c>
      <c r="G16" s="25">
        <v>75035549</v>
      </c>
    </row>
    <row r="17" spans="1:7" s="8" customFormat="1" x14ac:dyDescent="0.25">
      <c r="A17" s="22">
        <v>12</v>
      </c>
      <c r="B17" s="23" t="s">
        <v>18</v>
      </c>
      <c r="C17" s="23" t="s">
        <v>26</v>
      </c>
      <c r="D17" s="22" t="s">
        <v>1</v>
      </c>
      <c r="E17" s="24">
        <v>43434</v>
      </c>
      <c r="F17" s="25">
        <v>407759966</v>
      </c>
      <c r="G17" s="25">
        <v>148955409</v>
      </c>
    </row>
    <row r="18" spans="1:7" s="8" customFormat="1" x14ac:dyDescent="0.25">
      <c r="A18" s="22">
        <v>13</v>
      </c>
      <c r="B18" s="23" t="s">
        <v>19</v>
      </c>
      <c r="C18" s="23" t="s">
        <v>6</v>
      </c>
      <c r="D18" s="22" t="s">
        <v>32</v>
      </c>
      <c r="E18" s="24">
        <v>43454</v>
      </c>
      <c r="F18" s="25">
        <v>3260357587</v>
      </c>
      <c r="G18" s="25">
        <v>1172730000</v>
      </c>
    </row>
    <row r="19" spans="1:7" s="8" customFormat="1" x14ac:dyDescent="0.25">
      <c r="A19" s="22">
        <v>14</v>
      </c>
      <c r="B19" s="23" t="s">
        <v>55</v>
      </c>
      <c r="C19" s="23" t="s">
        <v>54</v>
      </c>
      <c r="D19" s="22" t="s">
        <v>32</v>
      </c>
      <c r="E19" s="24">
        <v>43613</v>
      </c>
      <c r="F19" s="25">
        <v>128744912</v>
      </c>
      <c r="G19" s="25">
        <v>60760380</v>
      </c>
    </row>
    <row r="20" spans="1:7" s="8" customFormat="1" x14ac:dyDescent="0.25">
      <c r="A20" s="22">
        <v>15</v>
      </c>
      <c r="B20" s="23" t="s">
        <v>42</v>
      </c>
      <c r="C20" s="23" t="s">
        <v>43</v>
      </c>
      <c r="D20" s="22" t="s">
        <v>0</v>
      </c>
      <c r="E20" s="24">
        <v>43635</v>
      </c>
      <c r="F20" s="25">
        <v>150700532</v>
      </c>
      <c r="G20" s="25">
        <v>74078782</v>
      </c>
    </row>
    <row r="21" spans="1:7" x14ac:dyDescent="0.25">
      <c r="A21" s="26"/>
      <c r="B21" s="27" t="s">
        <v>58</v>
      </c>
      <c r="C21" s="28"/>
      <c r="D21" s="29"/>
      <c r="E21" s="30"/>
      <c r="F21" s="31">
        <f>SUM(F6:F20)</f>
        <v>9212661183</v>
      </c>
      <c r="G21" s="31">
        <f>SUM(G6:G20)</f>
        <v>3457942472</v>
      </c>
    </row>
    <row r="22" spans="1:7" x14ac:dyDescent="0.25">
      <c r="B22" s="4"/>
      <c r="C22" s="5"/>
      <c r="D22" s="9"/>
      <c r="E22" s="6"/>
      <c r="F22" s="10"/>
      <c r="G22" s="10"/>
    </row>
    <row r="23" spans="1:7" x14ac:dyDescent="0.25">
      <c r="A23" s="34" t="s">
        <v>57</v>
      </c>
      <c r="B23" s="19"/>
      <c r="C23" s="19"/>
      <c r="D23" s="20"/>
      <c r="E23" s="21"/>
      <c r="F23" s="35"/>
      <c r="G23" s="35"/>
    </row>
    <row r="24" spans="1:7" s="8" customFormat="1" ht="30" x14ac:dyDescent="0.25">
      <c r="A24" s="22">
        <v>16</v>
      </c>
      <c r="B24" s="23" t="s">
        <v>41</v>
      </c>
      <c r="C24" s="23" t="s">
        <v>25</v>
      </c>
      <c r="D24" s="22" t="s">
        <v>33</v>
      </c>
      <c r="E24" s="24" t="s">
        <v>7</v>
      </c>
      <c r="F24" s="25">
        <v>3662992384</v>
      </c>
      <c r="G24" s="25">
        <f>1300000000</f>
        <v>1300000000</v>
      </c>
    </row>
    <row r="25" spans="1:7" s="8" customFormat="1" x14ac:dyDescent="0.25">
      <c r="A25" s="22">
        <v>17</v>
      </c>
      <c r="B25" s="23" t="s">
        <v>20</v>
      </c>
      <c r="C25" s="23" t="s">
        <v>9</v>
      </c>
      <c r="D25" s="22" t="s">
        <v>1</v>
      </c>
      <c r="E25" s="24" t="s">
        <v>7</v>
      </c>
      <c r="F25" s="25">
        <v>201849332</v>
      </c>
      <c r="G25" s="25">
        <v>75000000</v>
      </c>
    </row>
    <row r="26" spans="1:7" s="8" customFormat="1" x14ac:dyDescent="0.25">
      <c r="A26" s="22">
        <v>18</v>
      </c>
      <c r="B26" s="23" t="s">
        <v>48</v>
      </c>
      <c r="C26" s="23" t="s">
        <v>35</v>
      </c>
      <c r="D26" s="22" t="s">
        <v>0</v>
      </c>
      <c r="E26" s="24" t="s">
        <v>7</v>
      </c>
      <c r="F26" s="25">
        <v>33200000</v>
      </c>
      <c r="G26" s="25">
        <v>16600000</v>
      </c>
    </row>
    <row r="27" spans="1:7" s="8" customFormat="1" x14ac:dyDescent="0.25">
      <c r="A27" s="22">
        <v>19</v>
      </c>
      <c r="B27" s="23" t="s">
        <v>49</v>
      </c>
      <c r="C27" s="23" t="s">
        <v>44</v>
      </c>
      <c r="D27" s="22" t="s">
        <v>0</v>
      </c>
      <c r="E27" s="24" t="s">
        <v>7</v>
      </c>
      <c r="F27" s="25">
        <v>98500000</v>
      </c>
      <c r="G27" s="25">
        <v>40387863</v>
      </c>
    </row>
    <row r="28" spans="1:7" s="8" customFormat="1" x14ac:dyDescent="0.25">
      <c r="A28" s="22">
        <v>20</v>
      </c>
      <c r="B28" s="23" t="s">
        <v>50</v>
      </c>
      <c r="C28" s="23" t="s">
        <v>45</v>
      </c>
      <c r="D28" s="22" t="s">
        <v>0</v>
      </c>
      <c r="E28" s="24" t="s">
        <v>7</v>
      </c>
      <c r="F28" s="25">
        <v>41400000</v>
      </c>
      <c r="G28" s="25">
        <v>26922248</v>
      </c>
    </row>
    <row r="29" spans="1:7" s="8" customFormat="1" ht="30" x14ac:dyDescent="0.25">
      <c r="A29" s="22">
        <v>21</v>
      </c>
      <c r="B29" s="23" t="s">
        <v>51</v>
      </c>
      <c r="C29" s="23" t="s">
        <v>46</v>
      </c>
      <c r="D29" s="22" t="s">
        <v>0</v>
      </c>
      <c r="E29" s="24" t="s">
        <v>7</v>
      </c>
      <c r="F29" s="25">
        <v>174800000</v>
      </c>
      <c r="G29" s="25">
        <v>87422752</v>
      </c>
    </row>
    <row r="30" spans="1:7" s="8" customFormat="1" x14ac:dyDescent="0.25">
      <c r="A30" s="22">
        <v>22</v>
      </c>
      <c r="B30" s="23" t="s">
        <v>52</v>
      </c>
      <c r="C30" s="23" t="s">
        <v>47</v>
      </c>
      <c r="D30" s="22" t="s">
        <v>0</v>
      </c>
      <c r="E30" s="24" t="s">
        <v>7</v>
      </c>
      <c r="F30" s="25">
        <v>72000000</v>
      </c>
      <c r="G30" s="25">
        <v>53425000</v>
      </c>
    </row>
    <row r="31" spans="1:7" s="8" customFormat="1" x14ac:dyDescent="0.25">
      <c r="A31" s="22">
        <v>23</v>
      </c>
      <c r="B31" s="23" t="s">
        <v>60</v>
      </c>
      <c r="C31" s="23" t="s">
        <v>59</v>
      </c>
      <c r="D31" s="22" t="s">
        <v>33</v>
      </c>
      <c r="E31" s="24" t="s">
        <v>7</v>
      </c>
      <c r="F31" s="25">
        <v>2771200000</v>
      </c>
      <c r="G31" s="25">
        <v>1250000000</v>
      </c>
    </row>
    <row r="32" spans="1:7" s="8" customFormat="1" x14ac:dyDescent="0.25">
      <c r="A32" s="22">
        <v>24</v>
      </c>
      <c r="B32" s="23" t="s">
        <v>63</v>
      </c>
      <c r="C32" s="23" t="s">
        <v>9</v>
      </c>
      <c r="D32" s="22" t="s">
        <v>61</v>
      </c>
      <c r="E32" s="24" t="s">
        <v>7</v>
      </c>
      <c r="F32" s="25">
        <v>1345200000</v>
      </c>
      <c r="G32" s="25">
        <v>530000000</v>
      </c>
    </row>
    <row r="33" spans="1:7" s="8" customFormat="1" x14ac:dyDescent="0.25">
      <c r="A33" s="22">
        <v>25</v>
      </c>
      <c r="B33" s="23" t="s">
        <v>64</v>
      </c>
      <c r="C33" s="23" t="s">
        <v>6</v>
      </c>
      <c r="D33" s="22" t="s">
        <v>61</v>
      </c>
      <c r="E33" s="24" t="s">
        <v>7</v>
      </c>
      <c r="F33" s="25">
        <v>3160700000</v>
      </c>
      <c r="G33" s="25">
        <v>790000000</v>
      </c>
    </row>
    <row r="34" spans="1:7" s="8" customFormat="1" x14ac:dyDescent="0.25">
      <c r="A34" s="26"/>
      <c r="B34" s="27" t="s">
        <v>53</v>
      </c>
      <c r="C34" s="28"/>
      <c r="D34" s="29"/>
      <c r="E34" s="30"/>
      <c r="F34" s="31">
        <f>SUM(F24:F33)</f>
        <v>11561841716</v>
      </c>
      <c r="G34" s="31">
        <f>SUM(G24:G33)</f>
        <v>4169757863</v>
      </c>
    </row>
    <row r="36" spans="1:7" s="7" customFormat="1" ht="60.75" customHeight="1" x14ac:dyDescent="0.25">
      <c r="A36" s="37" t="s">
        <v>65</v>
      </c>
      <c r="B36" s="37"/>
      <c r="C36" s="37"/>
      <c r="D36" s="37"/>
      <c r="E36" s="11"/>
      <c r="F36" s="14" t="s">
        <v>34</v>
      </c>
      <c r="G36" s="36">
        <f>SUM(G21+G34)</f>
        <v>7627700335</v>
      </c>
    </row>
  </sheetData>
  <sortState ref="B16:I24">
    <sortCondition ref="E16:E24"/>
  </sortState>
  <mergeCells count="2">
    <mergeCell ref="A36:D36"/>
    <mergeCell ref="A2:D2"/>
  </mergeCells>
  <pageMargins left="0.25" right="0.25" top="0.5" bottom="0.5" header="0.3" footer="0.3"/>
  <pageSetup scale="68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8 2019</vt:lpstr>
      <vt:lpstr>'July 8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Signed Capital Investment Grant (CIG) Funding Agreements, 1/20/2017-7/9/2019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Matt &amp; Lora Welbes</dc:creator>
  <cp:lastModifiedBy>USDOT_User</cp:lastModifiedBy>
  <cp:lastPrinted>2019-07-08T17:13:31Z</cp:lastPrinted>
  <dcterms:created xsi:type="dcterms:W3CDTF">2018-11-23T02:14:48Z</dcterms:created>
  <dcterms:modified xsi:type="dcterms:W3CDTF">2019-07-09T15:52:51Z</dcterms:modified>
</cp:coreProperties>
</file>