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885" windowWidth="19215" windowHeight="5655"/>
  </bookViews>
  <sheets>
    <sheet name="t-8" sheetId="1" r:id="rId1"/>
  </sheets>
  <definedNames>
    <definedName name="_xlnm.Print_Area" localSheetId="0">'t-8'!$A$1:$N$74</definedName>
    <definedName name="Print_Area_MI">'t-8'!$B$1:$Q$73</definedName>
  </definedNames>
  <calcPr calcId="125725"/>
</workbook>
</file>

<file path=xl/calcChain.xml><?xml version="1.0" encoding="utf-8"?>
<calcChain xmlns="http://schemas.openxmlformats.org/spreadsheetml/2006/main">
  <c r="L47" i="1"/>
  <c r="K47"/>
  <c r="J47"/>
  <c r="L12"/>
  <c r="K12"/>
  <c r="J12"/>
  <c r="L58"/>
  <c r="K58"/>
  <c r="J64"/>
  <c r="E68"/>
  <c r="F59" s="1"/>
  <c r="J11"/>
  <c r="J55"/>
  <c r="H68"/>
  <c r="C68"/>
  <c r="D10" s="1"/>
  <c r="J21"/>
  <c r="F10"/>
  <c r="J10"/>
  <c r="L10"/>
  <c r="L22"/>
  <c r="K22"/>
  <c r="J22"/>
  <c r="F11"/>
  <c r="D32"/>
  <c r="D64"/>
  <c r="L65"/>
  <c r="L64"/>
  <c r="L63"/>
  <c r="L62"/>
  <c r="L61"/>
  <c r="L59"/>
  <c r="L57"/>
  <c r="L56"/>
  <c r="L55"/>
  <c r="L54"/>
  <c r="L53"/>
  <c r="L52"/>
  <c r="L51"/>
  <c r="L50"/>
  <c r="L49"/>
  <c r="L48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1"/>
  <c r="L20"/>
  <c r="L19"/>
  <c r="L18"/>
  <c r="L17"/>
  <c r="L16"/>
  <c r="L15"/>
  <c r="L14"/>
  <c r="L13"/>
  <c r="L11"/>
  <c r="K65"/>
  <c r="K64"/>
  <c r="K63"/>
  <c r="K62"/>
  <c r="K61"/>
  <c r="K59"/>
  <c r="K57"/>
  <c r="K56"/>
  <c r="K55"/>
  <c r="K54"/>
  <c r="K53"/>
  <c r="K52"/>
  <c r="K51"/>
  <c r="K50"/>
  <c r="K49"/>
  <c r="K48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1"/>
  <c r="K20"/>
  <c r="K19"/>
  <c r="K18"/>
  <c r="K17"/>
  <c r="K16"/>
  <c r="K15"/>
  <c r="K14"/>
  <c r="K13"/>
  <c r="K11"/>
  <c r="K10"/>
  <c r="J65"/>
  <c r="J63"/>
  <c r="J62"/>
  <c r="J61"/>
  <c r="J59"/>
  <c r="J58"/>
  <c r="J57"/>
  <c r="J56"/>
  <c r="J54"/>
  <c r="J53"/>
  <c r="J52"/>
  <c r="J51"/>
  <c r="J50"/>
  <c r="J49"/>
  <c r="J48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0"/>
  <c r="J19"/>
  <c r="J18"/>
  <c r="J17"/>
  <c r="J16"/>
  <c r="J15"/>
  <c r="J14"/>
  <c r="J13"/>
  <c r="F43"/>
  <c r="F27"/>
  <c r="F35"/>
  <c r="F63"/>
  <c r="F47"/>
  <c r="F31"/>
  <c r="F15"/>
  <c r="F61"/>
  <c r="F53"/>
  <c r="F45"/>
  <c r="F37"/>
  <c r="F29"/>
  <c r="F21"/>
  <c r="F17"/>
  <c r="F13"/>
  <c r="F64"/>
  <c r="F62"/>
  <c r="F60"/>
  <c r="F58"/>
  <c r="F56"/>
  <c r="F54"/>
  <c r="F52"/>
  <c r="F50"/>
  <c r="F48"/>
  <c r="F46"/>
  <c r="F44"/>
  <c r="F42"/>
  <c r="F40"/>
  <c r="F38"/>
  <c r="F36"/>
  <c r="F34"/>
  <c r="F32"/>
  <c r="F30"/>
  <c r="F28"/>
  <c r="F26"/>
  <c r="F24"/>
  <c r="F22"/>
  <c r="F20"/>
  <c r="F18"/>
  <c r="F16"/>
  <c r="F14"/>
  <c r="F12"/>
  <c r="D60"/>
  <c r="D52"/>
  <c r="D44"/>
  <c r="D36"/>
  <c r="D28"/>
  <c r="D20"/>
  <c r="D12"/>
  <c r="D62"/>
  <c r="D58"/>
  <c r="D54"/>
  <c r="D50"/>
  <c r="D46"/>
  <c r="D42"/>
  <c r="D38"/>
  <c r="D34"/>
  <c r="D30"/>
  <c r="D26"/>
  <c r="D22"/>
  <c r="D18"/>
  <c r="D14"/>
  <c r="J68"/>
  <c r="D65"/>
  <c r="D63"/>
  <c r="D61"/>
  <c r="D59"/>
  <c r="D57"/>
  <c r="D55"/>
  <c r="D53"/>
  <c r="D51"/>
  <c r="D49"/>
  <c r="D47"/>
  <c r="D45"/>
  <c r="D43"/>
  <c r="D41"/>
  <c r="D39"/>
  <c r="D37"/>
  <c r="D35"/>
  <c r="D33"/>
  <c r="D31"/>
  <c r="D29"/>
  <c r="D27"/>
  <c r="D25"/>
  <c r="D23"/>
  <c r="D21"/>
  <c r="D19"/>
  <c r="D17"/>
  <c r="D15"/>
  <c r="D13"/>
  <c r="D11"/>
  <c r="L68"/>
  <c r="K68"/>
  <c r="F25" l="1"/>
  <c r="F33"/>
  <c r="F41"/>
  <c r="F49"/>
  <c r="F57"/>
  <c r="F65"/>
  <c r="F23"/>
  <c r="F39"/>
  <c r="F55"/>
  <c r="F19"/>
  <c r="F68" s="1"/>
  <c r="F51"/>
  <c r="D48"/>
  <c r="D16"/>
  <c r="D56"/>
  <c r="D40"/>
  <c r="D24"/>
  <c r="D68" l="1"/>
</calcChain>
</file>

<file path=xl/sharedStrings.xml><?xml version="1.0" encoding="utf-8"?>
<sst xmlns="http://schemas.openxmlformats.org/spreadsheetml/2006/main" count="103" uniqueCount="81">
  <si>
    <t xml:space="preserve"> </t>
  </si>
  <si>
    <t>TOTAL</t>
  </si>
  <si>
    <t xml:space="preserve">  STATE</t>
  </si>
  <si>
    <t>CAPITAL</t>
  </si>
  <si>
    <t>OBLIGATIONS</t>
  </si>
  <si>
    <t xml:space="preserve">  </t>
  </si>
  <si>
    <t>Alabama</t>
  </si>
  <si>
    <t>Alaska</t>
  </si>
  <si>
    <t>American Samoa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</si>
  <si>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</si>
  <si>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</si>
  <si>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</si>
  <si>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</si>
  <si>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</si>
  <si>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</si>
  <si>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</si>
  <si>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</si>
  <si>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</si>
  <si>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</si>
  <si>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</si>
  <si>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</si>
  <si>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</si>
  <si>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</si>
  <si>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</si>
  <si>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</si>
  <si>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Maine</t>
  </si>
  <si>
    <t>Maryland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</si>
  <si>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</si>
  <si>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</si>
  <si>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</si>
  <si>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</si>
  <si>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</si>
  <si>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</si>
  <si>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</si>
  <si>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</si>
  <si>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</si>
  <si>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</si>
  <si>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</si>
  <si>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</si>
  <si>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</si>
  <si>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</si>
  <si>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</si>
  <si>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</si>
  <si>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</si>
  <si>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</si>
  <si>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</si>
  <si>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</si>
  <si>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</si>
  <si>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</si>
  <si>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</si>
  <si>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</si>
  <si>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</si>
  <si>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Washington</t>
  </si>
  <si>
    <t>West Virginia</t>
  </si>
  <si>
    <t>Wisconsin</t>
  </si>
  <si>
    <t>Wyoming</t>
  </si>
  <si>
    <t>Virginia</t>
  </si>
  <si>
    <t>District of Columbia</t>
  </si>
  <si>
    <t>PREVENTIVE</t>
  </si>
  <si>
    <t>MAINTENANCE</t>
  </si>
  <si>
    <t xml:space="preserve">AS  % OF </t>
  </si>
  <si>
    <t>ADA PARATRANSIT</t>
  </si>
  <si>
    <t>ADA</t>
  </si>
  <si>
    <t>PREV.</t>
  </si>
  <si>
    <t>MAINT.</t>
  </si>
  <si>
    <t>SERVICE AS</t>
  </si>
  <si>
    <t>PRV. MNT.</t>
  </si>
  <si>
    <t>&amp; ADA</t>
  </si>
  <si>
    <t>% of</t>
  </si>
  <si>
    <t>Total</t>
  </si>
  <si>
    <t>PM</t>
  </si>
  <si>
    <t>NOTE:     Includes all programs.</t>
  </si>
  <si>
    <t xml:space="preserve">                that allow non-fixed paratransit service to be counted as a capital item.</t>
  </si>
  <si>
    <t>TABLE 8</t>
  </si>
  <si>
    <t xml:space="preserve">                Paratransit are subcategories of those major capital categories.  ADA Paratransit obligations meet the TEA-21 eligibility requirements </t>
  </si>
  <si>
    <t xml:space="preserve">                Total Capital Obligations include Bus, Bus Facilities, Fixed Guideway, and New Starts obligations.  Preventive maintenance and  ADA  </t>
  </si>
  <si>
    <t>Lousiana</t>
  </si>
  <si>
    <t>Massachussets</t>
  </si>
  <si>
    <t>N. Marianas Island</t>
  </si>
  <si>
    <t>Virgin Island</t>
  </si>
  <si>
    <t>FY 2010 PREVENTIVE MAINTENANCE AND ADA PARATRANSIT SERVICE AS CAPITAL OBLIGATIONS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</si>
</sst>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#,##0.0_);\(#,##0.0\)"/>
  </numFmts>
  <fonts count="11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/>
      <right style="medium">
        <color indexed="8"/>
      </right>
      <top/>
      <bottom style="dotted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dotted">
        <color indexed="8"/>
      </bottom>
      <diagonal/>
    </border>
  </borders>
  <cellStyleXfs count="1">
    <xf numFmtId="0" fontId="0" fillId="0" borderId="0"/>
  </cellStyleXfs>
  <cellXfs count="69">
    <xf numFmtId="0" fontId="0" fillId="0" borderId="0" xfId="0"/>
    <xf numFmtId="37" fontId="0" fillId="0" borderId="0" xfId="0" applyNumberFormat="1" applyProtection="1"/>
    <xf numFmtId="5" fontId="0" fillId="0" borderId="0" xfId="0" applyNumberFormat="1" applyBorder="1" applyProtection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37" fontId="0" fillId="0" borderId="3" xfId="0" applyNumberFormat="1" applyBorder="1" applyProtection="1"/>
    <xf numFmtId="37" fontId="0" fillId="0" borderId="6" xfId="0" applyNumberFormat="1" applyBorder="1" applyProtection="1"/>
    <xf numFmtId="37" fontId="2" fillId="0" borderId="4" xfId="0" applyNumberFormat="1" applyFont="1" applyFill="1" applyBorder="1" applyProtection="1"/>
    <xf numFmtId="164" fontId="2" fillId="0" borderId="7" xfId="0" applyNumberFormat="1" applyFont="1" applyFill="1" applyBorder="1" applyProtection="1"/>
    <xf numFmtId="5" fontId="2" fillId="0" borderId="6" xfId="0" applyNumberFormat="1" applyFont="1" applyFill="1" applyBorder="1" applyProtection="1"/>
    <xf numFmtId="5" fontId="2" fillId="0" borderId="8" xfId="0" applyNumberFormat="1" applyFont="1" applyFill="1" applyBorder="1" applyProtection="1"/>
    <xf numFmtId="0" fontId="5" fillId="0" borderId="0" xfId="0" applyFont="1" applyFill="1" applyBorder="1" applyAlignment="1">
      <alignment horizontal="center"/>
    </xf>
    <xf numFmtId="37" fontId="0" fillId="0" borderId="0" xfId="0" applyNumberFormat="1" applyBorder="1" applyProtection="1"/>
    <xf numFmtId="0" fontId="0" fillId="0" borderId="2" xfId="0" applyFill="1" applyBorder="1"/>
    <xf numFmtId="0" fontId="0" fillId="0" borderId="3" xfId="0" applyFill="1" applyBorder="1"/>
    <xf numFmtId="0" fontId="0" fillId="0" borderId="0" xfId="0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0" fillId="0" borderId="1" xfId="0" applyFill="1" applyBorder="1"/>
    <xf numFmtId="0" fontId="0" fillId="0" borderId="0" xfId="0" applyFill="1" applyBorder="1"/>
    <xf numFmtId="0" fontId="0" fillId="0" borderId="4" xfId="0" applyFill="1" applyBorder="1"/>
    <xf numFmtId="0" fontId="0" fillId="0" borderId="7" xfId="0" applyFill="1" applyBorder="1"/>
    <xf numFmtId="37" fontId="4" fillId="0" borderId="7" xfId="0" applyNumberFormat="1" applyFont="1" applyFill="1" applyBorder="1" applyProtection="1"/>
    <xf numFmtId="37" fontId="2" fillId="0" borderId="8" xfId="0" applyNumberFormat="1" applyFont="1" applyFill="1" applyBorder="1" applyProtection="1"/>
    <xf numFmtId="0" fontId="3" fillId="0" borderId="7" xfId="0" applyFont="1" applyFill="1" applyBorder="1"/>
    <xf numFmtId="0" fontId="0" fillId="0" borderId="8" xfId="0" applyFill="1" applyBorder="1"/>
    <xf numFmtId="0" fontId="0" fillId="0" borderId="9" xfId="0" applyBorder="1"/>
    <xf numFmtId="37" fontId="0" fillId="0" borderId="10" xfId="0" applyNumberFormat="1" applyBorder="1" applyProtection="1"/>
    <xf numFmtId="37" fontId="4" fillId="0" borderId="11" xfId="0" applyNumberFormat="1" applyFont="1" applyFill="1" applyBorder="1" applyProtection="1"/>
    <xf numFmtId="0" fontId="0" fillId="0" borderId="12" xfId="0" applyFill="1" applyBorder="1"/>
    <xf numFmtId="0" fontId="7" fillId="0" borderId="0" xfId="0" applyFont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5" xfId="0" applyFill="1" applyBorder="1"/>
    <xf numFmtId="5" fontId="6" fillId="0" borderId="15" xfId="0" applyNumberFormat="1" applyFont="1" applyFill="1" applyBorder="1" applyProtection="1"/>
    <xf numFmtId="5" fontId="6" fillId="0" borderId="13" xfId="0" applyNumberFormat="1" applyFont="1" applyFill="1" applyBorder="1" applyProtection="1"/>
    <xf numFmtId="37" fontId="6" fillId="0" borderId="13" xfId="0" applyNumberFormat="1" applyFont="1" applyFill="1" applyBorder="1" applyProtection="1"/>
    <xf numFmtId="37" fontId="6" fillId="0" borderId="16" xfId="0" applyNumberFormat="1" applyFont="1" applyFill="1" applyBorder="1" applyProtection="1"/>
    <xf numFmtId="37" fontId="2" fillId="0" borderId="17" xfId="0" applyNumberFormat="1" applyFont="1" applyFill="1" applyBorder="1" applyProtection="1"/>
    <xf numFmtId="37" fontId="2" fillId="0" borderId="18" xfId="0" applyNumberFormat="1" applyFont="1" applyFill="1" applyBorder="1" applyProtection="1"/>
    <xf numFmtId="37" fontId="2" fillId="0" borderId="14" xfId="0" applyNumberFormat="1" applyFont="1" applyFill="1" applyBorder="1" applyProtection="1"/>
    <xf numFmtId="37" fontId="2" fillId="0" borderId="12" xfId="0" applyNumberFormat="1" applyFont="1" applyFill="1" applyBorder="1" applyProtection="1"/>
    <xf numFmtId="5" fontId="2" fillId="0" borderId="15" xfId="0" applyNumberFormat="1" applyFont="1" applyFill="1" applyBorder="1" applyProtection="1"/>
    <xf numFmtId="5" fontId="2" fillId="0" borderId="13" xfId="0" applyNumberFormat="1" applyFont="1" applyFill="1" applyBorder="1" applyProtection="1"/>
    <xf numFmtId="5" fontId="2" fillId="0" borderId="17" xfId="0" applyNumberFormat="1" applyFont="1" applyFill="1" applyBorder="1" applyProtection="1"/>
    <xf numFmtId="5" fontId="2" fillId="0" borderId="18" xfId="0" applyNumberFormat="1" applyFont="1" applyFill="1" applyBorder="1" applyProtection="1"/>
    <xf numFmtId="37" fontId="8" fillId="0" borderId="6" xfId="0" applyNumberFormat="1" applyFont="1" applyFill="1" applyBorder="1" applyProtection="1"/>
    <xf numFmtId="37" fontId="8" fillId="0" borderId="3" xfId="0" applyNumberFormat="1" applyFont="1" applyFill="1" applyBorder="1" applyProtection="1"/>
    <xf numFmtId="164" fontId="8" fillId="0" borderId="0" xfId="0" applyNumberFormat="1" applyFont="1" applyFill="1" applyBorder="1" applyProtection="1"/>
    <xf numFmtId="164" fontId="8" fillId="0" borderId="19" xfId="0" applyNumberFormat="1" applyFont="1" applyFill="1" applyBorder="1" applyProtection="1"/>
    <xf numFmtId="164" fontId="8" fillId="0" borderId="10" xfId="0" applyNumberFormat="1" applyFont="1" applyFill="1" applyBorder="1" applyProtection="1"/>
    <xf numFmtId="0" fontId="3" fillId="0" borderId="0" xfId="0" applyFont="1" applyBorder="1" applyAlignment="1">
      <alignment horizontal="center"/>
    </xf>
    <xf numFmtId="164" fontId="9" fillId="0" borderId="0" xfId="0" applyNumberFormat="1" applyFont="1" applyBorder="1" applyProtection="1"/>
    <xf numFmtId="164" fontId="9" fillId="0" borderId="10" xfId="0" applyNumberFormat="1" applyFont="1" applyBorder="1" applyProtection="1"/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5" fontId="10" fillId="0" borderId="0" xfId="0" applyNumberFormat="1" applyFont="1" applyBorder="1" applyProtection="1"/>
    <xf numFmtId="37" fontId="10" fillId="0" borderId="0" xfId="0" applyNumberFormat="1" applyFont="1" applyBorder="1" applyProtection="1"/>
    <xf numFmtId="37" fontId="10" fillId="0" borderId="10" xfId="0" applyNumberFormat="1" applyFont="1" applyBorder="1" applyProtection="1"/>
    <xf numFmtId="3" fontId="6" fillId="0" borderId="15" xfId="0" applyNumberFormat="1" applyFont="1" applyFill="1" applyBorder="1" applyProtection="1"/>
    <xf numFmtId="3" fontId="6" fillId="0" borderId="19" xfId="0" applyNumberFormat="1" applyFont="1" applyFill="1" applyBorder="1" applyProtection="1"/>
    <xf numFmtId="3" fontId="0" fillId="0" borderId="15" xfId="0" applyNumberFormat="1" applyBorder="1"/>
    <xf numFmtId="164" fontId="8" fillId="0" borderId="15" xfId="0" applyNumberFormat="1" applyFont="1" applyFill="1" applyBorder="1" applyProtection="1"/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B1:S74"/>
  <sheetViews>
    <sheetView tabSelected="1" defaultGridColor="0" colorId="22" zoomScale="77" zoomScaleNormal="77" workbookViewId="0">
      <pane xSplit="2" ySplit="8" topLeftCell="C9" activePane="bottomRight" state="frozen"/>
      <selection pane="topRight" activeCell="C1" sqref="C1"/>
      <selection pane="bottomLeft" activeCell="A13" sqref="A13"/>
      <selection pane="bottomRight" activeCell="O62" sqref="O62"/>
    </sheetView>
  </sheetViews>
  <sheetFormatPr defaultColWidth="11.44140625" defaultRowHeight="15"/>
  <cols>
    <col min="1" max="1" width="1.77734375" customWidth="1"/>
    <col min="2" max="2" width="19.33203125" customWidth="1"/>
    <col min="3" max="3" width="23.77734375" customWidth="1"/>
    <col min="4" max="4" width="5.88671875" customWidth="1"/>
    <col min="5" max="5" width="17.44140625" customWidth="1"/>
    <col min="6" max="6" width="5.88671875" customWidth="1"/>
    <col min="7" max="7" width="1.109375" customWidth="1"/>
    <col min="8" max="8" width="17.77734375" customWidth="1"/>
    <col min="9" max="9" width="1.44140625" customWidth="1"/>
    <col min="10" max="11" width="11.33203125" customWidth="1"/>
    <col min="12" max="12" width="11.21875" customWidth="1"/>
    <col min="13" max="13" width="1" customWidth="1"/>
    <col min="14" max="14" width="2.44140625" customWidth="1"/>
  </cols>
  <sheetData>
    <row r="1" spans="2:18" ht="15" customHeight="1">
      <c r="B1" s="68" t="s">
        <v>73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2:18" ht="18">
      <c r="B2" s="68" t="s">
        <v>80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2:18" ht="15.75" thickBot="1"/>
    <row r="4" spans="2:18">
      <c r="B4" s="17"/>
      <c r="C4" s="18"/>
      <c r="D4" s="18"/>
      <c r="E4" s="18"/>
      <c r="F4" s="18"/>
      <c r="G4" s="18"/>
      <c r="H4" s="35"/>
      <c r="I4" s="32"/>
      <c r="J4" s="18"/>
      <c r="K4" s="18"/>
      <c r="L4" s="18"/>
      <c r="M4" s="7" t="s">
        <v>0</v>
      </c>
      <c r="N4" t="s">
        <v>0</v>
      </c>
      <c r="O4" t="s">
        <v>0</v>
      </c>
    </row>
    <row r="5" spans="2:18">
      <c r="B5" s="4"/>
      <c r="C5" s="3"/>
      <c r="D5" s="3"/>
      <c r="E5" s="19" t="s">
        <v>61</v>
      </c>
      <c r="F5" s="19"/>
      <c r="G5" s="19"/>
      <c r="H5" s="36" t="s">
        <v>1</v>
      </c>
      <c r="I5" s="37"/>
      <c r="J5" s="15" t="s">
        <v>63</v>
      </c>
      <c r="K5" s="15"/>
      <c r="L5" s="15" t="s">
        <v>66</v>
      </c>
      <c r="M5" s="24"/>
    </row>
    <row r="6" spans="2:18">
      <c r="B6" s="4" t="s">
        <v>2</v>
      </c>
      <c r="C6" s="19" t="s">
        <v>58</v>
      </c>
      <c r="D6" s="56" t="s">
        <v>68</v>
      </c>
      <c r="E6" s="19" t="s">
        <v>65</v>
      </c>
      <c r="F6" s="56" t="s">
        <v>68</v>
      </c>
      <c r="G6" s="20"/>
      <c r="H6" s="36" t="s">
        <v>3</v>
      </c>
      <c r="I6" s="37"/>
      <c r="J6" s="15" t="s">
        <v>64</v>
      </c>
      <c r="K6" s="15" t="s">
        <v>62</v>
      </c>
      <c r="L6" s="15" t="s">
        <v>67</v>
      </c>
      <c r="M6" s="27"/>
    </row>
    <row r="7" spans="2:18">
      <c r="B7" s="4"/>
      <c r="C7" s="19" t="s">
        <v>59</v>
      </c>
      <c r="D7" s="56" t="s">
        <v>69</v>
      </c>
      <c r="E7" s="19" t="s">
        <v>3</v>
      </c>
      <c r="F7" s="56" t="s">
        <v>69</v>
      </c>
      <c r="G7" s="19"/>
      <c r="H7" s="36" t="s">
        <v>4</v>
      </c>
      <c r="I7" s="37"/>
      <c r="J7" s="15" t="s">
        <v>60</v>
      </c>
      <c r="K7" s="15" t="s">
        <v>60</v>
      </c>
      <c r="L7" s="15" t="s">
        <v>60</v>
      </c>
      <c r="M7" s="24"/>
    </row>
    <row r="8" spans="2:18" ht="15.75" thickBot="1">
      <c r="B8" s="21"/>
      <c r="C8" s="22"/>
      <c r="D8" s="59" t="s">
        <v>70</v>
      </c>
      <c r="E8" s="60"/>
      <c r="F8" s="59" t="s">
        <v>62</v>
      </c>
      <c r="G8" s="22"/>
      <c r="H8" s="38"/>
      <c r="I8" s="34"/>
      <c r="J8" s="15" t="s">
        <v>3</v>
      </c>
      <c r="K8" s="15" t="s">
        <v>3</v>
      </c>
      <c r="L8" s="15" t="s">
        <v>3</v>
      </c>
      <c r="M8" s="28"/>
    </row>
    <row r="9" spans="2:18">
      <c r="B9" s="5"/>
      <c r="C9" s="6"/>
      <c r="D9" s="6"/>
      <c r="E9" s="6"/>
      <c r="F9" s="6"/>
      <c r="G9" s="6"/>
      <c r="H9" s="35"/>
      <c r="I9" s="32"/>
      <c r="J9" s="18"/>
      <c r="K9" s="18"/>
      <c r="L9" s="18"/>
      <c r="M9" s="23"/>
    </row>
    <row r="10" spans="2:18" ht="18.75" customHeight="1">
      <c r="B10" s="4" t="s">
        <v>6</v>
      </c>
      <c r="C10" s="61">
        <v>2481318</v>
      </c>
      <c r="D10" s="57">
        <f>(C10/C$68)*100</f>
        <v>0.11892075701004583</v>
      </c>
      <c r="E10" s="2">
        <v>639337</v>
      </c>
      <c r="F10" s="57">
        <f>(E10/E$68)*100</f>
        <v>0.53741203077127431</v>
      </c>
      <c r="G10" s="2"/>
      <c r="H10" s="39">
        <v>24406462</v>
      </c>
      <c r="I10" s="40"/>
      <c r="J10" s="53">
        <f>(C10/$H10)*100</f>
        <v>10.166643571690154</v>
      </c>
      <c r="K10" s="53">
        <f>(E10/$H10)*100</f>
        <v>2.6195398579277898</v>
      </c>
      <c r="L10" s="53">
        <f>((E10+C10)/$H10)*100</f>
        <v>12.786183429617942</v>
      </c>
      <c r="M10" s="25"/>
      <c r="N10" s="1"/>
      <c r="O10" s="1"/>
      <c r="P10" s="1"/>
      <c r="Q10" s="1"/>
      <c r="R10" s="1"/>
    </row>
    <row r="11" spans="2:18" ht="18.75" customHeight="1">
      <c r="B11" s="4" t="s">
        <v>7</v>
      </c>
      <c r="C11" s="62">
        <v>12308422</v>
      </c>
      <c r="D11" s="57">
        <f t="shared" ref="D11:F64" si="0">(C11/C$68)*100</f>
        <v>0.58989894154602607</v>
      </c>
      <c r="E11" s="16">
        <v>352000</v>
      </c>
      <c r="F11" s="57">
        <f t="shared" si="0"/>
        <v>0.29588313335766353</v>
      </c>
      <c r="G11" s="16"/>
      <c r="H11" s="64">
        <v>73486633</v>
      </c>
      <c r="I11" s="41"/>
      <c r="J11" s="53">
        <f>(C11/$H11)*100</f>
        <v>16.74919845626891</v>
      </c>
      <c r="K11" s="53">
        <f t="shared" ref="K11:K64" si="1">(E11/$H11)*100</f>
        <v>0.47899867721521544</v>
      </c>
      <c r="L11" s="53">
        <f t="shared" ref="L11:L64" si="2">((E11+C11)/$H11)*100</f>
        <v>17.228197133484127</v>
      </c>
      <c r="M11" s="25"/>
      <c r="N11" s="1"/>
      <c r="O11" s="1"/>
      <c r="P11" s="1"/>
      <c r="Q11" s="1"/>
      <c r="R11" s="1"/>
    </row>
    <row r="12" spans="2:18" ht="18.75" customHeight="1">
      <c r="B12" s="4" t="s">
        <v>8</v>
      </c>
      <c r="C12" s="62"/>
      <c r="D12" s="57">
        <f t="shared" si="0"/>
        <v>0</v>
      </c>
      <c r="E12" s="16">
        <v>0</v>
      </c>
      <c r="F12" s="57">
        <f t="shared" si="0"/>
        <v>0</v>
      </c>
      <c r="G12" s="16"/>
      <c r="H12" s="64">
        <v>394538</v>
      </c>
      <c r="I12" s="41"/>
      <c r="J12" s="53">
        <f>(C12/$H12)*100</f>
        <v>0</v>
      </c>
      <c r="K12" s="53">
        <f t="shared" si="1"/>
        <v>0</v>
      </c>
      <c r="L12" s="53">
        <f t="shared" si="2"/>
        <v>0</v>
      </c>
      <c r="M12" s="25"/>
      <c r="N12" s="1"/>
      <c r="O12" s="1"/>
      <c r="P12" s="1"/>
      <c r="Q12" s="1"/>
      <c r="R12" s="1"/>
    </row>
    <row r="13" spans="2:18" ht="18.75" customHeight="1">
      <c r="B13" s="4" t="s">
        <v>9</v>
      </c>
      <c r="C13" s="62">
        <v>19333337</v>
      </c>
      <c r="D13" s="57">
        <f t="shared" si="0"/>
        <v>0.926578161916501</v>
      </c>
      <c r="E13" s="16">
        <v>0</v>
      </c>
      <c r="F13" s="57">
        <f t="shared" si="0"/>
        <v>0</v>
      </c>
      <c r="G13" s="16"/>
      <c r="H13" s="64">
        <v>164496339</v>
      </c>
      <c r="I13" s="41"/>
      <c r="J13" s="53">
        <f t="shared" ref="J13:J41" si="3">(C13/$H13)*100</f>
        <v>11.753050017727142</v>
      </c>
      <c r="K13" s="53">
        <f t="shared" si="1"/>
        <v>0</v>
      </c>
      <c r="L13" s="53">
        <f t="shared" si="2"/>
        <v>11.753050017727142</v>
      </c>
      <c r="M13" s="25"/>
      <c r="N13" s="1"/>
      <c r="O13" s="1"/>
      <c r="P13" s="1"/>
      <c r="Q13" s="1"/>
      <c r="R13" s="1"/>
    </row>
    <row r="14" spans="2:18" ht="18.75" customHeight="1">
      <c r="B14" s="29" t="s">
        <v>10</v>
      </c>
      <c r="C14" s="63">
        <v>2641112</v>
      </c>
      <c r="D14" s="58">
        <f t="shared" si="0"/>
        <v>0.12657911577166495</v>
      </c>
      <c r="E14" s="30">
        <v>658691</v>
      </c>
      <c r="F14" s="58">
        <f t="shared" si="0"/>
        <v>0.55368055964344531</v>
      </c>
      <c r="G14" s="30"/>
      <c r="H14" s="65">
        <v>18218222</v>
      </c>
      <c r="I14" s="42"/>
      <c r="J14" s="54">
        <f t="shared" si="3"/>
        <v>14.497089781867848</v>
      </c>
      <c r="K14" s="55">
        <f t="shared" si="1"/>
        <v>3.615561386835664</v>
      </c>
      <c r="L14" s="55">
        <f t="shared" si="2"/>
        <v>18.112651168703511</v>
      </c>
      <c r="M14" s="31"/>
      <c r="N14" s="1"/>
      <c r="O14" s="1"/>
      <c r="P14" s="1"/>
      <c r="Q14" s="1"/>
      <c r="R14" s="1"/>
    </row>
    <row r="15" spans="2:18" ht="18.75" customHeight="1">
      <c r="B15" s="4" t="s">
        <v>11</v>
      </c>
      <c r="C15" s="62">
        <v>314658125</v>
      </c>
      <c r="D15" s="57">
        <f>(C15/C$68)*100</f>
        <v>15.080446127566729</v>
      </c>
      <c r="E15" s="16">
        <v>42496852</v>
      </c>
      <c r="F15" s="57">
        <f>(E15/E$68)*100</f>
        <v>35.721879907945713</v>
      </c>
      <c r="G15" s="16"/>
      <c r="H15" s="64">
        <v>1029267032</v>
      </c>
      <c r="I15" s="41"/>
      <c r="J15" s="53">
        <f t="shared" si="3"/>
        <v>30.571087503752864</v>
      </c>
      <c r="K15" s="53">
        <f>(E15/$H15)*100</f>
        <v>4.1288461282416744</v>
      </c>
      <c r="L15" s="53">
        <f>((E15+C15)/$H15)*100</f>
        <v>34.69993363199454</v>
      </c>
      <c r="M15" s="25"/>
      <c r="N15" s="1"/>
      <c r="O15" s="1"/>
      <c r="P15" s="1"/>
      <c r="Q15" s="1"/>
      <c r="R15" s="1"/>
    </row>
    <row r="16" spans="2:18" ht="18.75" customHeight="1">
      <c r="B16" s="4" t="s">
        <v>12</v>
      </c>
      <c r="C16" s="62">
        <v>82307582</v>
      </c>
      <c r="D16" s="57">
        <f t="shared" si="0"/>
        <v>3.9447100126249119</v>
      </c>
      <c r="E16" s="16">
        <v>1133376</v>
      </c>
      <c r="F16" s="57">
        <f t="shared" si="0"/>
        <v>0.95268989247833891</v>
      </c>
      <c r="G16" s="16"/>
      <c r="H16" s="64">
        <v>275047941</v>
      </c>
      <c r="I16" s="41"/>
      <c r="J16" s="53">
        <f t="shared" si="3"/>
        <v>29.924812998327443</v>
      </c>
      <c r="K16" s="53">
        <f t="shared" si="1"/>
        <v>0.41206489162556575</v>
      </c>
      <c r="L16" s="53">
        <f t="shared" si="2"/>
        <v>30.336877889953012</v>
      </c>
      <c r="M16" s="25"/>
      <c r="N16" s="1"/>
      <c r="O16" s="1"/>
      <c r="P16" s="1"/>
      <c r="Q16" s="1"/>
      <c r="R16" s="1"/>
    </row>
    <row r="17" spans="2:18" ht="18.75" customHeight="1">
      <c r="B17" s="4" t="s">
        <v>13</v>
      </c>
      <c r="C17" s="62">
        <v>252800</v>
      </c>
      <c r="D17" s="57">
        <f t="shared" si="0"/>
        <v>1.2115805943510499E-2</v>
      </c>
      <c r="E17" s="16">
        <v>0</v>
      </c>
      <c r="F17" s="57">
        <f t="shared" si="0"/>
        <v>0</v>
      </c>
      <c r="G17" s="16"/>
      <c r="H17" s="64">
        <v>147636433</v>
      </c>
      <c r="I17" s="41"/>
      <c r="J17" s="53">
        <f t="shared" si="3"/>
        <v>0.17123144664433879</v>
      </c>
      <c r="K17" s="53">
        <f t="shared" si="1"/>
        <v>0</v>
      </c>
      <c r="L17" s="53">
        <f t="shared" si="2"/>
        <v>0.17123144664433879</v>
      </c>
      <c r="M17" s="25"/>
      <c r="N17" s="1"/>
      <c r="O17" s="1"/>
      <c r="P17" s="1"/>
      <c r="Q17" s="1"/>
      <c r="R17" s="1"/>
    </row>
    <row r="18" spans="2:18" ht="18.75" customHeight="1">
      <c r="B18" s="4" t="s">
        <v>14</v>
      </c>
      <c r="C18" s="62">
        <v>2674400</v>
      </c>
      <c r="D18" s="57">
        <f t="shared" si="0"/>
        <v>0.12817449135808734</v>
      </c>
      <c r="E18" s="16">
        <v>0</v>
      </c>
      <c r="F18" s="57">
        <f t="shared" si="0"/>
        <v>0</v>
      </c>
      <c r="G18" s="16"/>
      <c r="H18" s="64">
        <v>16133080</v>
      </c>
      <c r="I18" s="41"/>
      <c r="J18" s="53">
        <f t="shared" si="3"/>
        <v>16.577119806013481</v>
      </c>
      <c r="K18" s="53">
        <f t="shared" si="1"/>
        <v>0</v>
      </c>
      <c r="L18" s="53">
        <f t="shared" si="2"/>
        <v>16.577119806013481</v>
      </c>
      <c r="M18" s="25"/>
      <c r="N18" s="1"/>
      <c r="O18" s="1"/>
      <c r="P18" s="1"/>
      <c r="Q18" s="1"/>
      <c r="R18" s="1"/>
    </row>
    <row r="19" spans="2:18" ht="18.75" customHeight="1">
      <c r="B19" s="29" t="s">
        <v>57</v>
      </c>
      <c r="C19" s="63">
        <v>42086400</v>
      </c>
      <c r="D19" s="58">
        <f t="shared" si="0"/>
        <v>2.0170516426462037</v>
      </c>
      <c r="E19" s="30">
        <v>0</v>
      </c>
      <c r="F19" s="58">
        <f t="shared" si="0"/>
        <v>0</v>
      </c>
      <c r="G19" s="30"/>
      <c r="H19" s="65">
        <v>285294944</v>
      </c>
      <c r="I19" s="42"/>
      <c r="J19" s="54">
        <f t="shared" si="3"/>
        <v>14.751891291841471</v>
      </c>
      <c r="K19" s="55">
        <f t="shared" si="1"/>
        <v>0</v>
      </c>
      <c r="L19" s="55">
        <f t="shared" si="2"/>
        <v>14.751891291841471</v>
      </c>
      <c r="M19" s="31"/>
      <c r="N19" s="1"/>
      <c r="O19" s="1"/>
      <c r="P19" s="1"/>
      <c r="Q19" s="1"/>
      <c r="R19" s="1"/>
    </row>
    <row r="20" spans="2:18" ht="18.75" customHeight="1">
      <c r="B20" s="4" t="s">
        <v>15</v>
      </c>
      <c r="C20" s="62">
        <v>141641553</v>
      </c>
      <c r="D20" s="57">
        <f>(C20/C$68)*100</f>
        <v>6.7883764623633587</v>
      </c>
      <c r="E20" s="16">
        <v>2885930</v>
      </c>
      <c r="F20" s="57">
        <f>(E20/E$68)*100</f>
        <v>2.4258466223036419</v>
      </c>
      <c r="G20" s="16"/>
      <c r="H20" s="64">
        <v>300204531</v>
      </c>
      <c r="I20" s="41"/>
      <c r="J20" s="53">
        <f t="shared" si="3"/>
        <v>47.181683943337951</v>
      </c>
      <c r="K20" s="53">
        <f>(E20/$H20)*100</f>
        <v>0.96132126666669138</v>
      </c>
      <c r="L20" s="53">
        <f>((E20+C20)/$H20)*100</f>
        <v>48.143005210004638</v>
      </c>
      <c r="M20" s="25"/>
      <c r="N20" s="1"/>
      <c r="O20" s="1"/>
      <c r="P20" s="1"/>
      <c r="Q20" s="1"/>
      <c r="R20" s="1"/>
    </row>
    <row r="21" spans="2:18" ht="18.75" customHeight="1">
      <c r="B21" s="4" t="s">
        <v>16</v>
      </c>
      <c r="C21" s="62">
        <v>45997160</v>
      </c>
      <c r="D21" s="57">
        <f t="shared" si="0"/>
        <v>2.2044804767112476</v>
      </c>
      <c r="E21" s="16">
        <v>5837839</v>
      </c>
      <c r="F21" s="57">
        <f t="shared" si="0"/>
        <v>4.9071536799930948</v>
      </c>
      <c r="G21" s="16"/>
      <c r="H21" s="64">
        <v>138376393</v>
      </c>
      <c r="I21" s="41"/>
      <c r="J21" s="53">
        <f>(C21/$H21)*100</f>
        <v>33.240612074633283</v>
      </c>
      <c r="K21" s="53">
        <f t="shared" si="1"/>
        <v>4.2188113690750706</v>
      </c>
      <c r="L21" s="53">
        <f t="shared" si="2"/>
        <v>37.459423443708353</v>
      </c>
      <c r="M21" s="25"/>
      <c r="N21" s="1"/>
      <c r="O21" s="1"/>
      <c r="P21" s="1"/>
      <c r="Q21" s="1"/>
      <c r="R21" s="1"/>
    </row>
    <row r="22" spans="2:18" ht="18.75" customHeight="1">
      <c r="B22" s="4" t="s">
        <v>17</v>
      </c>
      <c r="C22" s="62"/>
      <c r="D22" s="57">
        <f t="shared" si="0"/>
        <v>0</v>
      </c>
      <c r="E22" s="16">
        <v>0</v>
      </c>
      <c r="F22" s="57">
        <f t="shared" si="0"/>
        <v>0</v>
      </c>
      <c r="G22" s="16"/>
      <c r="H22" s="64">
        <v>615650</v>
      </c>
      <c r="I22" s="41"/>
      <c r="J22" s="53">
        <f>(C22/$H22)*100</f>
        <v>0</v>
      </c>
      <c r="K22" s="53">
        <f>(E22/$H22)*100</f>
        <v>0</v>
      </c>
      <c r="L22" s="53">
        <f>((E22+C22)/$H22)*100</f>
        <v>0</v>
      </c>
      <c r="M22" s="25"/>
    </row>
    <row r="23" spans="2:18" ht="18.75" customHeight="1">
      <c r="B23" s="4" t="s">
        <v>18</v>
      </c>
      <c r="C23" s="62">
        <v>21120000</v>
      </c>
      <c r="D23" s="57">
        <f t="shared" si="0"/>
        <v>1.0122065724958138</v>
      </c>
      <c r="E23" s="16">
        <v>0</v>
      </c>
      <c r="F23" s="57">
        <f t="shared" si="0"/>
        <v>0</v>
      </c>
      <c r="G23" s="16"/>
      <c r="H23" s="64">
        <v>85383471</v>
      </c>
      <c r="I23" s="41"/>
      <c r="J23" s="53">
        <f t="shared" si="3"/>
        <v>24.735466657240952</v>
      </c>
      <c r="K23" s="53">
        <f t="shared" si="1"/>
        <v>0</v>
      </c>
      <c r="L23" s="53">
        <f t="shared" si="2"/>
        <v>24.735466657240952</v>
      </c>
      <c r="M23" s="25"/>
      <c r="N23" s="1"/>
      <c r="O23" s="1"/>
      <c r="P23" s="1"/>
      <c r="Q23" s="1"/>
      <c r="R23" s="1"/>
    </row>
    <row r="24" spans="2:18" ht="18.75" customHeight="1">
      <c r="B24" s="29" t="s">
        <v>19</v>
      </c>
      <c r="C24" s="63">
        <v>4968750</v>
      </c>
      <c r="D24" s="58">
        <f t="shared" si="0"/>
        <v>0.23813453632048179</v>
      </c>
      <c r="E24" s="30">
        <v>1052399</v>
      </c>
      <c r="F24" s="58">
        <f t="shared" si="0"/>
        <v>0.88462248199565852</v>
      </c>
      <c r="G24" s="30"/>
      <c r="H24" s="65">
        <v>21591565</v>
      </c>
      <c r="I24" s="42"/>
      <c r="J24" s="54">
        <f t="shared" si="3"/>
        <v>23.012458800462124</v>
      </c>
      <c r="K24" s="55">
        <f t="shared" si="1"/>
        <v>4.8741209819668008</v>
      </c>
      <c r="L24" s="55">
        <f t="shared" si="2"/>
        <v>27.886579782428928</v>
      </c>
      <c r="M24" s="31"/>
      <c r="N24" s="1"/>
      <c r="O24" s="1"/>
      <c r="P24" s="1"/>
      <c r="Q24" s="1"/>
      <c r="R24" s="1"/>
    </row>
    <row r="25" spans="2:18" ht="18.75" customHeight="1">
      <c r="B25" s="4" t="s">
        <v>20</v>
      </c>
      <c r="C25" s="62">
        <v>154404149</v>
      </c>
      <c r="D25" s="57">
        <f>(C25/C$68)*100</f>
        <v>7.4000423503041164</v>
      </c>
      <c r="E25" s="16">
        <v>200000</v>
      </c>
      <c r="F25" s="57">
        <f>(E25/E$68)*100</f>
        <v>0.16811541668049065</v>
      </c>
      <c r="G25" s="16"/>
      <c r="H25" s="64">
        <v>435194038</v>
      </c>
      <c r="I25" s="41"/>
      <c r="J25" s="53">
        <f t="shared" si="3"/>
        <v>35.4793805791981</v>
      </c>
      <c r="K25" s="53">
        <f>(E25/$H25)*100</f>
        <v>4.5956511931810974E-2</v>
      </c>
      <c r="L25" s="53">
        <f>((E25+C25)/$H25)*100</f>
        <v>35.525337091129913</v>
      </c>
      <c r="M25" s="25"/>
      <c r="N25" s="1"/>
      <c r="O25" s="1"/>
      <c r="P25" s="1"/>
      <c r="Q25" s="1"/>
      <c r="R25" s="1"/>
    </row>
    <row r="26" spans="2:18" ht="18.75" customHeight="1">
      <c r="B26" s="4" t="s">
        <v>21</v>
      </c>
      <c r="C26" s="62">
        <v>21279857</v>
      </c>
      <c r="D26" s="57">
        <f t="shared" si="0"/>
        <v>1.0198679506236292</v>
      </c>
      <c r="E26" s="16">
        <v>2035215</v>
      </c>
      <c r="F26" s="57">
        <f t="shared" si="0"/>
        <v>1.7107550887969238</v>
      </c>
      <c r="G26" s="16"/>
      <c r="H26" s="64">
        <v>67773425</v>
      </c>
      <c r="I26" s="41"/>
      <c r="J26" s="53">
        <f t="shared" si="3"/>
        <v>31.398526782437212</v>
      </c>
      <c r="K26" s="53">
        <f t="shared" si="1"/>
        <v>3.0029690841210992</v>
      </c>
      <c r="L26" s="53">
        <f t="shared" si="2"/>
        <v>34.401495866558321</v>
      </c>
      <c r="M26" s="25"/>
      <c r="N26" s="1"/>
      <c r="O26" s="1"/>
      <c r="P26" s="1"/>
      <c r="Q26" s="1"/>
      <c r="R26" s="1"/>
    </row>
    <row r="27" spans="2:18" ht="18.75" customHeight="1">
      <c r="B27" s="4" t="s">
        <v>22</v>
      </c>
      <c r="C27" s="62">
        <v>6307791</v>
      </c>
      <c r="D27" s="57">
        <f t="shared" si="0"/>
        <v>0.30231001458948586</v>
      </c>
      <c r="E27" s="16">
        <v>541087</v>
      </c>
      <c r="F27" s="57">
        <f t="shared" si="0"/>
        <v>0.45482533232698324</v>
      </c>
      <c r="G27" s="16"/>
      <c r="H27" s="64">
        <v>19553699</v>
      </c>
      <c r="I27" s="41"/>
      <c r="J27" s="53">
        <f t="shared" si="3"/>
        <v>32.258812002782697</v>
      </c>
      <c r="K27" s="53">
        <f t="shared" si="1"/>
        <v>2.7671848687043816</v>
      </c>
      <c r="L27" s="53">
        <f t="shared" si="2"/>
        <v>35.025996871487074</v>
      </c>
      <c r="M27" s="25"/>
      <c r="N27" s="1"/>
      <c r="O27" s="1"/>
      <c r="P27" s="1"/>
      <c r="Q27" s="1"/>
      <c r="R27" s="1"/>
    </row>
    <row r="28" spans="2:18" ht="18.75" customHeight="1">
      <c r="B28" s="4" t="s">
        <v>23</v>
      </c>
      <c r="C28" s="62">
        <v>3889773</v>
      </c>
      <c r="D28" s="57">
        <f t="shared" si="0"/>
        <v>0.18642300171007384</v>
      </c>
      <c r="E28" s="16">
        <v>444072</v>
      </c>
      <c r="F28" s="57">
        <f t="shared" si="0"/>
        <v>0.37327674658069421</v>
      </c>
      <c r="G28" s="16"/>
      <c r="H28" s="64">
        <v>13434974</v>
      </c>
      <c r="I28" s="41"/>
      <c r="J28" s="53">
        <f t="shared" si="3"/>
        <v>28.952590455329503</v>
      </c>
      <c r="K28" s="53">
        <f t="shared" si="1"/>
        <v>3.3053432034926153</v>
      </c>
      <c r="L28" s="53">
        <f t="shared" si="2"/>
        <v>32.257933658822118</v>
      </c>
      <c r="M28" s="25"/>
      <c r="N28" s="1"/>
      <c r="O28" s="1"/>
      <c r="P28" s="1"/>
      <c r="Q28" s="1"/>
      <c r="R28" s="1"/>
    </row>
    <row r="29" spans="2:18" ht="18.75" customHeight="1">
      <c r="B29" s="29" t="s">
        <v>24</v>
      </c>
      <c r="C29" s="63">
        <v>8637848</v>
      </c>
      <c r="D29" s="58">
        <f t="shared" si="0"/>
        <v>0.41398136921495365</v>
      </c>
      <c r="E29" s="30">
        <v>72000</v>
      </c>
      <c r="F29" s="58">
        <f t="shared" si="0"/>
        <v>6.0521550004976631E-2</v>
      </c>
      <c r="G29" s="30"/>
      <c r="H29" s="65">
        <v>28786436</v>
      </c>
      <c r="I29" s="42"/>
      <c r="J29" s="54">
        <f t="shared" si="3"/>
        <v>30.006660081157666</v>
      </c>
      <c r="K29" s="55">
        <f t="shared" si="1"/>
        <v>0.25011779853539357</v>
      </c>
      <c r="L29" s="55">
        <f t="shared" si="2"/>
        <v>30.256777879693058</v>
      </c>
      <c r="M29" s="31"/>
      <c r="N29" s="1"/>
      <c r="O29" s="1"/>
      <c r="P29" s="1"/>
      <c r="Q29" s="1"/>
      <c r="R29" s="1"/>
    </row>
    <row r="30" spans="2:18" ht="18.75" customHeight="1">
      <c r="B30" s="4" t="s">
        <v>76</v>
      </c>
      <c r="C30" s="62">
        <v>11496040</v>
      </c>
      <c r="D30" s="57">
        <f>(C30/C$68)*100</f>
        <v>0.55096435822323753</v>
      </c>
      <c r="E30" s="16">
        <v>761054</v>
      </c>
      <c r="F30" s="57">
        <f>(E30/E$68)*100</f>
        <v>0.63972455163177067</v>
      </c>
      <c r="G30" s="16"/>
      <c r="H30" s="64">
        <v>26703368</v>
      </c>
      <c r="I30" s="41"/>
      <c r="J30" s="53">
        <f t="shared" si="3"/>
        <v>43.050899047640733</v>
      </c>
      <c r="K30" s="53">
        <f>(E30/$H30)*100</f>
        <v>2.8500300037058994</v>
      </c>
      <c r="L30" s="53">
        <f>((E30+C30)/$H30)*100</f>
        <v>45.900929051346637</v>
      </c>
      <c r="M30" s="25"/>
      <c r="N30" s="1"/>
      <c r="O30" s="1"/>
      <c r="P30" s="1"/>
      <c r="Q30" s="1"/>
      <c r="R30" s="1"/>
    </row>
    <row r="31" spans="2:18" ht="18.75" customHeight="1">
      <c r="B31" s="4" t="s">
        <v>25</v>
      </c>
      <c r="C31" s="62">
        <v>1664009</v>
      </c>
      <c r="D31" s="57">
        <f t="shared" si="0"/>
        <v>7.9750040080122472E-2</v>
      </c>
      <c r="E31" s="16">
        <v>435674</v>
      </c>
      <c r="F31" s="57">
        <f t="shared" si="0"/>
        <v>0.36621758023428042</v>
      </c>
      <c r="G31" s="16"/>
      <c r="H31" s="64">
        <v>6397324</v>
      </c>
      <c r="I31" s="41"/>
      <c r="J31" s="53">
        <f t="shared" si="3"/>
        <v>26.011016481266232</v>
      </c>
      <c r="K31" s="53">
        <f t="shared" si="1"/>
        <v>6.8102537873648421</v>
      </c>
      <c r="L31" s="53">
        <f t="shared" si="2"/>
        <v>32.821270268631068</v>
      </c>
      <c r="M31" s="25"/>
      <c r="N31" s="1"/>
      <c r="O31" s="1"/>
      <c r="P31" s="1"/>
      <c r="Q31" s="1"/>
      <c r="R31" s="1"/>
    </row>
    <row r="32" spans="2:18" ht="18.75" customHeight="1">
      <c r="B32" s="4" t="s">
        <v>26</v>
      </c>
      <c r="C32" s="62">
        <v>65438964</v>
      </c>
      <c r="D32" s="57">
        <f t="shared" si="0"/>
        <v>3.1362570766153861</v>
      </c>
      <c r="E32" s="16">
        <v>0</v>
      </c>
      <c r="F32" s="57">
        <f t="shared" si="0"/>
        <v>0</v>
      </c>
      <c r="G32" s="16"/>
      <c r="H32" s="64">
        <v>180825561</v>
      </c>
      <c r="I32" s="41"/>
      <c r="J32" s="53">
        <f t="shared" si="3"/>
        <v>36.189000956562772</v>
      </c>
      <c r="K32" s="53">
        <f t="shared" si="1"/>
        <v>0</v>
      </c>
      <c r="L32" s="53">
        <f t="shared" si="2"/>
        <v>36.189000956562772</v>
      </c>
      <c r="M32" s="25"/>
      <c r="N32" s="1"/>
      <c r="O32" s="1"/>
      <c r="P32" s="1"/>
      <c r="Q32" s="1"/>
      <c r="R32" s="1"/>
    </row>
    <row r="33" spans="2:18" ht="18.75" customHeight="1">
      <c r="B33" s="4" t="s">
        <v>77</v>
      </c>
      <c r="C33" s="62">
        <v>25727301</v>
      </c>
      <c r="D33" s="57">
        <f t="shared" si="0"/>
        <v>1.2330181422716915</v>
      </c>
      <c r="E33" s="16">
        <v>4801343</v>
      </c>
      <c r="F33" s="57">
        <f t="shared" si="0"/>
        <v>4.0358988953547854</v>
      </c>
      <c r="G33" s="16"/>
      <c r="H33" s="64">
        <v>148362795</v>
      </c>
      <c r="I33" s="41"/>
      <c r="J33" s="53">
        <f t="shared" si="3"/>
        <v>17.340803669814932</v>
      </c>
      <c r="K33" s="53">
        <f t="shared" si="1"/>
        <v>3.2362176784280723</v>
      </c>
      <c r="L33" s="53">
        <f t="shared" si="2"/>
        <v>20.577021348243001</v>
      </c>
      <c r="M33" s="25"/>
      <c r="N33" s="1"/>
      <c r="O33" s="1"/>
      <c r="P33" s="1"/>
      <c r="Q33" s="1"/>
      <c r="R33" s="1"/>
    </row>
    <row r="34" spans="2:18" ht="18.75" customHeight="1">
      <c r="B34" s="29" t="s">
        <v>27</v>
      </c>
      <c r="C34" s="63">
        <v>32734394</v>
      </c>
      <c r="D34" s="58">
        <f t="shared" si="0"/>
        <v>1.5688432174937279</v>
      </c>
      <c r="E34" s="30">
        <v>440000</v>
      </c>
      <c r="F34" s="58">
        <f t="shared" si="0"/>
        <v>0.36985391669707945</v>
      </c>
      <c r="G34" s="30"/>
      <c r="H34" s="65">
        <v>98851852</v>
      </c>
      <c r="I34" s="42"/>
      <c r="J34" s="54">
        <f t="shared" si="3"/>
        <v>33.114598601551741</v>
      </c>
      <c r="K34" s="55">
        <f t="shared" si="1"/>
        <v>0.44511052762066611</v>
      </c>
      <c r="L34" s="55">
        <f t="shared" si="2"/>
        <v>33.559709129172411</v>
      </c>
      <c r="M34" s="31"/>
      <c r="N34" s="1"/>
      <c r="O34" s="1"/>
      <c r="P34" s="1"/>
      <c r="Q34" s="1"/>
      <c r="R34" s="1"/>
    </row>
    <row r="35" spans="2:18" ht="18.75" customHeight="1">
      <c r="B35" s="4" t="s">
        <v>28</v>
      </c>
      <c r="C35" s="62">
        <v>10228555</v>
      </c>
      <c r="D35" s="57">
        <f>(C35/C$68)*100</f>
        <v>0.49021830483593365</v>
      </c>
      <c r="E35" s="16">
        <v>0</v>
      </c>
      <c r="F35" s="57">
        <f>(E35/E$68)*100</f>
        <v>0</v>
      </c>
      <c r="G35" s="16"/>
      <c r="H35" s="64">
        <v>111300065</v>
      </c>
      <c r="I35" s="41"/>
      <c r="J35" s="53">
        <f t="shared" si="3"/>
        <v>9.1900710031031885</v>
      </c>
      <c r="K35" s="53">
        <f>(E35/$H35)*100</f>
        <v>0</v>
      </c>
      <c r="L35" s="53">
        <f>((E35+C35)/$H35)*100</f>
        <v>9.1900710031031885</v>
      </c>
      <c r="M35" s="25"/>
      <c r="N35" s="1"/>
      <c r="O35" s="1"/>
      <c r="P35" s="1"/>
      <c r="Q35" s="1"/>
      <c r="R35" s="1"/>
    </row>
    <row r="36" spans="2:18" ht="18.75" customHeight="1">
      <c r="B36" s="4" t="s">
        <v>29</v>
      </c>
      <c r="C36" s="62">
        <v>33960</v>
      </c>
      <c r="D36" s="57">
        <f t="shared" si="0"/>
        <v>1.6275821591836097E-3</v>
      </c>
      <c r="E36" s="16">
        <v>0</v>
      </c>
      <c r="F36" s="57">
        <f t="shared" si="0"/>
        <v>0</v>
      </c>
      <c r="G36" s="16"/>
      <c r="H36" s="64">
        <v>15104113</v>
      </c>
      <c r="I36" s="41"/>
      <c r="J36" s="53">
        <f t="shared" si="3"/>
        <v>0.22483941956737216</v>
      </c>
      <c r="K36" s="53">
        <f t="shared" si="1"/>
        <v>0</v>
      </c>
      <c r="L36" s="53">
        <f t="shared" si="2"/>
        <v>0.22483941956737216</v>
      </c>
      <c r="M36" s="25"/>
      <c r="N36" s="1"/>
      <c r="O36" s="1"/>
      <c r="P36" s="1"/>
      <c r="Q36" s="1"/>
      <c r="R36" s="1"/>
    </row>
    <row r="37" spans="2:18" ht="18.75" customHeight="1">
      <c r="B37" s="4" t="s">
        <v>30</v>
      </c>
      <c r="C37" s="62">
        <v>40910561</v>
      </c>
      <c r="D37" s="57">
        <f t="shared" si="0"/>
        <v>1.9606978564721076</v>
      </c>
      <c r="E37" s="16">
        <v>268171</v>
      </c>
      <c r="F37" s="57">
        <f t="shared" si="0"/>
        <v>0.22541839703311928</v>
      </c>
      <c r="G37" s="16"/>
      <c r="H37" s="64">
        <v>85536075</v>
      </c>
      <c r="I37" s="41"/>
      <c r="J37" s="53">
        <f t="shared" si="3"/>
        <v>47.82842911601918</v>
      </c>
      <c r="K37" s="53">
        <f t="shared" si="1"/>
        <v>0.31351800979878958</v>
      </c>
      <c r="L37" s="53">
        <f t="shared" si="2"/>
        <v>48.141947125817971</v>
      </c>
      <c r="M37" s="25"/>
      <c r="N37" s="1"/>
      <c r="O37" s="1"/>
      <c r="P37" s="1"/>
      <c r="Q37" s="1"/>
      <c r="R37" s="1"/>
    </row>
    <row r="38" spans="2:18" ht="18.75" customHeight="1">
      <c r="B38" s="4" t="s">
        <v>31</v>
      </c>
      <c r="C38" s="62">
        <v>761475</v>
      </c>
      <c r="D38" s="57">
        <f t="shared" si="0"/>
        <v>3.6494791656782662E-2</v>
      </c>
      <c r="E38" s="16">
        <v>0</v>
      </c>
      <c r="F38" s="57">
        <f t="shared" si="0"/>
        <v>0</v>
      </c>
      <c r="G38" s="16"/>
      <c r="H38" s="64">
        <v>7880815</v>
      </c>
      <c r="I38" s="41"/>
      <c r="J38" s="53">
        <f t="shared" si="3"/>
        <v>9.6623889788048576</v>
      </c>
      <c r="K38" s="53">
        <f t="shared" si="1"/>
        <v>0</v>
      </c>
      <c r="L38" s="53">
        <f t="shared" si="2"/>
        <v>9.6623889788048576</v>
      </c>
      <c r="M38" s="25"/>
      <c r="N38" s="1"/>
      <c r="O38" s="1"/>
      <c r="P38" s="1"/>
      <c r="Q38" s="1"/>
      <c r="R38" s="1"/>
    </row>
    <row r="39" spans="2:18" ht="18.75" customHeight="1">
      <c r="B39" s="29" t="s">
        <v>78</v>
      </c>
      <c r="C39" s="63"/>
      <c r="D39" s="58">
        <f t="shared" si="0"/>
        <v>0</v>
      </c>
      <c r="E39" s="30">
        <v>0</v>
      </c>
      <c r="F39" s="58">
        <f t="shared" si="0"/>
        <v>0</v>
      </c>
      <c r="G39" s="30"/>
      <c r="H39" s="65">
        <v>15682762</v>
      </c>
      <c r="I39" s="42"/>
      <c r="J39" s="54">
        <f t="shared" si="3"/>
        <v>0</v>
      </c>
      <c r="K39" s="55">
        <f t="shared" si="1"/>
        <v>0</v>
      </c>
      <c r="L39" s="55">
        <f t="shared" si="2"/>
        <v>0</v>
      </c>
      <c r="M39" s="31"/>
      <c r="N39" s="1"/>
      <c r="O39" s="1"/>
      <c r="P39" s="1"/>
      <c r="Q39" s="1"/>
      <c r="R39" s="1"/>
    </row>
    <row r="40" spans="2:18" ht="18.75" customHeight="1">
      <c r="B40" s="4" t="s">
        <v>32</v>
      </c>
      <c r="C40" s="62">
        <v>7365634</v>
      </c>
      <c r="D40" s="57">
        <f>(C40/C$68)*100</f>
        <v>0.35300867165713212</v>
      </c>
      <c r="E40" s="16">
        <v>944784</v>
      </c>
      <c r="F40" s="57">
        <f>(E40/E$68)*100</f>
        <v>0.79416377916530345</v>
      </c>
      <c r="G40" s="16"/>
      <c r="H40" s="64">
        <v>42710082</v>
      </c>
      <c r="I40" s="41"/>
      <c r="J40" s="53">
        <f t="shared" si="3"/>
        <v>17.24565642369874</v>
      </c>
      <c r="K40" s="53">
        <f>(E40/$H40)*100</f>
        <v>2.2120865981947775</v>
      </c>
      <c r="L40" s="53">
        <f>((E40+C40)/$H40)*100</f>
        <v>19.457743021893521</v>
      </c>
      <c r="M40" s="25"/>
      <c r="N40" s="1"/>
      <c r="O40" s="1"/>
      <c r="P40" s="1"/>
      <c r="Q40" s="1"/>
      <c r="R40" s="1"/>
    </row>
    <row r="41" spans="2:18" ht="18.75" customHeight="1">
      <c r="B41" s="4" t="s">
        <v>33</v>
      </c>
      <c r="C41" s="62">
        <v>4981518</v>
      </c>
      <c r="D41" s="57">
        <f t="shared" si="0"/>
        <v>0.23874646120294515</v>
      </c>
      <c r="E41" s="16">
        <v>621660</v>
      </c>
      <c r="F41" s="57">
        <f t="shared" si="0"/>
        <v>0.52255314966796906</v>
      </c>
      <c r="G41" s="16"/>
      <c r="H41" s="64">
        <v>8015093</v>
      </c>
      <c r="I41" s="41"/>
      <c r="J41" s="53">
        <f t="shared" si="3"/>
        <v>62.151718014999943</v>
      </c>
      <c r="K41" s="53">
        <f t="shared" si="1"/>
        <v>7.756117115546882</v>
      </c>
      <c r="L41" s="53">
        <f t="shared" si="2"/>
        <v>69.907835130546829</v>
      </c>
      <c r="M41" s="25"/>
      <c r="N41" s="1"/>
      <c r="O41" s="1"/>
      <c r="P41" s="1"/>
      <c r="Q41" s="1"/>
      <c r="R41" s="1"/>
    </row>
    <row r="42" spans="2:18" ht="18.75" customHeight="1">
      <c r="B42" s="4" t="s">
        <v>34</v>
      </c>
      <c r="C42" s="62">
        <v>1811162</v>
      </c>
      <c r="D42" s="57">
        <f t="shared" si="0"/>
        <v>8.6802560618118516E-2</v>
      </c>
      <c r="E42" s="16">
        <v>762818</v>
      </c>
      <c r="F42" s="57">
        <f t="shared" si="0"/>
        <v>0.64120732960689264</v>
      </c>
      <c r="G42" s="16"/>
      <c r="H42" s="64">
        <v>430822493</v>
      </c>
      <c r="I42" s="41"/>
      <c r="J42" s="53">
        <f t="shared" ref="J42:J65" si="4">(C42/$H42)*100</f>
        <v>0.42039634174810836</v>
      </c>
      <c r="K42" s="53">
        <f t="shared" si="1"/>
        <v>0.17706085740514019</v>
      </c>
      <c r="L42" s="53">
        <f t="shared" si="2"/>
        <v>0.59745719915324846</v>
      </c>
      <c r="M42" s="25"/>
      <c r="N42" s="1"/>
      <c r="O42" s="1"/>
      <c r="P42" s="1"/>
      <c r="Q42" s="1"/>
      <c r="R42" s="1"/>
    </row>
    <row r="43" spans="2:18" ht="18.75" customHeight="1">
      <c r="B43" s="4" t="s">
        <v>35</v>
      </c>
      <c r="C43" s="62">
        <v>329953282</v>
      </c>
      <c r="D43" s="57">
        <f t="shared" si="0"/>
        <v>15.813488667469919</v>
      </c>
      <c r="E43" s="16">
        <v>0</v>
      </c>
      <c r="F43" s="57">
        <f t="shared" si="0"/>
        <v>0</v>
      </c>
      <c r="G43" s="16"/>
      <c r="H43" s="64">
        <v>18941623</v>
      </c>
      <c r="I43" s="41"/>
      <c r="J43" s="53">
        <f t="shared" si="4"/>
        <v>1741.9483113986591</v>
      </c>
      <c r="K43" s="53">
        <f t="shared" si="1"/>
        <v>0</v>
      </c>
      <c r="L43" s="53">
        <f t="shared" si="2"/>
        <v>1741.9483113986591</v>
      </c>
      <c r="M43" s="25"/>
      <c r="N43" s="1"/>
      <c r="O43" s="1"/>
      <c r="P43" s="1"/>
      <c r="Q43" s="1"/>
      <c r="R43" s="1"/>
    </row>
    <row r="44" spans="2:18" ht="18.75" customHeight="1">
      <c r="B44" s="29" t="s">
        <v>36</v>
      </c>
      <c r="C44" s="63">
        <v>73818511</v>
      </c>
      <c r="D44" s="58">
        <f t="shared" si="0"/>
        <v>3.5378589964987937</v>
      </c>
      <c r="E44" s="30">
        <v>2185920</v>
      </c>
      <c r="F44" s="58">
        <f t="shared" si="0"/>
        <v>1.8374342581510907</v>
      </c>
      <c r="G44" s="30"/>
      <c r="H44" s="65">
        <v>1607692734</v>
      </c>
      <c r="I44" s="42"/>
      <c r="J44" s="54">
        <f t="shared" si="4"/>
        <v>4.5915808063856058</v>
      </c>
      <c r="K44" s="55">
        <f t="shared" si="1"/>
        <v>0.13596627973564007</v>
      </c>
      <c r="L44" s="55">
        <f t="shared" si="2"/>
        <v>4.7275470861212465</v>
      </c>
      <c r="M44" s="31"/>
      <c r="N44" s="1"/>
      <c r="O44" s="1"/>
      <c r="P44" s="1"/>
      <c r="Q44" s="1"/>
      <c r="R44" s="1"/>
    </row>
    <row r="45" spans="2:18" ht="18.75" customHeight="1">
      <c r="B45" s="4" t="s">
        <v>37</v>
      </c>
      <c r="C45" s="62">
        <v>11405927</v>
      </c>
      <c r="D45" s="57">
        <f>(C45/C$68)*100</f>
        <v>0.54664556225414107</v>
      </c>
      <c r="E45" s="16">
        <v>946287</v>
      </c>
      <c r="F45" s="57">
        <f>(E45/E$68)*100</f>
        <v>0.79542716652165735</v>
      </c>
      <c r="G45" s="16"/>
      <c r="H45" s="64">
        <v>99029660</v>
      </c>
      <c r="I45" s="41"/>
      <c r="J45" s="53">
        <f t="shared" si="4"/>
        <v>11.51768773113025</v>
      </c>
      <c r="K45" s="53">
        <f>(E45/$H45)*100</f>
        <v>0.95555917287810532</v>
      </c>
      <c r="L45" s="53">
        <f>((E45+C45)/$H45)*100</f>
        <v>12.473246904008354</v>
      </c>
      <c r="M45" s="25"/>
      <c r="N45" s="1"/>
      <c r="O45" s="1"/>
      <c r="P45" s="1"/>
      <c r="Q45" s="1"/>
      <c r="R45" s="1"/>
    </row>
    <row r="46" spans="2:18" ht="18.75" customHeight="1">
      <c r="B46" s="4" t="s">
        <v>38</v>
      </c>
      <c r="C46" s="62">
        <v>813213</v>
      </c>
      <c r="D46" s="57">
        <f t="shared" si="0"/>
        <v>3.8974410200712038E-2</v>
      </c>
      <c r="E46" s="16">
        <v>185441</v>
      </c>
      <c r="F46" s="57">
        <f t="shared" si="0"/>
        <v>0.15587745492323435</v>
      </c>
      <c r="G46" s="16"/>
      <c r="H46" s="64">
        <v>6151202</v>
      </c>
      <c r="I46" s="41"/>
      <c r="J46" s="53">
        <f t="shared" si="4"/>
        <v>13.220391721813071</v>
      </c>
      <c r="K46" s="53">
        <f t="shared" si="1"/>
        <v>3.0147115962050992</v>
      </c>
      <c r="L46" s="53">
        <f t="shared" si="2"/>
        <v>16.235103318018169</v>
      </c>
      <c r="M46" s="25"/>
      <c r="N46" s="1"/>
      <c r="O46" s="1"/>
      <c r="P46" s="1"/>
      <c r="Q46" s="1"/>
      <c r="R46" s="1"/>
    </row>
    <row r="47" spans="2:18" ht="18.75" customHeight="1">
      <c r="B47" s="4" t="s">
        <v>39</v>
      </c>
      <c r="C47" s="62">
        <v>150000</v>
      </c>
      <c r="D47" s="57">
        <f t="shared" si="0"/>
        <v>7.1889671342032233E-3</v>
      </c>
      <c r="E47" s="16">
        <v>0</v>
      </c>
      <c r="F47" s="57">
        <f t="shared" si="0"/>
        <v>0</v>
      </c>
      <c r="G47" s="16"/>
      <c r="H47" s="64">
        <v>1108534</v>
      </c>
      <c r="I47" s="41"/>
      <c r="J47" s="53">
        <f t="shared" si="4"/>
        <v>13.531384693658472</v>
      </c>
      <c r="K47" s="53">
        <f t="shared" si="1"/>
        <v>0</v>
      </c>
      <c r="L47" s="53">
        <f t="shared" si="2"/>
        <v>13.531384693658472</v>
      </c>
      <c r="M47" s="25"/>
      <c r="N47" s="1"/>
      <c r="O47" s="1"/>
      <c r="P47" s="1"/>
      <c r="Q47" s="1"/>
      <c r="R47" s="1"/>
    </row>
    <row r="48" spans="2:18" ht="18.75" customHeight="1">
      <c r="B48" s="4" t="s">
        <v>40</v>
      </c>
      <c r="C48" s="62">
        <v>74765378</v>
      </c>
      <c r="D48" s="57">
        <f t="shared" si="0"/>
        <v>3.5832389681218713</v>
      </c>
      <c r="E48" s="16">
        <v>8772451</v>
      </c>
      <c r="F48" s="57">
        <f t="shared" si="0"/>
        <v>7.3739212758709343</v>
      </c>
      <c r="G48" s="16"/>
      <c r="H48" s="64">
        <v>171070148</v>
      </c>
      <c r="I48" s="41"/>
      <c r="J48" s="53">
        <f t="shared" si="4"/>
        <v>43.704514711707617</v>
      </c>
      <c r="K48" s="53">
        <f t="shared" si="1"/>
        <v>5.1279846908181783</v>
      </c>
      <c r="L48" s="53">
        <f t="shared" si="2"/>
        <v>48.832499402525798</v>
      </c>
      <c r="M48" s="25"/>
      <c r="N48" s="1"/>
      <c r="O48" s="1"/>
      <c r="P48" s="1"/>
      <c r="Q48" s="1"/>
      <c r="R48" s="1"/>
    </row>
    <row r="49" spans="2:18" ht="18.75" customHeight="1">
      <c r="B49" s="29" t="s">
        <v>41</v>
      </c>
      <c r="C49" s="63">
        <v>8052714</v>
      </c>
      <c r="D49" s="58">
        <f t="shared" si="0"/>
        <v>0.38593797524758783</v>
      </c>
      <c r="E49" s="30">
        <v>2065008</v>
      </c>
      <c r="F49" s="58">
        <f t="shared" si="0"/>
        <v>1.7357984018427333</v>
      </c>
      <c r="G49" s="30"/>
      <c r="H49" s="65">
        <v>17359143</v>
      </c>
      <c r="I49" s="42"/>
      <c r="J49" s="54">
        <f t="shared" si="4"/>
        <v>46.388891433177314</v>
      </c>
      <c r="K49" s="55">
        <f t="shared" si="1"/>
        <v>11.895794625345273</v>
      </c>
      <c r="L49" s="55">
        <f t="shared" si="2"/>
        <v>58.284686058522595</v>
      </c>
      <c r="M49" s="31"/>
      <c r="N49" s="1"/>
      <c r="O49" s="1"/>
      <c r="P49" s="1"/>
      <c r="Q49" s="1"/>
      <c r="R49" s="1"/>
    </row>
    <row r="50" spans="2:18" ht="18.75" customHeight="1">
      <c r="B50" s="4" t="s">
        <v>42</v>
      </c>
      <c r="C50" s="62">
        <v>46798808</v>
      </c>
      <c r="D50" s="57">
        <f>(C50/C$68)*100</f>
        <v>2.2429006175459123</v>
      </c>
      <c r="E50" s="16">
        <v>3834750</v>
      </c>
      <c r="F50" s="57">
        <f>(E50/E$68)*100</f>
        <v>3.2234029705775575</v>
      </c>
      <c r="G50" s="16"/>
      <c r="H50" s="64">
        <v>232720202.29000002</v>
      </c>
      <c r="I50" s="41"/>
      <c r="J50" s="53">
        <f t="shared" si="4"/>
        <v>20.109473754101725</v>
      </c>
      <c r="K50" s="53">
        <f>(E50/$H50)*100</f>
        <v>1.6477942019066296</v>
      </c>
      <c r="L50" s="53">
        <f>((E50+C50)/$H50)*100</f>
        <v>21.757267956008356</v>
      </c>
      <c r="M50" s="25"/>
      <c r="N50" s="1"/>
      <c r="O50" s="1"/>
      <c r="P50" s="1"/>
      <c r="Q50" s="1"/>
      <c r="R50" s="1"/>
    </row>
    <row r="51" spans="2:18" ht="18.75" customHeight="1">
      <c r="B51" s="4" t="s">
        <v>43</v>
      </c>
      <c r="C51" s="62">
        <v>56244338</v>
      </c>
      <c r="D51" s="57">
        <f t="shared" si="0"/>
        <v>2.6955913157801161</v>
      </c>
      <c r="E51" s="16">
        <v>2069808</v>
      </c>
      <c r="F51" s="57">
        <f t="shared" si="0"/>
        <v>1.7398331718430651</v>
      </c>
      <c r="G51" s="16"/>
      <c r="H51" s="64">
        <v>397638378</v>
      </c>
      <c r="I51" s="41"/>
      <c r="J51" s="53">
        <f t="shared" si="4"/>
        <v>14.14459496663574</v>
      </c>
      <c r="K51" s="53">
        <f t="shared" si="1"/>
        <v>0.52052520946557124</v>
      </c>
      <c r="L51" s="53">
        <f t="shared" si="2"/>
        <v>14.665120176101313</v>
      </c>
      <c r="M51" s="25"/>
      <c r="N51" s="1"/>
      <c r="O51" s="1"/>
      <c r="P51" s="1"/>
      <c r="Q51" s="1"/>
      <c r="R51" s="1"/>
    </row>
    <row r="52" spans="2:18" ht="18.75" customHeight="1">
      <c r="B52" s="4" t="s">
        <v>44</v>
      </c>
      <c r="C52" s="62">
        <v>18093044</v>
      </c>
      <c r="D52" s="57">
        <f t="shared" si="0"/>
        <v>0.8671353244912855</v>
      </c>
      <c r="E52" s="16">
        <v>258600</v>
      </c>
      <c r="F52" s="57">
        <f t="shared" si="0"/>
        <v>0.21737323376787443</v>
      </c>
      <c r="G52" s="16"/>
      <c r="H52" s="64">
        <v>46168482</v>
      </c>
      <c r="I52" s="41"/>
      <c r="J52" s="53">
        <f t="shared" si="4"/>
        <v>39.18916805625102</v>
      </c>
      <c r="K52" s="53">
        <f t="shared" si="1"/>
        <v>0.56012237959220756</v>
      </c>
      <c r="L52" s="53">
        <f t="shared" si="2"/>
        <v>39.749290435843221</v>
      </c>
      <c r="M52" s="25"/>
      <c r="N52" s="1"/>
      <c r="O52" s="1"/>
      <c r="P52" s="1"/>
      <c r="Q52" s="1"/>
      <c r="R52" s="1"/>
    </row>
    <row r="53" spans="2:18" ht="18.75" customHeight="1">
      <c r="B53" s="4" t="s">
        <v>45</v>
      </c>
      <c r="C53" s="62">
        <v>9094368</v>
      </c>
      <c r="D53" s="57">
        <f t="shared" si="0"/>
        <v>0.4358607510556633</v>
      </c>
      <c r="E53" s="16">
        <v>1628240</v>
      </c>
      <c r="F53" s="57">
        <f t="shared" si="0"/>
        <v>1.3686612302792105</v>
      </c>
      <c r="G53" s="16"/>
      <c r="H53" s="64">
        <v>39038395</v>
      </c>
      <c r="I53" s="41"/>
      <c r="J53" s="53">
        <f t="shared" si="4"/>
        <v>23.295957735967374</v>
      </c>
      <c r="K53" s="53">
        <f t="shared" si="1"/>
        <v>4.1708681927113034</v>
      </c>
      <c r="L53" s="53">
        <f t="shared" si="2"/>
        <v>27.466825928678677</v>
      </c>
      <c r="M53" s="25"/>
      <c r="N53" s="1"/>
      <c r="O53" s="1"/>
      <c r="P53" s="1"/>
      <c r="Q53" s="1"/>
      <c r="R53" s="1"/>
    </row>
    <row r="54" spans="2:18" ht="18.75" customHeight="1">
      <c r="B54" s="29" t="s">
        <v>46</v>
      </c>
      <c r="C54" s="63">
        <v>11097448.5</v>
      </c>
      <c r="D54" s="58">
        <f t="shared" si="0"/>
        <v>0.53186128360008578</v>
      </c>
      <c r="E54" s="30">
        <v>624000</v>
      </c>
      <c r="F54" s="58">
        <f t="shared" si="0"/>
        <v>0.52452010004313088</v>
      </c>
      <c r="G54" s="30"/>
      <c r="H54" s="65">
        <v>29859712.920000002</v>
      </c>
      <c r="I54" s="42"/>
      <c r="J54" s="54">
        <f t="shared" si="4"/>
        <v>37.165288660785954</v>
      </c>
      <c r="K54" s="55">
        <f t="shared" si="1"/>
        <v>2.0897722683128861</v>
      </c>
      <c r="L54" s="55">
        <f t="shared" si="2"/>
        <v>39.255060929098846</v>
      </c>
      <c r="M54" s="31"/>
      <c r="N54" s="1"/>
      <c r="O54" s="1"/>
      <c r="P54" s="1"/>
      <c r="Q54" s="1"/>
      <c r="R54" s="1"/>
    </row>
    <row r="55" spans="2:18" ht="18.75" customHeight="1">
      <c r="B55" s="4" t="s">
        <v>47</v>
      </c>
      <c r="C55" s="62">
        <v>249485</v>
      </c>
      <c r="D55" s="57">
        <f>(C55/C$68)*100</f>
        <v>1.1956929769844608E-2</v>
      </c>
      <c r="E55" s="16">
        <v>0</v>
      </c>
      <c r="F55" s="57">
        <f>(E55/E$68)*100</f>
        <v>0</v>
      </c>
      <c r="G55" s="16"/>
      <c r="H55" s="64">
        <v>3689035</v>
      </c>
      <c r="I55" s="41"/>
      <c r="J55" s="53">
        <f>(C55/$H55)*100</f>
        <v>6.7628797232880693</v>
      </c>
      <c r="K55" s="53">
        <f>(E55/$H55)*100</f>
        <v>0</v>
      </c>
      <c r="L55" s="53">
        <f>((E55+C55)/$H55)*100</f>
        <v>6.7628797232880693</v>
      </c>
      <c r="M55" s="25"/>
      <c r="N55" s="1"/>
      <c r="O55" s="1"/>
      <c r="P55" s="1"/>
      <c r="Q55" s="1"/>
      <c r="R55" s="1"/>
    </row>
    <row r="56" spans="2:18" ht="18.75" customHeight="1">
      <c r="B56" s="4" t="s">
        <v>48</v>
      </c>
      <c r="C56" s="62">
        <v>18126323.309999999</v>
      </c>
      <c r="D56" s="57">
        <f t="shared" si="0"/>
        <v>0.86873028359687843</v>
      </c>
      <c r="E56" s="16">
        <v>2837133</v>
      </c>
      <c r="F56" s="57">
        <f t="shared" si="0"/>
        <v>2.3848289823648527</v>
      </c>
      <c r="G56" s="16"/>
      <c r="H56" s="64">
        <v>54259267</v>
      </c>
      <c r="I56" s="41"/>
      <c r="J56" s="53">
        <f t="shared" si="4"/>
        <v>33.406870959019777</v>
      </c>
      <c r="K56" s="53">
        <f t="shared" si="1"/>
        <v>5.228845056089682</v>
      </c>
      <c r="L56" s="53">
        <f t="shared" si="2"/>
        <v>38.635716015109459</v>
      </c>
      <c r="M56" s="25"/>
      <c r="N56" s="1"/>
      <c r="O56" s="1"/>
      <c r="P56" s="1"/>
      <c r="Q56" s="1"/>
      <c r="R56" s="1"/>
    </row>
    <row r="57" spans="2:18" ht="18.75" customHeight="1">
      <c r="B57" s="4" t="s">
        <v>49</v>
      </c>
      <c r="C57" s="62">
        <v>165296412</v>
      </c>
      <c r="D57" s="57">
        <f t="shared" si="0"/>
        <v>7.9220698217981012</v>
      </c>
      <c r="E57" s="16">
        <v>16556406</v>
      </c>
      <c r="F57" s="57">
        <f t="shared" si="0"/>
        <v>13.916935467106878</v>
      </c>
      <c r="G57" s="16"/>
      <c r="H57" s="64">
        <v>438695915</v>
      </c>
      <c r="I57" s="41"/>
      <c r="J57" s="53">
        <f t="shared" si="4"/>
        <v>37.679040617462782</v>
      </c>
      <c r="K57" s="53">
        <f t="shared" si="1"/>
        <v>3.7740050531357241</v>
      </c>
      <c r="L57" s="53">
        <f t="shared" si="2"/>
        <v>41.453045670598506</v>
      </c>
      <c r="M57" s="25"/>
      <c r="N57" s="1"/>
      <c r="O57" s="1"/>
      <c r="P57" s="1"/>
      <c r="Q57" s="1"/>
      <c r="R57" s="1"/>
    </row>
    <row r="58" spans="2:18" ht="18.75" customHeight="1">
      <c r="B58" s="4" t="s">
        <v>50</v>
      </c>
      <c r="C58" s="62">
        <v>46741197</v>
      </c>
      <c r="D58" s="57">
        <f t="shared" si="0"/>
        <v>2.2401395269754554</v>
      </c>
      <c r="E58" s="16">
        <v>0</v>
      </c>
      <c r="F58" s="57">
        <f t="shared" si="0"/>
        <v>0</v>
      </c>
      <c r="G58" s="16"/>
      <c r="H58" s="64">
        <v>255172199</v>
      </c>
      <c r="I58" s="41"/>
      <c r="J58" s="53">
        <f t="shared" si="4"/>
        <v>18.317511540510729</v>
      </c>
      <c r="K58" s="53">
        <f>(E58/$H58)*100</f>
        <v>0</v>
      </c>
      <c r="L58" s="53">
        <f>((E58+C58)/$H58)*100</f>
        <v>18.317511540510729</v>
      </c>
      <c r="M58" s="25"/>
      <c r="N58" s="1"/>
      <c r="O58" s="1"/>
      <c r="P58" s="1"/>
      <c r="Q58" s="1"/>
      <c r="R58" s="1"/>
    </row>
    <row r="59" spans="2:18" ht="18.75" customHeight="1">
      <c r="B59" s="29" t="s">
        <v>51</v>
      </c>
      <c r="C59" s="63">
        <v>2000565</v>
      </c>
      <c r="D59" s="58">
        <f t="shared" si="0"/>
        <v>9.5879973565581797E-2</v>
      </c>
      <c r="E59" s="30">
        <v>0</v>
      </c>
      <c r="F59" s="58">
        <f t="shared" si="0"/>
        <v>0</v>
      </c>
      <c r="G59" s="30"/>
      <c r="H59" s="65">
        <v>17733290</v>
      </c>
      <c r="I59" s="42"/>
      <c r="J59" s="54">
        <f t="shared" si="4"/>
        <v>11.281409146300545</v>
      </c>
      <c r="K59" s="55">
        <f t="shared" si="1"/>
        <v>0</v>
      </c>
      <c r="L59" s="55">
        <f t="shared" si="2"/>
        <v>11.281409146300545</v>
      </c>
      <c r="M59" s="31"/>
      <c r="N59" s="1"/>
      <c r="O59" s="1"/>
      <c r="P59" s="1"/>
      <c r="Q59" s="1"/>
      <c r="R59" s="1"/>
    </row>
    <row r="60" spans="2:18" ht="18.75" customHeight="1">
      <c r="B60" s="4" t="s">
        <v>79</v>
      </c>
      <c r="C60" s="62">
        <v>0</v>
      </c>
      <c r="D60" s="57">
        <f>(C60/C$68)*100</f>
        <v>0</v>
      </c>
      <c r="E60" s="16">
        <v>0</v>
      </c>
      <c r="F60" s="57">
        <f>(E60/E$68)*100</f>
        <v>0</v>
      </c>
      <c r="G60" s="16"/>
      <c r="H60" s="64">
        <v>0</v>
      </c>
      <c r="I60" s="41"/>
      <c r="J60" s="53">
        <v>0</v>
      </c>
      <c r="K60" s="53">
        <v>0</v>
      </c>
      <c r="L60" s="53">
        <v>0</v>
      </c>
      <c r="M60" s="25"/>
      <c r="N60" s="1"/>
      <c r="O60" s="1"/>
    </row>
    <row r="61" spans="2:18" ht="18.75" customHeight="1">
      <c r="B61" s="4" t="s">
        <v>56</v>
      </c>
      <c r="C61" s="62">
        <v>18705220</v>
      </c>
      <c r="D61" s="57">
        <f t="shared" si="0"/>
        <v>0.89647474545360528</v>
      </c>
      <c r="E61" s="16">
        <v>2857265</v>
      </c>
      <c r="F61" s="57">
        <f t="shared" si="0"/>
        <v>2.4017514802079107</v>
      </c>
      <c r="G61" s="16"/>
      <c r="H61" s="64">
        <v>253277817</v>
      </c>
      <c r="I61" s="41"/>
      <c r="J61" s="53">
        <f t="shared" si="4"/>
        <v>7.3852579043667292</v>
      </c>
      <c r="K61" s="53">
        <f t="shared" si="1"/>
        <v>1.1281149821344203</v>
      </c>
      <c r="L61" s="53">
        <f t="shared" si="2"/>
        <v>8.5133728865011502</v>
      </c>
      <c r="M61" s="25"/>
      <c r="N61" s="1"/>
      <c r="O61" s="1"/>
      <c r="P61" s="1"/>
      <c r="Q61" s="1"/>
      <c r="R61" s="1"/>
    </row>
    <row r="62" spans="2:18" ht="18.75" customHeight="1">
      <c r="B62" s="4" t="s">
        <v>52</v>
      </c>
      <c r="C62" s="62">
        <v>79340052</v>
      </c>
      <c r="D62" s="57">
        <f t="shared" si="0"/>
        <v>3.8024868416931645</v>
      </c>
      <c r="E62" s="16">
        <v>4203685</v>
      </c>
      <c r="F62" s="57">
        <f t="shared" si="0"/>
        <v>3.5335212768426416</v>
      </c>
      <c r="G62" s="16"/>
      <c r="H62" s="66">
        <v>461957974</v>
      </c>
      <c r="I62" s="41"/>
      <c r="J62" s="53">
        <f t="shared" si="4"/>
        <v>17.174733734545299</v>
      </c>
      <c r="K62" s="53">
        <f t="shared" si="1"/>
        <v>0.90997130401303561</v>
      </c>
      <c r="L62" s="53">
        <f t="shared" si="2"/>
        <v>18.084705038558337</v>
      </c>
      <c r="M62" s="25"/>
      <c r="N62" s="1"/>
      <c r="O62" s="1"/>
      <c r="P62" s="1"/>
      <c r="Q62" s="1"/>
      <c r="R62" s="1"/>
    </row>
    <row r="63" spans="2:18" ht="18.75" customHeight="1">
      <c r="B63" s="4" t="s">
        <v>53</v>
      </c>
      <c r="C63" s="62">
        <v>41320</v>
      </c>
      <c r="D63" s="57">
        <f t="shared" si="0"/>
        <v>1.9803208132351813E-3</v>
      </c>
      <c r="E63" s="16">
        <v>0</v>
      </c>
      <c r="F63" s="57">
        <f t="shared" si="0"/>
        <v>0</v>
      </c>
      <c r="G63" s="16"/>
      <c r="H63" s="66">
        <v>9447589</v>
      </c>
      <c r="I63" s="41"/>
      <c r="J63" s="53">
        <f t="shared" si="4"/>
        <v>0.43736026196736544</v>
      </c>
      <c r="K63" s="53">
        <f t="shared" si="1"/>
        <v>0</v>
      </c>
      <c r="L63" s="53">
        <f t="shared" si="2"/>
        <v>0.43736026196736544</v>
      </c>
      <c r="M63" s="25"/>
      <c r="N63" s="1"/>
      <c r="O63" s="1"/>
      <c r="P63" s="1"/>
      <c r="Q63" s="1"/>
      <c r="R63" s="1"/>
    </row>
    <row r="64" spans="2:18" ht="18.75" customHeight="1">
      <c r="B64" s="4" t="s">
        <v>54</v>
      </c>
      <c r="C64" s="62">
        <v>24803883</v>
      </c>
      <c r="D64" s="57">
        <f t="shared" si="0"/>
        <v>1.1887619979174802</v>
      </c>
      <c r="E64" s="16">
        <v>2556593</v>
      </c>
      <c r="F64" s="57">
        <f t="shared" si="0"/>
        <v>2.1490134873871281</v>
      </c>
      <c r="G64" s="16"/>
      <c r="H64" s="66">
        <v>52514678</v>
      </c>
      <c r="I64" s="41"/>
      <c r="J64" s="67">
        <f>(C64/$H64)*100</f>
        <v>47.232286181017805</v>
      </c>
      <c r="K64" s="53">
        <f t="shared" si="1"/>
        <v>4.8683398572871379</v>
      </c>
      <c r="L64" s="53">
        <f t="shared" si="2"/>
        <v>52.100626038304945</v>
      </c>
      <c r="M64" s="25"/>
      <c r="N64" s="1"/>
      <c r="O64" s="1"/>
      <c r="P64" s="1"/>
      <c r="Q64" s="1"/>
      <c r="R64" s="1"/>
    </row>
    <row r="65" spans="2:19" ht="18.75" customHeight="1">
      <c r="B65" s="4" t="s">
        <v>55</v>
      </c>
      <c r="C65" s="62">
        <v>795174</v>
      </c>
      <c r="D65" s="57">
        <f>(C65/C$68)*100</f>
        <v>3.8109865013152756E-2</v>
      </c>
      <c r="E65" s="16">
        <v>0</v>
      </c>
      <c r="F65" s="57">
        <f>(E65/E$68)*100</f>
        <v>0</v>
      </c>
      <c r="G65" s="16"/>
      <c r="H65" s="66">
        <v>1952115</v>
      </c>
      <c r="I65" s="41"/>
      <c r="J65" s="53">
        <f t="shared" si="4"/>
        <v>40.733973152196462</v>
      </c>
      <c r="K65" s="53">
        <f>(E65/$H65)*100</f>
        <v>0</v>
      </c>
      <c r="L65" s="53">
        <f>((E65+C65)/$H65)*100</f>
        <v>40.733973152196462</v>
      </c>
      <c r="M65" s="25"/>
      <c r="N65" s="1"/>
      <c r="O65" s="1"/>
      <c r="P65" s="1"/>
      <c r="Q65" s="1"/>
      <c r="R65" s="1"/>
    </row>
    <row r="66" spans="2:19" ht="9.75" customHeight="1" thickBot="1">
      <c r="B66" s="8"/>
      <c r="C66" s="10"/>
      <c r="D66" s="10"/>
      <c r="E66" s="10"/>
      <c r="F66" s="10"/>
      <c r="G66" s="10"/>
      <c r="H66" s="43"/>
      <c r="I66" s="44"/>
      <c r="J66" s="51"/>
      <c r="K66" s="51"/>
      <c r="L66" s="51"/>
      <c r="M66" s="26"/>
      <c r="N66" s="1"/>
      <c r="O66" s="1"/>
      <c r="P66" s="1"/>
      <c r="Q66" s="1"/>
      <c r="R66" s="1"/>
    </row>
    <row r="67" spans="2:19" ht="11.25" customHeight="1">
      <c r="B67" s="5"/>
      <c r="C67" s="9"/>
      <c r="D67" s="9"/>
      <c r="E67" s="9"/>
      <c r="F67" s="9"/>
      <c r="G67" s="9"/>
      <c r="H67" s="45" t="s">
        <v>0</v>
      </c>
      <c r="I67" s="46"/>
      <c r="J67" s="52"/>
      <c r="K67" s="52"/>
      <c r="L67" s="52"/>
      <c r="M67" s="11"/>
      <c r="N67" s="1"/>
      <c r="O67" s="1"/>
      <c r="P67" s="1"/>
      <c r="Q67" s="1"/>
      <c r="R67" s="1"/>
    </row>
    <row r="68" spans="2:19" ht="15.75">
      <c r="B68" s="4" t="s">
        <v>1</v>
      </c>
      <c r="C68" s="2">
        <f>SUM(C10:C65)</f>
        <v>2086530612.8099999</v>
      </c>
      <c r="D68" s="57">
        <f>SUM(D10:D67)</f>
        <v>99.999999999999986</v>
      </c>
      <c r="E68" s="2">
        <f>SUM(E10:E65)</f>
        <v>118965889</v>
      </c>
      <c r="F68" s="57">
        <f>SUM(F10:F67)</f>
        <v>99.999999999999972</v>
      </c>
      <c r="G68" s="2"/>
      <c r="H68" s="47">
        <f>SUM(H10:H65)</f>
        <v>8538966297.21</v>
      </c>
      <c r="I68" s="48"/>
      <c r="J68" s="53">
        <f>(C68/H68)*100</f>
        <v>24.435400494457362</v>
      </c>
      <c r="K68" s="53">
        <f>(E68/H68)*100</f>
        <v>1.3932118345386912</v>
      </c>
      <c r="L68" s="53">
        <f>((E68+C68)/H68)*100</f>
        <v>25.828612328996055</v>
      </c>
      <c r="M68" s="12"/>
      <c r="N68" s="1"/>
      <c r="O68" s="1"/>
      <c r="P68" s="1"/>
      <c r="Q68" s="1"/>
      <c r="R68" s="1"/>
    </row>
    <row r="69" spans="2:19" ht="9.75" customHeight="1" thickBot="1">
      <c r="B69" s="8" t="s">
        <v>5</v>
      </c>
      <c r="C69" s="10"/>
      <c r="D69" s="10"/>
      <c r="E69" s="10"/>
      <c r="F69" s="10"/>
      <c r="G69" s="10"/>
      <c r="H69" s="49"/>
      <c r="I69" s="50"/>
      <c r="J69" s="13"/>
      <c r="K69" s="13"/>
      <c r="L69" s="13"/>
      <c r="M69" s="14"/>
      <c r="N69" s="1"/>
      <c r="O69" s="1"/>
      <c r="P69" s="1"/>
      <c r="Q69" s="1"/>
      <c r="R69" s="1"/>
      <c r="S69" s="1"/>
    </row>
    <row r="70" spans="2:19" ht="8.25" customHeight="1">
      <c r="B70" t="s">
        <v>0</v>
      </c>
      <c r="C70" s="1"/>
      <c r="D70" s="1"/>
      <c r="E70" s="1" t="s">
        <v>0</v>
      </c>
      <c r="F70" s="1"/>
      <c r="G70" s="1" t="s">
        <v>0</v>
      </c>
      <c r="H70" s="1" t="s">
        <v>0</v>
      </c>
      <c r="I70" s="1"/>
      <c r="J70" s="1"/>
      <c r="K70" s="1"/>
      <c r="L70" s="1"/>
      <c r="M70" s="1" t="s">
        <v>0</v>
      </c>
      <c r="N70" s="1" t="s">
        <v>0</v>
      </c>
      <c r="O70" s="1"/>
      <c r="P70" s="1"/>
      <c r="Q70" s="1"/>
      <c r="R70" s="1"/>
      <c r="S70" s="1"/>
    </row>
    <row r="71" spans="2:19" ht="15.75">
      <c r="B71" s="33" t="s">
        <v>71</v>
      </c>
      <c r="C71" s="1"/>
      <c r="D71" s="1"/>
      <c r="E71" s="1"/>
      <c r="F71" s="1"/>
      <c r="G71" s="1"/>
      <c r="H71" s="1" t="s">
        <v>0</v>
      </c>
      <c r="I71" s="1"/>
      <c r="J71" s="1"/>
      <c r="K71" s="1"/>
      <c r="L71" s="1"/>
      <c r="M71" s="1"/>
      <c r="N71" s="1" t="s">
        <v>0</v>
      </c>
      <c r="O71" s="1"/>
      <c r="P71" s="1"/>
      <c r="Q71" s="1"/>
      <c r="R71" s="1"/>
      <c r="S71" s="1"/>
    </row>
    <row r="72" spans="2:19" ht="15.75">
      <c r="B72" s="33" t="s">
        <v>75</v>
      </c>
      <c r="M72" t="s">
        <v>0</v>
      </c>
    </row>
    <row r="73" spans="2:19" ht="15.75">
      <c r="B73" s="33" t="s">
        <v>74</v>
      </c>
    </row>
    <row r="74" spans="2:19" ht="15.75">
      <c r="B74" s="33" t="s">
        <v>72</v>
      </c>
    </row>
  </sheetData>
  <mergeCells count="2">
    <mergeCell ref="B1:M1"/>
    <mergeCell ref="B2:M2"/>
  </mergeCells>
  <phoneticPr fontId="0" type="noConversion"/>
  <printOptions horizontalCentered="1" verticalCentered="1"/>
  <pageMargins left="0.5" right="0.5" top="0.5" bottom="0.5" header="0.5" footer="0.5"/>
  <pageSetup scale="52" orientation="portrait" horizontalDpi="300" verticalDpi="300" r:id="rId1"/>
  <headerFooter alignWithMargins="0"/>
  <ignoredErrors>
    <ignoredError sqref="D68:E6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t-8</vt:lpstr>
      <vt:lpstr>'t-8'!Print_Area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2011-05-24T17:56:32Z</cp:lastPrinted>
  <dcterms:created xsi:type="dcterms:W3CDTF">1999-02-24T13:02:08Z</dcterms:created>
  <dcterms:modified xsi:type="dcterms:W3CDTF">2012-05-16T13:55:46Z</dcterms:modified>
</cp:coreProperties>
</file>