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0" windowWidth="24915" windowHeight="6150"/>
  </bookViews>
  <sheets>
    <sheet name="t-51" sheetId="1" r:id="rId1"/>
  </sheet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E65" i="1" l="1"/>
  <c r="D65" i="1"/>
  <c r="C65" i="1"/>
  <c r="B65" i="1"/>
  <c r="F65" i="1" l="1"/>
  <c r="G10" i="1" s="1"/>
  <c r="G8" i="1" l="1"/>
  <c r="G57" i="1"/>
  <c r="G53" i="1"/>
  <c r="G45" i="1"/>
  <c r="G37" i="1"/>
  <c r="G29" i="1"/>
  <c r="G21" i="1"/>
  <c r="G17" i="1"/>
  <c r="G9" i="1"/>
  <c r="G60" i="1"/>
  <c r="G52" i="1"/>
  <c r="G44" i="1"/>
  <c r="G40" i="1"/>
  <c r="G32" i="1"/>
  <c r="G18" i="1"/>
  <c r="G28" i="1"/>
  <c r="G63" i="1"/>
  <c r="G59" i="1"/>
  <c r="G55" i="1"/>
  <c r="G51" i="1"/>
  <c r="G47" i="1"/>
  <c r="G43" i="1"/>
  <c r="G39" i="1"/>
  <c r="G35" i="1"/>
  <c r="G31" i="1"/>
  <c r="G27" i="1"/>
  <c r="G23" i="1"/>
  <c r="G19" i="1"/>
  <c r="G15" i="1"/>
  <c r="G11" i="1"/>
  <c r="G62" i="1"/>
  <c r="G58" i="1"/>
  <c r="G54" i="1"/>
  <c r="G50" i="1"/>
  <c r="G46" i="1"/>
  <c r="G42" i="1"/>
  <c r="G38" i="1"/>
  <c r="G34" i="1"/>
  <c r="G30" i="1"/>
  <c r="G24" i="1"/>
  <c r="G20" i="1"/>
  <c r="G16" i="1"/>
  <c r="G12" i="1"/>
  <c r="G61" i="1"/>
  <c r="G49" i="1"/>
  <c r="G41" i="1"/>
  <c r="G33" i="1"/>
  <c r="G25" i="1"/>
  <c r="G13" i="1"/>
  <c r="G56" i="1"/>
  <c r="G48" i="1"/>
  <c r="G36" i="1"/>
  <c r="G26" i="1"/>
  <c r="G22" i="1"/>
  <c r="G14" i="1"/>
</calcChain>
</file>

<file path=xl/sharedStrings.xml><?xml version="1.0" encoding="utf-8"?>
<sst xmlns="http://schemas.openxmlformats.org/spreadsheetml/2006/main" count="74" uniqueCount="71">
  <si>
    <t># of</t>
  </si>
  <si>
    <t>BUS</t>
  </si>
  <si>
    <t>STATE</t>
  </si>
  <si>
    <t>Buses</t>
  </si>
  <si>
    <t>PURCHASE</t>
  </si>
  <si>
    <t>OTHER</t>
  </si>
  <si>
    <t>FACILITY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</si>
  <si>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</si>
  <si>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</si>
  <si>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</si>
  <si>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</si>
  <si>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</si>
  <si>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</si>
  <si>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</si>
  <si>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</si>
  <si>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</si>
  <si>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</si>
  <si>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</si>
  <si>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</si>
  <si>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</si>
  <si>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</si>
  <si>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</si>
  <si>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</si>
  <si>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</si>
  <si>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</si>
  <si>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</si>
  <si>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</si>
  <si>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Lousiana</t>
  </si>
  <si>
    <t>Maine</t>
  </si>
  <si>
    <t>Maryland</t>
  </si>
  <si>
    <t>Massachussets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</si>
  <si>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</si>
  <si>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</si>
  <si>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</si>
  <si>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</si>
  <si>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</si>
  <si>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</si>
  <si>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</si>
  <si>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</si>
  <si>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</si>
  <si>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</si>
  <si>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</si>
  <si>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</si>
  <si>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</si>
  <si>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N. Mariana Islands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</si>
  <si>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</si>
  <si>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</si>
  <si>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</si>
  <si>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</si>
  <si>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</si>
  <si>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</si>
  <si>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</si>
  <si>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</si>
  <si>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</si>
  <si>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</si>
  <si>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</si>
  <si>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</si>
  <si>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</t>
  </si>
  <si>
    <t>Virginia</t>
  </si>
  <si>
    <t>Washington</t>
  </si>
  <si>
    <t>West Virginia</t>
  </si>
  <si>
    <t>Wisconsin</t>
  </si>
  <si>
    <t>Wyoming</t>
  </si>
  <si>
    <t>Total</t>
  </si>
  <si>
    <t>% of</t>
  </si>
  <si>
    <t>TOTAL</t>
  </si>
  <si>
    <t xml:space="preserve"> </t>
  </si>
  <si>
    <t>Note:  Spare Parts / Assoc Capital Maintenance not included in the # of buses but included in the overall Bus Purchases Total.</t>
  </si>
  <si>
    <t>Note: Does not include $88,000 for Fixed Guideway.</t>
  </si>
  <si>
    <t>FY 2014 BUS AND BUS FACILITIES PROGRAM (5339) OBLIGATIONS BY STATE</t>
  </si>
  <si>
    <t>TABLE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</si>
</sst>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45"/>
      </patternFill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49">
    <xf numFmtId="0" fontId="0" fillId="0" borderId="0" xfId="0"/>
    <xf numFmtId="0" fontId="2" fillId="0" borderId="0" xfId="1"/>
    <xf numFmtId="3" fontId="3" fillId="0" borderId="0" xfId="1" applyNumberFormat="1" applyFont="1"/>
    <xf numFmtId="3" fontId="3" fillId="0" borderId="0" xfId="1" quotePrefix="1" applyNumberFormat="1" applyFont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3" fontId="5" fillId="2" borderId="3" xfId="1" applyNumberFormat="1" applyFont="1" applyFill="1" applyBorder="1" applyAlignment="1">
      <alignment horizontal="center"/>
    </xf>
    <xf numFmtId="0" fontId="3" fillId="0" borderId="1" xfId="1" quotePrefix="1" applyNumberFormat="1" applyFont="1" applyBorder="1"/>
    <xf numFmtId="0" fontId="3" fillId="0" borderId="1" xfId="1" applyFont="1" applyBorder="1"/>
    <xf numFmtId="3" fontId="3" fillId="0" borderId="1" xfId="1" applyNumberFormat="1" applyFont="1" applyBorder="1"/>
    <xf numFmtId="0" fontId="3" fillId="0" borderId="3" xfId="1" applyFont="1" applyBorder="1"/>
    <xf numFmtId="3" fontId="3" fillId="0" borderId="3" xfId="1" applyNumberFormat="1" applyFont="1" applyBorder="1"/>
    <xf numFmtId="3" fontId="3" fillId="0" borderId="6" xfId="1" quotePrefix="1" applyNumberFormat="1" applyFont="1" applyBorder="1"/>
    <xf numFmtId="3" fontId="3" fillId="0" borderId="0" xfId="1" quotePrefix="1" applyNumberFormat="1" applyFont="1" applyBorder="1"/>
    <xf numFmtId="3" fontId="3" fillId="0" borderId="1" xfId="1" applyNumberFormat="1" applyFont="1" applyBorder="1"/>
    <xf numFmtId="3" fontId="3" fillId="0" borderId="0" xfId="1" applyNumberFormat="1" applyFont="1" applyBorder="1"/>
    <xf numFmtId="3" fontId="3" fillId="0" borderId="3" xfId="1" applyNumberFormat="1" applyFont="1" applyBorder="1"/>
    <xf numFmtId="3" fontId="3" fillId="0" borderId="6" xfId="1" quotePrefix="1" applyNumberFormat="1" applyFont="1" applyBorder="1"/>
    <xf numFmtId="3" fontId="3" fillId="0" borderId="0" xfId="1" quotePrefix="1" applyNumberFormat="1" applyFont="1" applyBorder="1"/>
    <xf numFmtId="0" fontId="5" fillId="2" borderId="2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4" fillId="2" borderId="8" xfId="1" applyFont="1" applyFill="1" applyBorder="1"/>
    <xf numFmtId="0" fontId="4" fillId="2" borderId="9" xfId="1" applyFont="1" applyFill="1" applyBorder="1" applyAlignment="1">
      <alignment horizontal="center"/>
    </xf>
    <xf numFmtId="0" fontId="2" fillId="0" borderId="8" xfId="1" applyBorder="1"/>
    <xf numFmtId="165" fontId="3" fillId="0" borderId="10" xfId="1" applyNumberFormat="1" applyFont="1" applyBorder="1"/>
    <xf numFmtId="3" fontId="3" fillId="0" borderId="10" xfId="1" applyNumberFormat="1" applyFont="1" applyBorder="1"/>
    <xf numFmtId="3" fontId="3" fillId="0" borderId="11" xfId="1" applyNumberFormat="1" applyFont="1" applyBorder="1"/>
    <xf numFmtId="0" fontId="3" fillId="0" borderId="8" xfId="1" applyFont="1" applyBorder="1"/>
    <xf numFmtId="0" fontId="3" fillId="0" borderId="9" xfId="1" applyFont="1" applyBorder="1"/>
    <xf numFmtId="0" fontId="2" fillId="0" borderId="5" xfId="1" applyBorder="1"/>
    <xf numFmtId="0" fontId="4" fillId="2" borderId="3" xfId="1" applyFont="1" applyFill="1" applyBorder="1" applyAlignment="1">
      <alignment horizontal="center"/>
    </xf>
    <xf numFmtId="0" fontId="3" fillId="0" borderId="0" xfId="1" applyFont="1" applyBorder="1"/>
    <xf numFmtId="0" fontId="3" fillId="0" borderId="2" xfId="1" applyFont="1" applyBorder="1"/>
    <xf numFmtId="0" fontId="3" fillId="0" borderId="4" xfId="1" applyFont="1" applyBorder="1"/>
    <xf numFmtId="164" fontId="3" fillId="0" borderId="5" xfId="1" applyNumberFormat="1" applyFont="1" applyBorder="1"/>
    <xf numFmtId="164" fontId="3" fillId="0" borderId="7" xfId="1" applyNumberFormat="1" applyFont="1" applyBorder="1"/>
    <xf numFmtId="0" fontId="8" fillId="0" borderId="0" xfId="2" applyFont="1"/>
    <xf numFmtId="0" fontId="9" fillId="0" borderId="0" xfId="1" applyNumberFormat="1" applyFont="1" applyBorder="1"/>
    <xf numFmtId="0" fontId="9" fillId="0" borderId="6" xfId="1" applyNumberFormat="1" applyFont="1" applyBorder="1"/>
    <xf numFmtId="0" fontId="6" fillId="0" borderId="0" xfId="1" applyFont="1" applyBorder="1"/>
    <xf numFmtId="3" fontId="6" fillId="0" borderId="0" xfId="1" applyNumberFormat="1" applyFont="1" applyBorder="1"/>
    <xf numFmtId="165" fontId="6" fillId="0" borderId="0" xfId="1" applyNumberFormat="1" applyFont="1" applyBorder="1"/>
    <xf numFmtId="165" fontId="6" fillId="0" borderId="10" xfId="1" applyNumberFormat="1" applyFont="1" applyBorder="1"/>
    <xf numFmtId="164" fontId="6" fillId="0" borderId="5" xfId="1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selection activeCell="K29" sqref="K29"/>
    </sheetView>
  </sheetViews>
  <sheetFormatPr defaultRowHeight="15" x14ac:dyDescent="0.25"/>
  <cols>
    <col min="1" max="1" width="21.7109375" customWidth="1"/>
    <col min="2" max="2" width="7.7109375" customWidth="1"/>
    <col min="3" max="3" width="12" customWidth="1"/>
    <col min="4" max="4" width="12.85546875" customWidth="1"/>
    <col min="5" max="5" width="11.42578125" customWidth="1"/>
    <col min="6" max="6" width="12.28515625" customWidth="1"/>
    <col min="7" max="7" width="7.28515625" customWidth="1"/>
  </cols>
  <sheetData>
    <row r="1" spans="1:7" x14ac:dyDescent="0.25">
      <c r="A1" s="47" t="s">
        <v>70</v>
      </c>
      <c r="B1" s="47"/>
      <c r="C1" s="47"/>
      <c r="D1" s="47"/>
      <c r="E1" s="47"/>
      <c r="F1" s="47"/>
      <c r="G1" s="47"/>
    </row>
    <row r="2" spans="1:7" x14ac:dyDescent="0.25">
      <c r="D2" t="s">
        <v>66</v>
      </c>
    </row>
    <row r="3" spans="1:7" x14ac:dyDescent="0.25">
      <c r="A3" s="47" t="s">
        <v>69</v>
      </c>
      <c r="B3" s="47"/>
      <c r="C3" s="47"/>
      <c r="D3" s="47"/>
      <c r="E3" s="47"/>
      <c r="F3" s="47"/>
      <c r="G3" s="47"/>
    </row>
    <row r="4" spans="1:7" ht="15.75" thickBot="1" x14ac:dyDescent="0.3">
      <c r="A4" s="48"/>
      <c r="B4" s="48"/>
      <c r="C4" s="48"/>
      <c r="D4" s="48"/>
      <c r="E4" s="48"/>
      <c r="F4" s="48"/>
      <c r="G4" s="48"/>
    </row>
    <row r="5" spans="1:7" x14ac:dyDescent="0.25">
      <c r="A5" s="4"/>
      <c r="B5" s="7" t="s">
        <v>0</v>
      </c>
      <c r="C5" s="5" t="s">
        <v>1</v>
      </c>
      <c r="D5" s="5" t="s">
        <v>1</v>
      </c>
      <c r="E5" s="5" t="s">
        <v>1</v>
      </c>
      <c r="F5" s="23"/>
      <c r="G5" s="21" t="s">
        <v>64</v>
      </c>
    </row>
    <row r="6" spans="1:7" ht="15.75" thickBot="1" x14ac:dyDescent="0.3">
      <c r="A6" s="32" t="s">
        <v>2</v>
      </c>
      <c r="B6" s="8" t="s">
        <v>3</v>
      </c>
      <c r="C6" s="6" t="s">
        <v>4</v>
      </c>
      <c r="D6" s="6" t="s">
        <v>5</v>
      </c>
      <c r="E6" s="6" t="s">
        <v>6</v>
      </c>
      <c r="F6" s="24" t="s">
        <v>65</v>
      </c>
      <c r="G6" s="22" t="s">
        <v>63</v>
      </c>
    </row>
    <row r="7" spans="1:7" x14ac:dyDescent="0.25">
      <c r="A7" s="9"/>
      <c r="B7" s="1"/>
      <c r="C7" s="1"/>
      <c r="D7" s="1"/>
      <c r="E7" s="16"/>
      <c r="F7" s="25"/>
      <c r="G7" s="31"/>
    </row>
    <row r="8" spans="1:7" x14ac:dyDescent="0.25">
      <c r="A8" s="39" t="s">
        <v>7</v>
      </c>
      <c r="B8" s="3">
        <v>26</v>
      </c>
      <c r="C8" s="3">
        <v>1265451</v>
      </c>
      <c r="D8" s="3">
        <v>0</v>
      </c>
      <c r="E8" s="17">
        <v>0</v>
      </c>
      <c r="F8" s="26">
        <f>SUM(C8:E8)</f>
        <v>1265451</v>
      </c>
      <c r="G8" s="36">
        <f>F8/F65*100</f>
        <v>0.4338261791843559</v>
      </c>
    </row>
    <row r="9" spans="1:7" x14ac:dyDescent="0.25">
      <c r="A9" s="39" t="s">
        <v>8</v>
      </c>
      <c r="B9" s="3">
        <v>12</v>
      </c>
      <c r="C9" s="3">
        <v>543658</v>
      </c>
      <c r="D9" s="3">
        <v>0</v>
      </c>
      <c r="E9" s="20">
        <v>0</v>
      </c>
      <c r="F9" s="26">
        <f>SUM(C9:E9)</f>
        <v>543658</v>
      </c>
      <c r="G9" s="36">
        <f>F9/F65*100</f>
        <v>0.18637866888801585</v>
      </c>
    </row>
    <row r="10" spans="1:7" x14ac:dyDescent="0.25">
      <c r="A10" s="39" t="s">
        <v>9</v>
      </c>
      <c r="B10" s="3">
        <v>0</v>
      </c>
      <c r="C10" s="3">
        <v>0</v>
      </c>
      <c r="D10" s="3">
        <v>0</v>
      </c>
      <c r="E10" s="20">
        <v>0</v>
      </c>
      <c r="F10" s="27">
        <f t="shared" ref="F10:F65" si="0">SUM(C10:E10)</f>
        <v>0</v>
      </c>
      <c r="G10" s="36">
        <f>F10/F65*100</f>
        <v>0</v>
      </c>
    </row>
    <row r="11" spans="1:7" x14ac:dyDescent="0.25">
      <c r="A11" s="39" t="s">
        <v>10</v>
      </c>
      <c r="B11" s="3">
        <v>26</v>
      </c>
      <c r="C11" s="3">
        <v>10542570</v>
      </c>
      <c r="D11" s="3">
        <v>828762</v>
      </c>
      <c r="E11" s="20">
        <v>4562302</v>
      </c>
      <c r="F11" s="27">
        <f t="shared" si="0"/>
        <v>15933634</v>
      </c>
      <c r="G11" s="36">
        <f>F11/F65*100</f>
        <v>5.4624221394127037</v>
      </c>
    </row>
    <row r="12" spans="1:7" x14ac:dyDescent="0.25">
      <c r="A12" s="39" t="s">
        <v>11</v>
      </c>
      <c r="B12" s="3">
        <v>77</v>
      </c>
      <c r="C12" s="2">
        <v>4391642</v>
      </c>
      <c r="D12" s="3">
        <v>0</v>
      </c>
      <c r="E12" s="17">
        <v>346244</v>
      </c>
      <c r="F12" s="27">
        <f t="shared" si="0"/>
        <v>4737886</v>
      </c>
      <c r="G12" s="36">
        <f>F12/F65*100</f>
        <v>1.6242580556584576</v>
      </c>
    </row>
    <row r="13" spans="1:7" x14ac:dyDescent="0.25">
      <c r="A13" s="40" t="s">
        <v>12</v>
      </c>
      <c r="B13" s="14">
        <v>195</v>
      </c>
      <c r="C13" s="14">
        <v>26093270</v>
      </c>
      <c r="D13" s="14">
        <v>15633299</v>
      </c>
      <c r="E13" s="19">
        <v>12860908</v>
      </c>
      <c r="F13" s="28">
        <f t="shared" si="0"/>
        <v>54587477</v>
      </c>
      <c r="G13" s="37">
        <f>F13/F65*100</f>
        <v>18.7138629454826</v>
      </c>
    </row>
    <row r="14" spans="1:7" x14ac:dyDescent="0.25">
      <c r="A14" s="39" t="s">
        <v>13</v>
      </c>
      <c r="B14" s="3">
        <v>21</v>
      </c>
      <c r="C14" s="3">
        <v>2198902</v>
      </c>
      <c r="D14" s="3">
        <v>47520</v>
      </c>
      <c r="E14" s="20">
        <v>82520</v>
      </c>
      <c r="F14" s="27">
        <f t="shared" si="0"/>
        <v>2328942</v>
      </c>
      <c r="G14" s="36">
        <f>F14/F65*100</f>
        <v>0.79841575011752497</v>
      </c>
    </row>
    <row r="15" spans="1:7" x14ac:dyDescent="0.25">
      <c r="A15" s="39" t="s">
        <v>14</v>
      </c>
      <c r="B15" s="3">
        <v>0</v>
      </c>
      <c r="C15" s="3">
        <v>0</v>
      </c>
      <c r="D15" s="3">
        <v>0</v>
      </c>
      <c r="E15" s="20">
        <v>0</v>
      </c>
      <c r="F15" s="27">
        <f t="shared" si="0"/>
        <v>0</v>
      </c>
      <c r="G15" s="36">
        <f>F15/F65*100</f>
        <v>0</v>
      </c>
    </row>
    <row r="16" spans="1:7" x14ac:dyDescent="0.25">
      <c r="A16" s="39" t="s">
        <v>15</v>
      </c>
      <c r="B16" s="3">
        <v>0</v>
      </c>
      <c r="C16" s="3">
        <v>0</v>
      </c>
      <c r="D16" s="3">
        <v>0</v>
      </c>
      <c r="E16" s="20">
        <v>0</v>
      </c>
      <c r="F16" s="27">
        <f t="shared" si="0"/>
        <v>0</v>
      </c>
      <c r="G16" s="36">
        <f>F16/F65*100</f>
        <v>0</v>
      </c>
    </row>
    <row r="17" spans="1:14" x14ac:dyDescent="0.25">
      <c r="A17" s="39" t="s">
        <v>16</v>
      </c>
      <c r="B17" s="3">
        <v>0</v>
      </c>
      <c r="C17" s="3">
        <v>0</v>
      </c>
      <c r="D17" s="3">
        <v>0</v>
      </c>
      <c r="E17" s="20">
        <v>0</v>
      </c>
      <c r="F17" s="27">
        <f t="shared" si="0"/>
        <v>0</v>
      </c>
      <c r="G17" s="36">
        <f>F17/F65*100</f>
        <v>0</v>
      </c>
    </row>
    <row r="18" spans="1:14" x14ac:dyDescent="0.25">
      <c r="A18" s="40" t="s">
        <v>17</v>
      </c>
      <c r="B18" s="14">
        <v>28</v>
      </c>
      <c r="C18" s="14">
        <v>5218097</v>
      </c>
      <c r="D18" s="14">
        <v>250819</v>
      </c>
      <c r="E18" s="19">
        <v>5495074</v>
      </c>
      <c r="F18" s="28">
        <f t="shared" si="0"/>
        <v>10963990</v>
      </c>
      <c r="G18" s="37">
        <f>F18/F65*100</f>
        <v>3.7587120246579961</v>
      </c>
      <c r="N18" s="33"/>
    </row>
    <row r="19" spans="1:14" x14ac:dyDescent="0.25">
      <c r="A19" s="39" t="s">
        <v>18</v>
      </c>
      <c r="B19" s="3">
        <v>19</v>
      </c>
      <c r="C19" s="3">
        <v>7242310</v>
      </c>
      <c r="D19" s="3">
        <v>5392</v>
      </c>
      <c r="E19" s="20">
        <v>0</v>
      </c>
      <c r="F19" s="27">
        <f t="shared" si="0"/>
        <v>7247702</v>
      </c>
      <c r="G19" s="36">
        <f>F19/F65*100</f>
        <v>2.4846816404007854</v>
      </c>
      <c r="N19" s="33"/>
    </row>
    <row r="20" spans="1:14" x14ac:dyDescent="0.25">
      <c r="A20" s="39" t="s">
        <v>19</v>
      </c>
      <c r="B20" s="3">
        <v>0</v>
      </c>
      <c r="C20" s="3">
        <v>0</v>
      </c>
      <c r="D20" s="3">
        <v>0</v>
      </c>
      <c r="E20" s="20">
        <v>0</v>
      </c>
      <c r="F20" s="27">
        <f t="shared" si="0"/>
        <v>0</v>
      </c>
      <c r="G20" s="36">
        <f>F20/F65*100</f>
        <v>0</v>
      </c>
      <c r="N20" s="33"/>
    </row>
    <row r="21" spans="1:14" x14ac:dyDescent="0.25">
      <c r="A21" s="39" t="s">
        <v>20</v>
      </c>
      <c r="B21" s="3">
        <v>4</v>
      </c>
      <c r="C21" s="2">
        <v>400000</v>
      </c>
      <c r="D21" s="3">
        <v>0</v>
      </c>
      <c r="E21" s="17">
        <v>415833</v>
      </c>
      <c r="F21" s="27">
        <f t="shared" si="0"/>
        <v>815833</v>
      </c>
      <c r="G21" s="36">
        <f>F21/F65*100</f>
        <v>0.2796866202188078</v>
      </c>
      <c r="N21" s="33"/>
    </row>
    <row r="22" spans="1:14" x14ac:dyDescent="0.25">
      <c r="A22" s="39" t="s">
        <v>21</v>
      </c>
      <c r="B22" s="3">
        <v>0</v>
      </c>
      <c r="C22" s="3">
        <v>0</v>
      </c>
      <c r="D22" s="3">
        <v>0</v>
      </c>
      <c r="E22" s="20">
        <v>0</v>
      </c>
      <c r="F22" s="27">
        <f t="shared" si="0"/>
        <v>0</v>
      </c>
      <c r="G22" s="36">
        <f>F22/F65*100</f>
        <v>0</v>
      </c>
    </row>
    <row r="23" spans="1:14" x14ac:dyDescent="0.25">
      <c r="A23" s="39" t="s">
        <v>22</v>
      </c>
      <c r="B23" s="3">
        <v>76</v>
      </c>
      <c r="C23" s="2">
        <v>17121973</v>
      </c>
      <c r="D23" s="3">
        <v>605559</v>
      </c>
      <c r="E23" s="20">
        <v>100000</v>
      </c>
      <c r="F23" s="27">
        <f t="shared" si="0"/>
        <v>17827532</v>
      </c>
      <c r="G23" s="36">
        <f>F23/F65*100</f>
        <v>6.1116946383912438</v>
      </c>
    </row>
    <row r="24" spans="1:14" x14ac:dyDescent="0.25">
      <c r="A24" s="40" t="s">
        <v>23</v>
      </c>
      <c r="B24" s="14">
        <v>30</v>
      </c>
      <c r="C24" s="14">
        <v>6253639</v>
      </c>
      <c r="D24" s="14">
        <v>264790</v>
      </c>
      <c r="E24" s="19">
        <v>417031</v>
      </c>
      <c r="F24" s="28">
        <f t="shared" si="0"/>
        <v>6935460</v>
      </c>
      <c r="G24" s="37">
        <f>F24/F65*100</f>
        <v>2.3776377850157235</v>
      </c>
    </row>
    <row r="25" spans="1:14" x14ac:dyDescent="0.25">
      <c r="A25" s="39" t="s">
        <v>24</v>
      </c>
      <c r="B25" s="3">
        <v>23</v>
      </c>
      <c r="C25" s="3">
        <v>2237814</v>
      </c>
      <c r="D25" s="3">
        <v>0</v>
      </c>
      <c r="E25" s="20">
        <v>706374</v>
      </c>
      <c r="F25" s="27">
        <f t="shared" si="0"/>
        <v>2944188</v>
      </c>
      <c r="G25" s="36">
        <f>F25/F65*100</f>
        <v>1.0093364585751881</v>
      </c>
    </row>
    <row r="26" spans="1:14" x14ac:dyDescent="0.25">
      <c r="A26" s="39" t="s">
        <v>25</v>
      </c>
      <c r="B26" s="3">
        <v>18</v>
      </c>
      <c r="C26" s="2">
        <v>1077070</v>
      </c>
      <c r="D26" s="3">
        <v>0</v>
      </c>
      <c r="E26" s="17">
        <v>0</v>
      </c>
      <c r="F26" s="27">
        <f t="shared" si="0"/>
        <v>1077070</v>
      </c>
      <c r="G26" s="36">
        <f>F26/F65*100</f>
        <v>0.36924476950438551</v>
      </c>
    </row>
    <row r="27" spans="1:14" x14ac:dyDescent="0.25">
      <c r="A27" s="39" t="s">
        <v>26</v>
      </c>
      <c r="B27" s="3">
        <v>15</v>
      </c>
      <c r="C27" s="3">
        <v>961314</v>
      </c>
      <c r="D27" s="3">
        <v>199504</v>
      </c>
      <c r="E27" s="20">
        <v>482793</v>
      </c>
      <c r="F27" s="27">
        <f t="shared" si="0"/>
        <v>1643611</v>
      </c>
      <c r="G27" s="36">
        <f>F27/F65*100</f>
        <v>0.56346826561864372</v>
      </c>
    </row>
    <row r="28" spans="1:14" x14ac:dyDescent="0.25">
      <c r="A28" s="39" t="s">
        <v>27</v>
      </c>
      <c r="B28" s="3">
        <v>2</v>
      </c>
      <c r="C28" s="3">
        <v>593519</v>
      </c>
      <c r="D28" s="3">
        <v>1000080</v>
      </c>
      <c r="E28" s="20">
        <v>729020</v>
      </c>
      <c r="F28" s="27">
        <f t="shared" si="0"/>
        <v>2322619</v>
      </c>
      <c r="G28" s="36">
        <f>F28/F65*100</f>
        <v>0.79624807793505192</v>
      </c>
    </row>
    <row r="29" spans="1:14" x14ac:dyDescent="0.25">
      <c r="A29" s="40" t="s">
        <v>28</v>
      </c>
      <c r="B29" s="14">
        <v>2</v>
      </c>
      <c r="C29" s="14">
        <v>160973</v>
      </c>
      <c r="D29" s="14">
        <v>0</v>
      </c>
      <c r="E29" s="19">
        <v>0</v>
      </c>
      <c r="F29" s="28">
        <f t="shared" si="0"/>
        <v>160973</v>
      </c>
      <c r="G29" s="37">
        <f>F29/F65*100</f>
        <v>5.5185306694485452E-2</v>
      </c>
    </row>
    <row r="30" spans="1:14" x14ac:dyDescent="0.25">
      <c r="A30" s="39" t="s">
        <v>29</v>
      </c>
      <c r="B30" s="3">
        <v>0</v>
      </c>
      <c r="C30" s="3">
        <v>0</v>
      </c>
      <c r="D30" s="3">
        <v>0</v>
      </c>
      <c r="E30" s="20">
        <v>6759027</v>
      </c>
      <c r="F30" s="27">
        <f t="shared" si="0"/>
        <v>6759027</v>
      </c>
      <c r="G30" s="36">
        <f>F30/F65*100</f>
        <v>2.3171524289868981</v>
      </c>
    </row>
    <row r="31" spans="1:14" x14ac:dyDescent="0.25">
      <c r="A31" s="39" t="s">
        <v>30</v>
      </c>
      <c r="B31" s="3">
        <v>32</v>
      </c>
      <c r="C31" s="2">
        <v>1700009</v>
      </c>
      <c r="D31" s="3">
        <v>1600000</v>
      </c>
      <c r="E31" s="20">
        <v>1514230</v>
      </c>
      <c r="F31" s="27">
        <f t="shared" si="0"/>
        <v>4814239</v>
      </c>
      <c r="G31" s="36">
        <f>F31/F65*100</f>
        <v>1.6504336485966775</v>
      </c>
    </row>
    <row r="32" spans="1:14" x14ac:dyDescent="0.25">
      <c r="A32" s="39" t="s">
        <v>31</v>
      </c>
      <c r="B32" s="3">
        <v>89</v>
      </c>
      <c r="C32" s="3">
        <v>8702914</v>
      </c>
      <c r="D32" s="3">
        <v>2423959</v>
      </c>
      <c r="E32" s="20">
        <v>2007356</v>
      </c>
      <c r="F32" s="27">
        <f t="shared" si="0"/>
        <v>13134229</v>
      </c>
      <c r="G32" s="36">
        <f>F32/F65*100</f>
        <v>4.5027206771359483</v>
      </c>
    </row>
    <row r="33" spans="1:7" x14ac:dyDescent="0.25">
      <c r="A33" s="39" t="s">
        <v>32</v>
      </c>
      <c r="B33" s="3">
        <v>11</v>
      </c>
      <c r="C33" s="3">
        <v>4661755</v>
      </c>
      <c r="D33" s="3">
        <v>0</v>
      </c>
      <c r="E33" s="20">
        <v>0</v>
      </c>
      <c r="F33" s="27">
        <f t="shared" si="0"/>
        <v>4661755</v>
      </c>
      <c r="G33" s="36">
        <f>F33/F65*100</f>
        <v>1.5981585695088685</v>
      </c>
    </row>
    <row r="34" spans="1:7" x14ac:dyDescent="0.25">
      <c r="A34" s="40" t="s">
        <v>33</v>
      </c>
      <c r="B34" s="14">
        <v>28</v>
      </c>
      <c r="C34" s="14">
        <v>783500</v>
      </c>
      <c r="D34" s="14">
        <v>0</v>
      </c>
      <c r="E34" s="19">
        <v>464000</v>
      </c>
      <c r="F34" s="28">
        <f t="shared" si="0"/>
        <v>1247500</v>
      </c>
      <c r="G34" s="37">
        <f>F34/F65*100</f>
        <v>0.42767215682984483</v>
      </c>
    </row>
    <row r="35" spans="1:7" x14ac:dyDescent="0.25">
      <c r="A35" s="39" t="s">
        <v>34</v>
      </c>
      <c r="B35" s="3">
        <v>21</v>
      </c>
      <c r="C35" s="3">
        <v>7779820</v>
      </c>
      <c r="D35" s="3">
        <v>282372</v>
      </c>
      <c r="E35" s="17">
        <v>0</v>
      </c>
      <c r="F35" s="27">
        <f t="shared" si="0"/>
        <v>8062192</v>
      </c>
      <c r="G35" s="36">
        <f>F35/F65*100</f>
        <v>2.7639078488307178</v>
      </c>
    </row>
    <row r="36" spans="1:7" x14ac:dyDescent="0.25">
      <c r="A36" s="39" t="s">
        <v>35</v>
      </c>
      <c r="B36" s="3">
        <v>6</v>
      </c>
      <c r="C36" s="2">
        <v>957888</v>
      </c>
      <c r="D36" s="3">
        <v>0</v>
      </c>
      <c r="E36" s="17">
        <v>4800</v>
      </c>
      <c r="F36" s="27">
        <f t="shared" si="0"/>
        <v>962688</v>
      </c>
      <c r="G36" s="36">
        <f>F36/F65*100</f>
        <v>0.33003194654445661</v>
      </c>
    </row>
    <row r="37" spans="1:7" x14ac:dyDescent="0.25">
      <c r="A37" s="39" t="s">
        <v>36</v>
      </c>
      <c r="B37" s="3">
        <v>2</v>
      </c>
      <c r="C37" s="3">
        <v>868778</v>
      </c>
      <c r="D37" s="3">
        <v>0</v>
      </c>
      <c r="E37" s="20">
        <v>0</v>
      </c>
      <c r="F37" s="27">
        <f t="shared" si="0"/>
        <v>868778</v>
      </c>
      <c r="G37" s="36">
        <f>F37/F65*100</f>
        <v>0.29783740366037587</v>
      </c>
    </row>
    <row r="38" spans="1:7" x14ac:dyDescent="0.25">
      <c r="A38" s="39" t="s">
        <v>37</v>
      </c>
      <c r="B38" s="3">
        <v>13</v>
      </c>
      <c r="C38" s="3">
        <v>1158967</v>
      </c>
      <c r="D38" s="3">
        <v>210892</v>
      </c>
      <c r="E38" s="20">
        <v>74200</v>
      </c>
      <c r="F38" s="27">
        <f t="shared" si="0"/>
        <v>1444059</v>
      </c>
      <c r="G38" s="36">
        <f>F38/F65*100</f>
        <v>0.49505717604773458</v>
      </c>
    </row>
    <row r="39" spans="1:7" x14ac:dyDescent="0.25">
      <c r="A39" s="40" t="s">
        <v>38</v>
      </c>
      <c r="B39" s="14">
        <v>0</v>
      </c>
      <c r="C39" s="14">
        <v>0</v>
      </c>
      <c r="D39" s="14">
        <v>0</v>
      </c>
      <c r="E39" s="19">
        <v>0</v>
      </c>
      <c r="F39" s="28">
        <f t="shared" si="0"/>
        <v>0</v>
      </c>
      <c r="G39" s="37">
        <f>F39/F65*100</f>
        <v>0</v>
      </c>
    </row>
    <row r="40" spans="1:7" x14ac:dyDescent="0.25">
      <c r="A40" s="39" t="s">
        <v>39</v>
      </c>
      <c r="B40" s="3">
        <v>0</v>
      </c>
      <c r="C40" s="3">
        <v>0</v>
      </c>
      <c r="D40" s="3">
        <v>0</v>
      </c>
      <c r="E40" s="17">
        <v>0</v>
      </c>
      <c r="F40" s="27">
        <f t="shared" si="0"/>
        <v>0</v>
      </c>
      <c r="G40" s="36">
        <f>F40/F65*100</f>
        <v>0</v>
      </c>
    </row>
    <row r="41" spans="1:7" x14ac:dyDescent="0.25">
      <c r="A41" s="39" t="s">
        <v>40</v>
      </c>
      <c r="B41" s="3">
        <v>18</v>
      </c>
      <c r="C41" s="3">
        <v>1429853</v>
      </c>
      <c r="D41" s="3">
        <v>187975</v>
      </c>
      <c r="E41" s="17">
        <v>99680</v>
      </c>
      <c r="F41" s="27">
        <f t="shared" si="0"/>
        <v>1717508</v>
      </c>
      <c r="G41" s="36">
        <f>F41/F65*100</f>
        <v>0.58880188435471992</v>
      </c>
    </row>
    <row r="42" spans="1:7" x14ac:dyDescent="0.25">
      <c r="A42" s="39" t="s">
        <v>41</v>
      </c>
      <c r="B42" s="3">
        <v>14</v>
      </c>
      <c r="C42" s="2">
        <v>1853837</v>
      </c>
      <c r="D42" s="3">
        <v>0</v>
      </c>
      <c r="E42" s="17">
        <v>538498</v>
      </c>
      <c r="F42" s="27">
        <f t="shared" si="0"/>
        <v>2392335</v>
      </c>
      <c r="G42" s="36">
        <f>F42/F65*100</f>
        <v>0.82014835215192516</v>
      </c>
    </row>
    <row r="43" spans="1:7" x14ac:dyDescent="0.25">
      <c r="A43" s="39" t="s">
        <v>42</v>
      </c>
      <c r="B43" s="3">
        <v>2</v>
      </c>
      <c r="C43" s="3">
        <v>576288</v>
      </c>
      <c r="D43" s="3">
        <v>163485</v>
      </c>
      <c r="E43" s="20">
        <v>311227</v>
      </c>
      <c r="F43" s="27">
        <f t="shared" si="0"/>
        <v>1051000</v>
      </c>
      <c r="G43" s="36">
        <f>F43/F65*100</f>
        <v>0.36030736419091536</v>
      </c>
    </row>
    <row r="44" spans="1:7" x14ac:dyDescent="0.25">
      <c r="A44" s="40" t="s">
        <v>43</v>
      </c>
      <c r="B44" s="14">
        <v>12</v>
      </c>
      <c r="C44" s="14">
        <v>1409576</v>
      </c>
      <c r="D44" s="14">
        <v>0</v>
      </c>
      <c r="E44" s="19">
        <v>292500</v>
      </c>
      <c r="F44" s="28">
        <f t="shared" si="0"/>
        <v>1702076</v>
      </c>
      <c r="G44" s="37">
        <f>F44/F65*100</f>
        <v>0.58351143407480155</v>
      </c>
    </row>
    <row r="45" spans="1:7" x14ac:dyDescent="0.25">
      <c r="A45" s="39" t="s">
        <v>44</v>
      </c>
      <c r="B45" s="15">
        <v>0</v>
      </c>
      <c r="C45" s="15">
        <v>0</v>
      </c>
      <c r="D45" s="15">
        <v>0</v>
      </c>
      <c r="E45" s="20">
        <v>0</v>
      </c>
      <c r="F45" s="27">
        <f t="shared" si="0"/>
        <v>0</v>
      </c>
      <c r="G45" s="36">
        <f>F45/F65*100</f>
        <v>0</v>
      </c>
    </row>
    <row r="46" spans="1:7" x14ac:dyDescent="0.25">
      <c r="A46" s="39" t="s">
        <v>45</v>
      </c>
      <c r="B46" s="3">
        <v>73</v>
      </c>
      <c r="C46" s="3">
        <v>7219208</v>
      </c>
      <c r="D46" s="3">
        <v>1200</v>
      </c>
      <c r="E46" s="20">
        <v>4813357</v>
      </c>
      <c r="F46" s="27">
        <f t="shared" si="0"/>
        <v>12033765</v>
      </c>
      <c r="G46" s="36">
        <f>F46/F65*100</f>
        <v>4.125455897662123</v>
      </c>
    </row>
    <row r="47" spans="1:7" x14ac:dyDescent="0.25">
      <c r="A47" s="39" t="s">
        <v>46</v>
      </c>
      <c r="B47" s="3">
        <v>7</v>
      </c>
      <c r="C47" s="3">
        <v>2272916</v>
      </c>
      <c r="D47" s="3">
        <v>0</v>
      </c>
      <c r="E47" s="20">
        <v>0</v>
      </c>
      <c r="F47" s="27">
        <f t="shared" si="0"/>
        <v>2272916</v>
      </c>
      <c r="G47" s="36">
        <f>F47/F65*100</f>
        <v>0.77920872786618323</v>
      </c>
    </row>
    <row r="48" spans="1:7" x14ac:dyDescent="0.25">
      <c r="A48" s="39" t="s">
        <v>47</v>
      </c>
      <c r="B48" s="3">
        <v>0</v>
      </c>
      <c r="C48" s="3">
        <v>0</v>
      </c>
      <c r="D48" s="3">
        <v>2767904</v>
      </c>
      <c r="E48" s="20">
        <v>41640</v>
      </c>
      <c r="F48" s="27">
        <f t="shared" si="0"/>
        <v>2809544</v>
      </c>
      <c r="G48" s="36">
        <f>F48/F65*100</f>
        <v>0.96317734844757474</v>
      </c>
    </row>
    <row r="49" spans="1:7" x14ac:dyDescent="0.25">
      <c r="A49" s="39" t="s">
        <v>48</v>
      </c>
      <c r="B49" s="3">
        <v>33</v>
      </c>
      <c r="C49" s="3">
        <v>13345189</v>
      </c>
      <c r="D49" s="3">
        <v>863407</v>
      </c>
      <c r="E49" s="20">
        <v>2054646</v>
      </c>
      <c r="F49" s="27">
        <f t="shared" si="0"/>
        <v>16263242</v>
      </c>
      <c r="G49" s="36">
        <f>F49/F65*100</f>
        <v>5.5754194654795342</v>
      </c>
    </row>
    <row r="50" spans="1:7" x14ac:dyDescent="0.25">
      <c r="A50" s="40" t="s">
        <v>49</v>
      </c>
      <c r="B50" s="14">
        <v>0</v>
      </c>
      <c r="C50" s="14">
        <v>0</v>
      </c>
      <c r="D50" s="14">
        <v>0</v>
      </c>
      <c r="E50" s="19">
        <v>0</v>
      </c>
      <c r="F50" s="28">
        <f t="shared" si="0"/>
        <v>0</v>
      </c>
      <c r="G50" s="37">
        <f>F50/F65*100</f>
        <v>0</v>
      </c>
    </row>
    <row r="51" spans="1:7" x14ac:dyDescent="0.25">
      <c r="A51" s="39" t="s">
        <v>50</v>
      </c>
      <c r="B51" s="3">
        <v>0</v>
      </c>
      <c r="C51" s="3">
        <v>0</v>
      </c>
      <c r="D51" s="3">
        <v>0</v>
      </c>
      <c r="E51" s="20">
        <v>0</v>
      </c>
      <c r="F51" s="27">
        <f t="shared" si="0"/>
        <v>0</v>
      </c>
      <c r="G51" s="36">
        <f>F51/F65*100</f>
        <v>0</v>
      </c>
    </row>
    <row r="52" spans="1:7" x14ac:dyDescent="0.25">
      <c r="A52" s="39" t="s">
        <v>51</v>
      </c>
      <c r="B52" s="3">
        <v>0</v>
      </c>
      <c r="C52" s="3">
        <v>0</v>
      </c>
      <c r="D52" s="3">
        <v>0</v>
      </c>
      <c r="E52" s="20">
        <v>0</v>
      </c>
      <c r="F52" s="27">
        <f t="shared" si="0"/>
        <v>0</v>
      </c>
      <c r="G52" s="36">
        <f>F52/F65*100</f>
        <v>0</v>
      </c>
    </row>
    <row r="53" spans="1:7" x14ac:dyDescent="0.25">
      <c r="A53" s="39" t="s">
        <v>52</v>
      </c>
      <c r="B53" s="3">
        <v>6</v>
      </c>
      <c r="C53" s="3">
        <v>131497</v>
      </c>
      <c r="D53" s="3">
        <v>0</v>
      </c>
      <c r="E53" s="17">
        <v>0</v>
      </c>
      <c r="F53" s="27">
        <f t="shared" si="0"/>
        <v>131497</v>
      </c>
      <c r="G53" s="36">
        <f>F53/F65*100</f>
        <v>4.5080244975273832E-2</v>
      </c>
    </row>
    <row r="54" spans="1:7" x14ac:dyDescent="0.25">
      <c r="A54" s="39" t="s">
        <v>53</v>
      </c>
      <c r="B54" s="3">
        <v>0</v>
      </c>
      <c r="C54" s="3">
        <v>0</v>
      </c>
      <c r="D54" s="3">
        <v>0</v>
      </c>
      <c r="E54" s="20">
        <v>0</v>
      </c>
      <c r="F54" s="27">
        <f t="shared" si="0"/>
        <v>0</v>
      </c>
      <c r="G54" s="36">
        <f>F54/F65*100</f>
        <v>0</v>
      </c>
    </row>
    <row r="55" spans="1:7" x14ac:dyDescent="0.25">
      <c r="A55" s="40" t="s">
        <v>54</v>
      </c>
      <c r="B55" s="14">
        <v>228</v>
      </c>
      <c r="C55" s="14">
        <v>22445622</v>
      </c>
      <c r="D55" s="14">
        <v>8415275</v>
      </c>
      <c r="E55" s="19">
        <v>5171615</v>
      </c>
      <c r="F55" s="28">
        <f t="shared" si="0"/>
        <v>36032512</v>
      </c>
      <c r="G55" s="37">
        <f>F55/F65*100</f>
        <v>12.352787272975764</v>
      </c>
    </row>
    <row r="56" spans="1:7" x14ac:dyDescent="0.25">
      <c r="A56" s="39" t="s">
        <v>55</v>
      </c>
      <c r="B56" s="3">
        <v>9</v>
      </c>
      <c r="C56" s="3">
        <v>3088814</v>
      </c>
      <c r="D56" s="3">
        <v>0</v>
      </c>
      <c r="E56" s="20">
        <v>0</v>
      </c>
      <c r="F56" s="27">
        <f t="shared" si="0"/>
        <v>3088814</v>
      </c>
      <c r="G56" s="36">
        <f>F56/F65*100</f>
        <v>1.0589176316041846</v>
      </c>
    </row>
    <row r="57" spans="1:7" x14ac:dyDescent="0.25">
      <c r="A57" s="39" t="s">
        <v>56</v>
      </c>
      <c r="B57" s="3">
        <v>0</v>
      </c>
      <c r="C57" s="3">
        <v>0</v>
      </c>
      <c r="D57" s="3">
        <v>0</v>
      </c>
      <c r="E57" s="20">
        <v>0</v>
      </c>
      <c r="F57" s="27">
        <f t="shared" si="0"/>
        <v>0</v>
      </c>
      <c r="G57" s="36">
        <f>F57/F65*100</f>
        <v>0</v>
      </c>
    </row>
    <row r="58" spans="1:7" x14ac:dyDescent="0.25">
      <c r="A58" s="39" t="s">
        <v>57</v>
      </c>
      <c r="B58" s="3">
        <v>0</v>
      </c>
      <c r="C58" s="3">
        <v>0</v>
      </c>
      <c r="D58" s="3">
        <v>0</v>
      </c>
      <c r="E58" s="17">
        <v>0</v>
      </c>
      <c r="F58" s="27">
        <f t="shared" si="0"/>
        <v>0</v>
      </c>
      <c r="G58" s="36">
        <f>F58/F65*100</f>
        <v>0</v>
      </c>
    </row>
    <row r="59" spans="1:7" x14ac:dyDescent="0.25">
      <c r="A59" s="39" t="s">
        <v>58</v>
      </c>
      <c r="B59" s="3">
        <v>0</v>
      </c>
      <c r="C59" s="3">
        <v>0</v>
      </c>
      <c r="D59" s="3">
        <v>1666838</v>
      </c>
      <c r="E59" s="20">
        <v>2343371</v>
      </c>
      <c r="F59" s="27">
        <f t="shared" si="0"/>
        <v>4010209</v>
      </c>
      <c r="G59" s="36">
        <f>F59/F65*100</f>
        <v>1.3747933726400441</v>
      </c>
    </row>
    <row r="60" spans="1:7" x14ac:dyDescent="0.25">
      <c r="A60" s="40" t="s">
        <v>59</v>
      </c>
      <c r="B60" s="14">
        <v>76</v>
      </c>
      <c r="C60" s="14">
        <v>18339774</v>
      </c>
      <c r="D60" s="14">
        <v>3660344</v>
      </c>
      <c r="E60" s="19">
        <v>2075093</v>
      </c>
      <c r="F60" s="28">
        <f t="shared" si="0"/>
        <v>24075211</v>
      </c>
      <c r="G60" s="37">
        <f>F60/F65*100</f>
        <v>8.2535450216461754</v>
      </c>
    </row>
    <row r="61" spans="1:7" x14ac:dyDescent="0.25">
      <c r="A61" s="39" t="s">
        <v>60</v>
      </c>
      <c r="B61" s="3">
        <v>14</v>
      </c>
      <c r="C61" s="3">
        <v>1238476</v>
      </c>
      <c r="D61" s="3">
        <v>8778</v>
      </c>
      <c r="E61" s="17">
        <v>0</v>
      </c>
      <c r="F61" s="27">
        <f t="shared" si="0"/>
        <v>1247254</v>
      </c>
      <c r="G61" s="36">
        <f>F61/F65*100</f>
        <v>0.42758782228028158</v>
      </c>
    </row>
    <row r="62" spans="1:7" x14ac:dyDescent="0.25">
      <c r="A62" s="39" t="s">
        <v>61</v>
      </c>
      <c r="B62" s="3">
        <v>30</v>
      </c>
      <c r="C62" s="3">
        <v>7578568</v>
      </c>
      <c r="D62" s="3">
        <v>104000</v>
      </c>
      <c r="E62" s="17">
        <v>78589</v>
      </c>
      <c r="F62" s="27">
        <f t="shared" si="0"/>
        <v>7761157</v>
      </c>
      <c r="G62" s="36">
        <f>F62/F65*100</f>
        <v>2.6607060149779942</v>
      </c>
    </row>
    <row r="63" spans="1:7" ht="15.75" thickBot="1" x14ac:dyDescent="0.3">
      <c r="A63" s="39" t="s">
        <v>62</v>
      </c>
      <c r="B63" s="3">
        <v>7</v>
      </c>
      <c r="C63" s="3">
        <v>767865</v>
      </c>
      <c r="D63" s="3">
        <v>352000</v>
      </c>
      <c r="E63" s="17">
        <v>696000</v>
      </c>
      <c r="F63" s="27">
        <f t="shared" si="0"/>
        <v>1815865</v>
      </c>
      <c r="G63" s="36">
        <f>F63/F65*100</f>
        <v>0.6225209627750109</v>
      </c>
    </row>
    <row r="64" spans="1:7" x14ac:dyDescent="0.25">
      <c r="A64" s="10"/>
      <c r="B64" s="11"/>
      <c r="C64" s="11"/>
      <c r="D64" s="11"/>
      <c r="E64" s="16"/>
      <c r="F64" s="29"/>
      <c r="G64" s="34"/>
    </row>
    <row r="65" spans="1:7" x14ac:dyDescent="0.25">
      <c r="A65" s="41" t="s">
        <v>63</v>
      </c>
      <c r="B65" s="42">
        <f>SUM(B8:B64)</f>
        <v>1305</v>
      </c>
      <c r="C65" s="43">
        <f>SUM(C8:C64)</f>
        <v>194613316</v>
      </c>
      <c r="D65" s="43">
        <f>SUM(D8:D63)</f>
        <v>41544154</v>
      </c>
      <c r="E65" s="43">
        <f>SUM(E8:E63)</f>
        <v>55537928</v>
      </c>
      <c r="F65" s="44">
        <f t="shared" si="0"/>
        <v>291695398</v>
      </c>
      <c r="G65" s="45">
        <v>100</v>
      </c>
    </row>
    <row r="66" spans="1:7" ht="15.75" thickBot="1" x14ac:dyDescent="0.3">
      <c r="A66" s="12"/>
      <c r="B66" s="13"/>
      <c r="C66" s="13"/>
      <c r="D66" s="13"/>
      <c r="E66" s="18"/>
      <c r="F66" s="30"/>
      <c r="G66" s="35"/>
    </row>
    <row r="68" spans="1:7" x14ac:dyDescent="0.25">
      <c r="A68" s="38" t="s">
        <v>67</v>
      </c>
    </row>
    <row r="69" spans="1:7" x14ac:dyDescent="0.25">
      <c r="A69" s="46" t="s">
        <v>68</v>
      </c>
    </row>
  </sheetData>
  <mergeCells count="3">
    <mergeCell ref="A3:G3"/>
    <mergeCell ref="A4:G4"/>
    <mergeCell ref="A1:G1"/>
  </mergeCells>
  <pageMargins left="0.7" right="0.7" top="0.75" bottom="0.75" header="0.3" footer="0.3"/>
  <pageSetup orientation="portrait" horizontalDpi="4294967295" verticalDpi="4294967295" r:id="rId1"/>
  <ignoredErrors>
    <ignoredError sqref="F8:F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t-51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</cp:lastModifiedBy>
  <dcterms:created xsi:type="dcterms:W3CDTF">2014-07-01T14:43:46Z</dcterms:created>
  <dcterms:modified xsi:type="dcterms:W3CDTF">2015-12-09T14:15:32Z</dcterms:modified>
</cp:coreProperties>
</file>