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75" yWindow="180" windowWidth="25215" windowHeight="5925"/>
  </bookViews>
  <sheets>
    <sheet name="t-4" sheetId="1" r:id="rId1"/>
  </sheets>
  <definedNames>
    <definedName name="_xlnm.Print_Area" localSheetId="0">'t-4'!$A$1:$T$57</definedName>
    <definedName name="Print_Area_MI">'t-4'!$B$1:$U$57</definedName>
  </definedNames>
  <calcPr calcId="145621"/>
</workbook>
</file>

<file path=xl/calcChain.xml><?xml version="1.0" encoding="utf-8"?>
<calcChain xmlns="http://schemas.openxmlformats.org/spreadsheetml/2006/main">
  <c r="Q15" i="1" l="1"/>
  <c r="Q13" i="1"/>
  <c r="H25" i="1" l="1"/>
  <c r="Q25" i="1" s="1"/>
  <c r="J53" i="1" l="1"/>
  <c r="K53" i="1"/>
  <c r="L53" i="1"/>
  <c r="M53" i="1"/>
  <c r="N53" i="1"/>
  <c r="O53" i="1"/>
  <c r="P53" i="1"/>
  <c r="H35" i="1"/>
  <c r="Q35" i="1" s="1"/>
  <c r="C53" i="1" l="1"/>
  <c r="H45" i="1" l="1"/>
  <c r="Q45" i="1" s="1"/>
  <c r="H43" i="1"/>
  <c r="Q43" i="1" s="1"/>
  <c r="H47" i="1" l="1"/>
  <c r="Q47" i="1" s="1"/>
  <c r="H49" i="1" l="1"/>
  <c r="Q49" i="1" s="1"/>
  <c r="H41" i="1"/>
  <c r="Q41" i="1" s="1"/>
  <c r="H39" i="1"/>
  <c r="Q39" i="1" s="1"/>
  <c r="H37" i="1"/>
  <c r="Q37" i="1" s="1"/>
  <c r="H33" i="1"/>
  <c r="Q33" i="1" s="1"/>
  <c r="H31" i="1"/>
  <c r="Q31" i="1" s="1"/>
  <c r="H29" i="1"/>
  <c r="Q29" i="1" s="1"/>
  <c r="H27" i="1"/>
  <c r="Q27" i="1" s="1"/>
  <c r="H23" i="1"/>
  <c r="Q23" i="1" s="1"/>
  <c r="H21" i="1"/>
  <c r="Q21" i="1" s="1"/>
  <c r="H19" i="1"/>
  <c r="Q19" i="1" s="1"/>
  <c r="E53" i="1"/>
  <c r="D53" i="1"/>
  <c r="F53" i="1"/>
  <c r="G53" i="1"/>
  <c r="I53" i="1"/>
  <c r="Q53" i="1" l="1"/>
  <c r="H53" i="1"/>
  <c r="R25" i="1" l="1"/>
  <c r="O55" i="1"/>
  <c r="P55" i="1"/>
  <c r="R43" i="1"/>
  <c r="R45" i="1"/>
  <c r="R47" i="1"/>
  <c r="M55" i="1"/>
  <c r="N55" i="1"/>
  <c r="R15" i="1"/>
  <c r="R27" i="1"/>
  <c r="R35" i="1"/>
  <c r="R29" i="1"/>
  <c r="R31" i="1"/>
  <c r="R33" i="1"/>
  <c r="G55" i="1"/>
  <c r="R41" i="1"/>
  <c r="R19" i="1"/>
  <c r="K55" i="1"/>
  <c r="E55" i="1"/>
  <c r="R49" i="1"/>
  <c r="F55" i="1"/>
  <c r="R23" i="1"/>
  <c r="R37" i="1"/>
  <c r="R21" i="1"/>
  <c r="R39" i="1"/>
  <c r="D55" i="1"/>
  <c r="H55" i="1"/>
  <c r="L55" i="1"/>
  <c r="J55" i="1"/>
  <c r="C55" i="1"/>
  <c r="I55" i="1"/>
  <c r="R13" i="1"/>
  <c r="R53" i="1" l="1"/>
  <c r="Q55" i="1"/>
</calcChain>
</file>

<file path=xl/sharedStrings.xml><?xml version="1.0" encoding="utf-8"?>
<sst xmlns="http://schemas.openxmlformats.org/spreadsheetml/2006/main" count="57" uniqueCount="52">
  <si>
    <t xml:space="preserve"> </t>
  </si>
  <si>
    <t>FIXED GUIDEWAY</t>
  </si>
  <si>
    <t>NEW</t>
  </si>
  <si>
    <t>TOTAL</t>
  </si>
  <si>
    <t>MOD</t>
  </si>
  <si>
    <t>CAPITAL</t>
  </si>
  <si>
    <t xml:space="preserve">   FTA </t>
  </si>
  <si>
    <t xml:space="preserve">BUS </t>
  </si>
  <si>
    <t>BUS</t>
  </si>
  <si>
    <t>MAINTENANCE</t>
  </si>
  <si>
    <t>PLANNING</t>
  </si>
  <si>
    <t>OPERATING</t>
  </si>
  <si>
    <t xml:space="preserve"> PROGRAM</t>
  </si>
  <si>
    <t>PURCHASE</t>
  </si>
  <si>
    <t>OTHER</t>
  </si>
  <si>
    <t>FACILTY</t>
  </si>
  <si>
    <t xml:space="preserve">  TOTAL</t>
  </si>
  <si>
    <t>Percent of Total</t>
  </si>
  <si>
    <t>STARTS</t>
  </si>
  <si>
    <t>RTAP</t>
  </si>
  <si>
    <t>TABLE 4</t>
  </si>
  <si>
    <t>Alternative Analysis</t>
  </si>
  <si>
    <t>Clean Fuels</t>
  </si>
  <si>
    <t>Elderly and Individuals with Disabilities</t>
  </si>
  <si>
    <t>Emergency Supplementals</t>
  </si>
  <si>
    <t>JARC</t>
  </si>
  <si>
    <t>Metropolitan and State Planning</t>
  </si>
  <si>
    <t>Miscellaneous FHWA Transfers</t>
  </si>
  <si>
    <t>National Research</t>
  </si>
  <si>
    <t>New Freedom</t>
  </si>
  <si>
    <t>Non-Urbanized Area</t>
  </si>
  <si>
    <t>Over-the-Road-Bus</t>
  </si>
  <si>
    <t>Urbanized Area</t>
  </si>
  <si>
    <t xml:space="preserve">Paul S. Sarbanes Transit in Parks Program </t>
  </si>
  <si>
    <t>% of Total</t>
  </si>
  <si>
    <t>TIGGER</t>
  </si>
  <si>
    <t>RESEARCH</t>
  </si>
  <si>
    <t>TIGER</t>
  </si>
  <si>
    <t>OVERSIGHT REVIEWS</t>
  </si>
  <si>
    <t>SAFETY AND SECURITY</t>
  </si>
  <si>
    <t>UNIVERSITY RESEARCH</t>
  </si>
  <si>
    <t>Project Management Oversight</t>
  </si>
  <si>
    <t>A negative obligation indicates that a budget amendment shifted the commitment of previously obligated funds elsewhere.</t>
  </si>
  <si>
    <t>and Fixed Guideway Modernization Programs)</t>
  </si>
  <si>
    <t>Bus Other:  This category includes everything not considered a bus purchase such as, Preventive Maintenance, Rehabilitation/Rebuild, Bus Shelters, Engineering and Design, etc.</t>
  </si>
  <si>
    <t>Bus Purchasing category includes Spare Parts/Associated Capital Maintenance Items.</t>
  </si>
  <si>
    <t>MANAGEMENT TRAINING</t>
  </si>
  <si>
    <t>Hurricane Sandy</t>
  </si>
  <si>
    <t>FY 2013 SUMMARY OF OBLIGATIONS FOR FTA PROGRAMS BY EXPENDITURES</t>
  </si>
  <si>
    <t>Capital - (5309) (Includes New Starts, Bus and Bus Facilities</t>
  </si>
  <si>
    <t>(5339) Bus and Bus Facilities and (5337) State of Good Repair are included in the Capital Section</t>
  </si>
  <si>
    <t>(5339) Bus and Bus Facilities, (5337) State of Good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</si>
</sst>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);\(#,##0.0\)"/>
    <numFmt numFmtId="165" formatCode="&quot;$&quot;#,##0"/>
    <numFmt numFmtId="166" formatCode="_(* #,##0_);_(* \(#,##0\);_(* &quot;-&quot;??_);_(@_)"/>
    <numFmt numFmtId="167" formatCode="0.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3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ouble">
        <color theme="1"/>
      </left>
      <right/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9" fillId="0" borderId="0"/>
    <xf numFmtId="43" fontId="3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0" fillId="0" borderId="5" xfId="0" applyBorder="1"/>
    <xf numFmtId="0" fontId="0" fillId="0" borderId="0" xfId="0" applyFill="1"/>
    <xf numFmtId="0" fontId="5" fillId="0" borderId="0" xfId="0" applyFont="1" applyFill="1"/>
    <xf numFmtId="0" fontId="0" fillId="0" borderId="6" xfId="0" applyFill="1" applyBorder="1"/>
    <xf numFmtId="0" fontId="0" fillId="0" borderId="7" xfId="0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5" xfId="0" applyFill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0" fontId="0" fillId="0" borderId="8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0" xfId="0" applyFont="1" applyFill="1" applyBorder="1"/>
    <xf numFmtId="0" fontId="5" fillId="0" borderId="10" xfId="0" applyFont="1" applyFill="1" applyBorder="1"/>
    <xf numFmtId="0" fontId="6" fillId="0" borderId="1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0" borderId="11" xfId="0" applyFont="1" applyFill="1" applyBorder="1"/>
    <xf numFmtId="164" fontId="6" fillId="0" borderId="0" xfId="0" applyNumberFormat="1" applyFont="1" applyFill="1" applyProtection="1"/>
    <xf numFmtId="164" fontId="6" fillId="0" borderId="10" xfId="0" applyNumberFormat="1" applyFont="1" applyFill="1" applyBorder="1" applyProtection="1"/>
    <xf numFmtId="37" fontId="0" fillId="0" borderId="0" xfId="0" applyNumberFormat="1" applyFill="1" applyBorder="1" applyProtection="1"/>
    <xf numFmtId="37" fontId="6" fillId="0" borderId="10" xfId="0" applyNumberFormat="1" applyFont="1" applyFill="1" applyBorder="1" applyProtection="1"/>
    <xf numFmtId="37" fontId="6" fillId="0" borderId="11" xfId="0" applyNumberFormat="1" applyFont="1" applyFill="1" applyBorder="1" applyProtection="1"/>
    <xf numFmtId="164" fontId="6" fillId="0" borderId="0" xfId="0" applyNumberFormat="1" applyFont="1" applyFill="1" applyBorder="1" applyProtection="1"/>
    <xf numFmtId="37" fontId="0" fillId="0" borderId="0" xfId="0" applyNumberFormat="1" applyFill="1" applyProtection="1"/>
    <xf numFmtId="37" fontId="0" fillId="0" borderId="5" xfId="0" applyNumberFormat="1" applyFill="1" applyBorder="1" applyProtection="1"/>
    <xf numFmtId="164" fontId="6" fillId="0" borderId="5" xfId="0" applyNumberFormat="1" applyFont="1" applyFill="1" applyBorder="1" applyProtection="1"/>
    <xf numFmtId="0" fontId="5" fillId="0" borderId="4" xfId="0" applyFont="1" applyBorder="1"/>
    <xf numFmtId="0" fontId="5" fillId="0" borderId="7" xfId="0" applyFont="1" applyBorder="1"/>
    <xf numFmtId="0" fontId="0" fillId="0" borderId="0" xfId="0" applyBorder="1"/>
    <xf numFmtId="165" fontId="0" fillId="0" borderId="0" xfId="0" applyNumberFormat="1" applyBorder="1"/>
    <xf numFmtId="165" fontId="0" fillId="0" borderId="5" xfId="0" applyNumberFormat="1" applyBorder="1" applyProtection="1"/>
    <xf numFmtId="165" fontId="0" fillId="0" borderId="0" xfId="0" applyNumberFormat="1" applyFill="1" applyBorder="1" applyProtection="1"/>
    <xf numFmtId="3" fontId="0" fillId="0" borderId="0" xfId="0" applyNumberFormat="1"/>
    <xf numFmtId="3" fontId="0" fillId="0" borderId="0" xfId="0" applyNumberFormat="1" applyBorder="1" applyProtection="1"/>
    <xf numFmtId="3" fontId="0" fillId="0" borderId="4" xfId="0" applyNumberFormat="1" applyBorder="1" applyProtection="1"/>
    <xf numFmtId="1" fontId="0" fillId="0" borderId="0" xfId="0" applyNumberFormat="1"/>
    <xf numFmtId="1" fontId="0" fillId="0" borderId="4" xfId="0" applyNumberFormat="1" applyFill="1" applyBorder="1"/>
    <xf numFmtId="1" fontId="0" fillId="0" borderId="7" xfId="0" applyNumberFormat="1" applyFill="1" applyBorder="1"/>
    <xf numFmtId="1" fontId="0" fillId="0" borderId="4" xfId="0" applyNumberFormat="1" applyBorder="1"/>
    <xf numFmtId="165" fontId="0" fillId="0" borderId="0" xfId="0" applyNumberFormat="1" applyFill="1" applyBorder="1"/>
    <xf numFmtId="165" fontId="0" fillId="0" borderId="0" xfId="0" applyNumberFormat="1"/>
    <xf numFmtId="3" fontId="0" fillId="0" borderId="0" xfId="0" applyNumberFormat="1" applyFill="1" applyBorder="1"/>
    <xf numFmtId="3" fontId="0" fillId="0" borderId="0" xfId="0" applyNumberFormat="1" applyFill="1" applyBorder="1" applyProtection="1"/>
    <xf numFmtId="3" fontId="0" fillId="0" borderId="6" xfId="0" applyNumberFormat="1" applyBorder="1" applyProtection="1"/>
    <xf numFmtId="3" fontId="0" fillId="0" borderId="8" xfId="0" applyNumberFormat="1" applyBorder="1" applyProtection="1"/>
    <xf numFmtId="3" fontId="0" fillId="0" borderId="6" xfId="0" applyNumberFormat="1" applyFill="1" applyBorder="1" applyProtection="1"/>
    <xf numFmtId="3" fontId="0" fillId="0" borderId="5" xfId="0" applyNumberFormat="1" applyFill="1" applyBorder="1" applyProtection="1"/>
    <xf numFmtId="3" fontId="5" fillId="0" borderId="0" xfId="0" applyNumberFormat="1" applyFont="1" applyFill="1" applyBorder="1" applyProtection="1"/>
    <xf numFmtId="3" fontId="5" fillId="0" borderId="0" xfId="0" applyNumberFormat="1" applyFont="1" applyFill="1" applyProtection="1"/>
    <xf numFmtId="3" fontId="0" fillId="0" borderId="1" xfId="0" applyNumberFormat="1" applyFill="1" applyBorder="1"/>
    <xf numFmtId="3" fontId="0" fillId="0" borderId="2" xfId="0" applyNumberFormat="1" applyFill="1" applyBorder="1"/>
    <xf numFmtId="3" fontId="5" fillId="0" borderId="4" xfId="0" applyNumberFormat="1" applyFont="1" applyFill="1" applyBorder="1" applyProtection="1"/>
    <xf numFmtId="1" fontId="0" fillId="0" borderId="4" xfId="0" applyNumberFormat="1" applyFill="1" applyBorder="1" applyProtection="1"/>
    <xf numFmtId="0" fontId="5" fillId="0" borderId="0" xfId="0" applyFont="1" applyAlignment="1">
      <alignment horizontal="center" wrapText="1"/>
    </xf>
    <xf numFmtId="0" fontId="5" fillId="0" borderId="1" xfId="0" applyFont="1" applyFill="1" applyBorder="1"/>
    <xf numFmtId="0" fontId="5" fillId="0" borderId="4" xfId="0" applyFont="1" applyFill="1" applyBorder="1"/>
    <xf numFmtId="0" fontId="6" fillId="0" borderId="4" xfId="0" applyFont="1" applyFill="1" applyBorder="1"/>
    <xf numFmtId="0" fontId="5" fillId="0" borderId="7" xfId="0" applyFont="1" applyFill="1" applyBorder="1"/>
    <xf numFmtId="1" fontId="0" fillId="0" borderId="1" xfId="0" applyNumberFormat="1" applyBorder="1"/>
    <xf numFmtId="1" fontId="7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5" fillId="0" borderId="4" xfId="0" applyNumberFormat="1" applyFont="1" applyFill="1" applyBorder="1"/>
    <xf numFmtId="165" fontId="0" fillId="0" borderId="4" xfId="0" applyNumberFormat="1" applyFill="1" applyBorder="1"/>
    <xf numFmtId="3" fontId="0" fillId="0" borderId="4" xfId="0" applyNumberFormat="1" applyFill="1" applyBorder="1"/>
    <xf numFmtId="3" fontId="0" fillId="0" borderId="4" xfId="0" applyNumberFormat="1" applyFill="1" applyBorder="1" applyProtection="1"/>
    <xf numFmtId="0" fontId="5" fillId="0" borderId="4" xfId="0" applyFont="1" applyFill="1" applyBorder="1" applyAlignment="1">
      <alignment wrapText="1"/>
    </xf>
    <xf numFmtId="3" fontId="0" fillId="0" borderId="13" xfId="0" applyNumberFormat="1" applyFill="1" applyBorder="1"/>
    <xf numFmtId="37" fontId="0" fillId="0" borderId="12" xfId="0" applyNumberFormat="1" applyFill="1" applyBorder="1" applyProtection="1"/>
    <xf numFmtId="164" fontId="6" fillId="0" borderId="12" xfId="0" applyNumberFormat="1" applyFont="1" applyFill="1" applyBorder="1" applyProtection="1"/>
    <xf numFmtId="0" fontId="0" fillId="0" borderId="14" xfId="0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6" fontId="0" fillId="0" borderId="0" xfId="1" applyNumberFormat="1" applyFont="1"/>
    <xf numFmtId="0" fontId="6" fillId="0" borderId="10" xfId="0" applyFont="1" applyFill="1" applyBorder="1" applyAlignment="1">
      <alignment horizontal="center"/>
    </xf>
    <xf numFmtId="164" fontId="5" fillId="0" borderId="10" xfId="0" applyNumberFormat="1" applyFont="1" applyFill="1" applyBorder="1" applyProtection="1"/>
    <xf numFmtId="0" fontId="5" fillId="0" borderId="0" xfId="0" applyFont="1" applyFill="1" applyBorder="1" applyAlignment="1">
      <alignment horizontal="center" wrapText="1"/>
    </xf>
    <xf numFmtId="0" fontId="0" fillId="0" borderId="0" xfId="0" applyAlignment="1"/>
    <xf numFmtId="37" fontId="6" fillId="0" borderId="0" xfId="0" applyNumberFormat="1" applyFont="1" applyFill="1" applyBorder="1" applyProtection="1"/>
    <xf numFmtId="167" fontId="6" fillId="0" borderId="4" xfId="0" applyNumberFormat="1" applyFont="1" applyFill="1" applyBorder="1" applyProtection="1"/>
    <xf numFmtId="3" fontId="0" fillId="0" borderId="0" xfId="0" applyNumberFormat="1" applyFill="1" applyProtection="1"/>
    <xf numFmtId="165" fontId="0" fillId="0" borderId="5" xfId="0" applyNumberFormat="1" applyFill="1" applyBorder="1" applyProtection="1"/>
    <xf numFmtId="0" fontId="8" fillId="0" borderId="0" xfId="0" applyFont="1"/>
    <xf numFmtId="1" fontId="11" fillId="0" borderId="0" xfId="0" applyNumberFormat="1" applyFont="1"/>
    <xf numFmtId="0" fontId="11" fillId="0" borderId="0" xfId="0" applyFont="1"/>
    <xf numFmtId="37" fontId="11" fillId="0" borderId="0" xfId="0" applyNumberFormat="1" applyFont="1" applyProtection="1"/>
    <xf numFmtId="3" fontId="11" fillId="0" borderId="0" xfId="0" applyNumberFormat="1" applyFont="1"/>
    <xf numFmtId="37" fontId="12" fillId="0" borderId="0" xfId="0" applyNumberFormat="1" applyFont="1" applyProtection="1"/>
    <xf numFmtId="3" fontId="12" fillId="0" borderId="0" xfId="0" applyNumberFormat="1" applyFont="1" applyProtection="1"/>
    <xf numFmtId="0" fontId="10" fillId="0" borderId="0" xfId="2" applyFont="1" applyAlignment="1">
      <alignment horizontal="center" wrapText="1"/>
    </xf>
    <xf numFmtId="0" fontId="13" fillId="0" borderId="0" xfId="0" applyFont="1"/>
    <xf numFmtId="3" fontId="5" fillId="0" borderId="16" xfId="0" applyNumberFormat="1" applyFont="1" applyFill="1" applyBorder="1" applyProtection="1"/>
    <xf numFmtId="3" fontId="0" fillId="0" borderId="0" xfId="0" applyNumberFormat="1" applyFill="1"/>
    <xf numFmtId="3" fontId="0" fillId="0" borderId="5" xfId="0" applyNumberFormat="1" applyFill="1" applyBorder="1"/>
    <xf numFmtId="0" fontId="7" fillId="0" borderId="15" xfId="0" applyFont="1" applyFill="1" applyBorder="1"/>
    <xf numFmtId="3" fontId="0" fillId="0" borderId="16" xfId="0" applyNumberFormat="1" applyFill="1" applyBorder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/>
    <xf numFmtId="0" fontId="0" fillId="0" borderId="5" xfId="0" applyBorder="1" applyAlignment="1"/>
  </cellXfs>
  <cellStyles count="6">
    <cellStyle name="Comma" xfId="1" builtinId="3"/>
    <cellStyle name="Comma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S69"/>
  <sheetViews>
    <sheetView tabSelected="1" defaultGridColor="0" colorId="22" zoomScale="65" workbookViewId="0">
      <pane ySplit="9" topLeftCell="A10" activePane="bottomLeft" state="frozen"/>
      <selection pane="bottomLeft" activeCell="N24" sqref="N24"/>
    </sheetView>
  </sheetViews>
  <sheetFormatPr defaultColWidth="11.44140625" defaultRowHeight="15" x14ac:dyDescent="0.2"/>
  <cols>
    <col min="1" max="1" width="1.21875" customWidth="1"/>
    <col min="2" max="2" width="57.88671875" customWidth="1"/>
    <col min="3" max="3" width="15.33203125" style="44" bestFit="1" customWidth="1"/>
    <col min="4" max="4" width="15.6640625" bestFit="1" customWidth="1"/>
    <col min="5" max="5" width="16" customWidth="1"/>
    <col min="6" max="6" width="18.77734375" customWidth="1"/>
    <col min="7" max="7" width="15.33203125" bestFit="1" customWidth="1"/>
    <col min="8" max="8" width="15.6640625" bestFit="1" customWidth="1"/>
    <col min="9" max="9" width="13.77734375" bestFit="1" customWidth="1"/>
    <col min="10" max="10" width="14.33203125" bestFit="1" customWidth="1"/>
    <col min="11" max="11" width="11.44140625" customWidth="1"/>
    <col min="12" max="16" width="14.88671875" customWidth="1"/>
    <col min="17" max="17" width="16.21875" bestFit="1" customWidth="1"/>
    <col min="18" max="18" width="11.88671875" customWidth="1"/>
    <col min="19" max="19" width="1.77734375" customWidth="1"/>
    <col min="20" max="20" width="0.6640625" customWidth="1"/>
    <col min="21" max="21" width="13.77734375" customWidth="1"/>
  </cols>
  <sheetData>
    <row r="1" spans="2:19" ht="18" customHeight="1" x14ac:dyDescent="0.25">
      <c r="B1" s="104" t="s">
        <v>20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2:19" ht="18" customHeight="1" x14ac:dyDescent="0.25">
      <c r="B2" s="104" t="s">
        <v>48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2:19" ht="15.75" thickBot="1" x14ac:dyDescent="0.25"/>
    <row r="4" spans="2:19" ht="11.25" customHeight="1" x14ac:dyDescent="0.2">
      <c r="B4" s="1"/>
      <c r="C4" s="67"/>
      <c r="D4" s="2"/>
      <c r="E4" s="2"/>
      <c r="F4" s="2"/>
      <c r="G4" s="2"/>
      <c r="H4" s="3"/>
      <c r="I4" s="2"/>
      <c r="J4" s="2"/>
      <c r="K4" s="2"/>
      <c r="L4" s="2"/>
      <c r="M4" s="2"/>
      <c r="N4" s="2"/>
      <c r="O4" s="2"/>
      <c r="P4" s="2"/>
      <c r="Q4" s="17"/>
      <c r="R4" s="18"/>
    </row>
    <row r="5" spans="2:19" ht="15.75" customHeight="1" x14ac:dyDescent="0.25">
      <c r="B5" s="4"/>
      <c r="C5" s="105" t="s">
        <v>5</v>
      </c>
      <c r="D5" s="106"/>
      <c r="E5" s="106"/>
      <c r="F5" s="106"/>
      <c r="G5" s="106"/>
      <c r="H5" s="107"/>
      <c r="J5" s="5"/>
      <c r="K5" s="5"/>
      <c r="L5" s="5"/>
      <c r="M5" s="5"/>
      <c r="N5" s="5"/>
      <c r="O5" s="5"/>
      <c r="P5" s="5"/>
      <c r="Q5" s="7"/>
      <c r="R5" s="19"/>
    </row>
    <row r="6" spans="2:19" ht="9.75" customHeight="1" x14ac:dyDescent="0.25">
      <c r="B6" s="4"/>
      <c r="C6" s="45"/>
      <c r="D6" s="24"/>
      <c r="E6" s="24"/>
      <c r="F6" s="7"/>
      <c r="G6" s="7"/>
      <c r="H6" s="13"/>
      <c r="Q6" s="20"/>
      <c r="R6" s="21"/>
      <c r="S6" t="s">
        <v>0</v>
      </c>
    </row>
    <row r="7" spans="2:19" ht="15.75" customHeight="1" x14ac:dyDescent="0.25">
      <c r="B7" s="4"/>
      <c r="C7" s="68" t="s">
        <v>7</v>
      </c>
      <c r="D7" s="69" t="s">
        <v>8</v>
      </c>
      <c r="E7" s="79" t="s">
        <v>9</v>
      </c>
      <c r="F7" s="80" t="s">
        <v>1</v>
      </c>
      <c r="G7" s="11" t="s">
        <v>2</v>
      </c>
      <c r="H7" s="14" t="s">
        <v>3</v>
      </c>
      <c r="L7" s="84"/>
      <c r="M7" s="84"/>
      <c r="N7" s="84"/>
      <c r="O7" s="84"/>
      <c r="P7" s="84"/>
      <c r="Q7" s="20"/>
      <c r="R7" s="22"/>
    </row>
    <row r="8" spans="2:19" ht="22.5" customHeight="1" x14ac:dyDescent="0.25">
      <c r="B8" s="4"/>
      <c r="C8" s="68" t="s">
        <v>13</v>
      </c>
      <c r="D8" s="69" t="s">
        <v>14</v>
      </c>
      <c r="E8" s="79" t="s">
        <v>15</v>
      </c>
      <c r="F8" s="80" t="s">
        <v>4</v>
      </c>
      <c r="G8" s="11" t="s">
        <v>18</v>
      </c>
      <c r="H8" s="14" t="s">
        <v>5</v>
      </c>
      <c r="L8" s="85"/>
      <c r="M8" s="12"/>
      <c r="N8" s="12"/>
      <c r="O8" s="12"/>
      <c r="P8" s="12"/>
      <c r="Q8" s="20"/>
      <c r="R8" s="82"/>
    </row>
    <row r="9" spans="2:19" ht="31.5" x14ac:dyDescent="0.25">
      <c r="B9" s="35" t="s">
        <v>6</v>
      </c>
      <c r="C9" s="47"/>
      <c r="F9" s="8"/>
      <c r="G9" s="8"/>
      <c r="H9" s="15"/>
      <c r="I9" s="12" t="s">
        <v>10</v>
      </c>
      <c r="J9" s="12" t="s">
        <v>11</v>
      </c>
      <c r="K9" s="12" t="s">
        <v>19</v>
      </c>
      <c r="L9" s="62" t="s">
        <v>36</v>
      </c>
      <c r="M9" s="97" t="s">
        <v>38</v>
      </c>
      <c r="N9" s="97" t="s">
        <v>39</v>
      </c>
      <c r="O9" s="97" t="s">
        <v>40</v>
      </c>
      <c r="P9" s="97" t="s">
        <v>46</v>
      </c>
      <c r="Q9" s="23" t="s">
        <v>3</v>
      </c>
      <c r="R9" s="82" t="s">
        <v>34</v>
      </c>
    </row>
    <row r="10" spans="2:19" ht="15.75" x14ac:dyDescent="0.25">
      <c r="B10" s="35" t="s">
        <v>12</v>
      </c>
      <c r="C10" s="47"/>
      <c r="F10" s="8"/>
      <c r="G10" s="8"/>
      <c r="H10" s="15"/>
      <c r="Q10" s="24"/>
      <c r="R10" s="22"/>
    </row>
    <row r="11" spans="2:19" ht="9" customHeight="1" thickBot="1" x14ac:dyDescent="0.3">
      <c r="B11" s="10"/>
      <c r="C11" s="46"/>
      <c r="D11" s="9"/>
      <c r="E11" s="9"/>
      <c r="F11" s="9"/>
      <c r="G11" s="9"/>
      <c r="H11" s="16"/>
      <c r="I11" s="9"/>
      <c r="J11" s="9"/>
      <c r="K11" s="9"/>
      <c r="L11" s="9"/>
      <c r="M11" s="9"/>
      <c r="N11" s="9"/>
      <c r="O11" s="9"/>
      <c r="P11" s="9"/>
      <c r="Q11" s="9"/>
      <c r="R11" s="25"/>
    </row>
    <row r="12" spans="2:19" ht="15.75" x14ac:dyDescent="0.25">
      <c r="B12" s="35"/>
      <c r="C12" s="47"/>
      <c r="D12" s="37"/>
      <c r="E12" s="37"/>
      <c r="H12" s="6"/>
      <c r="Q12" s="24"/>
      <c r="R12" s="22"/>
    </row>
    <row r="13" spans="2:19" s="49" customFormat="1" ht="15.75" x14ac:dyDescent="0.25">
      <c r="B13" s="70" t="s">
        <v>21</v>
      </c>
      <c r="C13" s="71">
        <v>0</v>
      </c>
      <c r="D13" s="48">
        <v>0</v>
      </c>
      <c r="E13" s="38">
        <v>0</v>
      </c>
      <c r="F13" s="48">
        <v>0</v>
      </c>
      <c r="G13" s="48">
        <v>0</v>
      </c>
      <c r="H13" s="39">
        <v>0</v>
      </c>
      <c r="I13" s="48">
        <v>5077012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0">
        <f>SUM(H13:P13)</f>
        <v>5077012</v>
      </c>
      <c r="R13" s="27">
        <f>(Q13/$Q$53)*100</f>
        <v>4.3194237007040975E-2</v>
      </c>
    </row>
    <row r="14" spans="2:19" ht="15.75" x14ac:dyDescent="0.25">
      <c r="B14" s="64"/>
      <c r="C14" s="45"/>
      <c r="D14" s="24"/>
      <c r="E14" s="37"/>
      <c r="H14" s="6"/>
      <c r="Q14" s="40"/>
      <c r="R14" s="27"/>
    </row>
    <row r="15" spans="2:19" s="7" customFormat="1" ht="15.75" x14ac:dyDescent="0.25">
      <c r="B15" s="64" t="s">
        <v>49</v>
      </c>
      <c r="C15" s="72">
        <v>440711674</v>
      </c>
      <c r="D15" s="50">
        <v>262195459</v>
      </c>
      <c r="E15" s="50">
        <v>276311210</v>
      </c>
      <c r="F15" s="50">
        <v>1793525458</v>
      </c>
      <c r="G15" s="50">
        <v>1693758534</v>
      </c>
      <c r="H15" s="89">
        <v>4466502335</v>
      </c>
      <c r="I15" s="50">
        <v>-716714</v>
      </c>
      <c r="J15" s="100">
        <v>0</v>
      </c>
      <c r="K15" s="100">
        <v>0</v>
      </c>
      <c r="L15" s="100">
        <v>10485978</v>
      </c>
      <c r="M15" s="100">
        <v>0</v>
      </c>
      <c r="N15" s="100">
        <v>0</v>
      </c>
      <c r="O15" s="100">
        <v>0</v>
      </c>
      <c r="P15" s="100">
        <v>0</v>
      </c>
      <c r="Q15" s="40">
        <f>SUM(H15:P15)</f>
        <v>4476271599</v>
      </c>
      <c r="R15" s="27">
        <f>(Q15/$Q$53)*100</f>
        <v>38.083253763255293</v>
      </c>
    </row>
    <row r="16" spans="2:19" s="7" customFormat="1" ht="15.75" x14ac:dyDescent="0.25">
      <c r="B16" s="64" t="s">
        <v>43</v>
      </c>
      <c r="C16" s="72"/>
      <c r="D16" s="50"/>
      <c r="E16" s="50"/>
      <c r="F16" s="50"/>
      <c r="G16" s="50"/>
      <c r="H16" s="50"/>
      <c r="I16" s="103"/>
      <c r="J16" s="100"/>
      <c r="K16" s="100"/>
      <c r="L16" s="100"/>
      <c r="M16" s="100"/>
      <c r="N16" s="100"/>
      <c r="O16" s="100"/>
      <c r="P16" s="100"/>
      <c r="Q16" s="40"/>
      <c r="R16" s="22"/>
    </row>
    <row r="17" spans="2:18" s="7" customFormat="1" ht="15.75" x14ac:dyDescent="0.25">
      <c r="B17" s="64" t="s">
        <v>51</v>
      </c>
      <c r="C17" s="72"/>
      <c r="D17" s="50"/>
      <c r="E17" s="50"/>
      <c r="F17" s="100"/>
      <c r="G17" s="100"/>
      <c r="H17" s="101"/>
      <c r="I17" s="100"/>
      <c r="J17" s="100"/>
      <c r="K17" s="100"/>
      <c r="L17" s="100"/>
      <c r="M17" s="100"/>
      <c r="N17" s="100"/>
      <c r="O17" s="100"/>
      <c r="P17" s="100"/>
      <c r="Q17" s="40"/>
      <c r="R17" s="22"/>
    </row>
    <row r="18" spans="2:18" s="7" customFormat="1" ht="15.75" x14ac:dyDescent="0.25">
      <c r="B18" s="64"/>
      <c r="C18" s="72"/>
      <c r="D18" s="50"/>
      <c r="E18" s="50"/>
      <c r="F18" s="100"/>
      <c r="G18" s="100"/>
      <c r="H18" s="101"/>
      <c r="I18" s="100"/>
      <c r="J18" s="100"/>
      <c r="K18" s="100"/>
      <c r="L18" s="100"/>
      <c r="M18" s="100"/>
      <c r="N18" s="100"/>
      <c r="O18" s="100"/>
      <c r="P18" s="100"/>
      <c r="Q18" s="40"/>
      <c r="R18" s="22"/>
    </row>
    <row r="19" spans="2:18" s="7" customFormat="1" ht="15.75" x14ac:dyDescent="0.25">
      <c r="B19" s="64" t="s">
        <v>22</v>
      </c>
      <c r="C19" s="72">
        <v>26512067</v>
      </c>
      <c r="D19" s="50">
        <v>5983858</v>
      </c>
      <c r="E19" s="50">
        <v>7406148</v>
      </c>
      <c r="F19" s="50">
        <v>0</v>
      </c>
      <c r="G19" s="50">
        <v>0</v>
      </c>
      <c r="H19" s="89">
        <f>SUM(C19:G19)</f>
        <v>39902073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40">
        <f>SUM(H19:P19)</f>
        <v>39902073</v>
      </c>
      <c r="R19" s="27">
        <f>(Q19/$Q$53)*100</f>
        <v>0.3394791263511393</v>
      </c>
    </row>
    <row r="20" spans="2:18" s="7" customFormat="1" ht="15.75" x14ac:dyDescent="0.25">
      <c r="B20" s="64"/>
      <c r="C20" s="73"/>
      <c r="D20" s="51"/>
      <c r="E20" s="51"/>
      <c r="F20" s="88"/>
      <c r="G20" s="88"/>
      <c r="H20" s="55"/>
      <c r="I20" s="88"/>
      <c r="J20" s="88"/>
      <c r="K20" s="88"/>
      <c r="L20" s="88"/>
      <c r="M20" s="88"/>
      <c r="N20" s="88"/>
      <c r="O20" s="88"/>
      <c r="P20" s="88"/>
      <c r="Q20" s="40"/>
      <c r="R20" s="27"/>
    </row>
    <row r="21" spans="2:18" s="7" customFormat="1" ht="15.75" x14ac:dyDescent="0.25">
      <c r="B21" s="64" t="s">
        <v>23</v>
      </c>
      <c r="C21" s="73">
        <v>71121446</v>
      </c>
      <c r="D21" s="51">
        <v>103236040</v>
      </c>
      <c r="E21" s="51">
        <v>1567755</v>
      </c>
      <c r="F21" s="88">
        <v>0</v>
      </c>
      <c r="G21" s="88">
        <v>0</v>
      </c>
      <c r="H21" s="89">
        <f>SUM(C21:G21)</f>
        <v>175925241</v>
      </c>
      <c r="I21" s="88">
        <v>0</v>
      </c>
      <c r="J21" s="88">
        <v>4567896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40">
        <f>SUM(H21:P21)</f>
        <v>180493137</v>
      </c>
      <c r="R21" s="27">
        <f>(Q21/$Q$53)*100</f>
        <v>1.5356007308476554</v>
      </c>
    </row>
    <row r="22" spans="2:18" s="7" customFormat="1" ht="15.75" x14ac:dyDescent="0.25">
      <c r="B22" s="64"/>
      <c r="C22" s="73"/>
      <c r="D22" s="51"/>
      <c r="E22" s="51"/>
      <c r="F22" s="88"/>
      <c r="G22" s="88"/>
      <c r="H22" s="55"/>
      <c r="I22" s="88"/>
      <c r="J22" s="88"/>
      <c r="K22" s="88"/>
      <c r="L22" s="88"/>
      <c r="M22" s="88"/>
      <c r="N22" s="88"/>
      <c r="O22" s="88"/>
      <c r="P22" s="88"/>
      <c r="Q22" s="40"/>
      <c r="R22" s="27"/>
    </row>
    <row r="23" spans="2:18" s="7" customFormat="1" ht="15.75" x14ac:dyDescent="0.25">
      <c r="B23" s="64" t="s">
        <v>24</v>
      </c>
      <c r="C23" s="72">
        <v>0</v>
      </c>
      <c r="D23" s="50">
        <v>0</v>
      </c>
      <c r="E23" s="50">
        <v>0</v>
      </c>
      <c r="F23" s="100">
        <v>0</v>
      </c>
      <c r="G23" s="100">
        <v>0</v>
      </c>
      <c r="H23" s="89">
        <f>SUM(C23:G23)</f>
        <v>0</v>
      </c>
      <c r="I23" s="88">
        <v>0</v>
      </c>
      <c r="J23" s="100">
        <v>0</v>
      </c>
      <c r="K23" s="100">
        <v>0</v>
      </c>
      <c r="L23" s="88">
        <v>7669013</v>
      </c>
      <c r="M23" s="88">
        <v>0</v>
      </c>
      <c r="N23" s="88">
        <v>-3455519</v>
      </c>
      <c r="O23" s="88">
        <v>0</v>
      </c>
      <c r="P23" s="88">
        <v>0</v>
      </c>
      <c r="Q23" s="40">
        <f>SUM(H23:P23)</f>
        <v>4213494</v>
      </c>
      <c r="R23" s="27">
        <f>(Q23/$Q$53)*100</f>
        <v>3.5847592730477121E-2</v>
      </c>
    </row>
    <row r="24" spans="2:18" s="7" customFormat="1" ht="15.75" x14ac:dyDescent="0.25">
      <c r="B24" s="64"/>
      <c r="C24" s="73"/>
      <c r="D24" s="51"/>
      <c r="E24" s="51"/>
      <c r="F24" s="88"/>
      <c r="G24" s="88"/>
      <c r="H24" s="55"/>
      <c r="I24" s="88"/>
      <c r="J24" s="88"/>
      <c r="K24" s="88"/>
      <c r="L24" s="88"/>
      <c r="M24" s="88"/>
      <c r="N24" s="88"/>
      <c r="O24" s="88"/>
      <c r="P24" s="88"/>
      <c r="Q24" s="40"/>
      <c r="R24" s="27"/>
    </row>
    <row r="25" spans="2:18" s="7" customFormat="1" ht="15.75" x14ac:dyDescent="0.25">
      <c r="B25" s="64" t="s">
        <v>47</v>
      </c>
      <c r="C25" s="73">
        <v>0</v>
      </c>
      <c r="D25" s="51">
        <v>15121323</v>
      </c>
      <c r="E25" s="51">
        <v>1447241</v>
      </c>
      <c r="F25" s="88">
        <v>304274668</v>
      </c>
      <c r="G25" s="88">
        <v>0</v>
      </c>
      <c r="H25" s="55">
        <f>SUM(C25:G25)</f>
        <v>320843232</v>
      </c>
      <c r="I25" s="88">
        <v>0</v>
      </c>
      <c r="J25" s="88">
        <v>255774333</v>
      </c>
      <c r="K25" s="88">
        <v>0</v>
      </c>
      <c r="L25" s="88">
        <v>10623230</v>
      </c>
      <c r="M25" s="88">
        <v>0</v>
      </c>
      <c r="N25" s="88">
        <v>0</v>
      </c>
      <c r="O25" s="88">
        <v>0</v>
      </c>
      <c r="P25" s="88">
        <v>0</v>
      </c>
      <c r="Q25" s="40">
        <f>SUM(H25:P25)</f>
        <v>587240795</v>
      </c>
      <c r="R25" s="27">
        <f>(Q25/$Q$53)*100</f>
        <v>4.9961312046205846</v>
      </c>
    </row>
    <row r="26" spans="2:18" s="7" customFormat="1" ht="15.75" x14ac:dyDescent="0.25">
      <c r="B26" s="64"/>
      <c r="C26" s="73"/>
      <c r="D26" s="51"/>
      <c r="E26" s="51"/>
      <c r="F26" s="88"/>
      <c r="G26" s="88"/>
      <c r="H26" s="55"/>
      <c r="I26" s="88"/>
      <c r="J26" s="88"/>
      <c r="K26" s="88"/>
      <c r="L26" s="88"/>
      <c r="M26" s="88"/>
      <c r="N26" s="88"/>
      <c r="O26" s="88"/>
      <c r="P26" s="88"/>
      <c r="Q26" s="40"/>
      <c r="R26" s="27"/>
    </row>
    <row r="27" spans="2:18" s="7" customFormat="1" ht="15.75" x14ac:dyDescent="0.25">
      <c r="B27" s="64" t="s">
        <v>25</v>
      </c>
      <c r="C27" s="73">
        <v>13659123</v>
      </c>
      <c r="D27" s="50">
        <v>23742581</v>
      </c>
      <c r="E27" s="51">
        <v>550379</v>
      </c>
      <c r="F27" s="88">
        <v>0</v>
      </c>
      <c r="G27" s="88">
        <v>0</v>
      </c>
      <c r="H27" s="89">
        <f>SUM(C27:G27)</f>
        <v>37952083</v>
      </c>
      <c r="I27" s="88">
        <v>870776</v>
      </c>
      <c r="J27" s="88">
        <v>92925075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40">
        <f>SUM(H27:P27)</f>
        <v>131747934</v>
      </c>
      <c r="R27" s="27">
        <f>(Q27/$Q$53)*100</f>
        <v>1.1208859633154287</v>
      </c>
    </row>
    <row r="28" spans="2:18" s="7" customFormat="1" ht="15.75" customHeight="1" x14ac:dyDescent="0.25">
      <c r="B28" s="64"/>
      <c r="C28" s="73"/>
      <c r="D28" s="51"/>
      <c r="E28" s="51"/>
      <c r="F28" s="88"/>
      <c r="G28" s="88"/>
      <c r="H28" s="55"/>
      <c r="I28" s="88"/>
      <c r="J28" s="88"/>
      <c r="K28" s="88"/>
      <c r="L28" s="88"/>
      <c r="M28" s="88"/>
      <c r="N28" s="88"/>
      <c r="O28" s="88"/>
      <c r="P28" s="88"/>
      <c r="Q28" s="40"/>
      <c r="R28" s="29"/>
    </row>
    <row r="29" spans="2:18" s="7" customFormat="1" ht="15.75" x14ac:dyDescent="0.25">
      <c r="B29" s="64" t="s">
        <v>26</v>
      </c>
      <c r="C29" s="72">
        <v>0</v>
      </c>
      <c r="D29" s="50">
        <v>77863</v>
      </c>
      <c r="E29" s="50">
        <v>0</v>
      </c>
      <c r="F29" s="88">
        <v>0</v>
      </c>
      <c r="G29" s="88">
        <v>0</v>
      </c>
      <c r="H29" s="89">
        <f>SUM(C29:G29)</f>
        <v>77863</v>
      </c>
      <c r="I29" s="88">
        <v>187833831</v>
      </c>
      <c r="J29" s="88">
        <v>0</v>
      </c>
      <c r="K29" s="88">
        <v>-259115</v>
      </c>
      <c r="L29" s="88">
        <v>0</v>
      </c>
      <c r="M29" s="88">
        <v>0</v>
      </c>
      <c r="N29" s="88">
        <v>0</v>
      </c>
      <c r="O29" s="88">
        <v>0</v>
      </c>
      <c r="P29" s="88">
        <v>157219</v>
      </c>
      <c r="Q29" s="40">
        <f>SUM(H29:P29)</f>
        <v>187809798</v>
      </c>
      <c r="R29" s="27">
        <f>(Q29/$Q$53)*100</f>
        <v>1.5978494687537652</v>
      </c>
    </row>
    <row r="30" spans="2:18" s="7" customFormat="1" ht="15.75" x14ac:dyDescent="0.25">
      <c r="B30" s="64"/>
      <c r="C30" s="73"/>
      <c r="D30" s="51"/>
      <c r="E30" s="51"/>
      <c r="F30" s="88"/>
      <c r="G30" s="88"/>
      <c r="H30" s="55"/>
      <c r="I30" s="88"/>
      <c r="J30" s="88"/>
      <c r="K30" s="88"/>
      <c r="L30" s="88"/>
      <c r="M30" s="88"/>
      <c r="N30" s="88"/>
      <c r="O30" s="88"/>
      <c r="P30" s="88"/>
      <c r="Q30" s="40"/>
      <c r="R30" s="29"/>
    </row>
    <row r="31" spans="2:18" s="7" customFormat="1" ht="15.75" x14ac:dyDescent="0.25">
      <c r="B31" s="64" t="s">
        <v>27</v>
      </c>
      <c r="C31" s="72">
        <v>1652748</v>
      </c>
      <c r="D31" s="50">
        <v>1037209</v>
      </c>
      <c r="E31" s="50">
        <v>347252</v>
      </c>
      <c r="F31" s="88">
        <v>1556462</v>
      </c>
      <c r="G31" s="88">
        <v>0</v>
      </c>
      <c r="H31" s="89">
        <f>SUM(C31:G31)</f>
        <v>4593671</v>
      </c>
      <c r="I31" s="88">
        <v>0</v>
      </c>
      <c r="J31" s="100">
        <v>0</v>
      </c>
      <c r="K31" s="100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40">
        <f>SUM(H31:P31)</f>
        <v>4593671</v>
      </c>
      <c r="R31" s="27">
        <f>(Q31/$Q$53)*100</f>
        <v>3.9082065180537473E-2</v>
      </c>
    </row>
    <row r="32" spans="2:18" s="7" customFormat="1" ht="15.75" x14ac:dyDescent="0.25">
      <c r="B32" s="64"/>
      <c r="C32" s="73"/>
      <c r="D32" s="51"/>
      <c r="E32" s="51"/>
      <c r="F32" s="88"/>
      <c r="G32" s="88"/>
      <c r="H32" s="55"/>
      <c r="I32" s="88"/>
      <c r="J32" s="88"/>
      <c r="K32" s="88"/>
      <c r="L32" s="88"/>
      <c r="M32" s="88"/>
      <c r="N32" s="88"/>
      <c r="O32" s="88"/>
      <c r="P32" s="88"/>
      <c r="Q32" s="40"/>
      <c r="R32" s="27"/>
    </row>
    <row r="33" spans="2:18" s="7" customFormat="1" ht="15.75" x14ac:dyDescent="0.25">
      <c r="B33" s="74" t="s">
        <v>28</v>
      </c>
      <c r="C33" s="73">
        <v>0</v>
      </c>
      <c r="D33" s="51">
        <v>399357</v>
      </c>
      <c r="E33" s="51">
        <v>50000</v>
      </c>
      <c r="F33" s="88">
        <v>100000</v>
      </c>
      <c r="G33" s="88">
        <v>0</v>
      </c>
      <c r="H33" s="89">
        <f>SUM(C33:G33)</f>
        <v>549357</v>
      </c>
      <c r="I33" s="88">
        <v>502383</v>
      </c>
      <c r="J33" s="88">
        <v>1104223</v>
      </c>
      <c r="K33" s="88">
        <v>0</v>
      </c>
      <c r="L33" s="88">
        <v>24946930</v>
      </c>
      <c r="M33" s="88">
        <v>0</v>
      </c>
      <c r="N33" s="88">
        <v>2571987</v>
      </c>
      <c r="O33" s="88">
        <v>350000</v>
      </c>
      <c r="P33" s="88">
        <v>458877</v>
      </c>
      <c r="Q33" s="40">
        <f>SUM(H33:P33)</f>
        <v>30483757</v>
      </c>
      <c r="R33" s="27">
        <f>(Q33/$Q$53)*100</f>
        <v>0.25934991383180589</v>
      </c>
    </row>
    <row r="34" spans="2:18" s="7" customFormat="1" ht="15.75" x14ac:dyDescent="0.25">
      <c r="B34" s="64"/>
      <c r="C34" s="73"/>
      <c r="D34" s="51"/>
      <c r="E34" s="51"/>
      <c r="F34" s="88"/>
      <c r="G34" s="88"/>
      <c r="H34" s="55"/>
      <c r="I34" s="88"/>
      <c r="J34" s="88"/>
      <c r="K34" s="88"/>
      <c r="L34" s="88"/>
      <c r="M34" s="88"/>
      <c r="N34" s="88"/>
      <c r="O34" s="88"/>
      <c r="P34" s="88"/>
      <c r="Q34" s="40"/>
      <c r="R34" s="27"/>
    </row>
    <row r="35" spans="2:18" s="7" customFormat="1" ht="15.75" x14ac:dyDescent="0.25">
      <c r="B35" s="64" t="s">
        <v>29</v>
      </c>
      <c r="C35" s="72">
        <v>7186707</v>
      </c>
      <c r="D35" s="50">
        <v>29277520</v>
      </c>
      <c r="E35" s="51">
        <v>5357225</v>
      </c>
      <c r="F35" s="100">
        <v>3369425</v>
      </c>
      <c r="G35" s="88">
        <v>480000</v>
      </c>
      <c r="H35" s="89">
        <f>SUM(C35:G35)</f>
        <v>45670877</v>
      </c>
      <c r="I35" s="88">
        <v>39464</v>
      </c>
      <c r="J35" s="100">
        <v>32443460</v>
      </c>
      <c r="K35" s="100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40">
        <f>SUM(H35:P35)</f>
        <v>78153801</v>
      </c>
      <c r="R35" s="27">
        <f>(Q35/$Q$53)*100</f>
        <v>0.66491743635727396</v>
      </c>
    </row>
    <row r="36" spans="2:18" s="7" customFormat="1" ht="15.75" x14ac:dyDescent="0.25">
      <c r="B36" s="64"/>
      <c r="C36" s="73"/>
      <c r="D36" s="51"/>
      <c r="E36" s="51"/>
      <c r="F36" s="88"/>
      <c r="G36" s="88"/>
      <c r="H36" s="55"/>
      <c r="I36" s="88"/>
      <c r="J36" s="88"/>
      <c r="K36" s="88"/>
      <c r="L36" s="88"/>
      <c r="M36" s="88"/>
      <c r="N36" s="88"/>
      <c r="O36" s="88"/>
      <c r="P36" s="88"/>
      <c r="Q36" s="40"/>
      <c r="R36" s="27"/>
    </row>
    <row r="37" spans="2:18" s="7" customFormat="1" ht="15.75" x14ac:dyDescent="0.25">
      <c r="B37" s="64" t="s">
        <v>30</v>
      </c>
      <c r="C37" s="72">
        <v>70972492</v>
      </c>
      <c r="D37" s="50">
        <v>160341006</v>
      </c>
      <c r="E37" s="51">
        <v>11831677</v>
      </c>
      <c r="F37" s="88">
        <v>255813</v>
      </c>
      <c r="G37" s="88">
        <v>106966</v>
      </c>
      <c r="H37" s="89">
        <f>SUM(C37:G37)</f>
        <v>243507954</v>
      </c>
      <c r="I37" s="88">
        <v>1789160</v>
      </c>
      <c r="J37" s="88">
        <v>359004740</v>
      </c>
      <c r="K37" s="88">
        <v>8846134</v>
      </c>
      <c r="L37" s="88">
        <v>2637463</v>
      </c>
      <c r="M37" s="88">
        <v>0</v>
      </c>
      <c r="N37" s="88">
        <v>0</v>
      </c>
      <c r="O37" s="88">
        <v>0</v>
      </c>
      <c r="P37" s="88">
        <v>149635</v>
      </c>
      <c r="Q37" s="40">
        <f>SUM(H37:P37)</f>
        <v>615935086</v>
      </c>
      <c r="R37" s="27">
        <f>(Q37/$Q$53)*100</f>
        <v>5.2402566875233241</v>
      </c>
    </row>
    <row r="38" spans="2:18" s="7" customFormat="1" ht="15.75" x14ac:dyDescent="0.25">
      <c r="B38" s="64"/>
      <c r="C38" s="73"/>
      <c r="D38" s="51"/>
      <c r="E38" s="51"/>
      <c r="F38" s="88"/>
      <c r="G38" s="88"/>
      <c r="H38" s="55"/>
      <c r="I38" s="88"/>
      <c r="J38" s="88"/>
      <c r="K38" s="88"/>
      <c r="L38" s="88"/>
      <c r="M38" s="88"/>
      <c r="N38" s="88"/>
      <c r="O38" s="88"/>
      <c r="P38" s="88"/>
      <c r="Q38" s="40"/>
      <c r="R38" s="29"/>
    </row>
    <row r="39" spans="2:18" s="7" customFormat="1" ht="15.75" x14ac:dyDescent="0.25">
      <c r="B39" s="64" t="s">
        <v>31</v>
      </c>
      <c r="C39" s="73"/>
      <c r="D39" s="51">
        <v>23322</v>
      </c>
      <c r="E39" s="51">
        <v>6879336</v>
      </c>
      <c r="F39" s="88">
        <v>0</v>
      </c>
      <c r="G39" s="88">
        <v>0</v>
      </c>
      <c r="H39" s="89">
        <f>SUM(C39:G39)</f>
        <v>6902658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40">
        <f>SUM(H39:P39)</f>
        <v>6902658</v>
      </c>
      <c r="R39" s="27">
        <f>(Q39/$Q$53)*100</f>
        <v>5.8726480384633219E-2</v>
      </c>
    </row>
    <row r="40" spans="2:18" s="7" customFormat="1" ht="15.75" x14ac:dyDescent="0.25">
      <c r="B40" s="64"/>
      <c r="C40" s="73"/>
      <c r="D40" s="51"/>
      <c r="E40" s="51"/>
      <c r="F40" s="88"/>
      <c r="G40" s="88"/>
      <c r="H40" s="55"/>
      <c r="I40" s="88"/>
      <c r="J40" s="88"/>
      <c r="K40" s="88"/>
      <c r="L40" s="88"/>
      <c r="M40" s="88"/>
      <c r="N40" s="88"/>
      <c r="O40" s="88"/>
      <c r="P40" s="88"/>
      <c r="Q40" s="40"/>
      <c r="R40" s="27"/>
    </row>
    <row r="41" spans="2:18" s="7" customFormat="1" ht="15.75" x14ac:dyDescent="0.25">
      <c r="B41" s="102" t="s">
        <v>33</v>
      </c>
      <c r="C41" s="72">
        <v>1962941</v>
      </c>
      <c r="D41" s="50">
        <v>4155691</v>
      </c>
      <c r="E41" s="50">
        <v>1383483</v>
      </c>
      <c r="F41" s="100">
        <v>0</v>
      </c>
      <c r="G41" s="88">
        <v>-200000</v>
      </c>
      <c r="H41" s="89">
        <f>SUM(C41:G41)</f>
        <v>7302115</v>
      </c>
      <c r="I41" s="88">
        <v>8680164</v>
      </c>
      <c r="J41" s="88">
        <v>0</v>
      </c>
      <c r="K41" s="88">
        <v>0</v>
      </c>
      <c r="L41" s="88">
        <v>1586083</v>
      </c>
      <c r="M41" s="88">
        <v>0</v>
      </c>
      <c r="N41" s="88">
        <v>0</v>
      </c>
      <c r="O41" s="88">
        <v>0</v>
      </c>
      <c r="P41" s="88">
        <v>44749</v>
      </c>
      <c r="Q41" s="40">
        <f>SUM(H41:P41)</f>
        <v>17613111</v>
      </c>
      <c r="R41" s="27">
        <f>(Q41/$Q$53)*100</f>
        <v>0.14984894480559047</v>
      </c>
    </row>
    <row r="42" spans="2:18" s="7" customFormat="1" ht="15.75" x14ac:dyDescent="0.25">
      <c r="B42" s="64"/>
      <c r="C42" s="73"/>
      <c r="D42" s="51"/>
      <c r="E42" s="51"/>
      <c r="F42" s="88"/>
      <c r="G42" s="88"/>
      <c r="H42" s="55"/>
      <c r="I42" s="88"/>
      <c r="J42" s="88"/>
      <c r="K42" s="88"/>
      <c r="L42" s="88"/>
      <c r="M42" s="88"/>
      <c r="N42" s="88"/>
      <c r="O42" s="88"/>
      <c r="P42" s="88"/>
      <c r="Q42" s="40"/>
      <c r="R42" s="27"/>
    </row>
    <row r="43" spans="2:18" s="7" customFormat="1" ht="15.75" x14ac:dyDescent="0.25">
      <c r="B43" s="64" t="s">
        <v>41</v>
      </c>
      <c r="C43" s="73">
        <v>0</v>
      </c>
      <c r="D43" s="51">
        <v>0</v>
      </c>
      <c r="E43" s="51">
        <v>0</v>
      </c>
      <c r="F43" s="88">
        <v>0</v>
      </c>
      <c r="G43" s="88"/>
      <c r="H43" s="55">
        <f>SUM(C43:G43)</f>
        <v>0</v>
      </c>
      <c r="I43" s="88">
        <v>542869</v>
      </c>
      <c r="J43" s="88">
        <v>0</v>
      </c>
      <c r="K43" s="88">
        <v>0</v>
      </c>
      <c r="L43" s="88">
        <v>43514781</v>
      </c>
      <c r="M43" s="88">
        <v>13688304</v>
      </c>
      <c r="N43" s="88">
        <v>0</v>
      </c>
      <c r="O43" s="88">
        <v>0</v>
      </c>
      <c r="P43" s="88">
        <v>0</v>
      </c>
      <c r="Q43" s="40">
        <f>SUM(H43:P43)</f>
        <v>57745954</v>
      </c>
      <c r="R43" s="27">
        <f>(Q43/$Q$53)*100</f>
        <v>0.49129141772240947</v>
      </c>
    </row>
    <row r="44" spans="2:18" s="7" customFormat="1" ht="15.75" x14ac:dyDescent="0.25">
      <c r="B44" s="64"/>
      <c r="C44" s="73"/>
      <c r="D44" s="51"/>
      <c r="E44" s="51"/>
      <c r="F44" s="88"/>
      <c r="G44" s="88"/>
      <c r="H44" s="55"/>
      <c r="I44" s="88"/>
      <c r="J44" s="88"/>
      <c r="K44" s="88"/>
      <c r="L44" s="88"/>
      <c r="M44" s="88"/>
      <c r="N44" s="88"/>
      <c r="O44" s="88"/>
      <c r="P44" s="88"/>
      <c r="Q44" s="40"/>
      <c r="R44" s="27"/>
    </row>
    <row r="45" spans="2:18" s="7" customFormat="1" ht="15.75" x14ac:dyDescent="0.25">
      <c r="B45" s="64" t="s">
        <v>37</v>
      </c>
      <c r="C45" s="73">
        <v>1350000</v>
      </c>
      <c r="D45" s="51">
        <v>48994480</v>
      </c>
      <c r="E45" s="51">
        <v>1000000</v>
      </c>
      <c r="F45" s="88">
        <v>138986089</v>
      </c>
      <c r="G45" s="88">
        <v>0</v>
      </c>
      <c r="H45" s="55">
        <f>SUM(C45:G45)</f>
        <v>190330569</v>
      </c>
      <c r="I45" s="88">
        <v>0</v>
      </c>
      <c r="J45" s="88">
        <v>0</v>
      </c>
      <c r="K45" s="88">
        <v>0</v>
      </c>
      <c r="L45" s="88">
        <v>2170935</v>
      </c>
      <c r="M45" s="88">
        <v>0</v>
      </c>
      <c r="N45" s="88">
        <v>0</v>
      </c>
      <c r="O45" s="88">
        <v>0</v>
      </c>
      <c r="P45" s="88">
        <v>0</v>
      </c>
      <c r="Q45" s="40">
        <f>SUM(H45:P45)</f>
        <v>192501504</v>
      </c>
      <c r="R45" s="27">
        <f>(Q45/$Q$53)*100</f>
        <v>1.6377655967698808</v>
      </c>
    </row>
    <row r="46" spans="2:18" s="7" customFormat="1" ht="15.75" x14ac:dyDescent="0.25">
      <c r="B46" s="64"/>
      <c r="C46" s="73"/>
      <c r="D46" s="51"/>
      <c r="E46" s="51"/>
      <c r="F46" s="88"/>
      <c r="G46" s="88"/>
      <c r="H46" s="55"/>
      <c r="I46" s="88"/>
      <c r="J46" s="88"/>
      <c r="K46" s="88"/>
      <c r="L46" s="88"/>
      <c r="M46" s="88"/>
      <c r="N46" s="88"/>
      <c r="O46" s="88"/>
      <c r="P46" s="88"/>
      <c r="Q46" s="40"/>
      <c r="R46" s="27"/>
    </row>
    <row r="47" spans="2:18" s="7" customFormat="1" ht="15.75" x14ac:dyDescent="0.25">
      <c r="B47" s="64" t="s">
        <v>35</v>
      </c>
      <c r="C47" s="73">
        <v>1537000</v>
      </c>
      <c r="D47" s="51">
        <v>3369434</v>
      </c>
      <c r="E47" s="51">
        <v>4177940</v>
      </c>
      <c r="F47" s="88">
        <v>5404710</v>
      </c>
      <c r="G47" s="88">
        <v>0</v>
      </c>
      <c r="H47" s="55">
        <f>SUM(C47:G47)</f>
        <v>14489084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40">
        <f>SUM(H47:P47)</f>
        <v>14489084</v>
      </c>
      <c r="R47" s="27">
        <f t="shared" ref="R47" si="0">(Q47/$Q$53)*100</f>
        <v>0.12327032678097379</v>
      </c>
    </row>
    <row r="48" spans="2:18" s="7" customFormat="1" ht="15.75" x14ac:dyDescent="0.25">
      <c r="B48" s="64"/>
      <c r="C48" s="73"/>
      <c r="D48" s="51"/>
      <c r="E48" s="51"/>
      <c r="F48" s="88"/>
      <c r="G48" s="88"/>
      <c r="H48" s="55"/>
      <c r="I48" s="88"/>
      <c r="J48" s="88"/>
      <c r="K48" s="88"/>
      <c r="L48" s="88"/>
      <c r="M48" s="88"/>
      <c r="N48" s="88"/>
      <c r="O48" s="88"/>
      <c r="P48" s="88"/>
      <c r="Q48" s="40"/>
      <c r="R48" s="27"/>
    </row>
    <row r="49" spans="2:18" s="7" customFormat="1" ht="15.75" x14ac:dyDescent="0.25">
      <c r="B49" s="64" t="s">
        <v>32</v>
      </c>
      <c r="C49" s="73">
        <v>866541153</v>
      </c>
      <c r="D49" s="50">
        <v>1633834568</v>
      </c>
      <c r="E49" s="51">
        <v>267427136</v>
      </c>
      <c r="F49" s="100">
        <v>1840702901</v>
      </c>
      <c r="G49" s="88">
        <v>112139259</v>
      </c>
      <c r="H49" s="89">
        <f>SUM(C49:G49)</f>
        <v>4720645017</v>
      </c>
      <c r="I49" s="88">
        <v>42856991</v>
      </c>
      <c r="J49" s="88">
        <v>358631914</v>
      </c>
      <c r="K49" s="88">
        <v>0</v>
      </c>
      <c r="L49" s="88">
        <v>615489</v>
      </c>
      <c r="M49" s="88">
        <v>-32484</v>
      </c>
      <c r="N49" s="88">
        <v>0</v>
      </c>
      <c r="O49" s="88">
        <v>0</v>
      </c>
      <c r="P49" s="88">
        <v>19200</v>
      </c>
      <c r="Q49" s="40">
        <f>SUM(H49:P49)</f>
        <v>5122736127</v>
      </c>
      <c r="R49" s="27">
        <f>(Q49/$Q$53)*100</f>
        <v>43.583249043762187</v>
      </c>
    </row>
    <row r="50" spans="2:18" s="7" customFormat="1" ht="15.75" x14ac:dyDescent="0.25">
      <c r="B50" s="64"/>
      <c r="C50" s="73"/>
      <c r="D50" s="50"/>
      <c r="E50" s="51"/>
      <c r="F50" s="100"/>
      <c r="G50" s="88"/>
      <c r="H50" s="55"/>
      <c r="I50" s="88"/>
      <c r="J50" s="88"/>
      <c r="K50" s="88"/>
      <c r="L50" s="88"/>
      <c r="M50" s="88"/>
      <c r="N50" s="88"/>
      <c r="O50" s="88"/>
      <c r="P50" s="88"/>
      <c r="Q50" s="51"/>
      <c r="R50" s="27"/>
    </row>
    <row r="51" spans="2:18" ht="16.5" thickBot="1" x14ac:dyDescent="0.3">
      <c r="B51" s="36"/>
      <c r="C51" s="43"/>
      <c r="D51" s="42"/>
      <c r="E51" s="42"/>
      <c r="F51" s="52"/>
      <c r="G51" s="52"/>
      <c r="H51" s="53"/>
      <c r="I51" s="52"/>
      <c r="J51" s="52"/>
      <c r="K51" s="52"/>
      <c r="L51" s="52"/>
      <c r="M51" s="52"/>
      <c r="N51" s="52"/>
      <c r="O51" s="52"/>
      <c r="P51" s="52"/>
      <c r="Q51" s="54"/>
      <c r="R51" s="30"/>
    </row>
    <row r="52" spans="2:18" ht="15.75" x14ac:dyDescent="0.25">
      <c r="B52" s="63"/>
      <c r="C52" s="58"/>
      <c r="D52" s="59"/>
      <c r="E52" s="59"/>
      <c r="F52" s="50"/>
      <c r="G52" s="50"/>
      <c r="H52" s="55" t="s">
        <v>0</v>
      </c>
      <c r="I52" s="75"/>
      <c r="J52" s="50"/>
      <c r="K52" s="50"/>
      <c r="L52" s="50"/>
      <c r="M52" s="50"/>
      <c r="N52" s="50"/>
      <c r="O52" s="50"/>
      <c r="P52" s="50"/>
      <c r="Q52" s="51" t="s">
        <v>0</v>
      </c>
      <c r="R52" s="29"/>
    </row>
    <row r="53" spans="2:18" ht="15.75" x14ac:dyDescent="0.25">
      <c r="B53" s="64" t="s">
        <v>16</v>
      </c>
      <c r="C53" s="60">
        <f t="shared" ref="C53:P53" si="1">SUM(C13:C50)</f>
        <v>1503207351</v>
      </c>
      <c r="D53" s="56">
        <f t="shared" si="1"/>
        <v>2291789711</v>
      </c>
      <c r="E53" s="56">
        <f t="shared" si="1"/>
        <v>585736782</v>
      </c>
      <c r="F53" s="57">
        <f t="shared" si="1"/>
        <v>4088175526</v>
      </c>
      <c r="G53" s="57">
        <f t="shared" si="1"/>
        <v>1806284759</v>
      </c>
      <c r="H53" s="57">
        <f t="shared" si="1"/>
        <v>10275194129</v>
      </c>
      <c r="I53" s="99">
        <f t="shared" si="1"/>
        <v>247475936</v>
      </c>
      <c r="J53" s="56">
        <f t="shared" si="1"/>
        <v>1104451641</v>
      </c>
      <c r="K53" s="56">
        <f t="shared" si="1"/>
        <v>8587019</v>
      </c>
      <c r="L53" s="56">
        <f t="shared" si="1"/>
        <v>104249902</v>
      </c>
      <c r="M53" s="56">
        <f t="shared" si="1"/>
        <v>13655820</v>
      </c>
      <c r="N53" s="56">
        <f t="shared" si="1"/>
        <v>-883532</v>
      </c>
      <c r="O53" s="56">
        <f t="shared" si="1"/>
        <v>350000</v>
      </c>
      <c r="P53" s="56">
        <f t="shared" si="1"/>
        <v>829680</v>
      </c>
      <c r="Q53" s="57">
        <f>SUM(Q13:Q49)</f>
        <v>11753910595</v>
      </c>
      <c r="R53" s="83">
        <f>SUM(R13:R50)</f>
        <v>100</v>
      </c>
    </row>
    <row r="54" spans="2:18" ht="15.75" x14ac:dyDescent="0.25">
      <c r="B54" s="64"/>
      <c r="C54" s="61"/>
      <c r="D54" s="28"/>
      <c r="E54" s="28"/>
      <c r="F54" s="32"/>
      <c r="G54" s="32"/>
      <c r="H54" s="33"/>
      <c r="I54" s="76"/>
      <c r="J54" s="32"/>
      <c r="K54" s="32"/>
      <c r="L54" s="32"/>
      <c r="M54" s="32"/>
      <c r="N54" s="32"/>
      <c r="O54" s="32"/>
      <c r="P54" s="32"/>
      <c r="Q54" s="28" t="s">
        <v>0</v>
      </c>
      <c r="R54" s="29"/>
    </row>
    <row r="55" spans="2:18" ht="15.75" x14ac:dyDescent="0.25">
      <c r="B55" s="65" t="s">
        <v>17</v>
      </c>
      <c r="C55" s="87">
        <f t="shared" ref="C55:O55" si="2">(C53/$Q$53)*100</f>
        <v>12.788997660399509</v>
      </c>
      <c r="D55" s="31">
        <f t="shared" si="2"/>
        <v>19.498103992512121</v>
      </c>
      <c r="E55" s="31">
        <f t="shared" si="2"/>
        <v>4.9833353526541782</v>
      </c>
      <c r="F55" s="26">
        <f t="shared" si="2"/>
        <v>34.78140737040377</v>
      </c>
      <c r="G55" s="26">
        <f t="shared" si="2"/>
        <v>15.367521680557756</v>
      </c>
      <c r="H55" s="34">
        <f t="shared" si="2"/>
        <v>87.419366056527338</v>
      </c>
      <c r="I55" s="77">
        <f t="shared" si="2"/>
        <v>2.1054774408891102</v>
      </c>
      <c r="J55" s="26">
        <f t="shared" si="2"/>
        <v>9.3964611358352776</v>
      </c>
      <c r="K55" s="26">
        <f t="shared" si="2"/>
        <v>7.3056698284338112E-2</v>
      </c>
      <c r="L55" s="26">
        <f t="shared" si="2"/>
        <v>0.88693802081791318</v>
      </c>
      <c r="M55" s="26">
        <f t="shared" si="2"/>
        <v>0.1161810776900843</v>
      </c>
      <c r="N55" s="26">
        <f t="shared" si="2"/>
        <v>-7.5169195210302688E-3</v>
      </c>
      <c r="O55" s="26">
        <f t="shared" si="2"/>
        <v>2.9777323655063924E-3</v>
      </c>
      <c r="P55" s="26">
        <f t="shared" ref="P55" si="3">(P53/$Q$53)*100</f>
        <v>7.0587571114666958E-3</v>
      </c>
      <c r="Q55" s="86">
        <f>SUM(H55:L55)</f>
        <v>99.881299352353963</v>
      </c>
      <c r="R55" s="22"/>
    </row>
    <row r="56" spans="2:18" ht="16.5" thickBot="1" x14ac:dyDescent="0.3">
      <c r="B56" s="66"/>
      <c r="C56" s="46"/>
      <c r="D56" s="9"/>
      <c r="E56" s="9"/>
      <c r="F56" s="9"/>
      <c r="G56" s="9"/>
      <c r="H56" s="16"/>
      <c r="I56" s="78"/>
      <c r="J56" s="9"/>
      <c r="K56" s="9"/>
      <c r="L56" s="9"/>
      <c r="M56" s="9"/>
      <c r="N56" s="9"/>
      <c r="O56" s="9"/>
      <c r="P56" s="9"/>
      <c r="Q56" s="9"/>
      <c r="R56" s="25"/>
    </row>
    <row r="57" spans="2:18" s="92" customFormat="1" ht="17.25" customHeight="1" x14ac:dyDescent="0.25">
      <c r="B57" s="90"/>
      <c r="C57" s="91"/>
    </row>
    <row r="58" spans="2:18" s="90" customFormat="1" ht="17.25" customHeight="1" x14ac:dyDescent="0.25">
      <c r="B58" s="90" t="s">
        <v>44</v>
      </c>
    </row>
    <row r="59" spans="2:18" s="90" customFormat="1" ht="17.25" customHeight="1" x14ac:dyDescent="0.25">
      <c r="B59" s="90" t="s">
        <v>45</v>
      </c>
    </row>
    <row r="60" spans="2:18" s="92" customFormat="1" ht="17.25" customHeight="1" x14ac:dyDescent="0.25">
      <c r="B60" s="98" t="s">
        <v>42</v>
      </c>
      <c r="C60" s="95"/>
      <c r="D60" s="95"/>
      <c r="E60" s="95"/>
      <c r="F60" s="96"/>
      <c r="G60" s="95"/>
      <c r="H60" s="93"/>
      <c r="I60" s="93"/>
      <c r="J60" s="93"/>
      <c r="K60" s="93"/>
      <c r="Q60" s="94"/>
    </row>
    <row r="61" spans="2:18" x14ac:dyDescent="0.2">
      <c r="C61" s="81"/>
    </row>
    <row r="62" spans="2:18" ht="15.75" x14ac:dyDescent="0.25">
      <c r="B62" s="90" t="s">
        <v>50</v>
      </c>
      <c r="C62" s="81"/>
      <c r="O62" s="41"/>
      <c r="P62" s="41"/>
    </row>
    <row r="63" spans="2:18" x14ac:dyDescent="0.2">
      <c r="C63" s="81"/>
      <c r="Q63" s="41"/>
    </row>
    <row r="64" spans="2:18" x14ac:dyDescent="0.2">
      <c r="C64" s="81"/>
      <c r="O64" s="41"/>
      <c r="P64" s="41"/>
    </row>
    <row r="65" spans="3:13" x14ac:dyDescent="0.2">
      <c r="C65" s="81"/>
      <c r="M65" s="41"/>
    </row>
    <row r="66" spans="3:13" x14ac:dyDescent="0.2">
      <c r="C66" s="81"/>
    </row>
    <row r="67" spans="3:13" x14ac:dyDescent="0.2">
      <c r="C67" s="81"/>
    </row>
    <row r="68" spans="3:13" x14ac:dyDescent="0.2">
      <c r="C68" s="81"/>
    </row>
    <row r="69" spans="3:13" x14ac:dyDescent="0.2">
      <c r="C69" s="81"/>
    </row>
  </sheetData>
  <mergeCells count="3">
    <mergeCell ref="B1:S1"/>
    <mergeCell ref="B2:S2"/>
    <mergeCell ref="C5:H5"/>
  </mergeCells>
  <phoneticPr fontId="0" type="noConversion"/>
  <printOptions horizontalCentered="1" verticalCentered="1"/>
  <pageMargins left="0" right="0" top="0.5" bottom="0.5" header="0.5" footer="0.5"/>
  <pageSetup scale="50" orientation="landscape" horizontalDpi="300" verticalDpi="300" r:id="rId1"/>
  <headerFooter alignWithMargins="0"/>
  <ignoredErrors>
    <ignoredError sqref="Q53" formula="1"/>
    <ignoredError sqref="Q44 Q13:Q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</vt:lpstr>
      <vt:lpstr>'t-4'!Print_Area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2011-06-02T18:34:15Z</cp:lastPrinted>
  <dcterms:created xsi:type="dcterms:W3CDTF">1999-02-08T14:17:30Z</dcterms:created>
  <dcterms:modified xsi:type="dcterms:W3CDTF">2014-06-25T20:15:09Z</dcterms:modified>
</cp:coreProperties>
</file>