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30" windowWidth="25440" windowHeight="6285"/>
  </bookViews>
  <sheets>
    <sheet name="t-4" sheetId="1" r:id="rId1"/>
  </sheets>
  <definedNames>
    <definedName name="_xlnm.Print_Area" localSheetId="0">'t-4'!$A$1:$T$54</definedName>
    <definedName name="Print_Area_MI">'t-4'!$B$1:$U$54</definedName>
  </definedNames>
  <calcPr calcId="145621"/>
</workbook>
</file>

<file path=xl/calcChain.xml><?xml version="1.0" encoding="utf-8"?>
<calcChain xmlns="http://schemas.openxmlformats.org/spreadsheetml/2006/main">
  <c r="J50" i="1" l="1"/>
  <c r="K50" i="1"/>
  <c r="L50" i="1"/>
  <c r="M50" i="1"/>
  <c r="N50" i="1"/>
  <c r="O50" i="1"/>
  <c r="P50" i="1"/>
  <c r="H32" i="1"/>
  <c r="Q32" i="1"/>
  <c r="Q50" i="1" s="1"/>
  <c r="Q46" i="1"/>
  <c r="Q44" i="1"/>
  <c r="Q42" i="1"/>
  <c r="Q40" i="1"/>
  <c r="Q38" i="1"/>
  <c r="Q36" i="1"/>
  <c r="Q34" i="1"/>
  <c r="Q30" i="1"/>
  <c r="Q28" i="1"/>
  <c r="Q26" i="1"/>
  <c r="Q24" i="1"/>
  <c r="Q22" i="1"/>
  <c r="Q20" i="1"/>
  <c r="Q18" i="1"/>
  <c r="Q15" i="1"/>
  <c r="Q13" i="1"/>
  <c r="C50" i="1" l="1"/>
  <c r="H42" i="1" l="1"/>
  <c r="H40" i="1"/>
  <c r="H44" i="1" l="1"/>
  <c r="H46" i="1" l="1"/>
  <c r="H15" i="1"/>
  <c r="H38" i="1"/>
  <c r="H36" i="1"/>
  <c r="H34" i="1"/>
  <c r="H30" i="1"/>
  <c r="H28" i="1"/>
  <c r="H26" i="1"/>
  <c r="H24" i="1"/>
  <c r="H22" i="1"/>
  <c r="H20" i="1"/>
  <c r="H18" i="1"/>
  <c r="H13" i="1"/>
  <c r="E50" i="1"/>
  <c r="D50" i="1"/>
  <c r="F50" i="1"/>
  <c r="G50" i="1"/>
  <c r="I50" i="1"/>
  <c r="H50" i="1" l="1"/>
  <c r="O52" i="1" l="1"/>
  <c r="P52" i="1"/>
  <c r="R40" i="1"/>
  <c r="R42" i="1"/>
  <c r="R44" i="1"/>
  <c r="M52" i="1"/>
  <c r="N52" i="1"/>
  <c r="R15" i="1"/>
  <c r="R24" i="1"/>
  <c r="R32" i="1"/>
  <c r="R26" i="1"/>
  <c r="R28" i="1"/>
  <c r="R30" i="1"/>
  <c r="G52" i="1"/>
  <c r="R38" i="1"/>
  <c r="R18" i="1"/>
  <c r="K52" i="1"/>
  <c r="E52" i="1"/>
  <c r="R46" i="1"/>
  <c r="F52" i="1"/>
  <c r="R22" i="1"/>
  <c r="R34" i="1"/>
  <c r="R20" i="1"/>
  <c r="R36" i="1"/>
  <c r="D52" i="1"/>
  <c r="H52" i="1"/>
  <c r="L52" i="1"/>
  <c r="J52" i="1"/>
  <c r="C52" i="1"/>
  <c r="I52" i="1"/>
  <c r="R13" i="1"/>
  <c r="R50" i="1" l="1"/>
  <c r="Q52" i="1"/>
</calcChain>
</file>

<file path=xl/sharedStrings.xml><?xml version="1.0" encoding="utf-8"?>
<sst xmlns="http://schemas.openxmlformats.org/spreadsheetml/2006/main" count="54" uniqueCount="49">
  <si>
    <t xml:space="preserve"> </t>
  </si>
  <si>
    <t>FIXED GUIDEWAY</t>
  </si>
  <si>
    <t>NEW</t>
  </si>
  <si>
    <t>TOTAL</t>
  </si>
  <si>
    <t>MOD</t>
  </si>
  <si>
    <t>CAPITAL</t>
  </si>
  <si>
    <t xml:space="preserve">   FTA </t>
  </si>
  <si>
    <t xml:space="preserve">BUS </t>
  </si>
  <si>
    <t>BUS</t>
  </si>
  <si>
    <t>MAINTENANCE</t>
  </si>
  <si>
    <t>PLANNING</t>
  </si>
  <si>
    <t>OPERATING</t>
  </si>
  <si>
    <t xml:space="preserve"> PROGRAM</t>
  </si>
  <si>
    <t>PURCHASE</t>
  </si>
  <si>
    <t>OTHER</t>
  </si>
  <si>
    <t>FACILTY</t>
  </si>
  <si>
    <t xml:space="preserve">  TOTAL</t>
  </si>
  <si>
    <t>Percent of Total</t>
  </si>
  <si>
    <t>STARTS</t>
  </si>
  <si>
    <t>RTAP</t>
  </si>
  <si>
    <t>TABLE 4</t>
  </si>
  <si>
    <t>Alternative Analysis</t>
  </si>
  <si>
    <t>Clean Fuels</t>
  </si>
  <si>
    <t>Elderly and Individuals with Disabilities</t>
  </si>
  <si>
    <t>Emergency Supplementals</t>
  </si>
  <si>
    <t>JARC</t>
  </si>
  <si>
    <t>Metropolitan and State Planning</t>
  </si>
  <si>
    <t>Miscellaneous FHWA Transfers</t>
  </si>
  <si>
    <t>National Research</t>
  </si>
  <si>
    <t>New Freedom</t>
  </si>
  <si>
    <t>Non-Urbanized Area</t>
  </si>
  <si>
    <t>Over-the-Road-Bus</t>
  </si>
  <si>
    <t>Urbanized Area</t>
  </si>
  <si>
    <t xml:space="preserve">Paul S. Sarbanes Transit in Parks Program </t>
  </si>
  <si>
    <t>% of Total</t>
  </si>
  <si>
    <t>TIGGER</t>
  </si>
  <si>
    <t>RESEARCH</t>
  </si>
  <si>
    <t>TIGER</t>
  </si>
  <si>
    <t>OVERSIGHT REVIEWS</t>
  </si>
  <si>
    <t>SAFETY AND SECURITY</t>
  </si>
  <si>
    <t>UNIVERSITY RESEARCH</t>
  </si>
  <si>
    <t>Project Management Oversight</t>
  </si>
  <si>
    <t>FY 2012 SUMMARY OF OBLIGATIONS FOR FTA PROGRAMS BY EXPENDITURES</t>
  </si>
  <si>
    <t>A negative obligation indicates that a budget amendment shifted the commitment of previously obligated funds elsewhere.</t>
  </si>
  <si>
    <t>Capital (Includes New Starts, Bus and Bus Facilities</t>
  </si>
  <si>
    <t>and Fixed Guideway Modernization Programs)</t>
  </si>
  <si>
    <t>Bus Other:  This category includes everything not considered a bus purchase such as, Preventive Maintenance, Rehabilitation/Rebuild, Bus Shelters, Engineering and Design, etc.</t>
  </si>
  <si>
    <t>Bus Purchasing category includes Spare Parts/Associated Capital Maintenance Items.</t>
  </si>
  <si>
    <t>MANAGEMENT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</si>
</sst>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_);\(#,##0.0\)"/>
    <numFmt numFmtId="165" formatCode="&quot;$&quot;#,##0"/>
    <numFmt numFmtId="166" formatCode="_(* #,##0_);_(* \(#,##0\);_(* &quot;-&quot;??_);_(@_)"/>
    <numFmt numFmtId="167" formatCode="0.0"/>
  </numFmts>
  <fonts count="13" x14ac:knownFonts="1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3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double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double">
        <color theme="1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8" fillId="0" borderId="0"/>
    <xf numFmtId="43" fontId="2" fillId="0" borderId="0" applyFon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0" xfId="0" applyFont="1"/>
    <xf numFmtId="0" fontId="0" fillId="0" borderId="5" xfId="0" applyBorder="1"/>
    <xf numFmtId="0" fontId="0" fillId="0" borderId="0" xfId="0" applyFill="1"/>
    <xf numFmtId="0" fontId="4" fillId="0" borderId="0" xfId="0" applyFont="1" applyFill="1"/>
    <xf numFmtId="0" fontId="0" fillId="0" borderId="6" xfId="0" applyFill="1" applyBorder="1"/>
    <xf numFmtId="0" fontId="0" fillId="0" borderId="7" xfId="0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5" xfId="0" applyFill="1" applyBorder="1"/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0" fillId="0" borderId="8" xfId="0" applyFill="1" applyBorder="1"/>
    <xf numFmtId="0" fontId="0" fillId="0" borderId="2" xfId="0" applyFill="1" applyBorder="1"/>
    <xf numFmtId="0" fontId="0" fillId="0" borderId="9" xfId="0" applyFill="1" applyBorder="1"/>
    <xf numFmtId="0" fontId="0" fillId="0" borderId="10" xfId="0" applyFill="1" applyBorder="1"/>
    <xf numFmtId="0" fontId="4" fillId="0" borderId="0" xfId="0" applyFont="1" applyFill="1" applyBorder="1"/>
    <xf numFmtId="0" fontId="4" fillId="0" borderId="10" xfId="0" applyFont="1" applyFill="1" applyBorder="1"/>
    <xf numFmtId="0" fontId="5" fillId="0" borderId="1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5" fillId="0" borderId="11" xfId="0" applyFont="1" applyFill="1" applyBorder="1"/>
    <xf numFmtId="164" fontId="5" fillId="0" borderId="0" xfId="0" applyNumberFormat="1" applyFont="1" applyFill="1" applyProtection="1"/>
    <xf numFmtId="164" fontId="5" fillId="0" borderId="10" xfId="0" applyNumberFormat="1" applyFont="1" applyFill="1" applyBorder="1" applyProtection="1"/>
    <xf numFmtId="37" fontId="0" fillId="0" borderId="0" xfId="0" applyNumberFormat="1" applyFill="1" applyBorder="1" applyProtection="1"/>
    <xf numFmtId="37" fontId="5" fillId="0" borderId="10" xfId="0" applyNumberFormat="1" applyFont="1" applyFill="1" applyBorder="1" applyProtection="1"/>
    <xf numFmtId="37" fontId="5" fillId="0" borderId="11" xfId="0" applyNumberFormat="1" applyFont="1" applyFill="1" applyBorder="1" applyProtection="1"/>
    <xf numFmtId="164" fontId="5" fillId="0" borderId="0" xfId="0" applyNumberFormat="1" applyFont="1" applyFill="1" applyBorder="1" applyProtection="1"/>
    <xf numFmtId="37" fontId="0" fillId="0" borderId="0" xfId="0" applyNumberFormat="1" applyFill="1" applyProtection="1"/>
    <xf numFmtId="37" fontId="0" fillId="0" borderId="5" xfId="0" applyNumberFormat="1" applyFill="1" applyBorder="1" applyProtection="1"/>
    <xf numFmtId="164" fontId="5" fillId="0" borderId="5" xfId="0" applyNumberFormat="1" applyFont="1" applyFill="1" applyBorder="1" applyProtection="1"/>
    <xf numFmtId="0" fontId="4" fillId="0" borderId="4" xfId="0" applyFont="1" applyBorder="1"/>
    <xf numFmtId="0" fontId="4" fillId="0" borderId="7" xfId="0" applyFont="1" applyBorder="1"/>
    <xf numFmtId="0" fontId="0" fillId="0" borderId="0" xfId="0" applyBorder="1"/>
    <xf numFmtId="3" fontId="0" fillId="0" borderId="0" xfId="0" applyNumberFormat="1" applyBorder="1"/>
    <xf numFmtId="3" fontId="0" fillId="0" borderId="5" xfId="0" applyNumberFormat="1" applyBorder="1" applyProtection="1"/>
    <xf numFmtId="3" fontId="0" fillId="0" borderId="0" xfId="0" applyNumberFormat="1" applyProtection="1"/>
    <xf numFmtId="165" fontId="0" fillId="0" borderId="0" xfId="0" applyNumberFormat="1" applyBorder="1"/>
    <xf numFmtId="165" fontId="0" fillId="0" borderId="5" xfId="0" applyNumberFormat="1" applyBorder="1" applyProtection="1"/>
    <xf numFmtId="165" fontId="0" fillId="0" borderId="0" xfId="0" applyNumberFormat="1" applyFill="1" applyBorder="1" applyProtection="1"/>
    <xf numFmtId="3" fontId="0" fillId="0" borderId="0" xfId="0" applyNumberFormat="1"/>
    <xf numFmtId="3" fontId="0" fillId="0" borderId="0" xfId="0" applyNumberFormat="1" applyBorder="1" applyProtection="1"/>
    <xf numFmtId="3" fontId="0" fillId="0" borderId="5" xfId="0" applyNumberFormat="1" applyBorder="1"/>
    <xf numFmtId="3" fontId="0" fillId="0" borderId="4" xfId="0" applyNumberFormat="1" applyBorder="1" applyProtection="1"/>
    <xf numFmtId="1" fontId="0" fillId="0" borderId="0" xfId="0" applyNumberFormat="1"/>
    <xf numFmtId="1" fontId="0" fillId="0" borderId="4" xfId="0" applyNumberFormat="1" applyFill="1" applyBorder="1"/>
    <xf numFmtId="1" fontId="0" fillId="0" borderId="7" xfId="0" applyNumberFormat="1" applyFill="1" applyBorder="1"/>
    <xf numFmtId="1" fontId="0" fillId="0" borderId="4" xfId="0" applyNumberFormat="1" applyBorder="1"/>
    <xf numFmtId="165" fontId="0" fillId="0" borderId="0" xfId="0" applyNumberFormat="1" applyFill="1" applyBorder="1"/>
    <xf numFmtId="165" fontId="0" fillId="0" borderId="0" xfId="0" applyNumberFormat="1"/>
    <xf numFmtId="3" fontId="0" fillId="0" borderId="0" xfId="0" applyNumberFormat="1" applyFill="1" applyBorder="1"/>
    <xf numFmtId="3" fontId="0" fillId="0" borderId="0" xfId="0" applyNumberFormat="1" applyFill="1" applyBorder="1" applyProtection="1"/>
    <xf numFmtId="3" fontId="0" fillId="0" borderId="6" xfId="0" applyNumberFormat="1" applyBorder="1" applyProtection="1"/>
    <xf numFmtId="3" fontId="0" fillId="0" borderId="8" xfId="0" applyNumberFormat="1" applyBorder="1" applyProtection="1"/>
    <xf numFmtId="3" fontId="0" fillId="0" borderId="6" xfId="0" applyNumberFormat="1" applyFill="1" applyBorder="1" applyProtection="1"/>
    <xf numFmtId="3" fontId="0" fillId="0" borderId="5" xfId="0" applyNumberFormat="1" applyFill="1" applyBorder="1" applyProtection="1"/>
    <xf numFmtId="3" fontId="4" fillId="0" borderId="0" xfId="0" applyNumberFormat="1" applyFont="1" applyFill="1" applyBorder="1" applyProtection="1"/>
    <xf numFmtId="3" fontId="4" fillId="0" borderId="0" xfId="0" applyNumberFormat="1" applyFont="1" applyFill="1" applyProtection="1"/>
    <xf numFmtId="3" fontId="0" fillId="0" borderId="1" xfId="0" applyNumberFormat="1" applyFill="1" applyBorder="1"/>
    <xf numFmtId="3" fontId="0" fillId="0" borderId="2" xfId="0" applyNumberFormat="1" applyFill="1" applyBorder="1"/>
    <xf numFmtId="3" fontId="4" fillId="0" borderId="4" xfId="0" applyNumberFormat="1" applyFont="1" applyFill="1" applyBorder="1" applyProtection="1"/>
    <xf numFmtId="1" fontId="0" fillId="0" borderId="4" xfId="0" applyNumberFormat="1" applyFill="1" applyBorder="1" applyProtection="1"/>
    <xf numFmtId="0" fontId="4" fillId="0" borderId="0" xfId="0" applyFont="1" applyAlignment="1">
      <alignment horizontal="center" wrapText="1"/>
    </xf>
    <xf numFmtId="0" fontId="4" fillId="0" borderId="1" xfId="0" applyFont="1" applyFill="1" applyBorder="1"/>
    <xf numFmtId="0" fontId="4" fillId="0" borderId="4" xfId="0" applyFont="1" applyFill="1" applyBorder="1"/>
    <xf numFmtId="0" fontId="5" fillId="0" borderId="4" xfId="0" applyFont="1" applyFill="1" applyBorder="1"/>
    <xf numFmtId="0" fontId="4" fillId="0" borderId="7" xfId="0" applyFont="1" applyFill="1" applyBorder="1"/>
    <xf numFmtId="1" fontId="0" fillId="0" borderId="1" xfId="0" applyNumberFormat="1" applyBorder="1"/>
    <xf numFmtId="1" fontId="6" fillId="0" borderId="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4" fillId="0" borderId="4" xfId="0" applyNumberFormat="1" applyFont="1" applyFill="1" applyBorder="1"/>
    <xf numFmtId="165" fontId="0" fillId="0" borderId="4" xfId="0" applyNumberFormat="1" applyFill="1" applyBorder="1"/>
    <xf numFmtId="3" fontId="0" fillId="0" borderId="4" xfId="0" applyNumberFormat="1" applyFill="1" applyBorder="1"/>
    <xf numFmtId="3" fontId="0" fillId="0" borderId="4" xfId="0" applyNumberFormat="1" applyFill="1" applyBorder="1" applyProtection="1"/>
    <xf numFmtId="0" fontId="4" fillId="0" borderId="4" xfId="0" applyFont="1" applyFill="1" applyBorder="1" applyAlignment="1">
      <alignment wrapText="1"/>
    </xf>
    <xf numFmtId="3" fontId="0" fillId="0" borderId="13" xfId="0" applyNumberFormat="1" applyFill="1" applyBorder="1"/>
    <xf numFmtId="37" fontId="0" fillId="0" borderId="12" xfId="0" applyNumberFormat="1" applyFill="1" applyBorder="1" applyProtection="1"/>
    <xf numFmtId="164" fontId="5" fillId="0" borderId="12" xfId="0" applyNumberFormat="1" applyFont="1" applyFill="1" applyBorder="1" applyProtection="1"/>
    <xf numFmtId="0" fontId="0" fillId="0" borderId="14" xfId="0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15" xfId="0" applyFont="1" applyBorder="1"/>
    <xf numFmtId="166" fontId="0" fillId="0" borderId="0" xfId="1" applyNumberFormat="1" applyFont="1"/>
    <xf numFmtId="0" fontId="5" fillId="0" borderId="10" xfId="0" applyFont="1" applyFill="1" applyBorder="1" applyAlignment="1">
      <alignment horizontal="center"/>
    </xf>
    <xf numFmtId="164" fontId="4" fillId="0" borderId="10" xfId="0" applyNumberFormat="1" applyFont="1" applyFill="1" applyBorder="1" applyProtection="1"/>
    <xf numFmtId="0" fontId="4" fillId="0" borderId="0" xfId="0" applyFont="1" applyFill="1" applyBorder="1" applyAlignment="1">
      <alignment horizontal="center" wrapText="1"/>
    </xf>
    <xf numFmtId="0" fontId="0" fillId="0" borderId="0" xfId="0" applyAlignment="1"/>
    <xf numFmtId="37" fontId="5" fillId="0" borderId="0" xfId="0" applyNumberFormat="1" applyFont="1" applyFill="1" applyBorder="1" applyProtection="1"/>
    <xf numFmtId="167" fontId="5" fillId="0" borderId="4" xfId="0" applyNumberFormat="1" applyFont="1" applyFill="1" applyBorder="1" applyProtection="1"/>
    <xf numFmtId="3" fontId="0" fillId="0" borderId="0" xfId="0" applyNumberFormat="1" applyFill="1" applyProtection="1"/>
    <xf numFmtId="165" fontId="0" fillId="0" borderId="5" xfId="0" applyNumberFormat="1" applyFill="1" applyBorder="1" applyProtection="1"/>
    <xf numFmtId="0" fontId="7" fillId="0" borderId="0" xfId="0" applyFont="1"/>
    <xf numFmtId="1" fontId="10" fillId="0" borderId="0" xfId="0" applyNumberFormat="1" applyFont="1"/>
    <xf numFmtId="0" fontId="10" fillId="0" borderId="0" xfId="0" applyFont="1"/>
    <xf numFmtId="37" fontId="10" fillId="0" borderId="0" xfId="0" applyNumberFormat="1" applyFont="1" applyProtection="1"/>
    <xf numFmtId="3" fontId="10" fillId="0" borderId="0" xfId="0" applyNumberFormat="1" applyFont="1"/>
    <xf numFmtId="37" fontId="11" fillId="0" borderId="0" xfId="0" applyNumberFormat="1" applyFont="1" applyProtection="1"/>
    <xf numFmtId="3" fontId="11" fillId="0" borderId="0" xfId="0" applyNumberFormat="1" applyFont="1" applyProtection="1"/>
    <xf numFmtId="0" fontId="9" fillId="0" borderId="0" xfId="2" applyFont="1" applyAlignment="1">
      <alignment horizontal="center" wrapText="1"/>
    </xf>
    <xf numFmtId="0" fontId="12" fillId="0" borderId="0" xfId="0" applyFont="1"/>
    <xf numFmtId="0" fontId="3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0" xfId="0" applyAlignment="1"/>
    <xf numFmtId="0" fontId="0" fillId="0" borderId="5" xfId="0" applyBorder="1" applyAlignment="1"/>
    <xf numFmtId="3" fontId="4" fillId="0" borderId="16" xfId="0" applyNumberFormat="1" applyFont="1" applyFill="1" applyBorder="1" applyProtection="1"/>
  </cellXfs>
  <cellStyles count="5">
    <cellStyle name="Comma" xfId="1" builtinId="3"/>
    <cellStyle name="Comma 2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S66"/>
  <sheetViews>
    <sheetView tabSelected="1" defaultGridColor="0" topLeftCell="C1" colorId="22" zoomScale="65" workbookViewId="0">
      <pane ySplit="9" topLeftCell="A10" activePane="bottomLeft" state="frozen"/>
      <selection pane="bottomLeft" activeCell="P34" sqref="P34"/>
    </sheetView>
  </sheetViews>
  <sheetFormatPr defaultColWidth="11.44140625" defaultRowHeight="15" x14ac:dyDescent="0.2"/>
  <cols>
    <col min="1" max="1" width="1.21875" customWidth="1"/>
    <col min="2" max="2" width="50.21875" customWidth="1"/>
    <col min="3" max="3" width="15.33203125" style="48" bestFit="1" customWidth="1"/>
    <col min="4" max="4" width="15.6640625" bestFit="1" customWidth="1"/>
    <col min="5" max="5" width="16" customWidth="1"/>
    <col min="6" max="6" width="18.77734375" customWidth="1"/>
    <col min="7" max="7" width="15.33203125" bestFit="1" customWidth="1"/>
    <col min="8" max="8" width="15.6640625" bestFit="1" customWidth="1"/>
    <col min="9" max="9" width="13.77734375" bestFit="1" customWidth="1"/>
    <col min="10" max="10" width="13.109375" customWidth="1"/>
    <col min="11" max="11" width="11.44140625" customWidth="1"/>
    <col min="12" max="16" width="14.88671875" customWidth="1"/>
    <col min="17" max="17" width="16.21875" bestFit="1" customWidth="1"/>
    <col min="18" max="18" width="11.88671875" customWidth="1"/>
    <col min="19" max="19" width="1.77734375" customWidth="1"/>
    <col min="20" max="20" width="0.6640625" customWidth="1"/>
    <col min="21" max="21" width="13.77734375" customWidth="1"/>
  </cols>
  <sheetData>
    <row r="1" spans="2:19" ht="18" customHeight="1" x14ac:dyDescent="0.25">
      <c r="B1" s="104" t="s">
        <v>20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2:19" ht="18" customHeight="1" x14ac:dyDescent="0.25">
      <c r="B2" s="104" t="s">
        <v>42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2:19" ht="15.75" thickBot="1" x14ac:dyDescent="0.25"/>
    <row r="4" spans="2:19" ht="11.25" customHeight="1" x14ac:dyDescent="0.2">
      <c r="B4" s="1"/>
      <c r="C4" s="71"/>
      <c r="D4" s="2"/>
      <c r="E4" s="2"/>
      <c r="F4" s="2"/>
      <c r="G4" s="2"/>
      <c r="H4" s="3"/>
      <c r="I4" s="2"/>
      <c r="J4" s="2"/>
      <c r="K4" s="2"/>
      <c r="L4" s="2"/>
      <c r="M4" s="2"/>
      <c r="N4" s="2"/>
      <c r="O4" s="2"/>
      <c r="P4" s="2"/>
      <c r="Q4" s="17"/>
      <c r="R4" s="18"/>
    </row>
    <row r="5" spans="2:19" ht="15.75" customHeight="1" x14ac:dyDescent="0.25">
      <c r="B5" s="4"/>
      <c r="C5" s="105" t="s">
        <v>5</v>
      </c>
      <c r="D5" s="106"/>
      <c r="E5" s="106"/>
      <c r="F5" s="106"/>
      <c r="G5" s="106"/>
      <c r="H5" s="107"/>
      <c r="J5" s="5"/>
      <c r="K5" s="5"/>
      <c r="L5" s="5"/>
      <c r="M5" s="5"/>
      <c r="N5" s="5"/>
      <c r="O5" s="5"/>
      <c r="P5" s="5"/>
      <c r="Q5" s="7"/>
      <c r="R5" s="19"/>
    </row>
    <row r="6" spans="2:19" ht="9.75" customHeight="1" x14ac:dyDescent="0.25">
      <c r="B6" s="4"/>
      <c r="C6" s="49"/>
      <c r="D6" s="24"/>
      <c r="E6" s="24"/>
      <c r="F6" s="7"/>
      <c r="G6" s="7"/>
      <c r="H6" s="13"/>
      <c r="Q6" s="20"/>
      <c r="R6" s="21"/>
      <c r="S6" t="s">
        <v>0</v>
      </c>
    </row>
    <row r="7" spans="2:19" ht="15.75" customHeight="1" x14ac:dyDescent="0.25">
      <c r="B7" s="4"/>
      <c r="C7" s="72" t="s">
        <v>7</v>
      </c>
      <c r="D7" s="73" t="s">
        <v>8</v>
      </c>
      <c r="E7" s="83" t="s">
        <v>9</v>
      </c>
      <c r="F7" s="84" t="s">
        <v>1</v>
      </c>
      <c r="G7" s="11" t="s">
        <v>2</v>
      </c>
      <c r="H7" s="14" t="s">
        <v>3</v>
      </c>
      <c r="L7" s="89"/>
      <c r="M7" s="89"/>
      <c r="N7" s="89"/>
      <c r="O7" s="89"/>
      <c r="P7" s="89"/>
      <c r="Q7" s="20"/>
      <c r="R7" s="22"/>
    </row>
    <row r="8" spans="2:19" ht="22.5" customHeight="1" x14ac:dyDescent="0.25">
      <c r="B8" s="4"/>
      <c r="C8" s="72" t="s">
        <v>13</v>
      </c>
      <c r="D8" s="73" t="s">
        <v>14</v>
      </c>
      <c r="E8" s="83" t="s">
        <v>15</v>
      </c>
      <c r="F8" s="84" t="s">
        <v>4</v>
      </c>
      <c r="G8" s="11" t="s">
        <v>18</v>
      </c>
      <c r="H8" s="14" t="s">
        <v>5</v>
      </c>
      <c r="L8" s="90"/>
      <c r="M8" s="12"/>
      <c r="N8" s="12"/>
      <c r="O8" s="12"/>
      <c r="P8" s="12"/>
      <c r="Q8" s="20"/>
      <c r="R8" s="87"/>
    </row>
    <row r="9" spans="2:19" ht="31.5" x14ac:dyDescent="0.25">
      <c r="B9" s="35" t="s">
        <v>6</v>
      </c>
      <c r="C9" s="51"/>
      <c r="F9" s="8"/>
      <c r="G9" s="8"/>
      <c r="H9" s="15"/>
      <c r="I9" s="12" t="s">
        <v>10</v>
      </c>
      <c r="J9" s="12" t="s">
        <v>11</v>
      </c>
      <c r="K9" s="12" t="s">
        <v>19</v>
      </c>
      <c r="L9" s="66" t="s">
        <v>36</v>
      </c>
      <c r="M9" s="102" t="s">
        <v>38</v>
      </c>
      <c r="N9" s="102" t="s">
        <v>39</v>
      </c>
      <c r="O9" s="102" t="s">
        <v>40</v>
      </c>
      <c r="P9" s="102" t="s">
        <v>48</v>
      </c>
      <c r="Q9" s="23" t="s">
        <v>3</v>
      </c>
      <c r="R9" s="87" t="s">
        <v>34</v>
      </c>
    </row>
    <row r="10" spans="2:19" ht="15.75" x14ac:dyDescent="0.25">
      <c r="B10" s="35" t="s">
        <v>12</v>
      </c>
      <c r="C10" s="51"/>
      <c r="F10" s="8"/>
      <c r="G10" s="8"/>
      <c r="H10" s="15"/>
      <c r="Q10" s="24"/>
      <c r="R10" s="22"/>
    </row>
    <row r="11" spans="2:19" ht="9" customHeight="1" thickBot="1" x14ac:dyDescent="0.3">
      <c r="B11" s="10"/>
      <c r="C11" s="50"/>
      <c r="D11" s="9"/>
      <c r="E11" s="9"/>
      <c r="F11" s="9"/>
      <c r="G11" s="9"/>
      <c r="H11" s="16"/>
      <c r="I11" s="9"/>
      <c r="J11" s="9"/>
      <c r="K11" s="9"/>
      <c r="L11" s="9"/>
      <c r="M11" s="9"/>
      <c r="N11" s="9"/>
      <c r="O11" s="9"/>
      <c r="P11" s="9"/>
      <c r="Q11" s="9"/>
      <c r="R11" s="25"/>
    </row>
    <row r="12" spans="2:19" ht="15.75" x14ac:dyDescent="0.25">
      <c r="B12" s="35"/>
      <c r="C12" s="51"/>
      <c r="D12" s="37"/>
      <c r="E12" s="37"/>
      <c r="H12" s="6"/>
      <c r="Q12" s="24"/>
      <c r="R12" s="22"/>
    </row>
    <row r="13" spans="2:19" s="53" customFormat="1" ht="15.75" x14ac:dyDescent="0.25">
      <c r="B13" s="74" t="s">
        <v>21</v>
      </c>
      <c r="C13" s="75">
        <v>0</v>
      </c>
      <c r="D13" s="52">
        <v>132000</v>
      </c>
      <c r="E13" s="41">
        <v>0</v>
      </c>
      <c r="F13" s="52">
        <v>1328052</v>
      </c>
      <c r="G13" s="52">
        <v>-7485</v>
      </c>
      <c r="H13" s="42">
        <f>SUM(C13:G13)</f>
        <v>1452567</v>
      </c>
      <c r="I13" s="52">
        <v>31129595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43">
        <f>SUM(H13:P13)</f>
        <v>32582162</v>
      </c>
      <c r="R13" s="27">
        <f>(Q13/$Q$50)*100</f>
        <v>0.25401665433925447</v>
      </c>
    </row>
    <row r="14" spans="2:19" ht="15.75" x14ac:dyDescent="0.25">
      <c r="B14" s="68"/>
      <c r="C14" s="49"/>
      <c r="D14" s="24"/>
      <c r="E14" s="37"/>
      <c r="H14" s="6"/>
      <c r="Q14" s="43"/>
      <c r="R14" s="22"/>
    </row>
    <row r="15" spans="2:19" ht="15.75" x14ac:dyDescent="0.25">
      <c r="B15" s="68" t="s">
        <v>44</v>
      </c>
      <c r="C15" s="76">
        <v>422235599</v>
      </c>
      <c r="D15" s="54">
        <v>249904564.97</v>
      </c>
      <c r="E15" s="38">
        <v>258123686</v>
      </c>
      <c r="F15" s="54">
        <v>1833673429</v>
      </c>
      <c r="G15" s="54">
        <v>2284172050.3599997</v>
      </c>
      <c r="H15" s="42">
        <f>SUM(C15:G15)</f>
        <v>5048109329.3299999</v>
      </c>
      <c r="I15" s="54">
        <v>265668</v>
      </c>
      <c r="J15" s="44">
        <v>0</v>
      </c>
      <c r="K15" s="44">
        <v>0</v>
      </c>
      <c r="L15" s="44">
        <v>13671846</v>
      </c>
      <c r="M15" s="44">
        <v>0</v>
      </c>
      <c r="N15" s="44">
        <v>0</v>
      </c>
      <c r="O15" s="44">
        <v>-4893</v>
      </c>
      <c r="P15" s="44">
        <v>0</v>
      </c>
      <c r="Q15" s="43">
        <f>SUM(H15:P15)</f>
        <v>5062041950.3299999</v>
      </c>
      <c r="R15" s="27">
        <f>(Q15/$Q$50)*100</f>
        <v>39.46462976728742</v>
      </c>
    </row>
    <row r="16" spans="2:19" ht="15.75" x14ac:dyDescent="0.25">
      <c r="B16" s="68" t="s">
        <v>45</v>
      </c>
      <c r="C16" s="76"/>
      <c r="D16" s="54"/>
      <c r="E16" s="38"/>
      <c r="F16" s="44"/>
      <c r="G16" s="44"/>
      <c r="H16" s="46"/>
      <c r="I16" s="44"/>
      <c r="J16" s="44"/>
      <c r="K16" s="44"/>
      <c r="L16" s="44"/>
      <c r="M16" s="44"/>
      <c r="N16" s="44"/>
      <c r="O16" s="44"/>
      <c r="P16" s="44"/>
      <c r="Q16" s="43"/>
      <c r="R16" s="22"/>
    </row>
    <row r="17" spans="2:18" ht="15.75" x14ac:dyDescent="0.25">
      <c r="B17" s="68"/>
      <c r="C17" s="76"/>
      <c r="D17" s="54"/>
      <c r="E17" s="38"/>
      <c r="F17" s="44"/>
      <c r="G17" s="44"/>
      <c r="H17" s="46"/>
      <c r="I17" s="44"/>
      <c r="J17" s="44"/>
      <c r="K17" s="44"/>
      <c r="L17" s="44"/>
      <c r="M17" s="44"/>
      <c r="N17" s="44"/>
      <c r="O17" s="44"/>
      <c r="P17" s="44"/>
      <c r="Q17" s="43"/>
      <c r="R17" s="22"/>
    </row>
    <row r="18" spans="2:18" ht="15.75" x14ac:dyDescent="0.25">
      <c r="B18" s="68" t="s">
        <v>22</v>
      </c>
      <c r="C18" s="76">
        <v>33688855</v>
      </c>
      <c r="D18" s="54">
        <v>2541395</v>
      </c>
      <c r="E18" s="38">
        <v>13464000</v>
      </c>
      <c r="F18" s="38">
        <v>0</v>
      </c>
      <c r="G18" s="38">
        <v>0</v>
      </c>
      <c r="H18" s="42">
        <f>SUM(C18:G18)</f>
        <v>49694250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3">
        <f>SUM(H18:P18)</f>
        <v>49694250</v>
      </c>
      <c r="R18" s="27">
        <f>(Q18/$Q$50)*100</f>
        <v>0.3874257062775176</v>
      </c>
    </row>
    <row r="19" spans="2:18" ht="15.75" x14ac:dyDescent="0.25">
      <c r="B19" s="68"/>
      <c r="C19" s="77"/>
      <c r="D19" s="55"/>
      <c r="E19" s="45"/>
      <c r="F19" s="40"/>
      <c r="G19" s="40"/>
      <c r="H19" s="39"/>
      <c r="I19" s="40"/>
      <c r="J19" s="40"/>
      <c r="K19" s="40"/>
      <c r="L19" s="40"/>
      <c r="M19" s="40"/>
      <c r="N19" s="40"/>
      <c r="O19" s="40"/>
      <c r="P19" s="40"/>
      <c r="Q19" s="43"/>
      <c r="R19" s="27"/>
    </row>
    <row r="20" spans="2:18" ht="15.75" x14ac:dyDescent="0.25">
      <c r="B20" s="68" t="s">
        <v>23</v>
      </c>
      <c r="C20" s="77">
        <v>115315353</v>
      </c>
      <c r="D20" s="55">
        <v>95044304</v>
      </c>
      <c r="E20" s="45">
        <v>1812854</v>
      </c>
      <c r="F20" s="40">
        <v>0</v>
      </c>
      <c r="G20" s="40">
        <v>0</v>
      </c>
      <c r="H20" s="42">
        <f>SUM(C20:G20)</f>
        <v>212172511</v>
      </c>
      <c r="I20" s="40">
        <v>0</v>
      </c>
      <c r="J20" s="40">
        <v>1643954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3">
        <f>SUM(H20:P20)</f>
        <v>213816465</v>
      </c>
      <c r="R20" s="27">
        <f>(Q20/$Q$50)*100</f>
        <v>1.6669533188726486</v>
      </c>
    </row>
    <row r="21" spans="2:18" ht="15.75" x14ac:dyDescent="0.25">
      <c r="B21" s="68"/>
      <c r="C21" s="77"/>
      <c r="D21" s="55"/>
      <c r="E21" s="45"/>
      <c r="F21" s="40"/>
      <c r="G21" s="40"/>
      <c r="H21" s="39"/>
      <c r="I21" s="40"/>
      <c r="J21" s="40"/>
      <c r="K21" s="40"/>
      <c r="L21" s="40"/>
      <c r="M21" s="40"/>
      <c r="N21" s="40"/>
      <c r="O21" s="40"/>
      <c r="P21" s="40"/>
      <c r="Q21" s="43"/>
      <c r="R21" s="27"/>
    </row>
    <row r="22" spans="2:18" ht="15.75" x14ac:dyDescent="0.25">
      <c r="B22" s="68" t="s">
        <v>24</v>
      </c>
      <c r="C22" s="76">
        <v>-57722</v>
      </c>
      <c r="D22" s="54">
        <v>0</v>
      </c>
      <c r="E22" s="38">
        <v>0</v>
      </c>
      <c r="F22" s="44">
        <v>673062360</v>
      </c>
      <c r="G22" s="44">
        <v>13853000</v>
      </c>
      <c r="H22" s="42">
        <f>SUM(C22:G22)</f>
        <v>686857638</v>
      </c>
      <c r="I22" s="40">
        <v>158831</v>
      </c>
      <c r="J22" s="44">
        <v>0</v>
      </c>
      <c r="K22" s="44">
        <v>0</v>
      </c>
      <c r="L22" s="40">
        <v>0</v>
      </c>
      <c r="M22" s="40">
        <v>0</v>
      </c>
      <c r="N22" s="40">
        <v>129505</v>
      </c>
      <c r="O22" s="40">
        <v>0</v>
      </c>
      <c r="P22" s="40">
        <v>0</v>
      </c>
      <c r="Q22" s="43">
        <f>SUM(H22:P22)</f>
        <v>687145974</v>
      </c>
      <c r="R22" s="27">
        <f>(Q22/$Q$50)*100</f>
        <v>5.3571190689607491</v>
      </c>
    </row>
    <row r="23" spans="2:18" ht="15.75" x14ac:dyDescent="0.25">
      <c r="B23" s="68"/>
      <c r="C23" s="77"/>
      <c r="D23" s="55"/>
      <c r="E23" s="45"/>
      <c r="F23" s="40"/>
      <c r="G23" s="40"/>
      <c r="H23" s="39"/>
      <c r="I23" s="40"/>
      <c r="J23" s="40"/>
      <c r="K23" s="40"/>
      <c r="L23" s="40"/>
      <c r="M23" s="40"/>
      <c r="N23" s="40"/>
      <c r="O23" s="40"/>
      <c r="P23" s="40"/>
      <c r="Q23" s="43"/>
      <c r="R23" s="27"/>
    </row>
    <row r="24" spans="2:18" ht="15.75" x14ac:dyDescent="0.25">
      <c r="B24" s="68" t="s">
        <v>25</v>
      </c>
      <c r="C24" s="77">
        <v>21069531</v>
      </c>
      <c r="D24" s="54">
        <v>38672694</v>
      </c>
      <c r="E24" s="45">
        <v>1842099</v>
      </c>
      <c r="F24" s="40">
        <v>0</v>
      </c>
      <c r="G24" s="40">
        <v>0</v>
      </c>
      <c r="H24" s="42">
        <f>SUM(C24:G24)</f>
        <v>61584324</v>
      </c>
      <c r="I24" s="40">
        <v>918042</v>
      </c>
      <c r="J24" s="40">
        <v>117105837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3">
        <f>SUM(H24:P24)</f>
        <v>179608203</v>
      </c>
      <c r="R24" s="27">
        <f>(Q24/$Q$50)*100</f>
        <v>1.4002592835289949</v>
      </c>
    </row>
    <row r="25" spans="2:18" ht="15.75" customHeight="1" x14ac:dyDescent="0.25">
      <c r="B25" s="68"/>
      <c r="C25" s="77"/>
      <c r="D25" s="55"/>
      <c r="E25" s="45"/>
      <c r="F25" s="40"/>
      <c r="G25" s="40"/>
      <c r="H25" s="39"/>
      <c r="I25" s="40"/>
      <c r="J25" s="40"/>
      <c r="K25" s="40"/>
      <c r="L25" s="40"/>
      <c r="M25" s="40"/>
      <c r="N25" s="40"/>
      <c r="O25" s="40"/>
      <c r="P25" s="40"/>
      <c r="Q25" s="43"/>
      <c r="R25" s="29"/>
    </row>
    <row r="26" spans="2:18" s="7" customFormat="1" ht="15.75" x14ac:dyDescent="0.25">
      <c r="B26" s="68" t="s">
        <v>26</v>
      </c>
      <c r="C26" s="76">
        <v>0</v>
      </c>
      <c r="D26" s="54">
        <v>51062</v>
      </c>
      <c r="E26" s="54">
        <v>0</v>
      </c>
      <c r="F26" s="93">
        <v>0</v>
      </c>
      <c r="G26" s="93">
        <v>0</v>
      </c>
      <c r="H26" s="94">
        <f>SUM(C26:G26)</f>
        <v>51062</v>
      </c>
      <c r="I26" s="93">
        <v>101950140</v>
      </c>
      <c r="J26" s="93">
        <v>0</v>
      </c>
      <c r="K26" s="93">
        <v>0</v>
      </c>
      <c r="L26" s="93">
        <v>4608</v>
      </c>
      <c r="M26" s="93">
        <v>0</v>
      </c>
      <c r="N26" s="93">
        <v>0</v>
      </c>
      <c r="O26" s="93">
        <v>0</v>
      </c>
      <c r="P26" s="93">
        <v>118204</v>
      </c>
      <c r="Q26" s="43">
        <f>SUM(H26:P26)</f>
        <v>102124014</v>
      </c>
      <c r="R26" s="27">
        <f>(Q26/$Q$50)*100</f>
        <v>0.79617799346695228</v>
      </c>
    </row>
    <row r="27" spans="2:18" ht="15.75" x14ac:dyDescent="0.25">
      <c r="B27" s="68"/>
      <c r="C27" s="77"/>
      <c r="D27" s="55"/>
      <c r="E27" s="45"/>
      <c r="F27" s="40"/>
      <c r="G27" s="40"/>
      <c r="H27" s="39"/>
      <c r="I27" s="40"/>
      <c r="J27" s="40"/>
      <c r="K27" s="40"/>
      <c r="L27" s="40"/>
      <c r="M27" s="40"/>
      <c r="N27" s="40"/>
      <c r="O27" s="40"/>
      <c r="P27" s="40"/>
      <c r="Q27" s="43"/>
      <c r="R27" s="29"/>
    </row>
    <row r="28" spans="2:18" ht="15.75" x14ac:dyDescent="0.25">
      <c r="B28" s="68" t="s">
        <v>27</v>
      </c>
      <c r="C28" s="76">
        <v>3043949</v>
      </c>
      <c r="D28" s="54">
        <v>1036448</v>
      </c>
      <c r="E28" s="38">
        <v>1955000</v>
      </c>
      <c r="F28" s="40">
        <v>4048118</v>
      </c>
      <c r="G28" s="40">
        <v>0</v>
      </c>
      <c r="H28" s="42">
        <f>SUM(C28:G28)</f>
        <v>10083515</v>
      </c>
      <c r="I28" s="40">
        <v>0</v>
      </c>
      <c r="J28" s="44">
        <v>990000</v>
      </c>
      <c r="K28" s="44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3">
        <f>SUM(H28:P28)</f>
        <v>11073515</v>
      </c>
      <c r="R28" s="27">
        <f>(Q28/$Q$50)*100</f>
        <v>8.6331202701513454E-2</v>
      </c>
    </row>
    <row r="29" spans="2:18" ht="15.75" x14ac:dyDescent="0.25">
      <c r="B29" s="68"/>
      <c r="C29" s="77"/>
      <c r="D29" s="55"/>
      <c r="E29" s="45"/>
      <c r="F29" s="40"/>
      <c r="G29" s="40"/>
      <c r="H29" s="39"/>
      <c r="I29" s="40"/>
      <c r="J29" s="40"/>
      <c r="K29" s="40"/>
      <c r="L29" s="40"/>
      <c r="M29" s="40"/>
      <c r="N29" s="40"/>
      <c r="O29" s="40"/>
      <c r="P29" s="40"/>
      <c r="Q29" s="43"/>
      <c r="R29" s="27"/>
    </row>
    <row r="30" spans="2:18" ht="15.75" x14ac:dyDescent="0.25">
      <c r="B30" s="78" t="s">
        <v>28</v>
      </c>
      <c r="C30" s="77">
        <v>0</v>
      </c>
      <c r="D30" s="55">
        <v>1874439</v>
      </c>
      <c r="E30" s="45">
        <v>0</v>
      </c>
      <c r="F30" s="40">
        <v>4648003</v>
      </c>
      <c r="G30" s="40">
        <v>0</v>
      </c>
      <c r="H30" s="42">
        <f>SUM(C30:G30)</f>
        <v>6522442</v>
      </c>
      <c r="I30" s="40">
        <v>986673</v>
      </c>
      <c r="J30" s="40">
        <v>1288432</v>
      </c>
      <c r="K30" s="40">
        <v>0</v>
      </c>
      <c r="L30" s="40">
        <v>31097865</v>
      </c>
      <c r="M30" s="40">
        <v>1329299</v>
      </c>
      <c r="N30" s="40">
        <v>2826452</v>
      </c>
      <c r="O30" s="40">
        <v>3582471</v>
      </c>
      <c r="P30" s="40">
        <v>102254.52</v>
      </c>
      <c r="Q30" s="43">
        <f>SUM(H30:P30)</f>
        <v>47735888.520000003</v>
      </c>
      <c r="R30" s="27">
        <f>(Q30/$Q$50)*100</f>
        <v>0.37215795237166965</v>
      </c>
    </row>
    <row r="31" spans="2:18" ht="15.75" x14ac:dyDescent="0.25">
      <c r="B31" s="68"/>
      <c r="C31" s="77"/>
      <c r="D31" s="55"/>
      <c r="E31" s="45"/>
      <c r="F31" s="40"/>
      <c r="G31" s="40"/>
      <c r="H31" s="39"/>
      <c r="I31" s="40"/>
      <c r="J31" s="40"/>
      <c r="K31" s="40"/>
      <c r="L31" s="40"/>
      <c r="M31" s="40"/>
      <c r="N31" s="40"/>
      <c r="O31" s="40"/>
      <c r="P31" s="40"/>
      <c r="Q31" s="43"/>
      <c r="R31" s="27"/>
    </row>
    <row r="32" spans="2:18" ht="15.75" x14ac:dyDescent="0.25">
      <c r="B32" s="68" t="s">
        <v>29</v>
      </c>
      <c r="C32" s="76">
        <v>10521958</v>
      </c>
      <c r="D32" s="54">
        <v>31492342</v>
      </c>
      <c r="E32" s="45">
        <v>2100098</v>
      </c>
      <c r="F32" s="44">
        <v>9225422</v>
      </c>
      <c r="G32" s="40">
        <v>243717</v>
      </c>
      <c r="H32" s="42">
        <f>SUM(C32:G32)</f>
        <v>53583537</v>
      </c>
      <c r="I32" s="40">
        <v>474946</v>
      </c>
      <c r="J32" s="44">
        <v>47320475</v>
      </c>
      <c r="K32" s="44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3">
        <f>SUM(H32:P32)</f>
        <v>101378958</v>
      </c>
      <c r="R32" s="27">
        <f>(Q32/$Q$50)*100</f>
        <v>0.79036939695898001</v>
      </c>
    </row>
    <row r="33" spans="2:18" ht="15.75" x14ac:dyDescent="0.25">
      <c r="B33" s="68"/>
      <c r="C33" s="77"/>
      <c r="D33" s="55"/>
      <c r="E33" s="45"/>
      <c r="F33" s="40"/>
      <c r="G33" s="40"/>
      <c r="H33" s="39"/>
      <c r="I33" s="40"/>
      <c r="J33" s="40"/>
      <c r="K33" s="40"/>
      <c r="L33" s="40"/>
      <c r="M33" s="40"/>
      <c r="N33" s="40"/>
      <c r="O33" s="40"/>
      <c r="P33" s="40"/>
      <c r="Q33" s="43"/>
      <c r="R33" s="27"/>
    </row>
    <row r="34" spans="2:18" ht="15.75" x14ac:dyDescent="0.25">
      <c r="B34" s="68" t="s">
        <v>30</v>
      </c>
      <c r="C34" s="76">
        <v>52219480</v>
      </c>
      <c r="D34" s="54">
        <v>118135831</v>
      </c>
      <c r="E34" s="45">
        <v>15832299</v>
      </c>
      <c r="F34" s="40">
        <v>0</v>
      </c>
      <c r="G34" s="40">
        <v>862110</v>
      </c>
      <c r="H34" s="42">
        <f>SUM(C34:G34)</f>
        <v>187049720</v>
      </c>
      <c r="I34" s="40">
        <v>914861</v>
      </c>
      <c r="J34" s="40">
        <v>321361236</v>
      </c>
      <c r="K34" s="40">
        <v>6878425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3">
        <f>SUM(H34:P34)</f>
        <v>516204242</v>
      </c>
      <c r="R34" s="27">
        <f>(Q34/$Q$50)*100</f>
        <v>4.0244252210326268</v>
      </c>
    </row>
    <row r="35" spans="2:18" ht="15.75" x14ac:dyDescent="0.25">
      <c r="B35" s="68"/>
      <c r="C35" s="77"/>
      <c r="D35" s="55"/>
      <c r="E35" s="45"/>
      <c r="F35" s="40"/>
      <c r="G35" s="40"/>
      <c r="H35" s="39"/>
      <c r="I35" s="40"/>
      <c r="J35" s="40"/>
      <c r="K35" s="40"/>
      <c r="L35" s="40"/>
      <c r="M35" s="40"/>
      <c r="N35" s="40"/>
      <c r="O35" s="40"/>
      <c r="P35" s="40"/>
      <c r="Q35" s="43"/>
      <c r="R35" s="29"/>
    </row>
    <row r="36" spans="2:18" ht="15.75" x14ac:dyDescent="0.25">
      <c r="B36" s="68" t="s">
        <v>31</v>
      </c>
      <c r="C36" s="77">
        <v>0</v>
      </c>
      <c r="D36" s="55">
        <v>52150</v>
      </c>
      <c r="E36" s="45">
        <v>9494499</v>
      </c>
      <c r="F36" s="40">
        <v>0</v>
      </c>
      <c r="G36" s="40">
        <v>0</v>
      </c>
      <c r="H36" s="42">
        <f>SUM(C36:G36)</f>
        <v>9546649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3">
        <f>SUM(H36:P36)</f>
        <v>9546649</v>
      </c>
      <c r="R36" s="27">
        <f>(Q36/$Q$50)*100</f>
        <v>7.4427468598651902E-2</v>
      </c>
    </row>
    <row r="37" spans="2:18" ht="15.75" x14ac:dyDescent="0.25">
      <c r="B37" s="68"/>
      <c r="C37" s="77"/>
      <c r="D37" s="55"/>
      <c r="E37" s="45"/>
      <c r="F37" s="40"/>
      <c r="G37" s="40"/>
      <c r="H37" s="39"/>
      <c r="I37" s="40"/>
      <c r="J37" s="40"/>
      <c r="K37" s="40"/>
      <c r="L37" s="40"/>
      <c r="M37" s="40"/>
      <c r="N37" s="40"/>
      <c r="O37" s="40"/>
      <c r="P37" s="40"/>
      <c r="Q37" s="43"/>
      <c r="R37" s="27"/>
    </row>
    <row r="38" spans="2:18" ht="15.75" x14ac:dyDescent="0.25">
      <c r="B38" s="85" t="s">
        <v>33</v>
      </c>
      <c r="C38" s="76">
        <v>2055919</v>
      </c>
      <c r="D38" s="54">
        <v>4850961</v>
      </c>
      <c r="E38" s="38">
        <v>2537000</v>
      </c>
      <c r="F38" s="44">
        <v>-60583</v>
      </c>
      <c r="G38" s="40">
        <v>0</v>
      </c>
      <c r="H38" s="42">
        <f>SUM(C38:G38)</f>
        <v>9383297</v>
      </c>
      <c r="I38" s="40">
        <v>18222626</v>
      </c>
      <c r="J38" s="40">
        <v>0</v>
      </c>
      <c r="K38" s="40">
        <v>0</v>
      </c>
      <c r="L38" s="40">
        <v>1708000</v>
      </c>
      <c r="M38" s="40">
        <v>0</v>
      </c>
      <c r="N38" s="40">
        <v>0</v>
      </c>
      <c r="O38" s="40">
        <v>0</v>
      </c>
      <c r="P38" s="40">
        <v>42000</v>
      </c>
      <c r="Q38" s="43">
        <f>SUM(H38:P38)</f>
        <v>29355923</v>
      </c>
      <c r="R38" s="27">
        <f>(Q38/$Q$50)*100</f>
        <v>0.2288642891622959</v>
      </c>
    </row>
    <row r="39" spans="2:18" ht="15.75" x14ac:dyDescent="0.25">
      <c r="B39" s="68"/>
      <c r="C39" s="77"/>
      <c r="D39" s="55"/>
      <c r="E39" s="45"/>
      <c r="F39" s="40"/>
      <c r="G39" s="40"/>
      <c r="H39" s="39"/>
      <c r="I39" s="40"/>
      <c r="J39" s="40"/>
      <c r="K39" s="40"/>
      <c r="L39" s="40"/>
      <c r="M39" s="40"/>
      <c r="N39" s="40"/>
      <c r="O39" s="40"/>
      <c r="P39" s="40"/>
      <c r="Q39" s="43"/>
      <c r="R39" s="27"/>
    </row>
    <row r="40" spans="2:18" ht="15.75" x14ac:dyDescent="0.25">
      <c r="B40" s="68" t="s">
        <v>41</v>
      </c>
      <c r="C40" s="77">
        <v>0</v>
      </c>
      <c r="D40" s="55">
        <v>0</v>
      </c>
      <c r="E40" s="45">
        <v>0</v>
      </c>
      <c r="F40" s="40">
        <v>0</v>
      </c>
      <c r="G40" s="40">
        <v>0</v>
      </c>
      <c r="H40" s="39">
        <f>SUM(C40:G40)</f>
        <v>0</v>
      </c>
      <c r="I40" s="40">
        <v>1461437</v>
      </c>
      <c r="J40" s="40">
        <v>0</v>
      </c>
      <c r="K40" s="40">
        <v>0</v>
      </c>
      <c r="L40" s="40">
        <v>37889045</v>
      </c>
      <c r="M40" s="40">
        <v>13391495</v>
      </c>
      <c r="N40" s="40">
        <v>0</v>
      </c>
      <c r="O40" s="40">
        <v>0</v>
      </c>
      <c r="P40" s="40">
        <v>0</v>
      </c>
      <c r="Q40" s="43">
        <f>SUM(H40:P40)</f>
        <v>52741977</v>
      </c>
      <c r="R40" s="27">
        <f>(Q40/$Q$50)*100</f>
        <v>0.41118635837541745</v>
      </c>
    </row>
    <row r="41" spans="2:18" ht="15.75" x14ac:dyDescent="0.25">
      <c r="B41" s="68"/>
      <c r="C41" s="77"/>
      <c r="D41" s="55"/>
      <c r="E41" s="45"/>
      <c r="F41" s="40"/>
      <c r="G41" s="40"/>
      <c r="H41" s="39"/>
      <c r="I41" s="40"/>
      <c r="J41" s="40"/>
      <c r="K41" s="40"/>
      <c r="L41" s="40"/>
      <c r="M41" s="40"/>
      <c r="N41" s="40"/>
      <c r="O41" s="40"/>
      <c r="P41" s="40"/>
      <c r="Q41" s="43"/>
      <c r="R41" s="27"/>
    </row>
    <row r="42" spans="2:18" ht="15.75" x14ac:dyDescent="0.25">
      <c r="B42" s="68" t="s">
        <v>37</v>
      </c>
      <c r="C42" s="77">
        <v>0</v>
      </c>
      <c r="D42" s="55">
        <v>13000000</v>
      </c>
      <c r="E42" s="45">
        <v>0</v>
      </c>
      <c r="F42" s="40">
        <v>56903535</v>
      </c>
      <c r="G42" s="40">
        <v>0</v>
      </c>
      <c r="H42" s="39">
        <f>SUM(C42:G42)</f>
        <v>69903535</v>
      </c>
      <c r="I42" s="40">
        <v>0</v>
      </c>
      <c r="J42" s="40">
        <v>0</v>
      </c>
      <c r="K42" s="40">
        <v>0</v>
      </c>
      <c r="L42" s="40">
        <v>3745321</v>
      </c>
      <c r="M42" s="40">
        <v>0</v>
      </c>
      <c r="N42" s="40">
        <v>0</v>
      </c>
      <c r="O42" s="40">
        <v>0</v>
      </c>
      <c r="P42" s="40">
        <v>13700</v>
      </c>
      <c r="Q42" s="43">
        <f>SUM(H42:P42)</f>
        <v>73662556</v>
      </c>
      <c r="R42" s="27">
        <f>(Q42/$Q$50)*100</f>
        <v>0.57428712143773553</v>
      </c>
    </row>
    <row r="43" spans="2:18" ht="15.75" x14ac:dyDescent="0.25">
      <c r="B43" s="68"/>
      <c r="C43" s="77"/>
      <c r="D43" s="55"/>
      <c r="E43" s="45"/>
      <c r="F43" s="40"/>
      <c r="G43" s="40"/>
      <c r="H43" s="39"/>
      <c r="I43" s="40"/>
      <c r="J43" s="40"/>
      <c r="K43" s="40"/>
      <c r="L43" s="40"/>
      <c r="M43" s="40"/>
      <c r="N43" s="40"/>
      <c r="O43" s="40"/>
      <c r="P43" s="40"/>
      <c r="Q43" s="43"/>
      <c r="R43" s="27"/>
    </row>
    <row r="44" spans="2:18" ht="15.75" x14ac:dyDescent="0.25">
      <c r="B44" s="68" t="s">
        <v>35</v>
      </c>
      <c r="C44" s="77">
        <v>15989756</v>
      </c>
      <c r="D44" s="55">
        <v>22920320</v>
      </c>
      <c r="E44" s="45">
        <v>2809481</v>
      </c>
      <c r="F44" s="40">
        <v>9231085</v>
      </c>
      <c r="G44" s="40">
        <v>0</v>
      </c>
      <c r="H44" s="39">
        <f>SUM(C44:G44)</f>
        <v>50950642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3">
        <f>SUM(H44:P44)</f>
        <v>50950642</v>
      </c>
      <c r="R44" s="27">
        <f t="shared" ref="R44" si="0">(Q44/$Q$50)*100</f>
        <v>0.3972207742775663</v>
      </c>
    </row>
    <row r="45" spans="2:18" ht="15.75" x14ac:dyDescent="0.25">
      <c r="B45" s="68"/>
      <c r="C45" s="77"/>
      <c r="D45" s="55"/>
      <c r="E45" s="45"/>
      <c r="F45" s="40"/>
      <c r="G45" s="40"/>
      <c r="H45" s="39"/>
      <c r="I45" s="40"/>
      <c r="J45" s="40"/>
      <c r="K45" s="40"/>
      <c r="L45" s="40"/>
      <c r="M45" s="40"/>
      <c r="N45" s="40"/>
      <c r="O45" s="40"/>
      <c r="P45" s="40"/>
      <c r="Q45" s="43"/>
      <c r="R45" s="27"/>
    </row>
    <row r="46" spans="2:18" ht="15.75" x14ac:dyDescent="0.25">
      <c r="B46" s="68" t="s">
        <v>32</v>
      </c>
      <c r="C46" s="77">
        <v>707381299.64999998</v>
      </c>
      <c r="D46" s="54">
        <v>2211437726.3199997</v>
      </c>
      <c r="E46" s="45">
        <v>167322737</v>
      </c>
      <c r="F46" s="44">
        <v>1940919489</v>
      </c>
      <c r="G46" s="40">
        <v>53676997</v>
      </c>
      <c r="H46" s="42">
        <f>SUM(C46:G46)</f>
        <v>5080738248.9699993</v>
      </c>
      <c r="I46" s="40">
        <v>62770071</v>
      </c>
      <c r="J46" s="40">
        <v>463154382</v>
      </c>
      <c r="K46" s="40">
        <v>0</v>
      </c>
      <c r="L46" s="40">
        <v>290546</v>
      </c>
      <c r="M46" s="40">
        <v>-329820</v>
      </c>
      <c r="N46" s="40">
        <v>456394</v>
      </c>
      <c r="O46" s="40">
        <v>0</v>
      </c>
      <c r="P46" s="40">
        <v>38614</v>
      </c>
      <c r="Q46" s="43">
        <f>SUM(H46:P46)</f>
        <v>5607118435.9699993</v>
      </c>
      <c r="R46" s="27">
        <f>(Q46/$Q$50)*100</f>
        <v>43.71414842235</v>
      </c>
    </row>
    <row r="47" spans="2:18" ht="15.75" x14ac:dyDescent="0.25">
      <c r="B47" s="68"/>
      <c r="C47" s="77"/>
      <c r="D47" s="54"/>
      <c r="E47" s="45"/>
      <c r="F47" s="44"/>
      <c r="G47" s="40"/>
      <c r="H47" s="39"/>
      <c r="I47" s="40"/>
      <c r="J47" s="40"/>
      <c r="K47" s="40"/>
      <c r="L47" s="40"/>
      <c r="M47" s="40"/>
      <c r="N47" s="40"/>
      <c r="O47" s="40"/>
      <c r="P47" s="40"/>
      <c r="Q47" s="55"/>
      <c r="R47" s="27"/>
    </row>
    <row r="48" spans="2:18" ht="16.5" thickBot="1" x14ac:dyDescent="0.3">
      <c r="B48" s="36"/>
      <c r="C48" s="47"/>
      <c r="D48" s="45"/>
      <c r="E48" s="45"/>
      <c r="F48" s="56"/>
      <c r="G48" s="56"/>
      <c r="H48" s="57"/>
      <c r="I48" s="56"/>
      <c r="J48" s="56"/>
      <c r="K48" s="56"/>
      <c r="L48" s="56"/>
      <c r="M48" s="56"/>
      <c r="N48" s="56"/>
      <c r="O48" s="56"/>
      <c r="P48" s="56"/>
      <c r="Q48" s="58"/>
      <c r="R48" s="30"/>
    </row>
    <row r="49" spans="2:18" ht="15.75" x14ac:dyDescent="0.25">
      <c r="B49" s="67"/>
      <c r="C49" s="62"/>
      <c r="D49" s="63"/>
      <c r="E49" s="63"/>
      <c r="F49" s="54"/>
      <c r="G49" s="54"/>
      <c r="H49" s="59" t="s">
        <v>0</v>
      </c>
      <c r="I49" s="79"/>
      <c r="J49" s="54"/>
      <c r="K49" s="54"/>
      <c r="L49" s="54"/>
      <c r="M49" s="54"/>
      <c r="N49" s="54"/>
      <c r="O49" s="54"/>
      <c r="P49" s="54"/>
      <c r="Q49" s="55" t="s">
        <v>0</v>
      </c>
      <c r="R49" s="29"/>
    </row>
    <row r="50" spans="2:18" ht="15.75" x14ac:dyDescent="0.25">
      <c r="B50" s="68" t="s">
        <v>16</v>
      </c>
      <c r="C50" s="64">
        <f>SUM(C13:C47)</f>
        <v>1383463977.6500001</v>
      </c>
      <c r="D50" s="60">
        <f t="shared" ref="D50:P50" si="1">SUM(D13:D47)</f>
        <v>2791146237.29</v>
      </c>
      <c r="E50" s="60">
        <f t="shared" si="1"/>
        <v>477293753</v>
      </c>
      <c r="F50" s="61">
        <f t="shared" si="1"/>
        <v>4532978910</v>
      </c>
      <c r="G50" s="61">
        <f t="shared" si="1"/>
        <v>2352800389.3599997</v>
      </c>
      <c r="H50" s="61">
        <f t="shared" si="1"/>
        <v>11537683267.299999</v>
      </c>
      <c r="I50" s="108">
        <f t="shared" si="1"/>
        <v>219252890</v>
      </c>
      <c r="J50" s="60">
        <f t="shared" si="1"/>
        <v>952864316</v>
      </c>
      <c r="K50" s="60">
        <f t="shared" si="1"/>
        <v>6878425</v>
      </c>
      <c r="L50" s="60">
        <f t="shared" si="1"/>
        <v>88407231</v>
      </c>
      <c r="M50" s="60">
        <f t="shared" si="1"/>
        <v>14390974</v>
      </c>
      <c r="N50" s="60">
        <f t="shared" si="1"/>
        <v>3412351</v>
      </c>
      <c r="O50" s="60">
        <f t="shared" si="1"/>
        <v>3577578</v>
      </c>
      <c r="P50" s="60">
        <f t="shared" si="1"/>
        <v>314772.52</v>
      </c>
      <c r="Q50" s="61">
        <f>SUM(Q13:Q46)</f>
        <v>12826781804.82</v>
      </c>
      <c r="R50" s="88">
        <f>SUM(R13:R47)</f>
        <v>100</v>
      </c>
    </row>
    <row r="51" spans="2:18" ht="15.75" x14ac:dyDescent="0.25">
      <c r="B51" s="68"/>
      <c r="C51" s="65"/>
      <c r="D51" s="28"/>
      <c r="E51" s="28"/>
      <c r="F51" s="32"/>
      <c r="G51" s="32"/>
      <c r="H51" s="33"/>
      <c r="I51" s="80"/>
      <c r="J51" s="32"/>
      <c r="K51" s="32"/>
      <c r="L51" s="32"/>
      <c r="M51" s="32"/>
      <c r="N51" s="32"/>
      <c r="O51" s="32"/>
      <c r="P51" s="32"/>
      <c r="Q51" s="28" t="s">
        <v>0</v>
      </c>
      <c r="R51" s="29"/>
    </row>
    <row r="52" spans="2:18" ht="15.75" x14ac:dyDescent="0.25">
      <c r="B52" s="69" t="s">
        <v>17</v>
      </c>
      <c r="C52" s="92">
        <f t="shared" ref="C52:O52" si="2">(C50/$Q$50)*100</f>
        <v>10.785745003708781</v>
      </c>
      <c r="D52" s="31">
        <f t="shared" si="2"/>
        <v>21.760300282344815</v>
      </c>
      <c r="E52" s="31">
        <f t="shared" si="2"/>
        <v>3.7210717408527549</v>
      </c>
      <c r="F52" s="26">
        <f t="shared" si="2"/>
        <v>35.339954939411342</v>
      </c>
      <c r="G52" s="26">
        <f t="shared" si="2"/>
        <v>18.342873724380915</v>
      </c>
      <c r="H52" s="34">
        <f t="shared" si="2"/>
        <v>89.949945690698598</v>
      </c>
      <c r="I52" s="81">
        <f t="shared" si="2"/>
        <v>1.7093367092095537</v>
      </c>
      <c r="J52" s="26">
        <f t="shared" si="2"/>
        <v>7.4287091688262459</v>
      </c>
      <c r="K52" s="26">
        <f t="shared" si="2"/>
        <v>5.3625493164741071E-2</v>
      </c>
      <c r="L52" s="26">
        <f t="shared" si="2"/>
        <v>0.68923937699461502</v>
      </c>
      <c r="M52" s="26">
        <f t="shared" si="2"/>
        <v>0.1121947361308681</v>
      </c>
      <c r="N52" s="26">
        <f t="shared" si="2"/>
        <v>2.6603329283403879E-2</v>
      </c>
      <c r="O52" s="26">
        <f t="shared" si="2"/>
        <v>2.7891470007353137E-2</v>
      </c>
      <c r="P52" s="26">
        <f t="shared" ref="P52" si="3">(P50/$Q$50)*100</f>
        <v>2.4540256846165105E-3</v>
      </c>
      <c r="Q52" s="91">
        <f>SUM(H52:L52)</f>
        <v>99.830856438893761</v>
      </c>
      <c r="R52" s="22"/>
    </row>
    <row r="53" spans="2:18" ht="16.5" thickBot="1" x14ac:dyDescent="0.3">
      <c r="B53" s="70"/>
      <c r="C53" s="50"/>
      <c r="D53" s="9"/>
      <c r="E53" s="9"/>
      <c r="F53" s="9"/>
      <c r="G53" s="9"/>
      <c r="H53" s="16"/>
      <c r="I53" s="82"/>
      <c r="J53" s="9"/>
      <c r="K53" s="9"/>
      <c r="L53" s="9"/>
      <c r="M53" s="9"/>
      <c r="N53" s="9"/>
      <c r="O53" s="9"/>
      <c r="P53" s="9"/>
      <c r="Q53" s="9"/>
      <c r="R53" s="25"/>
    </row>
    <row r="54" spans="2:18" s="97" customFormat="1" ht="17.25" customHeight="1" x14ac:dyDescent="0.25">
      <c r="B54" s="95"/>
      <c r="C54" s="96"/>
    </row>
    <row r="55" spans="2:18" s="95" customFormat="1" ht="17.25" customHeight="1" x14ac:dyDescent="0.25">
      <c r="B55" s="95" t="s">
        <v>46</v>
      </c>
    </row>
    <row r="56" spans="2:18" s="95" customFormat="1" ht="17.25" customHeight="1" x14ac:dyDescent="0.25">
      <c r="B56" s="95" t="s">
        <v>47</v>
      </c>
    </row>
    <row r="57" spans="2:18" s="97" customFormat="1" ht="17.25" customHeight="1" x14ac:dyDescent="0.25">
      <c r="B57" s="103" t="s">
        <v>43</v>
      </c>
      <c r="C57" s="100"/>
      <c r="D57" s="100"/>
      <c r="E57" s="100"/>
      <c r="F57" s="101"/>
      <c r="G57" s="100"/>
      <c r="H57" s="98"/>
      <c r="I57" s="98"/>
      <c r="J57" s="98"/>
      <c r="K57" s="98"/>
      <c r="Q57" s="99"/>
    </row>
    <row r="58" spans="2:18" x14ac:dyDescent="0.2">
      <c r="C58" s="86"/>
    </row>
    <row r="59" spans="2:18" x14ac:dyDescent="0.2">
      <c r="C59" s="86"/>
      <c r="O59" s="44"/>
      <c r="P59" s="44"/>
    </row>
    <row r="60" spans="2:18" x14ac:dyDescent="0.2">
      <c r="C60" s="86"/>
      <c r="Q60" s="44"/>
    </row>
    <row r="61" spans="2:18" x14ac:dyDescent="0.2">
      <c r="C61" s="86"/>
      <c r="O61" s="44"/>
      <c r="P61" s="44"/>
    </row>
    <row r="62" spans="2:18" x14ac:dyDescent="0.2">
      <c r="C62" s="86"/>
      <c r="M62" s="44"/>
    </row>
    <row r="63" spans="2:18" x14ac:dyDescent="0.2">
      <c r="C63" s="86"/>
    </row>
    <row r="64" spans="2:18" x14ac:dyDescent="0.2">
      <c r="C64" s="86"/>
    </row>
    <row r="65" spans="3:3" x14ac:dyDescent="0.2">
      <c r="C65" s="86"/>
    </row>
    <row r="66" spans="3:3" x14ac:dyDescent="0.2">
      <c r="C66" s="86"/>
    </row>
  </sheetData>
  <mergeCells count="3">
    <mergeCell ref="B1:S1"/>
    <mergeCell ref="B2:S2"/>
    <mergeCell ref="C5:H5"/>
  </mergeCells>
  <phoneticPr fontId="0" type="noConversion"/>
  <printOptions horizontalCentered="1" verticalCentered="1"/>
  <pageMargins left="0" right="0" top="0.5" bottom="0.5" header="0.5" footer="0.5"/>
  <pageSetup scale="50" orientation="landscape" horizontalDpi="300" verticalDpi="300" r:id="rId1"/>
  <headerFooter alignWithMargins="0"/>
  <ignoredErrors>
    <ignoredError sqref="Q50" formula="1"/>
    <ignoredError sqref="Q41 Q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</vt:lpstr>
      <vt:lpstr>'t-4'!Print_Area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2011-06-02T18:34:15Z</cp:lastPrinted>
  <dcterms:created xsi:type="dcterms:W3CDTF">1999-02-08T14:17:30Z</dcterms:created>
  <dcterms:modified xsi:type="dcterms:W3CDTF">2013-06-25T18:46:04Z</dcterms:modified>
</cp:coreProperties>
</file>