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60" windowWidth="18675" windowHeight="11760"/>
  </bookViews>
  <sheets>
    <sheet name="T-4A" sheetId="1" r:id="rId1"/>
    <sheet name="Sheet1" sheetId="2" r:id="rId2"/>
  </sheets>
  <definedNames>
    <definedName name="_xlnm.Print_Area" localSheetId="0">'T-4A'!$A$1:$K$33</definedName>
  </definedNames>
  <calcPr calcId="145621" concurrentCalc="0"/>
</workbook>
</file>

<file path=xl/calcChain.xml><?xml version="1.0" encoding="utf-8"?>
<calcChain xmlns="http://schemas.openxmlformats.org/spreadsheetml/2006/main">
  <c r="B9" i="2" l="1"/>
  <c r="B10" i="2"/>
  <c r="D33" i="1"/>
  <c r="B33" i="1"/>
  <c r="C21" i="1"/>
  <c r="C8" i="2"/>
  <c r="C6" i="2"/>
  <c r="C4" i="2"/>
  <c r="C7" i="2"/>
  <c r="C5" i="2"/>
  <c r="C3" i="2"/>
  <c r="C9" i="2"/>
  <c r="C10" i="2"/>
  <c r="C24" i="1"/>
  <c r="C32" i="1"/>
  <c r="C28" i="1"/>
  <c r="C20" i="1"/>
  <c r="C30" i="1"/>
  <c r="C26" i="1"/>
  <c r="C22" i="1"/>
  <c r="C19" i="1"/>
  <c r="C31" i="1"/>
  <c r="C29" i="1"/>
  <c r="C27" i="1"/>
  <c r="C25" i="1"/>
  <c r="C23" i="1"/>
</calcChain>
</file>

<file path=xl/sharedStrings.xml><?xml version="1.0" encoding="utf-8"?>
<sst xmlns="http://schemas.openxmlformats.org/spreadsheetml/2006/main" count="47" uniqueCount="34">
  <si>
    <t xml:space="preserve">ARRA Bus Vehicle Purchases </t>
  </si>
  <si>
    <t>Quantity</t>
  </si>
  <si>
    <t>% of Total</t>
  </si>
  <si>
    <r>
      <t>Amount</t>
    </r>
    <r>
      <rPr>
        <sz val="10"/>
        <color rgb="FF000000"/>
        <rFont val="Arial"/>
        <family val="2"/>
      </rPr>
      <t> </t>
    </r>
  </si>
  <si>
    <t>Vehicle (BUS)</t>
  </si>
  <si>
    <t>Bus 40 ft</t>
  </si>
  <si>
    <t>Bus 35 ft</t>
  </si>
  <si>
    <t>Bus 30 ft</t>
  </si>
  <si>
    <t>Bus &lt; 30 ft</t>
  </si>
  <si>
    <t>Bus Articulated</t>
  </si>
  <si>
    <t>Bus Commuter/Suburban</t>
  </si>
  <si>
    <t>Grand Total</t>
  </si>
  <si>
    <t>Bus Double Deck</t>
  </si>
  <si>
    <t>Bus Dual Mode</t>
  </si>
  <si>
    <t>Bus Intercity</t>
  </si>
  <si>
    <t>Bus Trolley Artic.</t>
  </si>
  <si>
    <t>Bus Trolley STD</t>
  </si>
  <si>
    <t>Sedan / Station Wagon</t>
  </si>
  <si>
    <t>Transferred Vehicles</t>
  </si>
  <si>
    <t>Vans</t>
  </si>
  <si>
    <t>Others</t>
  </si>
  <si>
    <t>Note: Others include; bus double deck, bus dual mode, bus trolley artic., bus trolley STD, bus articulated, bus intercity and transferred vehicles.</t>
  </si>
  <si>
    <t>Note: Others included; bus double deck, bus dual mode, bus trolley artic., bus trolley STD, bus articulated, bus intercity and transferred vehicles.</t>
  </si>
  <si>
    <t>Vans Sedan/Station Wagon</t>
  </si>
  <si>
    <t>Program</t>
  </si>
  <si>
    <t>FHWA - STP Non-Urban Flex</t>
  </si>
  <si>
    <t>FHWA - STP Urban Formula</t>
  </si>
  <si>
    <t>Transit Investment in Greenhouse Gas and Energy Reduction (TIGGER)</t>
  </si>
  <si>
    <t>TABLE 4A</t>
  </si>
  <si>
    <t>Transit Capital Investment--Fixed Guideway Infrastructure Improvement</t>
  </si>
  <si>
    <t>Transit Capital Investment--New Starts</t>
  </si>
  <si>
    <t>Transit Capital Assistance--Non-urbanized Area Formula Program</t>
  </si>
  <si>
    <t>Transit Capital Assistance--Urbanized Area Formula Program</t>
  </si>
  <si>
    <t>ARRA NON-RAIL VEHICLE PURCHASES BY PROGRAM AND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</si>
</sst>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.55"/>
      <color theme="1"/>
      <name val="Arial"/>
      <family val="2"/>
    </font>
    <font>
      <b/>
      <sz val="10.55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10" fontId="0" fillId="0" borderId="0" xfId="0" applyNumberFormat="1"/>
    <xf numFmtId="164" fontId="0" fillId="0" borderId="0" xfId="1" applyNumberFormat="1" applyFont="1"/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10" fontId="4" fillId="0" borderId="4" xfId="0" applyNumberFormat="1" applyFont="1" applyBorder="1" applyAlignment="1">
      <alignment horizontal="center" wrapText="1"/>
    </xf>
    <xf numFmtId="164" fontId="4" fillId="0" borderId="4" xfId="1" applyNumberFormat="1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10" fontId="7" fillId="0" borderId="4" xfId="0" applyNumberFormat="1" applyFont="1" applyBorder="1" applyAlignment="1">
      <alignment horizontal="right" wrapText="1"/>
    </xf>
    <xf numFmtId="6" fontId="6" fillId="0" borderId="4" xfId="0" applyNumberFormat="1" applyFont="1" applyBorder="1" applyAlignment="1">
      <alignment horizontal="right" wrapText="1"/>
    </xf>
    <xf numFmtId="164" fontId="6" fillId="0" borderId="4" xfId="1" applyNumberFormat="1" applyFont="1" applyBorder="1" applyAlignment="1">
      <alignment horizontal="right" wrapText="1"/>
    </xf>
    <xf numFmtId="164" fontId="7" fillId="0" borderId="4" xfId="1" applyNumberFormat="1" applyFont="1" applyBorder="1" applyAlignment="1">
      <alignment horizontal="right" wrapText="1"/>
    </xf>
    <xf numFmtId="0" fontId="3" fillId="3" borderId="4" xfId="0" applyFont="1" applyFill="1" applyBorder="1" applyAlignment="1">
      <alignment wrapText="1"/>
    </xf>
    <xf numFmtId="10" fontId="8" fillId="3" borderId="4" xfId="0" applyNumberFormat="1" applyFont="1" applyFill="1" applyBorder="1" applyAlignment="1">
      <alignment horizontal="right" wrapText="1"/>
    </xf>
    <xf numFmtId="6" fontId="3" fillId="3" borderId="4" xfId="0" applyNumberFormat="1" applyFont="1" applyFill="1" applyBorder="1" applyAlignment="1">
      <alignment horizontal="right" wrapText="1"/>
    </xf>
    <xf numFmtId="164" fontId="8" fillId="3" borderId="4" xfId="1" applyNumberFormat="1" applyFont="1" applyFill="1" applyBorder="1" applyAlignment="1">
      <alignment horizontal="right" wrapText="1"/>
    </xf>
    <xf numFmtId="0" fontId="0" fillId="0" borderId="0" xfId="0" applyAlignment="1"/>
    <xf numFmtId="0" fontId="10" fillId="0" borderId="0" xfId="0" applyFont="1" applyAlignment="1"/>
    <xf numFmtId="0" fontId="6" fillId="0" borderId="5" xfId="0" applyFont="1" applyFill="1" applyBorder="1" applyAlignment="1">
      <alignment wrapText="1"/>
    </xf>
    <xf numFmtId="164" fontId="6" fillId="0" borderId="4" xfId="1" applyNumberFormat="1" applyFont="1" applyBorder="1" applyAlignment="1">
      <alignment wrapText="1"/>
    </xf>
    <xf numFmtId="164" fontId="0" fillId="0" borderId="0" xfId="0" applyNumberFormat="1" applyAlignment="1"/>
    <xf numFmtId="6" fontId="6" fillId="0" borderId="7" xfId="0" applyNumberFormat="1" applyFont="1" applyBorder="1" applyAlignment="1">
      <alignment horizontal="right" wrapText="1"/>
    </xf>
    <xf numFmtId="0" fontId="3" fillId="4" borderId="6" xfId="0" applyFont="1" applyFill="1" applyBorder="1" applyAlignment="1">
      <alignment wrapText="1"/>
    </xf>
    <xf numFmtId="164" fontId="0" fillId="4" borderId="8" xfId="0" applyNumberFormat="1" applyFill="1" applyBorder="1" applyAlignment="1"/>
    <xf numFmtId="10" fontId="7" fillId="4" borderId="6" xfId="0" applyNumberFormat="1" applyFont="1" applyFill="1" applyBorder="1" applyAlignment="1">
      <alignment horizontal="right" wrapText="1"/>
    </xf>
    <xf numFmtId="6" fontId="6" fillId="4" borderId="6" xfId="0" applyNumberFormat="1" applyFont="1" applyFill="1" applyBorder="1" applyAlignment="1">
      <alignment horizontal="right" wrapText="1"/>
    </xf>
    <xf numFmtId="9" fontId="7" fillId="0" borderId="4" xfId="0" applyNumberFormat="1" applyFont="1" applyBorder="1" applyAlignment="1">
      <alignment horizontal="right" wrapText="1"/>
    </xf>
    <xf numFmtId="9" fontId="7" fillId="0" borderId="7" xfId="0" applyNumberFormat="1" applyFont="1" applyBorder="1" applyAlignment="1">
      <alignment horizontal="right" wrapText="1"/>
    </xf>
    <xf numFmtId="0" fontId="0" fillId="0" borderId="0" xfId="0" applyAlignment="1"/>
    <xf numFmtId="0" fontId="0" fillId="0" borderId="0" xfId="0" applyBorder="1" applyAlignment="1"/>
    <xf numFmtId="0" fontId="11" fillId="0" borderId="10" xfId="0" applyFont="1" applyBorder="1" applyAlignment="1"/>
    <xf numFmtId="0" fontId="0" fillId="0" borderId="0" xfId="0" applyAlignment="1"/>
    <xf numFmtId="0" fontId="11" fillId="2" borderId="10" xfId="0" applyFont="1" applyFill="1" applyBorder="1" applyAlignment="1"/>
    <xf numFmtId="0" fontId="0" fillId="0" borderId="0" xfId="0" applyAlignment="1"/>
    <xf numFmtId="0" fontId="11" fillId="0" borderId="10" xfId="0" applyFont="1" applyBorder="1" applyAlignment="1"/>
    <xf numFmtId="0" fontId="11" fillId="2" borderId="10" xfId="0" applyFont="1" applyFill="1" applyBorder="1" applyAlignment="1"/>
    <xf numFmtId="0" fontId="0" fillId="0" borderId="0" xfId="0" applyBorder="1" applyAlignment="1">
      <alignment wrapText="1"/>
    </xf>
    <xf numFmtId="0" fontId="0" fillId="0" borderId="0" xfId="0"/>
    <xf numFmtId="0" fontId="0" fillId="0" borderId="12" xfId="0" applyBorder="1" applyAlignment="1"/>
    <xf numFmtId="0" fontId="0" fillId="0" borderId="13" xfId="0" applyBorder="1" applyAlignment="1"/>
    <xf numFmtId="0" fontId="0" fillId="0" borderId="15" xfId="0" applyBorder="1" applyAlignment="1"/>
    <xf numFmtId="0" fontId="0" fillId="0" borderId="0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4" fillId="0" borderId="0" xfId="0" applyFont="1" applyBorder="1" applyAlignment="1">
      <alignment horizontal="center" wrapText="1"/>
    </xf>
    <xf numFmtId="6" fontId="6" fillId="0" borderId="0" xfId="0" applyNumberFormat="1" applyFont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6" fontId="3" fillId="0" borderId="0" xfId="0" applyNumberFormat="1" applyFont="1" applyFill="1" applyBorder="1" applyAlignment="1">
      <alignment horizontal="right" wrapText="1"/>
    </xf>
    <xf numFmtId="164" fontId="0" fillId="0" borderId="0" xfId="1" applyNumberFormat="1" applyFont="1" applyBorder="1" applyAlignment="1"/>
    <xf numFmtId="0" fontId="0" fillId="0" borderId="16" xfId="0" applyBorder="1" applyAlignment="1"/>
    <xf numFmtId="164" fontId="0" fillId="0" borderId="13" xfId="1" applyNumberFormat="1" applyFont="1" applyBorder="1" applyAlignment="1"/>
    <xf numFmtId="0" fontId="0" fillId="0" borderId="14" xfId="0" applyBorder="1" applyAlignment="1"/>
    <xf numFmtId="0" fontId="4" fillId="2" borderId="10" xfId="0" applyFont="1" applyFill="1" applyBorder="1" applyAlignment="1">
      <alignment wrapText="1"/>
    </xf>
    <xf numFmtId="0" fontId="0" fillId="2" borderId="11" xfId="0" applyFill="1" applyBorder="1" applyAlignment="1"/>
    <xf numFmtId="0" fontId="9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0" fillId="0" borderId="0" xfId="0"/>
    <xf numFmtId="164" fontId="0" fillId="0" borderId="18" xfId="1" applyNumberFormat="1" applyFont="1" applyBorder="1" applyAlignment="1"/>
    <xf numFmtId="164" fontId="11" fillId="0" borderId="10" xfId="1" applyNumberFormat="1" applyFont="1" applyBorder="1" applyAlignment="1"/>
    <xf numFmtId="0" fontId="0" fillId="0" borderId="19" xfId="0" applyBorder="1" applyAlignment="1"/>
    <xf numFmtId="0" fontId="11" fillId="0" borderId="11" xfId="0" applyFont="1" applyBorder="1" applyAlignme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20" xfId="0" applyBorder="1" applyAlignment="1">
      <alignment wrapText="1"/>
    </xf>
    <xf numFmtId="0" fontId="11" fillId="0" borderId="9" xfId="0" applyFont="1" applyBorder="1" applyAlignment="1"/>
    <xf numFmtId="0" fontId="11" fillId="0" borderId="10" xfId="0" applyFont="1" applyBorder="1" applyAlignment="1"/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164" fontId="4" fillId="2" borderId="10" xfId="1" applyNumberFormat="1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 of</a:t>
            </a:r>
            <a:r>
              <a:rPr lang="en-US" baseline="0"/>
              <a:t> Vehicles by Type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1558818672114981"/>
          <c:y val="7.5414698162729679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150375529247629E-3"/>
          <c:y val="0.12648334342822709"/>
          <c:w val="0.64024376433913144"/>
          <c:h val="0.86536206051166009"/>
        </c:manualLayout>
      </c:layout>
      <c:pie3DChart>
        <c:varyColors val="1"/>
        <c:ser>
          <c:idx val="0"/>
          <c:order val="0"/>
          <c:tx>
            <c:strRef>
              <c:f>Sheet1!$B$2</c:f>
              <c:strCache>
                <c:ptCount val="1"/>
                <c:pt idx="0">
                  <c:v>Quantity</c:v>
                </c:pt>
              </c:strCache>
            </c:strRef>
          </c:tx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100" b="1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100" b="1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404092240467347E-2"/>
                  <c:y val="-5.8667321373247074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2185973059633788E-2"/>
                  <c:y val="-0.15118038978159609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32%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408256230981921"/>
                  <c:y val="9.702497595040634E-3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30%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1100" b="1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100" b="1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Sheet1!$A$3:$A$9</c:f>
              <c:strCache>
                <c:ptCount val="7"/>
                <c:pt idx="0">
                  <c:v>Bus 40 ft</c:v>
                </c:pt>
                <c:pt idx="1">
                  <c:v>Bus 35 ft</c:v>
                </c:pt>
                <c:pt idx="2">
                  <c:v>Bus 30 ft</c:v>
                </c:pt>
                <c:pt idx="3">
                  <c:v>Bus &lt; 30 ft</c:v>
                </c:pt>
                <c:pt idx="4">
                  <c:v>Vans Sedan/Station Wagon</c:v>
                </c:pt>
                <c:pt idx="5">
                  <c:v>Bus Commuter/Suburban</c:v>
                </c:pt>
                <c:pt idx="6">
                  <c:v>Others</c:v>
                </c:pt>
              </c:strCache>
            </c:strRef>
          </c:cat>
          <c:val>
            <c:numRef>
              <c:f>Sheet1!$B$3:$B$9</c:f>
              <c:numCache>
                <c:formatCode>_(* #,##0_);_(* \(#,##0\);_(* "-"??_);_(@_)</c:formatCode>
                <c:ptCount val="7"/>
                <c:pt idx="0">
                  <c:v>2077</c:v>
                </c:pt>
                <c:pt idx="1">
                  <c:v>892</c:v>
                </c:pt>
                <c:pt idx="2">
                  <c:v>678</c:v>
                </c:pt>
                <c:pt idx="3">
                  <c:v>3670</c:v>
                </c:pt>
                <c:pt idx="4">
                  <c:v>3442</c:v>
                </c:pt>
                <c:pt idx="5">
                  <c:v>60</c:v>
                </c:pt>
                <c:pt idx="6">
                  <c:v>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650219486244798"/>
          <c:y val="0.27494284437934902"/>
          <c:w val="0.33340776497362962"/>
          <c:h val="0.5294172526875120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</xdr:colOff>
      <xdr:row>16</xdr:row>
      <xdr:rowOff>9524</xdr:rowOff>
    </xdr:from>
    <xdr:to>
      <xdr:col>10</xdr:col>
      <xdr:colOff>942975</xdr:colOff>
      <xdr:row>30</xdr:row>
      <xdr:rowOff>190499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Normal="100" workbookViewId="0">
      <selection activeCell="N13" sqref="N13"/>
    </sheetView>
  </sheetViews>
  <sheetFormatPr defaultRowHeight="15" x14ac:dyDescent="0.25"/>
  <cols>
    <col min="1" max="1" width="21.5703125" customWidth="1"/>
    <col min="2" max="2" width="9.140625" customWidth="1"/>
    <col min="3" max="3" width="13.140625" customWidth="1"/>
    <col min="4" max="4" width="17.7109375" customWidth="1"/>
    <col min="5" max="5" width="2" style="37" customWidth="1"/>
    <col min="6" max="6" width="14" customWidth="1"/>
    <col min="7" max="7" width="3.42578125" customWidth="1"/>
    <col min="8" max="8" width="10.5703125" customWidth="1"/>
    <col min="9" max="9" width="7.140625" customWidth="1"/>
    <col min="10" max="10" width="13.28515625" customWidth="1"/>
    <col min="11" max="11" width="14.28515625" customWidth="1"/>
    <col min="12" max="12" width="1" customWidth="1"/>
  </cols>
  <sheetData>
    <row r="1" spans="1:12" ht="15.75" x14ac:dyDescent="0.25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1.75" customHeight="1" x14ac:dyDescent="0.25">
      <c r="A2" s="54" t="s">
        <v>33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15.75" hidden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2" ht="12" customHeight="1" x14ac:dyDescent="0.25">
      <c r="A4" s="28"/>
      <c r="B4" s="28"/>
      <c r="C4" s="28"/>
      <c r="D4" s="28"/>
      <c r="E4" s="33"/>
      <c r="F4" s="28"/>
      <c r="G4" s="28"/>
      <c r="H4" s="28"/>
      <c r="I4" s="28"/>
      <c r="J4" s="28"/>
      <c r="K4" s="28"/>
    </row>
    <row r="5" spans="1:12" ht="12" customHeight="1" thickBot="1" x14ac:dyDescent="0.3">
      <c r="A5" s="28"/>
      <c r="B5" s="28"/>
      <c r="C5" s="28"/>
      <c r="D5" s="28"/>
      <c r="E5" s="33"/>
      <c r="F5" s="28"/>
      <c r="G5" s="28"/>
      <c r="H5" s="28"/>
      <c r="I5" s="28"/>
      <c r="J5" s="28"/>
      <c r="K5" s="28"/>
    </row>
    <row r="6" spans="1:12" ht="23.1" customHeight="1" thickBot="1" x14ac:dyDescent="0.3">
      <c r="A6" s="31"/>
      <c r="B6" s="69" t="s">
        <v>24</v>
      </c>
      <c r="C6" s="70"/>
      <c r="D6" s="70"/>
      <c r="E6" s="35"/>
      <c r="F6" s="32"/>
      <c r="G6" s="71" t="s">
        <v>1</v>
      </c>
      <c r="H6" s="71"/>
      <c r="I6" s="52" t="s">
        <v>3</v>
      </c>
      <c r="J6" s="53"/>
      <c r="K6" s="28"/>
    </row>
    <row r="7" spans="1:12" ht="22.5" customHeight="1" x14ac:dyDescent="0.25">
      <c r="A7" s="31"/>
      <c r="B7" s="38" t="s">
        <v>25</v>
      </c>
      <c r="C7" s="39"/>
      <c r="D7" s="39"/>
      <c r="E7" s="39"/>
      <c r="F7" s="39"/>
      <c r="G7" s="50">
        <v>18</v>
      </c>
      <c r="H7" s="50"/>
      <c r="I7" s="50">
        <v>1218143</v>
      </c>
      <c r="J7" s="51"/>
      <c r="K7" s="28"/>
    </row>
    <row r="8" spans="1:12" ht="22.5" customHeight="1" x14ac:dyDescent="0.25">
      <c r="A8" s="31"/>
      <c r="B8" s="40" t="s">
        <v>26</v>
      </c>
      <c r="C8" s="41"/>
      <c r="D8" s="41"/>
      <c r="E8" s="41"/>
      <c r="F8" s="33"/>
      <c r="G8" s="48">
        <v>119</v>
      </c>
      <c r="H8" s="48"/>
      <c r="I8" s="48">
        <v>17333199</v>
      </c>
      <c r="J8" s="49"/>
      <c r="K8" s="28"/>
    </row>
    <row r="9" spans="1:12" ht="22.5" customHeight="1" x14ac:dyDescent="0.25">
      <c r="A9" s="31"/>
      <c r="B9" s="40" t="s">
        <v>29</v>
      </c>
      <c r="C9" s="41"/>
      <c r="D9" s="41"/>
      <c r="E9" s="41"/>
      <c r="F9" s="33"/>
      <c r="G9" s="48">
        <v>20</v>
      </c>
      <c r="H9" s="48"/>
      <c r="I9" s="48">
        <v>3441646</v>
      </c>
      <c r="J9" s="49"/>
      <c r="K9" s="28"/>
    </row>
    <row r="10" spans="1:12" ht="22.5" customHeight="1" x14ac:dyDescent="0.25">
      <c r="A10" s="31"/>
      <c r="B10" s="40" t="s">
        <v>30</v>
      </c>
      <c r="C10" s="41"/>
      <c r="D10" s="41"/>
      <c r="E10" s="41"/>
      <c r="F10" s="33"/>
      <c r="G10" s="48">
        <v>3</v>
      </c>
      <c r="H10" s="48"/>
      <c r="I10" s="48">
        <v>2940000</v>
      </c>
      <c r="J10" s="49"/>
      <c r="K10" s="28"/>
    </row>
    <row r="11" spans="1:12" ht="22.5" customHeight="1" x14ac:dyDescent="0.25">
      <c r="A11" s="31"/>
      <c r="B11" s="40" t="s">
        <v>31</v>
      </c>
      <c r="C11" s="41"/>
      <c r="D11" s="41"/>
      <c r="E11" s="41"/>
      <c r="F11" s="33"/>
      <c r="G11" s="48">
        <v>5010</v>
      </c>
      <c r="H11" s="48"/>
      <c r="I11" s="48">
        <v>380920024.69999999</v>
      </c>
      <c r="J11" s="49"/>
      <c r="K11" s="28"/>
    </row>
    <row r="12" spans="1:12" ht="22.5" customHeight="1" x14ac:dyDescent="0.25">
      <c r="A12" s="31"/>
      <c r="B12" s="40" t="s">
        <v>27</v>
      </c>
      <c r="C12" s="41"/>
      <c r="D12" s="41"/>
      <c r="E12" s="41"/>
      <c r="F12" s="33"/>
      <c r="G12" s="48">
        <v>168</v>
      </c>
      <c r="H12" s="48"/>
      <c r="I12" s="48">
        <v>38308044</v>
      </c>
      <c r="J12" s="49"/>
      <c r="K12" s="28"/>
    </row>
    <row r="13" spans="1:12" ht="22.5" customHeight="1" thickBot="1" x14ac:dyDescent="0.3">
      <c r="A13" s="31"/>
      <c r="B13" s="42" t="s">
        <v>32</v>
      </c>
      <c r="C13" s="43"/>
      <c r="D13" s="43"/>
      <c r="E13" s="43"/>
      <c r="F13" s="43"/>
      <c r="G13" s="59">
        <v>6217</v>
      </c>
      <c r="H13" s="59"/>
      <c r="I13" s="59">
        <v>1595361720.9000001</v>
      </c>
      <c r="J13" s="61"/>
      <c r="K13" s="28"/>
    </row>
    <row r="14" spans="1:12" ht="23.1" customHeight="1" thickBot="1" x14ac:dyDescent="0.3">
      <c r="A14" s="31"/>
      <c r="B14" s="67" t="s">
        <v>11</v>
      </c>
      <c r="C14" s="68"/>
      <c r="D14" s="68"/>
      <c r="E14" s="34"/>
      <c r="F14" s="30"/>
      <c r="G14" s="60">
        <v>11555</v>
      </c>
      <c r="H14" s="60"/>
      <c r="I14" s="60">
        <v>2039522777.6000001</v>
      </c>
      <c r="J14" s="62"/>
      <c r="K14" s="28"/>
    </row>
    <row r="15" spans="1:12" ht="15" customHeight="1" x14ac:dyDescent="0.25">
      <c r="A15" s="29"/>
      <c r="B15" s="29"/>
      <c r="C15" s="29"/>
      <c r="D15" s="29"/>
      <c r="E15" s="41"/>
      <c r="F15" s="28"/>
      <c r="G15" s="28"/>
      <c r="H15" s="28"/>
      <c r="I15" s="28"/>
      <c r="J15" s="28"/>
      <c r="K15" s="28"/>
    </row>
    <row r="16" spans="1:12" ht="15" customHeight="1" x14ac:dyDescent="0.25">
      <c r="A16" s="66"/>
      <c r="B16" s="66"/>
      <c r="C16" s="66"/>
      <c r="D16" s="66"/>
      <c r="E16" s="36"/>
      <c r="F16" s="28"/>
      <c r="G16" s="28"/>
      <c r="H16" s="28"/>
      <c r="I16" s="28"/>
      <c r="J16" s="28"/>
      <c r="K16" s="28"/>
    </row>
    <row r="17" spans="1:10" ht="23.1" customHeight="1" x14ac:dyDescent="0.25">
      <c r="A17" s="63" t="s">
        <v>0</v>
      </c>
      <c r="B17" s="64"/>
      <c r="C17" s="64"/>
      <c r="D17" s="65"/>
      <c r="E17" s="46"/>
    </row>
    <row r="18" spans="1:10" ht="23.1" customHeight="1" x14ac:dyDescent="0.25">
      <c r="A18" s="3" t="s">
        <v>4</v>
      </c>
      <c r="B18" s="6" t="s">
        <v>1</v>
      </c>
      <c r="C18" s="5" t="s">
        <v>2</v>
      </c>
      <c r="D18" s="4" t="s">
        <v>3</v>
      </c>
      <c r="E18" s="44"/>
    </row>
    <row r="19" spans="1:10" ht="23.1" customHeight="1" x14ac:dyDescent="0.25">
      <c r="A19" s="7" t="s">
        <v>5</v>
      </c>
      <c r="B19" s="10">
        <v>2077</v>
      </c>
      <c r="C19" s="8">
        <f t="shared" ref="C19:C32" si="0">B19/$B$33</f>
        <v>0.17974902639549978</v>
      </c>
      <c r="D19" s="9">
        <v>755103008.25</v>
      </c>
      <c r="E19" s="45"/>
    </row>
    <row r="20" spans="1:10" ht="23.1" customHeight="1" x14ac:dyDescent="0.25">
      <c r="A20" s="7" t="s">
        <v>6</v>
      </c>
      <c r="B20" s="10">
        <v>892</v>
      </c>
      <c r="C20" s="8">
        <f t="shared" si="0"/>
        <v>7.7196019039376895E-2</v>
      </c>
      <c r="D20" s="9">
        <v>309336649</v>
      </c>
      <c r="E20" s="45"/>
    </row>
    <row r="21" spans="1:10" ht="23.1" customHeight="1" x14ac:dyDescent="0.25">
      <c r="A21" s="7" t="s">
        <v>7</v>
      </c>
      <c r="B21" s="10">
        <v>678</v>
      </c>
      <c r="C21" s="8">
        <f t="shared" si="0"/>
        <v>5.8675897879705757E-2</v>
      </c>
      <c r="D21" s="9">
        <v>184280987.63</v>
      </c>
      <c r="E21" s="45"/>
    </row>
    <row r="22" spans="1:10" ht="23.1" customHeight="1" x14ac:dyDescent="0.25">
      <c r="A22" s="7" t="s">
        <v>8</v>
      </c>
      <c r="B22" s="10">
        <v>3670</v>
      </c>
      <c r="C22" s="8">
        <f t="shared" si="0"/>
        <v>0.31761142362613587</v>
      </c>
      <c r="D22" s="9">
        <v>291388265.97000003</v>
      </c>
      <c r="E22" s="45"/>
    </row>
    <row r="23" spans="1:10" ht="23.1" customHeight="1" x14ac:dyDescent="0.25">
      <c r="A23" s="7" t="s">
        <v>9</v>
      </c>
      <c r="B23" s="11">
        <v>227</v>
      </c>
      <c r="C23" s="8">
        <f t="shared" si="0"/>
        <v>1.9645175248810039E-2</v>
      </c>
      <c r="D23" s="9">
        <v>173897588.75</v>
      </c>
      <c r="E23" s="45"/>
      <c r="G23" s="2"/>
      <c r="H23" s="1"/>
    </row>
    <row r="24" spans="1:10" ht="23.1" customHeight="1" x14ac:dyDescent="0.25">
      <c r="A24" s="7" t="s">
        <v>10</v>
      </c>
      <c r="B24" s="10">
        <v>60</v>
      </c>
      <c r="C24" s="8">
        <f t="shared" si="0"/>
        <v>5.1925573344872352E-3</v>
      </c>
      <c r="D24" s="9">
        <v>30813295</v>
      </c>
      <c r="E24" s="45"/>
      <c r="G24" s="2"/>
      <c r="H24" s="1"/>
    </row>
    <row r="25" spans="1:10" ht="23.1" customHeight="1" x14ac:dyDescent="0.25">
      <c r="A25" s="7" t="s">
        <v>12</v>
      </c>
      <c r="B25" s="11">
        <v>12</v>
      </c>
      <c r="C25" s="8">
        <f t="shared" si="0"/>
        <v>1.0385114668974469E-3</v>
      </c>
      <c r="D25" s="9">
        <v>10839567</v>
      </c>
      <c r="E25" s="45"/>
      <c r="G25" s="2"/>
      <c r="H25" s="1"/>
    </row>
    <row r="26" spans="1:10" ht="23.1" customHeight="1" x14ac:dyDescent="0.25">
      <c r="A26" s="7" t="s">
        <v>13</v>
      </c>
      <c r="B26" s="10">
        <v>150</v>
      </c>
      <c r="C26" s="8">
        <f t="shared" si="0"/>
        <v>1.2981393336218087E-2</v>
      </c>
      <c r="D26" s="9">
        <v>63826865</v>
      </c>
      <c r="E26" s="45"/>
      <c r="G26" s="2"/>
      <c r="H26" s="1"/>
    </row>
    <row r="27" spans="1:10" ht="23.1" customHeight="1" x14ac:dyDescent="0.25">
      <c r="A27" s="7" t="s">
        <v>14</v>
      </c>
      <c r="B27" s="10">
        <v>180</v>
      </c>
      <c r="C27" s="8">
        <f t="shared" si="0"/>
        <v>1.5577672003461706E-2</v>
      </c>
      <c r="D27" s="9">
        <v>43958966</v>
      </c>
      <c r="E27" s="45"/>
      <c r="G27" s="2"/>
      <c r="H27" s="1"/>
    </row>
    <row r="28" spans="1:10" ht="23.1" customHeight="1" x14ac:dyDescent="0.25">
      <c r="A28" s="7" t="s">
        <v>15</v>
      </c>
      <c r="B28" s="10">
        <v>5</v>
      </c>
      <c r="C28" s="8">
        <f t="shared" si="0"/>
        <v>4.3271311120726956E-4</v>
      </c>
      <c r="D28" s="9">
        <v>576284</v>
      </c>
      <c r="E28" s="45"/>
    </row>
    <row r="29" spans="1:10" ht="23.1" customHeight="1" x14ac:dyDescent="0.25">
      <c r="A29" s="7" t="s">
        <v>16</v>
      </c>
      <c r="B29" s="10">
        <v>122</v>
      </c>
      <c r="C29" s="8">
        <f t="shared" si="0"/>
        <v>1.0558199913457378E-2</v>
      </c>
      <c r="D29" s="9">
        <v>23068592</v>
      </c>
      <c r="E29" s="45"/>
    </row>
    <row r="30" spans="1:10" ht="23.1" customHeight="1" x14ac:dyDescent="0.25">
      <c r="A30" s="7" t="s">
        <v>17</v>
      </c>
      <c r="B30" s="10">
        <v>187</v>
      </c>
      <c r="C30" s="8">
        <f t="shared" si="0"/>
        <v>1.6183470359151884E-2</v>
      </c>
      <c r="D30" s="9">
        <v>5448324</v>
      </c>
      <c r="E30" s="45"/>
    </row>
    <row r="31" spans="1:10" ht="23.1" customHeight="1" x14ac:dyDescent="0.25">
      <c r="A31" s="7" t="s">
        <v>18</v>
      </c>
      <c r="B31" s="10">
        <v>40</v>
      </c>
      <c r="C31" s="8">
        <f t="shared" si="0"/>
        <v>3.4617048896581565E-3</v>
      </c>
      <c r="D31" s="9">
        <v>192000</v>
      </c>
      <c r="E31" s="45"/>
      <c r="G31" s="16"/>
      <c r="H31" s="16"/>
      <c r="I31" s="16"/>
      <c r="J31" s="16"/>
    </row>
    <row r="32" spans="1:10" ht="23.1" customHeight="1" x14ac:dyDescent="0.25">
      <c r="A32" s="7" t="s">
        <v>19</v>
      </c>
      <c r="B32" s="11">
        <v>3255</v>
      </c>
      <c r="C32" s="8">
        <f t="shared" si="0"/>
        <v>0.28169623539593247</v>
      </c>
      <c r="D32" s="9">
        <v>146792385</v>
      </c>
      <c r="E32" s="45"/>
      <c r="F32" s="57" t="s">
        <v>22</v>
      </c>
      <c r="G32" s="58"/>
      <c r="H32" s="58"/>
      <c r="I32" s="58"/>
    </row>
    <row r="33" spans="1:10" ht="23.1" customHeight="1" x14ac:dyDescent="0.25">
      <c r="A33" s="12" t="s">
        <v>11</v>
      </c>
      <c r="B33" s="15">
        <f>SUM(B19:B32)</f>
        <v>11555</v>
      </c>
      <c r="C33" s="13">
        <v>1</v>
      </c>
      <c r="D33" s="14">
        <f>SUM(D19:D32)</f>
        <v>2039522777.6000001</v>
      </c>
      <c r="E33" s="47"/>
      <c r="F33" s="58"/>
      <c r="G33" s="58"/>
      <c r="H33" s="58"/>
      <c r="I33" s="58"/>
    </row>
    <row r="34" spans="1:10" ht="24.95" customHeight="1" x14ac:dyDescent="0.25"/>
    <row r="35" spans="1:10" ht="24.95" customHeight="1" x14ac:dyDescent="0.25">
      <c r="G35" s="57"/>
      <c r="H35" s="58"/>
      <c r="I35" s="58"/>
      <c r="J35" s="58"/>
    </row>
    <row r="36" spans="1:10" ht="24.95" customHeight="1" x14ac:dyDescent="0.25">
      <c r="G36" s="58"/>
      <c r="H36" s="58"/>
      <c r="I36" s="58"/>
      <c r="J36" s="58"/>
    </row>
    <row r="48" spans="1:10" ht="16.5" customHeight="1" x14ac:dyDescent="0.25"/>
  </sheetData>
  <mergeCells count="26">
    <mergeCell ref="A1:L1"/>
    <mergeCell ref="A2:L2"/>
    <mergeCell ref="G35:J36"/>
    <mergeCell ref="G12:H12"/>
    <mergeCell ref="G13:H13"/>
    <mergeCell ref="G14:H14"/>
    <mergeCell ref="F32:I33"/>
    <mergeCell ref="I12:J12"/>
    <mergeCell ref="I13:J13"/>
    <mergeCell ref="I14:J14"/>
    <mergeCell ref="I10:J10"/>
    <mergeCell ref="A17:D17"/>
    <mergeCell ref="A16:D16"/>
    <mergeCell ref="B14:D14"/>
    <mergeCell ref="B6:D6"/>
    <mergeCell ref="G6:H6"/>
    <mergeCell ref="G7:H7"/>
    <mergeCell ref="G8:H8"/>
    <mergeCell ref="G9:H9"/>
    <mergeCell ref="G10:H10"/>
    <mergeCell ref="G11:H11"/>
    <mergeCell ref="I11:J11"/>
    <mergeCell ref="I7:J7"/>
    <mergeCell ref="I8:J8"/>
    <mergeCell ref="I9:J9"/>
    <mergeCell ref="I6:J6"/>
  </mergeCells>
  <printOptions horizontalCentered="1" verticalCentered="1"/>
  <pageMargins left="0.5" right="0.5" top="0.5" bottom="0.5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H8" sqref="H8"/>
    </sheetView>
  </sheetViews>
  <sheetFormatPr defaultRowHeight="15" x14ac:dyDescent="0.25"/>
  <sheetData>
    <row r="1" spans="1:4" ht="15.75" x14ac:dyDescent="0.25">
      <c r="A1" s="63" t="s">
        <v>0</v>
      </c>
      <c r="B1" s="64"/>
      <c r="C1" s="64"/>
      <c r="D1" s="65"/>
    </row>
    <row r="2" spans="1:4" ht="26.25" x14ac:dyDescent="0.25">
      <c r="A2" s="3" t="s">
        <v>4</v>
      </c>
      <c r="B2" s="6" t="s">
        <v>1</v>
      </c>
      <c r="C2" s="5" t="s">
        <v>2</v>
      </c>
      <c r="D2" s="4"/>
    </row>
    <row r="3" spans="1:4" x14ac:dyDescent="0.25">
      <c r="A3" s="7" t="s">
        <v>5</v>
      </c>
      <c r="B3" s="19">
        <v>2077</v>
      </c>
      <c r="C3" s="26">
        <f t="shared" ref="C3:C9" si="0">B3/$B$10</f>
        <v>0.17974902639549978</v>
      </c>
      <c r="D3" s="9"/>
    </row>
    <row r="4" spans="1:4" x14ac:dyDescent="0.25">
      <c r="A4" s="7" t="s">
        <v>6</v>
      </c>
      <c r="B4" s="19">
        <v>892</v>
      </c>
      <c r="C4" s="26">
        <f t="shared" si="0"/>
        <v>7.7196019039376895E-2</v>
      </c>
      <c r="D4" s="9"/>
    </row>
    <row r="5" spans="1:4" x14ac:dyDescent="0.25">
      <c r="A5" s="7" t="s">
        <v>7</v>
      </c>
      <c r="B5" s="19">
        <v>678</v>
      </c>
      <c r="C5" s="26">
        <f t="shared" si="0"/>
        <v>5.8675897879705757E-2</v>
      </c>
      <c r="D5" s="9"/>
    </row>
    <row r="6" spans="1:4" ht="26.25" x14ac:dyDescent="0.25">
      <c r="A6" s="7" t="s">
        <v>8</v>
      </c>
      <c r="B6" s="19">
        <v>3670</v>
      </c>
      <c r="C6" s="26">
        <f t="shared" si="0"/>
        <v>0.31761142362613587</v>
      </c>
      <c r="D6" s="9"/>
    </row>
    <row r="7" spans="1:4" ht="51.75" x14ac:dyDescent="0.25">
      <c r="A7" s="7" t="s">
        <v>23</v>
      </c>
      <c r="B7" s="19">
        <v>3442</v>
      </c>
      <c r="C7" s="26">
        <f t="shared" si="0"/>
        <v>0.29787970575508438</v>
      </c>
      <c r="D7" s="9"/>
    </row>
    <row r="8" spans="1:4" ht="51.75" x14ac:dyDescent="0.25">
      <c r="A8" s="7" t="s">
        <v>10</v>
      </c>
      <c r="B8" s="19">
        <v>60</v>
      </c>
      <c r="C8" s="26">
        <f t="shared" si="0"/>
        <v>5.1925573344872352E-3</v>
      </c>
      <c r="D8" s="9"/>
    </row>
    <row r="9" spans="1:4" x14ac:dyDescent="0.25">
      <c r="A9" s="18" t="s">
        <v>20</v>
      </c>
      <c r="B9" s="20">
        <f>329+180+227</f>
        <v>736</v>
      </c>
      <c r="C9" s="27">
        <f t="shared" si="0"/>
        <v>6.3695369969710078E-2</v>
      </c>
      <c r="D9" s="21"/>
    </row>
    <row r="10" spans="1:4" ht="27" thickBot="1" x14ac:dyDescent="0.3">
      <c r="A10" s="22" t="s">
        <v>11</v>
      </c>
      <c r="B10" s="23">
        <f>SUM(B3:B9)</f>
        <v>11555</v>
      </c>
      <c r="C10" s="24">
        <f>SUM(C3:C9)</f>
        <v>0.99999999999999989</v>
      </c>
      <c r="D10" s="25"/>
    </row>
    <row r="11" spans="1:4" ht="15.75" thickTop="1" x14ac:dyDescent="0.25"/>
    <row r="12" spans="1:4" x14ac:dyDescent="0.25">
      <c r="A12" s="72" t="s">
        <v>21</v>
      </c>
      <c r="B12" s="72"/>
      <c r="C12" s="72"/>
      <c r="D12" s="72"/>
    </row>
    <row r="13" spans="1:4" x14ac:dyDescent="0.25">
      <c r="A13" s="72"/>
      <c r="B13" s="72"/>
      <c r="C13" s="72"/>
      <c r="D13" s="72"/>
    </row>
  </sheetData>
  <mergeCells count="2">
    <mergeCell ref="A1:D1"/>
    <mergeCell ref="A12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T-4A</vt:lpstr>
      <vt:lpstr>Sheet1</vt:lpstr>
      <vt:lpstr>'T-4A'!Print_Area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ann.souvandara</dc:creator>
  <cp:lastModifiedBy>USDOT_User</cp:lastModifiedBy>
  <cp:lastPrinted>2011-07-22T20:04:23Z</cp:lastPrinted>
  <dcterms:created xsi:type="dcterms:W3CDTF">2011-07-06T11:16:04Z</dcterms:created>
  <dcterms:modified xsi:type="dcterms:W3CDTF">2016-01-26T12:17:26Z</dcterms:modified>
</cp:coreProperties>
</file>