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510" windowWidth="14535" windowHeight="12135"/>
  </bookViews>
  <sheets>
    <sheet name="t-49" sheetId="3" r:id="rId1"/>
  </sheets>
  <calcPr calcId="145621"/>
</workbook>
</file>

<file path=xl/calcChain.xml><?xml version="1.0" encoding="utf-8"?>
<calcChain xmlns="http://schemas.openxmlformats.org/spreadsheetml/2006/main">
  <c r="E11" i="3" l="1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I55" i="3"/>
  <c r="I50" i="3"/>
  <c r="I37" i="3"/>
  <c r="I35" i="3"/>
  <c r="I25" i="3"/>
  <c r="I17" i="3"/>
  <c r="K58" i="3" l="1"/>
  <c r="H58" i="3"/>
  <c r="I10" i="3" s="1"/>
  <c r="F58" i="3"/>
  <c r="G52" i="3"/>
  <c r="D58" i="3"/>
  <c r="E58" i="3" s="1"/>
  <c r="I49" i="3"/>
  <c r="I45" i="3"/>
  <c r="I41" i="3"/>
  <c r="G37" i="3"/>
  <c r="G36" i="3"/>
  <c r="I31" i="3"/>
  <c r="I27" i="3"/>
  <c r="G25" i="3"/>
  <c r="I24" i="3"/>
  <c r="G24" i="3"/>
  <c r="I23" i="3"/>
  <c r="G23" i="3"/>
  <c r="I22" i="3"/>
  <c r="G22" i="3"/>
  <c r="I21" i="3"/>
  <c r="G21" i="3"/>
  <c r="I20" i="3"/>
  <c r="G20" i="3"/>
  <c r="I19" i="3"/>
  <c r="G19" i="3"/>
  <c r="I18" i="3"/>
  <c r="G18" i="3"/>
  <c r="I15" i="3"/>
  <c r="I11" i="3"/>
  <c r="J10" i="3"/>
  <c r="E10" i="3"/>
  <c r="G51" i="3"/>
  <c r="G50" i="3"/>
  <c r="G56" i="3"/>
  <c r="G10" i="3"/>
  <c r="G58" i="3" s="1"/>
  <c r="G11" i="3"/>
  <c r="G12" i="3"/>
  <c r="G13" i="3"/>
  <c r="G14" i="3"/>
  <c r="G15" i="3"/>
  <c r="G16" i="3"/>
  <c r="G17" i="3"/>
  <c r="G26" i="3"/>
  <c r="G27" i="3"/>
  <c r="G28" i="3"/>
  <c r="G29" i="3"/>
  <c r="G30" i="3"/>
  <c r="G31" i="3"/>
  <c r="G32" i="3"/>
  <c r="G33" i="3"/>
  <c r="G34" i="3"/>
  <c r="G35" i="3"/>
  <c r="G38" i="3"/>
  <c r="G39" i="3"/>
  <c r="G40" i="3"/>
  <c r="G41" i="3"/>
  <c r="G42" i="3"/>
  <c r="G43" i="3"/>
  <c r="G44" i="3"/>
  <c r="G45" i="3"/>
  <c r="G46" i="3"/>
  <c r="G47" i="3"/>
  <c r="G48" i="3"/>
  <c r="G49" i="3"/>
  <c r="G53" i="3"/>
  <c r="G54" i="3"/>
  <c r="J58" i="3"/>
  <c r="I54" i="3" l="1"/>
  <c r="I14" i="3"/>
  <c r="I30" i="3"/>
  <c r="I13" i="3"/>
  <c r="I58" i="3" s="1"/>
  <c r="I29" i="3"/>
  <c r="I33" i="3"/>
  <c r="I36" i="3"/>
  <c r="I39" i="3"/>
  <c r="I43" i="3"/>
  <c r="I47" i="3"/>
  <c r="I52" i="3"/>
  <c r="I26" i="3"/>
  <c r="I34" i="3"/>
  <c r="I40" i="3"/>
  <c r="I44" i="3"/>
  <c r="I48" i="3"/>
  <c r="I53" i="3"/>
  <c r="I12" i="3"/>
  <c r="I16" i="3"/>
  <c r="I28" i="3"/>
  <c r="I32" i="3"/>
  <c r="I38" i="3"/>
  <c r="I42" i="3"/>
  <c r="I46" i="3"/>
  <c r="I51" i="3"/>
  <c r="I56" i="3"/>
</calcChain>
</file>

<file path=xl/sharedStrings.xml><?xml version="1.0" encoding="utf-8"?>
<sst xmlns="http://schemas.openxmlformats.org/spreadsheetml/2006/main" count="75" uniqueCount="70">
  <si>
    <t>Flex Funds</t>
  </si>
  <si>
    <t>% of Avail.</t>
  </si>
  <si>
    <t>Total Flex Funds</t>
  </si>
  <si>
    <t>Percentage</t>
  </si>
  <si>
    <t>Number of</t>
  </si>
  <si>
    <t>Transferred</t>
  </si>
  <si>
    <t xml:space="preserve">Transferred </t>
  </si>
  <si>
    <t>Available</t>
  </si>
  <si>
    <t xml:space="preserve">of Total Avail. </t>
  </si>
  <si>
    <t>Obligated</t>
  </si>
  <si>
    <t>of Total Oblig.</t>
  </si>
  <si>
    <t>Obligation</t>
  </si>
  <si>
    <t>Flex Grants</t>
  </si>
  <si>
    <t>State</t>
  </si>
  <si>
    <t>(Trf + Carryover)</t>
  </si>
  <si>
    <t>by State</t>
  </si>
  <si>
    <t>Rate</t>
  </si>
  <si>
    <t>Total</t>
  </si>
  <si>
    <t>AK</t>
  </si>
  <si>
    <t>AL</t>
  </si>
  <si>
    <t>AZ</t>
  </si>
  <si>
    <t>CA</t>
  </si>
  <si>
    <t>CO</t>
  </si>
  <si>
    <t>CT</t>
  </si>
  <si>
    <t>FL</t>
  </si>
  <si>
    <t>GA</t>
  </si>
  <si>
    <t>IA</t>
  </si>
  <si>
    <t>IL</t>
  </si>
  <si>
    <t>IN</t>
  </si>
  <si>
    <t>KS</t>
  </si>
  <si>
    <t>LA</t>
  </si>
  <si>
    <t>MA</t>
  </si>
  <si>
    <t>MD</t>
  </si>
  <si>
    <t>ME</t>
  </si>
  <si>
    <t>MI</t>
  </si>
  <si>
    <t>MN</t>
  </si>
  <si>
    <t>MO</t>
  </si>
  <si>
    <t>MT</t>
  </si>
  <si>
    <t>NC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</si>
  <si>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</si>
  <si>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</si>
  <si>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</si>
  <si>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</si>
  <si>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</si>
  <si>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</si>
  <si>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</si>
  <si>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</si>
  <si>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</si>
  <si>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</si>
  <si>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TN</t>
  </si>
  <si>
    <t>TX</t>
  </si>
  <si>
    <t>VA</t>
  </si>
  <si>
    <t>VT</t>
  </si>
  <si>
    <t>WA</t>
  </si>
  <si>
    <t>WI</t>
  </si>
  <si>
    <t>FY 2014 STATE SUMMARY TABLE OF FLEX FUND AVAILABILITY AND OBLIGATIONS</t>
  </si>
  <si>
    <t>(As of September 30, 2014)</t>
  </si>
  <si>
    <t>AR</t>
  </si>
  <si>
    <t>ID</t>
  </si>
  <si>
    <t>NE</t>
  </si>
  <si>
    <t>WY</t>
  </si>
  <si>
    <t>in FY 2014</t>
  </si>
  <si>
    <t>DC</t>
  </si>
  <si>
    <t>KY</t>
  </si>
  <si>
    <t>ND</t>
  </si>
  <si>
    <t>NH</t>
  </si>
  <si>
    <t>UT</t>
  </si>
  <si>
    <t>Oblig in FY 14</t>
  </si>
  <si>
    <t>WV</t>
  </si>
  <si>
    <t>Table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</si>
</sst>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$&quot;#,##0"/>
    <numFmt numFmtId="166" formatCode="0.0"/>
  </numFmts>
  <fonts count="4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24"/>
      </left>
      <right/>
      <top style="medium">
        <color indexed="24"/>
      </top>
      <bottom/>
      <diagonal/>
    </border>
    <border>
      <left/>
      <right style="thin">
        <color indexed="64"/>
      </right>
      <top style="medium">
        <color indexed="24"/>
      </top>
      <bottom/>
      <diagonal/>
    </border>
    <border>
      <left/>
      <right/>
      <top style="medium">
        <color indexed="24"/>
      </top>
      <bottom/>
      <diagonal/>
    </border>
    <border>
      <left/>
      <right style="medium">
        <color indexed="24"/>
      </right>
      <top style="medium">
        <color indexed="24"/>
      </top>
      <bottom/>
      <diagonal/>
    </border>
    <border>
      <left style="medium">
        <color indexed="24"/>
      </left>
      <right/>
      <top/>
      <bottom/>
      <diagonal/>
    </border>
    <border>
      <left/>
      <right style="medium">
        <color indexed="24"/>
      </right>
      <top/>
      <bottom/>
      <diagonal/>
    </border>
    <border>
      <left style="medium">
        <color indexed="24"/>
      </left>
      <right/>
      <top/>
      <bottom style="dotted">
        <color indexed="64"/>
      </bottom>
      <diagonal/>
    </border>
    <border>
      <left/>
      <right style="medium">
        <color indexed="24"/>
      </right>
      <top/>
      <bottom style="dotted">
        <color indexed="64"/>
      </bottom>
      <diagonal/>
    </border>
    <border>
      <left style="medium">
        <color indexed="24"/>
      </left>
      <right/>
      <top/>
      <bottom style="medium">
        <color indexed="24"/>
      </bottom>
      <diagonal/>
    </border>
    <border>
      <left/>
      <right style="thin">
        <color indexed="64"/>
      </right>
      <top/>
      <bottom style="medium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 style="medium">
        <color indexed="24"/>
      </right>
      <top/>
      <bottom style="medium">
        <color indexed="2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1" xfId="0" applyFont="1" applyBorder="1"/>
    <xf numFmtId="3" fontId="1" fillId="0" borderId="0" xfId="0" applyNumberFormat="1" applyFont="1" applyBorder="1" applyAlignment="1">
      <alignment horizontal="center"/>
    </xf>
    <xf numFmtId="0" fontId="1" fillId="0" borderId="1" xfId="0" applyNumberFormat="1" applyFont="1" applyBorder="1"/>
    <xf numFmtId="165" fontId="1" fillId="0" borderId="0" xfId="0" applyNumberFormat="1" applyFont="1" applyBorder="1"/>
    <xf numFmtId="164" fontId="1" fillId="0" borderId="0" xfId="0" applyNumberFormat="1" applyFont="1" applyBorder="1"/>
    <xf numFmtId="3" fontId="1" fillId="0" borderId="0" xfId="0" applyNumberFormat="1" applyFont="1" applyBorder="1"/>
    <xf numFmtId="166" fontId="0" fillId="0" borderId="2" xfId="0" applyNumberFormat="1" applyBorder="1"/>
    <xf numFmtId="0" fontId="0" fillId="0" borderId="2" xfId="0" applyBorder="1"/>
    <xf numFmtId="0" fontId="0" fillId="0" borderId="0" xfId="0" applyFill="1" applyBorder="1"/>
    <xf numFmtId="0" fontId="1" fillId="0" borderId="2" xfId="0" quotePrefix="1" applyNumberFormat="1" applyFont="1" applyBorder="1"/>
    <xf numFmtId="3" fontId="1" fillId="0" borderId="2" xfId="0" quotePrefix="1" applyNumberFormat="1" applyFont="1" applyBorder="1"/>
    <xf numFmtId="3" fontId="1" fillId="0" borderId="2" xfId="0" applyNumberFormat="1" applyFont="1" applyBorder="1"/>
    <xf numFmtId="3" fontId="1" fillId="0" borderId="3" xfId="0" quotePrefix="1" applyNumberFormat="1" applyFont="1" applyBorder="1"/>
    <xf numFmtId="3" fontId="1" fillId="0" borderId="0" xfId="0" quotePrefix="1" applyNumberFormat="1" applyFont="1" applyBorder="1"/>
    <xf numFmtId="3" fontId="1" fillId="0" borderId="4" xfId="0" quotePrefix="1" applyNumberFormat="1" applyFont="1" applyBorder="1"/>
    <xf numFmtId="3" fontId="1" fillId="0" borderId="4" xfId="0" applyNumberFormat="1" applyFont="1" applyBorder="1"/>
    <xf numFmtId="0" fontId="1" fillId="0" borderId="0" xfId="0" quotePrefix="1" applyNumberFormat="1" applyFont="1" applyBorder="1"/>
    <xf numFmtId="164" fontId="0" fillId="0" borderId="0" xfId="0" quotePrefix="1" applyNumberFormat="1" applyBorder="1"/>
    <xf numFmtId="166" fontId="0" fillId="0" borderId="0" xfId="0" applyNumberFormat="1" applyBorder="1"/>
    <xf numFmtId="0" fontId="0" fillId="0" borderId="0" xfId="0" applyBorder="1"/>
    <xf numFmtId="0" fontId="1" fillId="0" borderId="5" xfId="0" applyFont="1" applyBorder="1"/>
    <xf numFmtId="0" fontId="1" fillId="0" borderId="6" xfId="0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0" fontId="1" fillId="0" borderId="9" xfId="0" applyFont="1" applyBorder="1"/>
    <xf numFmtId="3" fontId="1" fillId="0" borderId="10" xfId="0" applyNumberFormat="1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0" xfId="0" applyFont="1" applyBorder="1"/>
    <xf numFmtId="0" fontId="1" fillId="0" borderId="13" xfId="0" applyFont="1" applyBorder="1"/>
    <xf numFmtId="0" fontId="1" fillId="0" borderId="14" xfId="0" applyFont="1" applyBorder="1"/>
    <xf numFmtId="3" fontId="1" fillId="0" borderId="15" xfId="0" applyNumberFormat="1" applyFont="1" applyBorder="1"/>
    <xf numFmtId="0" fontId="1" fillId="0" borderId="15" xfId="0" applyFont="1" applyBorder="1"/>
    <xf numFmtId="0" fontId="1" fillId="0" borderId="16" xfId="0" applyFont="1" applyBorder="1"/>
    <xf numFmtId="3" fontId="1" fillId="0" borderId="15" xfId="0" quotePrefix="1" applyNumberFormat="1" applyFont="1" applyBorder="1"/>
    <xf numFmtId="3" fontId="1" fillId="0" borderId="16" xfId="0" applyNumberFormat="1" applyFont="1" applyBorder="1"/>
    <xf numFmtId="3" fontId="1" fillId="0" borderId="10" xfId="0" applyNumberFormat="1" applyFont="1" applyBorder="1" applyAlignment="1">
      <alignment horizontal="center"/>
    </xf>
    <xf numFmtId="164" fontId="0" fillId="0" borderId="10" xfId="0" quotePrefix="1" applyNumberFormat="1" applyBorder="1"/>
    <xf numFmtId="164" fontId="0" fillId="0" borderId="12" xfId="0" quotePrefix="1" applyNumberFormat="1" applyBorder="1"/>
    <xf numFmtId="164" fontId="1" fillId="0" borderId="10" xfId="0" applyNumberFormat="1" applyFont="1" applyBorder="1"/>
    <xf numFmtId="164" fontId="1" fillId="0" borderId="7" xfId="0" applyNumberFormat="1" applyFont="1" applyBorder="1"/>
    <xf numFmtId="0" fontId="1" fillId="0" borderId="7" xfId="0" applyFont="1" applyBorder="1"/>
    <xf numFmtId="0" fontId="1" fillId="0" borderId="8" xfId="0" applyFont="1" applyBorder="1"/>
    <xf numFmtId="3" fontId="1" fillId="0" borderId="3" xfId="0" quotePrefix="1" applyNumberFormat="1" applyFont="1" applyBorder="1" applyAlignment="1">
      <alignment horizontal="right"/>
    </xf>
    <xf numFmtId="0" fontId="1" fillId="0" borderId="17" xfId="0" quotePrefix="1" applyNumberFormat="1" applyFont="1" applyBorder="1"/>
    <xf numFmtId="0" fontId="1" fillId="0" borderId="1" xfId="0" quotePrefix="1" applyNumberFormat="1" applyFont="1" applyBorder="1"/>
    <xf numFmtId="0" fontId="1" fillId="0" borderId="18" xfId="0" quotePrefix="1" applyNumberFormat="1" applyFont="1" applyBorder="1"/>
    <xf numFmtId="3" fontId="3" fillId="0" borderId="0" xfId="0" applyNumberFormat="1" applyFont="1"/>
    <xf numFmtId="0" fontId="1" fillId="0" borderId="0" xfId="0" quotePrefix="1" applyNumberFormat="1" applyFont="1" applyFill="1" applyBorder="1"/>
    <xf numFmtId="1" fontId="1" fillId="0" borderId="0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defaultGridColor="0" colorId="51" zoomScaleNormal="100" workbookViewId="0">
      <pane xSplit="3" ySplit="9" topLeftCell="D10" activePane="bottomRight" state="frozen"/>
      <selection activeCell="D27" sqref="D27"/>
      <selection pane="topRight" activeCell="D27" sqref="D27"/>
      <selection pane="bottomLeft" activeCell="D27" sqref="D27"/>
      <selection pane="bottomRight" activeCell="Q39" sqref="Q39"/>
    </sheetView>
  </sheetViews>
  <sheetFormatPr defaultRowHeight="11.25" x14ac:dyDescent="0.2"/>
  <cols>
    <col min="1" max="1" width="3.33203125" customWidth="1"/>
    <col min="2" max="2" width="1" customWidth="1"/>
    <col min="4" max="4" width="14.33203125" style="1" customWidth="1"/>
    <col min="5" max="5" width="11.5" style="1" customWidth="1"/>
    <col min="6" max="6" width="15.33203125" style="1" customWidth="1"/>
    <col min="7" max="7" width="12.83203125" style="1" customWidth="1"/>
    <col min="8" max="8" width="14" style="1" customWidth="1"/>
    <col min="9" max="9" width="12.33203125" customWidth="1"/>
    <col min="10" max="10" width="9.1640625" customWidth="1"/>
    <col min="11" max="11" width="12.5" customWidth="1"/>
    <col min="12" max="12" width="1" customWidth="1"/>
    <col min="13" max="13" width="9.33203125" customWidth="1"/>
  </cols>
  <sheetData>
    <row r="1" spans="1:12" ht="12.75" x14ac:dyDescent="0.2">
      <c r="G1" s="53" t="s">
        <v>69</v>
      </c>
    </row>
    <row r="2" spans="1:12" ht="12.75" x14ac:dyDescent="0.2">
      <c r="A2" s="2"/>
      <c r="B2" s="56" t="s">
        <v>55</v>
      </c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x14ac:dyDescent="0.2">
      <c r="A3" s="2"/>
      <c r="B3" s="57" t="s">
        <v>56</v>
      </c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ht="12" thickBot="1" x14ac:dyDescent="0.25">
      <c r="A4" s="2"/>
      <c r="B4" s="2"/>
      <c r="C4" s="2"/>
      <c r="D4" s="3"/>
      <c r="E4" s="3"/>
      <c r="F4" s="3"/>
      <c r="G4" s="3"/>
      <c r="H4" s="3"/>
      <c r="I4" s="3"/>
      <c r="J4" s="3"/>
      <c r="K4" s="3"/>
      <c r="L4" s="3"/>
    </row>
    <row r="5" spans="1:12" ht="5.25" customHeight="1" x14ac:dyDescent="0.2">
      <c r="A5" s="2"/>
      <c r="B5" s="24"/>
      <c r="C5" s="25"/>
      <c r="D5" s="26"/>
      <c r="E5" s="26"/>
      <c r="F5" s="26"/>
      <c r="G5" s="27"/>
      <c r="H5" s="26"/>
      <c r="I5" s="26"/>
      <c r="J5" s="26"/>
      <c r="K5" s="26"/>
      <c r="L5" s="27"/>
    </row>
    <row r="6" spans="1:12" x14ac:dyDescent="0.2">
      <c r="A6" s="2"/>
      <c r="B6" s="28"/>
      <c r="C6" s="4"/>
      <c r="D6" s="5" t="s">
        <v>0</v>
      </c>
      <c r="E6" s="5" t="s">
        <v>1</v>
      </c>
      <c r="F6" s="5" t="s">
        <v>2</v>
      </c>
      <c r="G6" s="42" t="s">
        <v>3</v>
      </c>
      <c r="H6" s="5" t="s">
        <v>0</v>
      </c>
      <c r="I6" s="5" t="s">
        <v>3</v>
      </c>
      <c r="J6" s="5"/>
      <c r="K6" s="5" t="s">
        <v>4</v>
      </c>
      <c r="L6" s="29"/>
    </row>
    <row r="7" spans="1:12" x14ac:dyDescent="0.2">
      <c r="A7" s="2"/>
      <c r="B7" s="28"/>
      <c r="C7" s="4"/>
      <c r="D7" s="5" t="s">
        <v>5</v>
      </c>
      <c r="E7" s="5" t="s">
        <v>6</v>
      </c>
      <c r="F7" s="5" t="s">
        <v>7</v>
      </c>
      <c r="G7" s="42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29"/>
    </row>
    <row r="8" spans="1:12" x14ac:dyDescent="0.2">
      <c r="A8" s="2"/>
      <c r="B8" s="28"/>
      <c r="C8" s="6" t="s">
        <v>13</v>
      </c>
      <c r="D8" s="5" t="s">
        <v>61</v>
      </c>
      <c r="E8" s="5" t="s">
        <v>61</v>
      </c>
      <c r="F8" s="5" t="s">
        <v>14</v>
      </c>
      <c r="G8" s="42" t="s">
        <v>15</v>
      </c>
      <c r="H8" s="5" t="s">
        <v>61</v>
      </c>
      <c r="I8" s="5" t="s">
        <v>15</v>
      </c>
      <c r="J8" s="5" t="s">
        <v>16</v>
      </c>
      <c r="K8" s="5" t="s">
        <v>67</v>
      </c>
      <c r="L8" s="29"/>
    </row>
    <row r="9" spans="1:12" ht="5.25" customHeight="1" thickBot="1" x14ac:dyDescent="0.25">
      <c r="A9" s="2"/>
      <c r="B9" s="35"/>
      <c r="C9" s="36"/>
      <c r="D9" s="40"/>
      <c r="E9" s="40"/>
      <c r="F9" s="37"/>
      <c r="G9" s="41"/>
      <c r="H9" s="40"/>
      <c r="I9" s="40"/>
      <c r="J9" s="37"/>
      <c r="K9" s="37"/>
      <c r="L9" s="41"/>
    </row>
    <row r="10" spans="1:12" ht="12.75" customHeight="1" x14ac:dyDescent="0.2">
      <c r="B10" s="30"/>
      <c r="C10" s="20" t="s">
        <v>18</v>
      </c>
      <c r="D10" s="16">
        <v>3058497</v>
      </c>
      <c r="E10" s="21">
        <f>(D10/F10)*100</f>
        <v>44.550093971512808</v>
      </c>
      <c r="F10" s="17">
        <v>6865298.6500000004</v>
      </c>
      <c r="G10" s="43">
        <f>(F10/F$58)*100</f>
        <v>0.43483084898606567</v>
      </c>
      <c r="H10" s="17">
        <v>2306100</v>
      </c>
      <c r="I10" s="22">
        <f>(H10/H$58)*100</f>
        <v>0.14588204156004325</v>
      </c>
      <c r="J10" s="22">
        <f>(H10/F10)*100</f>
        <v>33.5906727087539</v>
      </c>
      <c r="K10" s="23">
        <v>4</v>
      </c>
      <c r="L10" s="31"/>
    </row>
    <row r="11" spans="1:12" ht="12.75" customHeight="1" x14ac:dyDescent="0.2">
      <c r="B11" s="30"/>
      <c r="C11" s="20" t="s">
        <v>19</v>
      </c>
      <c r="D11" s="16">
        <v>9852241</v>
      </c>
      <c r="E11" s="21">
        <f t="shared" ref="E11:E56" si="0">(D11/F11)*100</f>
        <v>98.359389148425407</v>
      </c>
      <c r="F11" s="17">
        <v>10016574</v>
      </c>
      <c r="G11" s="43">
        <f t="shared" ref="G11:G56" si="1">(F11/F$58)*100</f>
        <v>0.63442474951206262</v>
      </c>
      <c r="H11" s="9">
        <v>5080000</v>
      </c>
      <c r="I11" s="22">
        <f t="shared" ref="I11:I56" si="2">(H11/H$58)*100</f>
        <v>0.32135673696935074</v>
      </c>
      <c r="J11" s="22">
        <f t="shared" ref="J11:J56" si="3">(H11/F11)*100</f>
        <v>50.715943395416438</v>
      </c>
      <c r="K11" s="23">
        <v>2</v>
      </c>
      <c r="L11" s="31"/>
    </row>
    <row r="12" spans="1:12" ht="12.75" customHeight="1" x14ac:dyDescent="0.2">
      <c r="B12" s="30"/>
      <c r="C12" s="20" t="s">
        <v>57</v>
      </c>
      <c r="D12" s="16">
        <v>2227656</v>
      </c>
      <c r="E12" s="21">
        <f t="shared" si="0"/>
        <v>100</v>
      </c>
      <c r="F12" s="17">
        <v>2227656</v>
      </c>
      <c r="G12" s="43">
        <f t="shared" si="1"/>
        <v>0.14109416051826137</v>
      </c>
      <c r="H12" s="17">
        <v>0</v>
      </c>
      <c r="I12" s="22">
        <f t="shared" si="2"/>
        <v>0</v>
      </c>
      <c r="J12" s="22">
        <f t="shared" si="3"/>
        <v>0</v>
      </c>
      <c r="K12" s="23">
        <v>0</v>
      </c>
      <c r="L12" s="31"/>
    </row>
    <row r="13" spans="1:12" ht="12.75" customHeight="1" x14ac:dyDescent="0.2">
      <c r="B13" s="30"/>
      <c r="C13" s="20" t="s">
        <v>20</v>
      </c>
      <c r="D13" s="16">
        <v>23528012</v>
      </c>
      <c r="E13" s="21">
        <f t="shared" si="0"/>
        <v>50.877639922250317</v>
      </c>
      <c r="F13" s="17">
        <v>46244307</v>
      </c>
      <c r="G13" s="43">
        <f t="shared" si="1"/>
        <v>2.9289987659287418</v>
      </c>
      <c r="H13" s="17">
        <v>36698602</v>
      </c>
      <c r="I13" s="22">
        <f t="shared" si="2"/>
        <v>2.3215242106411198</v>
      </c>
      <c r="J13" s="22">
        <f t="shared" si="3"/>
        <v>79.358096986943721</v>
      </c>
      <c r="K13" s="12">
        <v>8</v>
      </c>
      <c r="L13" s="31"/>
    </row>
    <row r="14" spans="1:12" ht="12.75" customHeight="1" x14ac:dyDescent="0.2">
      <c r="B14" s="32"/>
      <c r="C14" s="13" t="s">
        <v>21</v>
      </c>
      <c r="D14" s="18">
        <v>349976347</v>
      </c>
      <c r="E14" s="21">
        <f t="shared" si="0"/>
        <v>76.545810474125091</v>
      </c>
      <c r="F14" s="14">
        <v>457211629</v>
      </c>
      <c r="G14" s="44">
        <f t="shared" si="1"/>
        <v>28.9586412681948</v>
      </c>
      <c r="H14" s="14">
        <v>561042037</v>
      </c>
      <c r="I14" s="10">
        <f t="shared" si="2"/>
        <v>35.491070534046806</v>
      </c>
      <c r="J14" s="22">
        <f t="shared" si="3"/>
        <v>122.70948537050444</v>
      </c>
      <c r="K14" s="11">
        <v>61</v>
      </c>
      <c r="L14" s="33"/>
    </row>
    <row r="15" spans="1:12" ht="12.75" customHeight="1" x14ac:dyDescent="0.2">
      <c r="B15" s="30"/>
      <c r="C15" s="20" t="s">
        <v>22</v>
      </c>
      <c r="D15" s="16">
        <v>10614669</v>
      </c>
      <c r="E15" s="21">
        <f t="shared" si="0"/>
        <v>100</v>
      </c>
      <c r="F15" s="17">
        <v>10614669</v>
      </c>
      <c r="G15" s="43">
        <f t="shared" si="1"/>
        <v>0.67230659120358482</v>
      </c>
      <c r="H15" s="17">
        <v>3067669</v>
      </c>
      <c r="I15" s="22">
        <f t="shared" si="2"/>
        <v>0.19405828739016362</v>
      </c>
      <c r="J15" s="22">
        <f t="shared" si="3"/>
        <v>28.900279415213042</v>
      </c>
      <c r="K15" s="12">
        <v>2</v>
      </c>
      <c r="L15" s="31"/>
    </row>
    <row r="16" spans="1:12" ht="12.75" customHeight="1" x14ac:dyDescent="0.2">
      <c r="B16" s="30"/>
      <c r="C16" s="20" t="s">
        <v>23</v>
      </c>
      <c r="D16" s="16">
        <v>15237200</v>
      </c>
      <c r="E16" s="21">
        <f t="shared" si="0"/>
        <v>99.420652008455264</v>
      </c>
      <c r="F16" s="17">
        <v>15325990.82</v>
      </c>
      <c r="G16" s="43">
        <f t="shared" si="1"/>
        <v>0.97070993405556338</v>
      </c>
      <c r="H16" s="17">
        <v>10716600</v>
      </c>
      <c r="I16" s="22">
        <f t="shared" si="2"/>
        <v>0.67792354476491024</v>
      </c>
      <c r="J16" s="22">
        <f t="shared" si="3"/>
        <v>69.924353510737646</v>
      </c>
      <c r="K16" s="12">
        <v>3</v>
      </c>
      <c r="L16" s="31"/>
    </row>
    <row r="17" spans="2:12" ht="12.75" customHeight="1" x14ac:dyDescent="0.2">
      <c r="B17" s="30"/>
      <c r="C17" s="54" t="s">
        <v>62</v>
      </c>
      <c r="D17" s="16">
        <v>0</v>
      </c>
      <c r="E17" s="21">
        <f t="shared" si="0"/>
        <v>0</v>
      </c>
      <c r="F17" s="17">
        <v>8809039</v>
      </c>
      <c r="G17" s="43">
        <f t="shared" si="1"/>
        <v>0.55794250219855512</v>
      </c>
      <c r="H17" s="17">
        <v>0</v>
      </c>
      <c r="I17" s="22">
        <f t="shared" si="2"/>
        <v>0</v>
      </c>
      <c r="J17" s="22">
        <f t="shared" si="3"/>
        <v>0</v>
      </c>
      <c r="K17" s="12">
        <v>0</v>
      </c>
      <c r="L17" s="31"/>
    </row>
    <row r="18" spans="2:12" ht="12.75" customHeight="1" x14ac:dyDescent="0.2">
      <c r="B18" s="30"/>
      <c r="C18" s="20" t="s">
        <v>24</v>
      </c>
      <c r="D18" s="16">
        <v>26822350</v>
      </c>
      <c r="E18" s="21">
        <f t="shared" si="0"/>
        <v>81.982422943579877</v>
      </c>
      <c r="F18" s="17">
        <v>32717196</v>
      </c>
      <c r="G18" s="43">
        <f t="shared" si="1"/>
        <v>2.0722253813566454</v>
      </c>
      <c r="H18" s="17">
        <v>43956747</v>
      </c>
      <c r="I18" s="22">
        <f t="shared" si="2"/>
        <v>2.7806686582100979</v>
      </c>
      <c r="J18" s="22">
        <f t="shared" si="3"/>
        <v>134.35364998883156</v>
      </c>
      <c r="K18" s="12">
        <v>18</v>
      </c>
      <c r="L18" s="31"/>
    </row>
    <row r="19" spans="2:12" ht="12.75" customHeight="1" x14ac:dyDescent="0.2">
      <c r="B19" s="30"/>
      <c r="C19" s="20" t="s">
        <v>25</v>
      </c>
      <c r="D19" s="16">
        <v>10494183</v>
      </c>
      <c r="E19" s="21">
        <f t="shared" si="0"/>
        <v>60.743573110364594</v>
      </c>
      <c r="F19" s="17">
        <v>17276203</v>
      </c>
      <c r="G19" s="43">
        <f t="shared" si="1"/>
        <v>1.0942314967966638</v>
      </c>
      <c r="H19" s="17">
        <v>37810678</v>
      </c>
      <c r="I19" s="22">
        <f t="shared" si="2"/>
        <v>2.391873248952523</v>
      </c>
      <c r="J19" s="22">
        <f t="shared" si="3"/>
        <v>218.85988489484637</v>
      </c>
      <c r="K19" s="12">
        <v>6</v>
      </c>
      <c r="L19" s="31"/>
    </row>
    <row r="20" spans="2:12" ht="12.75" customHeight="1" x14ac:dyDescent="0.2">
      <c r="B20" s="32"/>
      <c r="C20" s="13" t="s">
        <v>26</v>
      </c>
      <c r="D20" s="18">
        <v>9084659</v>
      </c>
      <c r="E20" s="21">
        <f t="shared" si="0"/>
        <v>99.083154664303279</v>
      </c>
      <c r="F20" s="14">
        <v>9168722</v>
      </c>
      <c r="G20" s="44">
        <f t="shared" si="1"/>
        <v>0.58072392398795614</v>
      </c>
      <c r="H20" s="14">
        <v>4674730</v>
      </c>
      <c r="I20" s="10">
        <f t="shared" si="2"/>
        <v>0.29571968090801831</v>
      </c>
      <c r="J20" s="22">
        <f t="shared" si="3"/>
        <v>50.985622641846916</v>
      </c>
      <c r="K20" s="11">
        <v>6</v>
      </c>
      <c r="L20" s="33"/>
    </row>
    <row r="21" spans="2:12" ht="12.75" customHeight="1" x14ac:dyDescent="0.2">
      <c r="B21" s="30"/>
      <c r="C21" s="20" t="s">
        <v>58</v>
      </c>
      <c r="D21" s="16">
        <v>986000</v>
      </c>
      <c r="E21" s="21">
        <f t="shared" si="0"/>
        <v>52.475474634281603</v>
      </c>
      <c r="F21" s="17">
        <v>1878973</v>
      </c>
      <c r="G21" s="43">
        <f t="shared" si="1"/>
        <v>0.11900945122203746</v>
      </c>
      <c r="H21" s="17">
        <v>570000</v>
      </c>
      <c r="I21" s="22">
        <f t="shared" si="2"/>
        <v>3.6057744108765735E-2</v>
      </c>
      <c r="J21" s="22">
        <f t="shared" si="3"/>
        <v>30.335720630365632</v>
      </c>
      <c r="K21" s="12">
        <v>1</v>
      </c>
      <c r="L21" s="31"/>
    </row>
    <row r="22" spans="2:12" ht="12.75" customHeight="1" x14ac:dyDescent="0.2">
      <c r="B22" s="30"/>
      <c r="C22" s="20" t="s">
        <v>27</v>
      </c>
      <c r="D22" s="16">
        <v>60717000</v>
      </c>
      <c r="E22" s="21">
        <f t="shared" si="0"/>
        <v>96.893291517152463</v>
      </c>
      <c r="F22" s="17">
        <v>62663781</v>
      </c>
      <c r="G22" s="43">
        <f t="shared" si="1"/>
        <v>3.9689671902193053</v>
      </c>
      <c r="H22" s="17">
        <v>64496250</v>
      </c>
      <c r="I22" s="22">
        <f t="shared" si="2"/>
        <v>4.0799811903069862</v>
      </c>
      <c r="J22" s="22">
        <f t="shared" si="3"/>
        <v>102.92428731678352</v>
      </c>
      <c r="K22" s="12">
        <v>5</v>
      </c>
      <c r="L22" s="31"/>
    </row>
    <row r="23" spans="2:12" ht="12.75" customHeight="1" x14ac:dyDescent="0.2">
      <c r="B23" s="30"/>
      <c r="C23" s="20" t="s">
        <v>28</v>
      </c>
      <c r="D23" s="16">
        <v>1022768</v>
      </c>
      <c r="E23" s="21">
        <f t="shared" si="0"/>
        <v>42.711612426344388</v>
      </c>
      <c r="F23" s="17">
        <v>2394590</v>
      </c>
      <c r="G23" s="43">
        <f t="shared" si="1"/>
        <v>0.15166734263971793</v>
      </c>
      <c r="H23" s="17">
        <v>7944101</v>
      </c>
      <c r="I23" s="22">
        <f t="shared" si="2"/>
        <v>0.50253747549507011</v>
      </c>
      <c r="J23" s="22">
        <f t="shared" si="3"/>
        <v>331.75203270706049</v>
      </c>
      <c r="K23" s="12">
        <v>6</v>
      </c>
      <c r="L23" s="31"/>
    </row>
    <row r="24" spans="2:12" ht="12.75" customHeight="1" x14ac:dyDescent="0.2">
      <c r="B24" s="30"/>
      <c r="C24" s="20" t="s">
        <v>29</v>
      </c>
      <c r="D24" s="16">
        <v>3724894.01</v>
      </c>
      <c r="E24" s="21">
        <f t="shared" si="0"/>
        <v>99.999919729324048</v>
      </c>
      <c r="F24" s="17">
        <v>3724897</v>
      </c>
      <c r="G24" s="43">
        <f t="shared" si="1"/>
        <v>0.23592566142707411</v>
      </c>
      <c r="H24" s="17">
        <v>1040000</v>
      </c>
      <c r="I24" s="22">
        <f t="shared" si="2"/>
        <v>6.5789568198449749E-2</v>
      </c>
      <c r="J24" s="22">
        <f t="shared" si="3"/>
        <v>27.920235109856726</v>
      </c>
      <c r="K24" s="12">
        <v>2</v>
      </c>
      <c r="L24" s="31"/>
    </row>
    <row r="25" spans="2:12" ht="12.75" customHeight="1" x14ac:dyDescent="0.2">
      <c r="B25" s="30"/>
      <c r="C25" s="54" t="s">
        <v>63</v>
      </c>
      <c r="D25" s="16">
        <v>0</v>
      </c>
      <c r="E25" s="21">
        <f t="shared" si="0"/>
        <v>0</v>
      </c>
      <c r="F25" s="17">
        <v>1603000</v>
      </c>
      <c r="G25" s="43">
        <f t="shared" si="1"/>
        <v>0.10153001150571407</v>
      </c>
      <c r="H25" s="17">
        <v>5869000</v>
      </c>
      <c r="I25" s="22">
        <f t="shared" si="2"/>
        <v>0.37126824591990543</v>
      </c>
      <c r="J25" s="22">
        <f t="shared" si="3"/>
        <v>366.12601372426701</v>
      </c>
      <c r="K25" s="12">
        <v>2</v>
      </c>
      <c r="L25" s="31"/>
    </row>
    <row r="26" spans="2:12" ht="12.75" customHeight="1" x14ac:dyDescent="0.2">
      <c r="B26" s="32"/>
      <c r="C26" s="13" t="s">
        <v>30</v>
      </c>
      <c r="D26" s="18">
        <v>4632480</v>
      </c>
      <c r="E26" s="21">
        <f t="shared" si="0"/>
        <v>72.01701365569734</v>
      </c>
      <c r="F26" s="14">
        <v>6432480</v>
      </c>
      <c r="G26" s="44">
        <f t="shared" si="1"/>
        <v>0.40741719801015325</v>
      </c>
      <c r="H26" s="14">
        <v>2675000</v>
      </c>
      <c r="I26" s="10">
        <f t="shared" si="2"/>
        <v>0.16921836051043568</v>
      </c>
      <c r="J26" s="22">
        <f t="shared" si="3"/>
        <v>41.585826928338683</v>
      </c>
      <c r="K26" s="11">
        <v>2</v>
      </c>
      <c r="L26" s="33"/>
    </row>
    <row r="27" spans="2:12" ht="12.75" customHeight="1" x14ac:dyDescent="0.2">
      <c r="B27" s="30"/>
      <c r="C27" s="20" t="s">
        <v>31</v>
      </c>
      <c r="D27" s="16">
        <v>1361297</v>
      </c>
      <c r="E27" s="21">
        <f t="shared" si="0"/>
        <v>20.280464862113988</v>
      </c>
      <c r="F27" s="17">
        <v>6712356</v>
      </c>
      <c r="G27" s="43">
        <f t="shared" si="1"/>
        <v>0.42514384398655569</v>
      </c>
      <c r="H27" s="17">
        <v>63638603</v>
      </c>
      <c r="I27" s="22">
        <f t="shared" si="2"/>
        <v>4.0257271270409323</v>
      </c>
      <c r="J27" s="22">
        <f t="shared" si="3"/>
        <v>948.08146349806236</v>
      </c>
      <c r="K27" s="12">
        <v>5</v>
      </c>
      <c r="L27" s="31"/>
    </row>
    <row r="28" spans="2:12" ht="12.75" customHeight="1" x14ac:dyDescent="0.2">
      <c r="B28" s="30"/>
      <c r="C28" s="20" t="s">
        <v>32</v>
      </c>
      <c r="D28" s="16">
        <v>51527024</v>
      </c>
      <c r="E28" s="21">
        <f t="shared" si="0"/>
        <v>97.930983835444295</v>
      </c>
      <c r="F28" s="17">
        <v>52615650.310000002</v>
      </c>
      <c r="G28" s="43">
        <f t="shared" si="1"/>
        <v>3.3325437188739411</v>
      </c>
      <c r="H28" s="17">
        <v>44800000</v>
      </c>
      <c r="I28" s="22">
        <f t="shared" si="2"/>
        <v>2.8340121685486048</v>
      </c>
      <c r="J28" s="22">
        <f t="shared" si="3"/>
        <v>85.145768865438541</v>
      </c>
      <c r="K28" s="12">
        <v>1</v>
      </c>
      <c r="L28" s="31"/>
    </row>
    <row r="29" spans="2:12" ht="12.75" customHeight="1" x14ac:dyDescent="0.2">
      <c r="B29" s="30"/>
      <c r="C29" s="20" t="s">
        <v>33</v>
      </c>
      <c r="D29" s="16">
        <v>4656000</v>
      </c>
      <c r="E29" s="21">
        <f t="shared" si="0"/>
        <v>92.560085530608248</v>
      </c>
      <c r="F29" s="17">
        <v>5030246</v>
      </c>
      <c r="G29" s="43">
        <f t="shared" si="1"/>
        <v>0.31860320290491084</v>
      </c>
      <c r="H29" s="17">
        <v>4240000</v>
      </c>
      <c r="I29" s="22">
        <f t="shared" si="2"/>
        <v>0.26821900880906441</v>
      </c>
      <c r="J29" s="22">
        <f t="shared" si="3"/>
        <v>84.290112252959389</v>
      </c>
      <c r="K29" s="12">
        <v>4</v>
      </c>
      <c r="L29" s="31"/>
    </row>
    <row r="30" spans="2:12" ht="12.75" customHeight="1" x14ac:dyDescent="0.2">
      <c r="B30" s="30"/>
      <c r="C30" s="20" t="s">
        <v>34</v>
      </c>
      <c r="D30" s="16">
        <v>18404358</v>
      </c>
      <c r="E30" s="21">
        <f t="shared" si="0"/>
        <v>98.29979024886417</v>
      </c>
      <c r="F30" s="17">
        <v>18722682.879999999</v>
      </c>
      <c r="G30" s="43">
        <f t="shared" si="1"/>
        <v>1.1858479152989618</v>
      </c>
      <c r="H30" s="9">
        <v>20370634</v>
      </c>
      <c r="I30" s="22">
        <f t="shared" si="2"/>
        <v>1.2886300142198648</v>
      </c>
      <c r="J30" s="22">
        <f t="shared" si="3"/>
        <v>108.80189623764008</v>
      </c>
      <c r="K30" s="12">
        <v>14</v>
      </c>
      <c r="L30" s="31"/>
    </row>
    <row r="31" spans="2:12" ht="12.75" customHeight="1" x14ac:dyDescent="0.2">
      <c r="B31" s="32"/>
      <c r="C31" s="13" t="s">
        <v>35</v>
      </c>
      <c r="D31" s="18">
        <v>29276037</v>
      </c>
      <c r="E31" s="21">
        <f t="shared" si="0"/>
        <v>98.55920799918934</v>
      </c>
      <c r="F31" s="14">
        <v>29704010</v>
      </c>
      <c r="G31" s="44">
        <f t="shared" si="1"/>
        <v>1.881377714950621</v>
      </c>
      <c r="H31" s="14">
        <v>28150858</v>
      </c>
      <c r="I31" s="10">
        <f t="shared" si="2"/>
        <v>1.7808007617652646</v>
      </c>
      <c r="J31" s="22">
        <f t="shared" si="3"/>
        <v>94.771237957434025</v>
      </c>
      <c r="K31" s="11">
        <v>6</v>
      </c>
      <c r="L31" s="33"/>
    </row>
    <row r="32" spans="2:12" ht="12.75" customHeight="1" x14ac:dyDescent="0.2">
      <c r="B32" s="30"/>
      <c r="C32" s="20" t="s">
        <v>36</v>
      </c>
      <c r="D32" s="16">
        <v>12982167</v>
      </c>
      <c r="E32" s="21">
        <f t="shared" si="0"/>
        <v>99.99926892554889</v>
      </c>
      <c r="F32" s="17">
        <v>12982261.91</v>
      </c>
      <c r="G32" s="43">
        <f t="shared" si="1"/>
        <v>0.82226400567217317</v>
      </c>
      <c r="H32" s="17">
        <v>31691570</v>
      </c>
      <c r="I32" s="22">
        <f t="shared" si="2"/>
        <v>2.004783370991293</v>
      </c>
      <c r="J32" s="22">
        <f t="shared" si="3"/>
        <v>244.11439408404294</v>
      </c>
      <c r="K32" s="12">
        <v>6</v>
      </c>
      <c r="L32" s="31"/>
    </row>
    <row r="33" spans="2:12" ht="12.75" customHeight="1" x14ac:dyDescent="0.2">
      <c r="B33" s="30"/>
      <c r="C33" s="20" t="s">
        <v>37</v>
      </c>
      <c r="D33" s="16">
        <v>1517084</v>
      </c>
      <c r="E33" s="21">
        <f t="shared" si="0"/>
        <v>100</v>
      </c>
      <c r="F33" s="17">
        <v>1517084</v>
      </c>
      <c r="G33" s="43">
        <f t="shared" si="1"/>
        <v>9.6088306909004814E-2</v>
      </c>
      <c r="H33" s="17">
        <v>1928720</v>
      </c>
      <c r="I33" s="22">
        <f t="shared" si="2"/>
        <v>0.12200928459203271</v>
      </c>
      <c r="J33" s="22">
        <f t="shared" si="3"/>
        <v>127.13336901582247</v>
      </c>
      <c r="K33" s="12">
        <v>2</v>
      </c>
      <c r="L33" s="31"/>
    </row>
    <row r="34" spans="2:12" ht="12.75" customHeight="1" x14ac:dyDescent="0.2">
      <c r="B34" s="30"/>
      <c r="C34" s="20" t="s">
        <v>38</v>
      </c>
      <c r="D34" s="16">
        <v>18846000</v>
      </c>
      <c r="E34" s="21">
        <f t="shared" si="0"/>
        <v>74.795761256025855</v>
      </c>
      <c r="F34" s="17">
        <v>25196615</v>
      </c>
      <c r="G34" s="43">
        <f t="shared" si="1"/>
        <v>1.5958905869339037</v>
      </c>
      <c r="H34" s="17">
        <v>12117982</v>
      </c>
      <c r="I34" s="22">
        <f t="shared" si="2"/>
        <v>0.7665738492467179</v>
      </c>
      <c r="J34" s="22">
        <f t="shared" si="3"/>
        <v>48.093690362772932</v>
      </c>
      <c r="K34" s="12">
        <v>8</v>
      </c>
      <c r="L34" s="31"/>
    </row>
    <row r="35" spans="2:12" ht="12.75" customHeight="1" x14ac:dyDescent="0.2">
      <c r="B35" s="30"/>
      <c r="C35" s="54" t="s">
        <v>64</v>
      </c>
      <c r="D35" s="16">
        <v>0</v>
      </c>
      <c r="E35" s="21">
        <f t="shared" si="0"/>
        <v>0</v>
      </c>
      <c r="F35" s="17">
        <v>0.9</v>
      </c>
      <c r="G35" s="43">
        <f t="shared" si="1"/>
        <v>5.7003749441760863E-8</v>
      </c>
      <c r="H35" s="17">
        <v>0</v>
      </c>
      <c r="I35" s="22">
        <f t="shared" si="2"/>
        <v>0</v>
      </c>
      <c r="J35" s="22">
        <f t="shared" si="3"/>
        <v>0</v>
      </c>
      <c r="K35" s="12">
        <v>2</v>
      </c>
      <c r="L35" s="31"/>
    </row>
    <row r="36" spans="2:12" ht="12.75" customHeight="1" x14ac:dyDescent="0.2">
      <c r="B36" s="30"/>
      <c r="C36" s="20" t="s">
        <v>59</v>
      </c>
      <c r="D36" s="16">
        <v>200000</v>
      </c>
      <c r="E36" s="21">
        <f t="shared" si="0"/>
        <v>21.367977948246757</v>
      </c>
      <c r="F36" s="17">
        <v>935980</v>
      </c>
      <c r="G36" s="43">
        <f t="shared" si="1"/>
        <v>5.9282632669443697E-2</v>
      </c>
      <c r="H36" s="9">
        <v>0</v>
      </c>
      <c r="I36" s="22">
        <f t="shared" si="2"/>
        <v>0</v>
      </c>
      <c r="J36" s="22">
        <f t="shared" si="3"/>
        <v>0</v>
      </c>
      <c r="K36" s="12">
        <v>0</v>
      </c>
      <c r="L36" s="31"/>
    </row>
    <row r="37" spans="2:12" ht="12.75" customHeight="1" x14ac:dyDescent="0.2">
      <c r="B37" s="30"/>
      <c r="C37" s="54" t="s">
        <v>65</v>
      </c>
      <c r="D37" s="16">
        <v>0</v>
      </c>
      <c r="E37" s="21">
        <f t="shared" si="0"/>
        <v>0</v>
      </c>
      <c r="F37" s="17">
        <v>2919199.92</v>
      </c>
      <c r="G37" s="43">
        <f t="shared" si="1"/>
        <v>0.18489482312232039</v>
      </c>
      <c r="H37" s="9">
        <v>402218</v>
      </c>
      <c r="I37" s="22">
        <f t="shared" si="2"/>
        <v>2.544398898235006E-2</v>
      </c>
      <c r="J37" s="22">
        <f t="shared" si="3"/>
        <v>13.778364312917629</v>
      </c>
      <c r="K37" s="12">
        <v>0</v>
      </c>
      <c r="L37" s="31"/>
    </row>
    <row r="38" spans="2:12" ht="12.75" customHeight="1" x14ac:dyDescent="0.2">
      <c r="B38" s="32"/>
      <c r="C38" s="13" t="s">
        <v>39</v>
      </c>
      <c r="D38" s="18">
        <v>260166000.00000003</v>
      </c>
      <c r="E38" s="21">
        <f t="shared" si="0"/>
        <v>96.805454242382964</v>
      </c>
      <c r="F38" s="14">
        <v>268751386</v>
      </c>
      <c r="G38" s="44">
        <f t="shared" si="1"/>
        <v>17.022040744077728</v>
      </c>
      <c r="H38" s="14">
        <v>176950000</v>
      </c>
      <c r="I38" s="10">
        <f t="shared" si="2"/>
        <v>11.193715473765081</v>
      </c>
      <c r="J38" s="22">
        <f t="shared" si="3"/>
        <v>65.841520906612189</v>
      </c>
      <c r="K38" s="12">
        <v>2</v>
      </c>
      <c r="L38" s="33"/>
    </row>
    <row r="39" spans="2:12" ht="12.75" customHeight="1" x14ac:dyDescent="0.2">
      <c r="B39" s="30"/>
      <c r="C39" s="20" t="s">
        <v>40</v>
      </c>
      <c r="D39" s="16">
        <v>9779061</v>
      </c>
      <c r="E39" s="21">
        <f t="shared" si="0"/>
        <v>64.255346354459959</v>
      </c>
      <c r="F39" s="17">
        <v>15219062</v>
      </c>
      <c r="G39" s="43">
        <f t="shared" si="1"/>
        <v>0.96393732998513759</v>
      </c>
      <c r="H39" s="17">
        <v>442113</v>
      </c>
      <c r="I39" s="22">
        <f t="shared" si="2"/>
        <v>2.7967714773962711E-2</v>
      </c>
      <c r="J39" s="22">
        <f t="shared" si="3"/>
        <v>2.904995064741835</v>
      </c>
      <c r="K39" s="12">
        <v>2</v>
      </c>
      <c r="L39" s="31"/>
    </row>
    <row r="40" spans="2:12" ht="12.75" customHeight="1" x14ac:dyDescent="0.2">
      <c r="B40" s="30"/>
      <c r="C40" s="20" t="s">
        <v>41</v>
      </c>
      <c r="D40" s="16">
        <v>11492250</v>
      </c>
      <c r="E40" s="21">
        <f t="shared" si="0"/>
        <v>86.413086019227762</v>
      </c>
      <c r="F40" s="17">
        <v>13299201</v>
      </c>
      <c r="G40" s="43">
        <f t="shared" si="1"/>
        <v>0.84233813508846167</v>
      </c>
      <c r="H40" s="17">
        <v>11492250</v>
      </c>
      <c r="I40" s="22">
        <f t="shared" si="2"/>
        <v>0.72699054339291758</v>
      </c>
      <c r="J40" s="22">
        <f t="shared" si="3"/>
        <v>86.413086019227762</v>
      </c>
      <c r="K40" s="12">
        <v>2</v>
      </c>
      <c r="L40" s="31"/>
    </row>
    <row r="41" spans="2:12" ht="12.75" customHeight="1" x14ac:dyDescent="0.2">
      <c r="B41" s="30"/>
      <c r="C41" s="20" t="s">
        <v>42</v>
      </c>
      <c r="D41" s="16">
        <v>17666371</v>
      </c>
      <c r="E41" s="21">
        <f t="shared" si="0"/>
        <v>83.965158755503353</v>
      </c>
      <c r="F41" s="17">
        <v>21040121</v>
      </c>
      <c r="G41" s="43">
        <f t="shared" si="1"/>
        <v>1.3326286507870344</v>
      </c>
      <c r="H41" s="17">
        <v>88704935</v>
      </c>
      <c r="I41" s="22">
        <f t="shared" si="2"/>
        <v>5.6114032410784169</v>
      </c>
      <c r="J41" s="22">
        <f t="shared" si="3"/>
        <v>421.59897749637469</v>
      </c>
      <c r="K41" s="12">
        <v>7</v>
      </c>
      <c r="L41" s="31"/>
    </row>
    <row r="42" spans="2:12" ht="12.75" customHeight="1" x14ac:dyDescent="0.2">
      <c r="B42" s="30"/>
      <c r="C42" s="20" t="s">
        <v>43</v>
      </c>
      <c r="D42" s="16">
        <v>64707384</v>
      </c>
      <c r="E42" s="21">
        <f t="shared" si="0"/>
        <v>97.117455285541055</v>
      </c>
      <c r="F42" s="17">
        <v>66627964.880000003</v>
      </c>
      <c r="G42" s="43">
        <f t="shared" si="1"/>
        <v>4.2200486842599583</v>
      </c>
      <c r="H42" s="17">
        <v>51138236</v>
      </c>
      <c r="I42" s="22">
        <f t="shared" si="2"/>
        <v>3.2349639085292488</v>
      </c>
      <c r="J42" s="22">
        <f t="shared" si="3"/>
        <v>76.751910541020266</v>
      </c>
      <c r="K42" s="12">
        <v>32</v>
      </c>
      <c r="L42" s="31"/>
    </row>
    <row r="43" spans="2:12" ht="12.75" customHeight="1" x14ac:dyDescent="0.2">
      <c r="B43" s="32"/>
      <c r="C43" s="13" t="s">
        <v>44</v>
      </c>
      <c r="D43" s="18">
        <v>190000</v>
      </c>
      <c r="E43" s="21">
        <f t="shared" si="0"/>
        <v>99.999473686980593</v>
      </c>
      <c r="F43" s="14">
        <v>190001</v>
      </c>
      <c r="G43" s="44">
        <f t="shared" si="1"/>
        <v>1.2034188219648894E-2</v>
      </c>
      <c r="H43" s="14">
        <v>920000</v>
      </c>
      <c r="I43" s="10">
        <f t="shared" si="2"/>
        <v>5.819846417555171E-2</v>
      </c>
      <c r="J43" s="22">
        <f t="shared" si="3"/>
        <v>484.20797785274817</v>
      </c>
      <c r="K43" s="12">
        <v>2</v>
      </c>
      <c r="L43" s="33"/>
    </row>
    <row r="44" spans="2:12" ht="12.75" customHeight="1" x14ac:dyDescent="0.2">
      <c r="B44" s="30"/>
      <c r="C44" s="20" t="s">
        <v>45</v>
      </c>
      <c r="D44" s="16">
        <v>51306428</v>
      </c>
      <c r="E44" s="21">
        <f t="shared" si="0"/>
        <v>87.446968481805911</v>
      </c>
      <c r="F44" s="17">
        <v>58671477</v>
      </c>
      <c r="G44" s="43">
        <f t="shared" si="1"/>
        <v>3.7161046380955942</v>
      </c>
      <c r="H44" s="17">
        <v>47509378</v>
      </c>
      <c r="I44" s="22">
        <f t="shared" si="2"/>
        <v>3.0054052538432003</v>
      </c>
      <c r="J44" s="22">
        <f t="shared" si="3"/>
        <v>80.975254807374284</v>
      </c>
      <c r="K44" s="12">
        <v>11</v>
      </c>
      <c r="L44" s="31"/>
    </row>
    <row r="45" spans="2:12" ht="12.75" customHeight="1" x14ac:dyDescent="0.2">
      <c r="B45" s="30"/>
      <c r="C45" s="20" t="s">
        <v>46</v>
      </c>
      <c r="D45" s="16">
        <v>50663472</v>
      </c>
      <c r="E45" s="21">
        <f t="shared" si="0"/>
        <v>94.44976917879373</v>
      </c>
      <c r="F45" s="17">
        <v>53640652</v>
      </c>
      <c r="G45" s="43">
        <f t="shared" si="1"/>
        <v>3.3974647627785433</v>
      </c>
      <c r="H45" s="9">
        <v>38731786</v>
      </c>
      <c r="I45" s="22">
        <f t="shared" si="2"/>
        <v>2.4501418043218863</v>
      </c>
      <c r="J45" s="22">
        <f t="shared" si="3"/>
        <v>72.206031350998487</v>
      </c>
      <c r="K45" s="12">
        <v>19</v>
      </c>
      <c r="L45" s="31"/>
    </row>
    <row r="46" spans="2:12" ht="12.75" customHeight="1" x14ac:dyDescent="0.2">
      <c r="B46" s="30"/>
      <c r="C46" s="20" t="s">
        <v>47</v>
      </c>
      <c r="D46" s="16">
        <v>11640000</v>
      </c>
      <c r="E46" s="21">
        <f t="shared" si="0"/>
        <v>90.654198547180798</v>
      </c>
      <c r="F46" s="17">
        <v>12840001</v>
      </c>
      <c r="G46" s="43">
        <f t="shared" si="1"/>
        <v>0.8132535553732877</v>
      </c>
      <c r="H46" s="17">
        <v>7592000</v>
      </c>
      <c r="I46" s="22">
        <f t="shared" si="2"/>
        <v>0.48026384784868326</v>
      </c>
      <c r="J46" s="22">
        <f t="shared" si="3"/>
        <v>59.12772125173511</v>
      </c>
      <c r="K46" s="12">
        <v>2</v>
      </c>
      <c r="L46" s="31"/>
    </row>
    <row r="47" spans="2:12" ht="12.75" customHeight="1" x14ac:dyDescent="0.2">
      <c r="B47" s="30"/>
      <c r="C47" s="20" t="s">
        <v>48</v>
      </c>
      <c r="D47" s="49">
        <v>800000</v>
      </c>
      <c r="E47" s="21">
        <f t="shared" si="0"/>
        <v>100</v>
      </c>
      <c r="F47" s="17">
        <v>800000</v>
      </c>
      <c r="G47" s="43">
        <f t="shared" si="1"/>
        <v>5.0669999503787436E-2</v>
      </c>
      <c r="H47" s="17">
        <v>0</v>
      </c>
      <c r="I47" s="22">
        <f t="shared" si="2"/>
        <v>0</v>
      </c>
      <c r="J47" s="22">
        <f t="shared" si="3"/>
        <v>0</v>
      </c>
      <c r="K47" s="12">
        <v>0</v>
      </c>
      <c r="L47" s="31"/>
    </row>
    <row r="48" spans="2:12" ht="12.75" customHeight="1" x14ac:dyDescent="0.2">
      <c r="B48" s="32"/>
      <c r="C48" s="13" t="s">
        <v>49</v>
      </c>
      <c r="D48" s="19">
        <v>5432800</v>
      </c>
      <c r="E48" s="21">
        <f t="shared" si="0"/>
        <v>85.007666305791957</v>
      </c>
      <c r="F48" s="14">
        <v>6390953</v>
      </c>
      <c r="G48" s="44">
        <f t="shared" si="1"/>
        <v>0.40478698167341098</v>
      </c>
      <c r="H48" s="15">
        <v>5535476</v>
      </c>
      <c r="I48" s="10">
        <f t="shared" si="2"/>
        <v>0.35016978443546332</v>
      </c>
      <c r="J48" s="22">
        <f t="shared" si="3"/>
        <v>86.614249862266234</v>
      </c>
      <c r="K48" s="12">
        <v>9</v>
      </c>
      <c r="L48" s="33"/>
    </row>
    <row r="49" spans="2:12" ht="12.75" customHeight="1" x14ac:dyDescent="0.2">
      <c r="B49" s="30"/>
      <c r="C49" s="50" t="s">
        <v>50</v>
      </c>
      <c r="D49" s="9">
        <v>90968973</v>
      </c>
      <c r="E49" s="21">
        <f t="shared" si="0"/>
        <v>81.402983570200149</v>
      </c>
      <c r="F49" s="17">
        <v>111751399.03999999</v>
      </c>
      <c r="G49" s="43">
        <f t="shared" si="1"/>
        <v>7.0780541673804391</v>
      </c>
      <c r="H49" s="9">
        <v>61984276</v>
      </c>
      <c r="I49" s="22">
        <f t="shared" si="2"/>
        <v>3.9210757241668581</v>
      </c>
      <c r="J49" s="22">
        <f t="shared" si="3"/>
        <v>55.466219244211445</v>
      </c>
      <c r="K49" s="12">
        <v>14</v>
      </c>
      <c r="L49" s="31"/>
    </row>
    <row r="50" spans="2:12" ht="12.75" customHeight="1" x14ac:dyDescent="0.2">
      <c r="B50" s="30"/>
      <c r="C50" s="51" t="s">
        <v>66</v>
      </c>
      <c r="D50" s="9">
        <v>0</v>
      </c>
      <c r="E50" s="21">
        <f t="shared" si="0"/>
        <v>0</v>
      </c>
      <c r="F50" s="17">
        <v>1228180</v>
      </c>
      <c r="G50" s="43">
        <f t="shared" si="1"/>
        <v>7.7789849988202056E-2</v>
      </c>
      <c r="H50" s="9">
        <v>10439579</v>
      </c>
      <c r="I50" s="22">
        <f t="shared" si="2"/>
        <v>0.66039941786884993</v>
      </c>
      <c r="J50" s="22">
        <f t="shared" si="3"/>
        <v>850.00398964321187</v>
      </c>
      <c r="K50" s="12">
        <v>2</v>
      </c>
      <c r="L50" s="31"/>
    </row>
    <row r="51" spans="2:12" ht="12.75" customHeight="1" x14ac:dyDescent="0.2">
      <c r="B51" s="30"/>
      <c r="C51" s="51" t="s">
        <v>51</v>
      </c>
      <c r="D51" s="9">
        <v>37708446</v>
      </c>
      <c r="E51" s="21">
        <f t="shared" si="0"/>
        <v>69.126834691327247</v>
      </c>
      <c r="F51" s="17">
        <v>54549649.450000003</v>
      </c>
      <c r="G51" s="43">
        <f t="shared" si="1"/>
        <v>3.4550383882040978</v>
      </c>
      <c r="H51" s="9">
        <v>46827011</v>
      </c>
      <c r="I51" s="22">
        <f t="shared" si="2"/>
        <v>2.9622392631865933</v>
      </c>
      <c r="J51" s="22">
        <f t="shared" si="3"/>
        <v>85.842918281118301</v>
      </c>
      <c r="K51" s="12">
        <v>19</v>
      </c>
      <c r="L51" s="31"/>
    </row>
    <row r="52" spans="2:12" ht="12.75" customHeight="1" x14ac:dyDescent="0.2">
      <c r="B52" s="30"/>
      <c r="C52" s="51" t="s">
        <v>52</v>
      </c>
      <c r="D52" s="9">
        <v>14872436</v>
      </c>
      <c r="E52" s="21">
        <f t="shared" si="0"/>
        <v>96.711043066820679</v>
      </c>
      <c r="F52" s="17">
        <v>15378219</v>
      </c>
      <c r="G52" s="43">
        <f t="shared" si="1"/>
        <v>0.97401793637391809</v>
      </c>
      <c r="H52" s="9">
        <v>15727214</v>
      </c>
      <c r="I52" s="22">
        <f t="shared" si="2"/>
        <v>0.99489097886982103</v>
      </c>
      <c r="J52" s="22">
        <f t="shared" si="3"/>
        <v>102.26941104168175</v>
      </c>
      <c r="K52" s="12">
        <v>3</v>
      </c>
      <c r="L52" s="31"/>
    </row>
    <row r="53" spans="2:12" ht="12.75" customHeight="1" x14ac:dyDescent="0.2">
      <c r="B53" s="30"/>
      <c r="C53" s="51" t="s">
        <v>53</v>
      </c>
      <c r="D53" s="9">
        <v>12973001</v>
      </c>
      <c r="E53" s="21">
        <f t="shared" si="0"/>
        <v>91.031672325300136</v>
      </c>
      <c r="F53" s="17">
        <v>14251085</v>
      </c>
      <c r="G53" s="43">
        <f t="shared" si="1"/>
        <v>0.90262808734804056</v>
      </c>
      <c r="H53" s="9">
        <v>19874472</v>
      </c>
      <c r="I53" s="22">
        <f t="shared" si="2"/>
        <v>1.2572432029347886</v>
      </c>
      <c r="J53" s="22">
        <f t="shared" si="3"/>
        <v>139.45936046272968</v>
      </c>
      <c r="K53" s="12">
        <v>19</v>
      </c>
      <c r="L53" s="31"/>
    </row>
    <row r="54" spans="2:12" ht="12.75" customHeight="1" x14ac:dyDescent="0.2">
      <c r="B54" s="32"/>
      <c r="C54" s="52" t="s">
        <v>54</v>
      </c>
      <c r="D54" s="15">
        <v>1572800</v>
      </c>
      <c r="E54" s="21">
        <f t="shared" si="0"/>
        <v>14.64224415315771</v>
      </c>
      <c r="F54" s="14">
        <v>10741522.84</v>
      </c>
      <c r="G54" s="44">
        <f t="shared" si="1"/>
        <v>0.68034119621590172</v>
      </c>
      <c r="H54" s="15">
        <v>1254614</v>
      </c>
      <c r="I54" s="10">
        <f t="shared" si="2"/>
        <v>7.9365878188201774E-2</v>
      </c>
      <c r="J54" s="22">
        <f t="shared" si="3"/>
        <v>11.680038470224954</v>
      </c>
      <c r="K54" s="11">
        <v>3</v>
      </c>
      <c r="L54" s="33"/>
    </row>
    <row r="55" spans="2:12" ht="12.75" customHeight="1" x14ac:dyDescent="0.2">
      <c r="B55" s="30"/>
      <c r="C55" s="51" t="s">
        <v>68</v>
      </c>
      <c r="D55" s="9">
        <v>956117</v>
      </c>
      <c r="E55" s="21">
        <f t="shared" si="0"/>
        <v>97.486064563359719</v>
      </c>
      <c r="F55" s="17">
        <v>980773</v>
      </c>
      <c r="G55" s="43">
        <v>6.2158321847984914E-2</v>
      </c>
      <c r="H55" s="9">
        <v>386290</v>
      </c>
      <c r="I55" s="10">
        <f t="shared" si="2"/>
        <v>2.4436396441710726E-2</v>
      </c>
      <c r="J55" s="22">
        <f t="shared" si="3"/>
        <v>39.386280005669001</v>
      </c>
      <c r="K55" s="23">
        <v>3</v>
      </c>
      <c r="L55" s="31"/>
    </row>
    <row r="56" spans="2:12" ht="12.75" customHeight="1" thickBot="1" x14ac:dyDescent="0.25">
      <c r="B56" s="30"/>
      <c r="C56" s="51" t="s">
        <v>60</v>
      </c>
      <c r="D56" s="9">
        <v>956117</v>
      </c>
      <c r="E56" s="21">
        <f t="shared" si="0"/>
        <v>97.486064563359719</v>
      </c>
      <c r="F56" s="17">
        <v>980773</v>
      </c>
      <c r="G56" s="43">
        <f t="shared" si="1"/>
        <v>6.2119709279160142E-2</v>
      </c>
      <c r="H56" s="9">
        <v>0</v>
      </c>
      <c r="I56" s="22">
        <f t="shared" si="2"/>
        <v>0</v>
      </c>
      <c r="J56" s="22">
        <f t="shared" si="3"/>
        <v>0</v>
      </c>
      <c r="K56" s="12">
        <v>0</v>
      </c>
      <c r="L56" s="31"/>
    </row>
    <row r="57" spans="2:12" ht="15.75" customHeight="1" x14ac:dyDescent="0.2">
      <c r="B57" s="24"/>
      <c r="C57" s="25"/>
      <c r="D57" s="26"/>
      <c r="E57" s="46"/>
      <c r="F57" s="26"/>
      <c r="G57" s="27"/>
      <c r="H57" s="26"/>
      <c r="I57" s="26"/>
      <c r="J57" s="47"/>
      <c r="K57" s="47"/>
      <c r="L57" s="48"/>
    </row>
    <row r="58" spans="2:12" x14ac:dyDescent="0.2">
      <c r="B58" s="28"/>
      <c r="C58" s="4" t="s">
        <v>17</v>
      </c>
      <c r="D58" s="7">
        <f>SUM(D10:D57)</f>
        <v>1314600579.01</v>
      </c>
      <c r="E58" s="8">
        <f>(D58/F58)*100</f>
        <v>83.263513357644214</v>
      </c>
      <c r="F58" s="7">
        <f>SUM(F10:F57)</f>
        <v>1578843512.5999999</v>
      </c>
      <c r="G58" s="45">
        <f>SUM(G10:G57)</f>
        <v>100.00003861256886</v>
      </c>
      <c r="H58" s="7">
        <f>SUM(H10:H57)</f>
        <v>1580797729</v>
      </c>
      <c r="I58" s="8">
        <f>SUM(I10:I57)</f>
        <v>100</v>
      </c>
      <c r="J58" s="55">
        <f>(H58/F58)*100</f>
        <v>100.12377518002286</v>
      </c>
      <c r="K58" s="9">
        <f>SUM(K10:K57)</f>
        <v>327</v>
      </c>
      <c r="L58" s="34"/>
    </row>
    <row r="59" spans="2:12" ht="5.25" customHeight="1" thickBot="1" x14ac:dyDescent="0.25">
      <c r="B59" s="35"/>
      <c r="C59" s="36"/>
      <c r="D59" s="37"/>
      <c r="E59" s="37"/>
      <c r="F59" s="37"/>
      <c r="G59" s="41"/>
      <c r="H59" s="37"/>
      <c r="I59" s="37"/>
      <c r="J59" s="38"/>
      <c r="K59" s="38"/>
      <c r="L59" s="39"/>
    </row>
    <row r="60" spans="2:12" x14ac:dyDescent="0.2">
      <c r="B60" s="2"/>
      <c r="C60" s="2"/>
      <c r="D60" s="3"/>
      <c r="E60" s="3"/>
      <c r="F60" s="3"/>
      <c r="G60" s="3"/>
      <c r="H60" s="3"/>
      <c r="I60" s="3"/>
      <c r="J60" s="3"/>
      <c r="K60" s="3"/>
      <c r="L60" s="3"/>
    </row>
    <row r="61" spans="2:12" x14ac:dyDescent="0.2">
      <c r="B61" s="2"/>
      <c r="C61" s="2"/>
      <c r="D61" s="3"/>
      <c r="E61" s="3"/>
      <c r="F61" s="3"/>
      <c r="G61" s="3"/>
      <c r="H61" s="3"/>
      <c r="I61" s="3"/>
      <c r="J61" s="3"/>
      <c r="K61" s="3"/>
      <c r="L61" s="3"/>
    </row>
    <row r="62" spans="2:12" x14ac:dyDescent="0.2">
      <c r="B62" s="2"/>
      <c r="C62" s="2"/>
      <c r="D62" s="3"/>
      <c r="E62" s="3"/>
      <c r="F62" s="3"/>
      <c r="G62" s="3"/>
      <c r="H62" s="3"/>
      <c r="I62" s="3"/>
      <c r="J62" s="3"/>
      <c r="K62" s="3"/>
      <c r="L62" s="3"/>
    </row>
  </sheetData>
  <mergeCells count="2">
    <mergeCell ref="B2:L2"/>
    <mergeCell ref="B3:L3"/>
  </mergeCells>
  <printOptions horizontalCentered="1"/>
  <pageMargins left="0" right="0" top="1" bottom="0.5" header="0.5" footer="0.5"/>
  <pageSetup orientation="portrait" r:id="rId1"/>
  <headerFooter alignWithMargins="0"/>
  <ignoredErrors>
    <ignoredError sqref="E58 J5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t-49</vt:lpstr>
    </vt:vector>
  </TitlesOfParts>
  <Company>FTA@DOT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GrubbN</dc:creator>
  <cp:lastModifiedBy>USDOT</cp:lastModifiedBy>
  <cp:lastPrinted>2008-11-21T19:19:08Z</cp:lastPrinted>
  <dcterms:created xsi:type="dcterms:W3CDTF">2004-08-06T12:17:13Z</dcterms:created>
  <dcterms:modified xsi:type="dcterms:W3CDTF">2015-12-09T14:14:48Z</dcterms:modified>
</cp:coreProperties>
</file>