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90" windowWidth="19230" windowHeight="6045"/>
  </bookViews>
  <sheets>
    <sheet name="t-37" sheetId="1" r:id="rId1"/>
  </sheets>
  <definedNames>
    <definedName name="_xlnm.Print_Area" localSheetId="0">'t-37'!$A$1:$R$72</definedName>
    <definedName name="Print_Area_MI">'t-37'!$B$1:$W$72</definedName>
  </definedNames>
  <calcPr calcId="125725"/>
</workbook>
</file>

<file path=xl/calcChain.xml><?xml version="1.0" encoding="utf-8"?>
<calcChain xmlns="http://schemas.openxmlformats.org/spreadsheetml/2006/main">
  <c r="P68" i="1"/>
  <c r="O68"/>
  <c r="J68"/>
  <c r="I68"/>
  <c r="G68"/>
  <c r="R12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1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M68"/>
  <c r="N68"/>
  <c r="K68"/>
  <c r="L68"/>
  <c r="H68"/>
  <c r="E68"/>
  <c r="F68"/>
  <c r="C68"/>
  <c r="D68"/>
  <c r="Q68" l="1"/>
  <c r="C70" s="1"/>
  <c r="R68"/>
  <c r="G70" l="1"/>
  <c r="E70"/>
  <c r="M70"/>
  <c r="I70"/>
  <c r="O70"/>
  <c r="K70"/>
  <c r="Q70" l="1"/>
</calcChain>
</file>

<file path=xl/sharedStrings.xml><?xml version="1.0" encoding="utf-8"?>
<sst xmlns="http://schemas.openxmlformats.org/spreadsheetml/2006/main" count="105" uniqueCount="75">
  <si>
    <t xml:space="preserve"> </t>
  </si>
  <si>
    <t xml:space="preserve">       35' - 40'</t>
  </si>
  <si>
    <t xml:space="preserve">           30'</t>
  </si>
  <si>
    <t xml:space="preserve">         &lt;30'</t>
  </si>
  <si>
    <t xml:space="preserve">      TROLLEY</t>
  </si>
  <si>
    <t xml:space="preserve">       INTERCITY</t>
  </si>
  <si>
    <t xml:space="preserve">        VEHICLE</t>
  </si>
  <si>
    <t xml:space="preserve">          BUS</t>
  </si>
  <si>
    <t xml:space="preserve">         BUS</t>
  </si>
  <si>
    <t xml:space="preserve">     STYLE BUS</t>
  </si>
  <si>
    <t xml:space="preserve">             BUS</t>
  </si>
  <si>
    <t xml:space="preserve">          VANS</t>
  </si>
  <si>
    <t xml:space="preserve">          TOTAL</t>
  </si>
  <si>
    <t>#</t>
  </si>
  <si>
    <t>$</t>
  </si>
  <si>
    <t>Alabama</t>
  </si>
  <si>
    <t>Alaska</t>
  </si>
  <si>
    <t>California</t>
  </si>
  <si>
    <t>Colorado</t>
  </si>
  <si>
    <t>Connecticut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</si>
  <si>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</si>
  <si>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</si>
  <si>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</si>
  <si>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</si>
  <si>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</si>
  <si>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</si>
  <si>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</si>
  <si>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</si>
  <si>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Minnesota</t>
  </si>
  <si>
    <t>Mississippi</t>
  </si>
  <si>
    <t>Missouri</t>
  </si>
  <si>
    <t>New York</t>
  </si>
  <si>
    <t>North Carolina</t>
  </si>
  <si>
    <t>Ohio</t>
  </si>
  <si>
    <t>South Carolina</t>
  </si>
  <si>
    <t>Tennessee</t>
  </si>
  <si>
    <t>Texas</t>
  </si>
  <si>
    <t>Virginia</t>
  </si>
  <si>
    <t>Wisconsin</t>
  </si>
  <si>
    <t>Lousiana</t>
  </si>
  <si>
    <t>Florida</t>
  </si>
  <si>
    <t>Michigan</t>
  </si>
  <si>
    <t>Nebraska</t>
  </si>
  <si>
    <t>Oklahoma</t>
  </si>
  <si>
    <t>Pennsylvania</t>
  </si>
  <si>
    <t>Washington</t>
  </si>
  <si>
    <t>TABLE 37</t>
  </si>
  <si>
    <t>Vermont</t>
  </si>
  <si>
    <t>Arizona</t>
  </si>
  <si>
    <t>Montana</t>
  </si>
  <si>
    <t>New Mexico</t>
  </si>
  <si>
    <t>Kansas</t>
  </si>
  <si>
    <t>New Jersey</t>
  </si>
  <si>
    <t>North Dakota</t>
  </si>
  <si>
    <t>Oregon</t>
  </si>
  <si>
    <t>Utah</t>
  </si>
  <si>
    <t>American Samoa</t>
  </si>
  <si>
    <t>Arkansas</t>
  </si>
  <si>
    <t>District of Columbia</t>
  </si>
  <si>
    <t>Guam</t>
  </si>
  <si>
    <t>Delaware</t>
  </si>
  <si>
    <t>Hawaii</t>
  </si>
  <si>
    <t>Massachussets</t>
  </si>
  <si>
    <t>Nevada</t>
  </si>
  <si>
    <t>New Hampshire</t>
  </si>
  <si>
    <t>Northern Mariana Islands</t>
  </si>
  <si>
    <t>Puerto Rico</t>
  </si>
  <si>
    <t>Rhode Island</t>
  </si>
  <si>
    <t>South Dakota</t>
  </si>
  <si>
    <t>Virgin Islands</t>
  </si>
  <si>
    <t>West Virginia</t>
  </si>
  <si>
    <t>Wyoming</t>
  </si>
  <si>
    <t>FERRY BOASTS</t>
  </si>
  <si>
    <t>FY 2011 NON-URBANIZED AREA FORMULA VEHICLE PURCHASES BY STATE</t>
  </si>
  <si>
    <t xml:space="preserve">        FY 2011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</si>
</sst>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_)"/>
    <numFmt numFmtId="165" formatCode="#,##0.0_);\(#,##0.0\)"/>
    <numFmt numFmtId="166" formatCode="dd\-mmm\-yy_)"/>
  </numFmts>
  <fonts count="6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36"/>
      </left>
      <right/>
      <top style="double">
        <color indexed="36"/>
      </top>
      <bottom/>
      <diagonal/>
    </border>
    <border>
      <left/>
      <right/>
      <top style="double">
        <color indexed="36"/>
      </top>
      <bottom/>
      <diagonal/>
    </border>
    <border>
      <left/>
      <right style="thin">
        <color indexed="8"/>
      </right>
      <top style="double">
        <color indexed="36"/>
      </top>
      <bottom/>
      <diagonal/>
    </border>
    <border>
      <left style="double">
        <color indexed="36"/>
      </left>
      <right/>
      <top/>
      <bottom/>
      <diagonal/>
    </border>
    <border>
      <left style="double">
        <color indexed="36"/>
      </left>
      <right/>
      <top/>
      <bottom style="double">
        <color indexed="36"/>
      </bottom>
      <diagonal/>
    </border>
    <border>
      <left/>
      <right/>
      <top/>
      <bottom style="double">
        <color indexed="36"/>
      </bottom>
      <diagonal/>
    </border>
    <border>
      <left/>
      <right style="thin">
        <color indexed="8"/>
      </right>
      <top/>
      <bottom style="double">
        <color indexed="36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36"/>
      </right>
      <top/>
      <bottom/>
      <diagonal/>
    </border>
    <border>
      <left/>
      <right style="double">
        <color indexed="36"/>
      </right>
      <top/>
      <bottom style="double">
        <color indexed="36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/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double">
        <color rgb="FF7030A0"/>
      </bottom>
      <diagonal/>
    </border>
  </borders>
  <cellStyleXfs count="1">
    <xf numFmtId="166" fontId="0" fillId="0" borderId="0"/>
  </cellStyleXfs>
  <cellXfs count="106">
    <xf numFmtId="166" fontId="0" fillId="0" borderId="0" xfId="0"/>
    <xf numFmtId="166" fontId="0" fillId="0" borderId="1" xfId="0" applyBorder="1"/>
    <xf numFmtId="166" fontId="2" fillId="0" borderId="0" xfId="0" applyFont="1"/>
    <xf numFmtId="166" fontId="2" fillId="0" borderId="2" xfId="0" applyFont="1" applyBorder="1"/>
    <xf numFmtId="37" fontId="0" fillId="0" borderId="0" xfId="0" applyNumberFormat="1" applyProtection="1"/>
    <xf numFmtId="5" fontId="0" fillId="0" borderId="2" xfId="0" applyNumberFormat="1" applyBorder="1" applyProtection="1"/>
    <xf numFmtId="37" fontId="0" fillId="0" borderId="2" xfId="0" applyNumberFormat="1" applyBorder="1" applyProtection="1"/>
    <xf numFmtId="166" fontId="2" fillId="0" borderId="3" xfId="0" applyFont="1" applyBorder="1"/>
    <xf numFmtId="164" fontId="0" fillId="0" borderId="0" xfId="0" applyNumberFormat="1" applyProtection="1"/>
    <xf numFmtId="166" fontId="2" fillId="0" borderId="0" xfId="0" applyFont="1" applyAlignment="1">
      <alignment horizontal="center"/>
    </xf>
    <xf numFmtId="166" fontId="2" fillId="0" borderId="1" xfId="0" applyFont="1" applyBorder="1" applyAlignment="1">
      <alignment horizontal="center"/>
    </xf>
    <xf numFmtId="166" fontId="2" fillId="0" borderId="4" xfId="0" applyFont="1" applyBorder="1" applyAlignment="1">
      <alignment horizontal="center"/>
    </xf>
    <xf numFmtId="166" fontId="0" fillId="0" borderId="5" xfId="0" applyBorder="1"/>
    <xf numFmtId="166" fontId="0" fillId="0" borderId="6" xfId="0" applyBorder="1"/>
    <xf numFmtId="166" fontId="0" fillId="0" borderId="7" xfId="0" applyBorder="1"/>
    <xf numFmtId="166" fontId="2" fillId="0" borderId="8" xfId="0" applyFont="1" applyBorder="1"/>
    <xf numFmtId="164" fontId="0" fillId="0" borderId="0" xfId="0" applyNumberFormat="1" applyBorder="1" applyProtection="1"/>
    <xf numFmtId="166" fontId="3" fillId="0" borderId="8" xfId="0" applyFont="1" applyBorder="1"/>
    <xf numFmtId="166" fontId="0" fillId="0" borderId="9" xfId="0" applyBorder="1"/>
    <xf numFmtId="164" fontId="0" fillId="0" borderId="10" xfId="0" applyNumberFormat="1" applyBorder="1" applyProtection="1"/>
    <xf numFmtId="164" fontId="0" fillId="0" borderId="11" xfId="0" applyNumberFormat="1" applyBorder="1" applyProtection="1"/>
    <xf numFmtId="166" fontId="0" fillId="0" borderId="10" xfId="0" applyBorder="1"/>
    <xf numFmtId="166" fontId="0" fillId="0" borderId="11" xfId="0" applyBorder="1"/>
    <xf numFmtId="165" fontId="4" fillId="0" borderId="0" xfId="0" applyNumberFormat="1" applyFont="1" applyBorder="1" applyProtection="1"/>
    <xf numFmtId="5" fontId="4" fillId="0" borderId="2" xfId="0" applyNumberFormat="1" applyFont="1" applyBorder="1" applyProtection="1"/>
    <xf numFmtId="166" fontId="0" fillId="0" borderId="12" xfId="0" applyBorder="1"/>
    <xf numFmtId="166" fontId="0" fillId="0" borderId="13" xfId="0" applyBorder="1"/>
    <xf numFmtId="166" fontId="0" fillId="0" borderId="14" xfId="0" applyBorder="1"/>
    <xf numFmtId="166" fontId="0" fillId="0" borderId="15" xfId="0" applyBorder="1"/>
    <xf numFmtId="166" fontId="0" fillId="0" borderId="16" xfId="0" applyBorder="1"/>
    <xf numFmtId="166" fontId="0" fillId="0" borderId="17" xfId="0" applyBorder="1"/>
    <xf numFmtId="164" fontId="5" fillId="0" borderId="0" xfId="0" applyNumberFormat="1" applyFont="1" applyBorder="1" applyProtection="1"/>
    <xf numFmtId="5" fontId="5" fillId="0" borderId="18" xfId="0" applyNumberFormat="1" applyFont="1" applyBorder="1" applyProtection="1"/>
    <xf numFmtId="164" fontId="5" fillId="0" borderId="10" xfId="0" applyNumberFormat="1" applyFont="1" applyBorder="1" applyProtection="1"/>
    <xf numFmtId="164" fontId="5" fillId="0" borderId="19" xfId="0" applyNumberFormat="1" applyFont="1" applyBorder="1" applyProtection="1"/>
    <xf numFmtId="1" fontId="0" fillId="0" borderId="20" xfId="0" applyNumberFormat="1" applyBorder="1"/>
    <xf numFmtId="166" fontId="0" fillId="0" borderId="21" xfId="0" applyBorder="1"/>
    <xf numFmtId="5" fontId="0" fillId="0" borderId="22" xfId="0" applyNumberFormat="1" applyBorder="1" applyProtection="1"/>
    <xf numFmtId="37" fontId="0" fillId="0" borderId="22" xfId="0" applyNumberFormat="1" applyBorder="1" applyProtection="1"/>
    <xf numFmtId="37" fontId="5" fillId="2" borderId="22" xfId="0" applyNumberFormat="1" applyFont="1" applyFill="1" applyBorder="1" applyProtection="1"/>
    <xf numFmtId="0" fontId="0" fillId="0" borderId="22" xfId="0" applyNumberFormat="1" applyBorder="1"/>
    <xf numFmtId="1" fontId="0" fillId="0" borderId="2" xfId="0" applyNumberFormat="1" applyBorder="1"/>
    <xf numFmtId="1" fontId="0" fillId="0" borderId="22" xfId="0" applyNumberFormat="1" applyBorder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5" fillId="2" borderId="26" xfId="0" applyNumberFormat="1" applyFont="1" applyFill="1" applyBorder="1" applyProtection="1"/>
    <xf numFmtId="166" fontId="2" fillId="0" borderId="0" xfId="0" applyFont="1" applyBorder="1"/>
    <xf numFmtId="1" fontId="0" fillId="0" borderId="0" xfId="0" applyNumberFormat="1" applyBorder="1" applyProtection="1"/>
    <xf numFmtId="1" fontId="5" fillId="0" borderId="0" xfId="0" applyNumberFormat="1" applyFont="1" applyBorder="1" applyProtection="1"/>
    <xf numFmtId="37" fontId="5" fillId="0" borderId="18" xfId="0" applyNumberFormat="1" applyFont="1" applyBorder="1" applyProtection="1"/>
    <xf numFmtId="166" fontId="2" fillId="0" borderId="29" xfId="0" applyFont="1" applyBorder="1" applyProtection="1">
      <protection locked="0"/>
    </xf>
    <xf numFmtId="37" fontId="0" fillId="0" borderId="30" xfId="0" applyNumberFormat="1" applyBorder="1" applyProtection="1">
      <protection locked="0"/>
    </xf>
    <xf numFmtId="37" fontId="0" fillId="0" borderId="31" xfId="0" applyNumberFormat="1" applyBorder="1" applyProtection="1">
      <protection locked="0"/>
    </xf>
    <xf numFmtId="0" fontId="0" fillId="0" borderId="31" xfId="0" applyNumberFormat="1" applyBorder="1" applyProtection="1">
      <protection locked="0"/>
    </xf>
    <xf numFmtId="166" fontId="2" fillId="0" borderId="33" xfId="0" applyFont="1" applyBorder="1"/>
    <xf numFmtId="5" fontId="0" fillId="0" borderId="24" xfId="0" applyNumberFormat="1" applyBorder="1" applyProtection="1"/>
    <xf numFmtId="37" fontId="0" fillId="0" borderId="24" xfId="0" applyNumberFormat="1" applyBorder="1" applyProtection="1"/>
    <xf numFmtId="37" fontId="0" fillId="0" borderId="32" xfId="0" applyNumberFormat="1" applyBorder="1" applyProtection="1">
      <protection locked="0"/>
    </xf>
    <xf numFmtId="166" fontId="0" fillId="0" borderId="23" xfId="0" applyBorder="1"/>
    <xf numFmtId="166" fontId="2" fillId="0" borderId="0" xfId="0" applyFont="1" applyBorder="1" applyAlignment="1">
      <alignment horizontal="center"/>
    </xf>
    <xf numFmtId="166" fontId="2" fillId="0" borderId="33" xfId="0" applyFont="1" applyBorder="1" applyAlignment="1">
      <alignment horizontal="center"/>
    </xf>
    <xf numFmtId="37" fontId="5" fillId="0" borderId="0" xfId="0" applyNumberFormat="1" applyFont="1" applyBorder="1" applyProtection="1"/>
    <xf numFmtId="166" fontId="5" fillId="0" borderId="34" xfId="0" applyFont="1" applyBorder="1"/>
    <xf numFmtId="37" fontId="5" fillId="2" borderId="34" xfId="0" applyNumberFormat="1" applyFont="1" applyFill="1" applyBorder="1" applyProtection="1"/>
    <xf numFmtId="5" fontId="5" fillId="2" borderId="34" xfId="0" applyNumberFormat="1" applyFont="1" applyFill="1" applyBorder="1" applyProtection="1"/>
    <xf numFmtId="37" fontId="5" fillId="2" borderId="35" xfId="0" applyNumberFormat="1" applyFont="1" applyFill="1" applyBorder="1" applyProtection="1"/>
    <xf numFmtId="37" fontId="5" fillId="2" borderId="36" xfId="0" applyNumberFormat="1" applyFont="1" applyFill="1" applyBorder="1" applyProtection="1"/>
    <xf numFmtId="37" fontId="0" fillId="0" borderId="26" xfId="0" applyNumberFormat="1" applyBorder="1" applyProtection="1">
      <protection locked="0"/>
    </xf>
    <xf numFmtId="37" fontId="5" fillId="2" borderId="26" xfId="0" applyNumberFormat="1" applyFont="1" applyFill="1" applyBorder="1" applyProtection="1">
      <protection locked="0"/>
    </xf>
    <xf numFmtId="166" fontId="2" fillId="0" borderId="22" xfId="0" applyFont="1" applyBorder="1"/>
    <xf numFmtId="166" fontId="2" fillId="0" borderId="26" xfId="0" applyFont="1" applyBorder="1"/>
    <xf numFmtId="166" fontId="2" fillId="0" borderId="37" xfId="0" applyFont="1" applyBorder="1"/>
    <xf numFmtId="37" fontId="0" fillId="0" borderId="37" xfId="0" applyNumberFormat="1" applyBorder="1" applyProtection="1"/>
    <xf numFmtId="37" fontId="5" fillId="2" borderId="37" xfId="0" applyNumberFormat="1" applyFont="1" applyFill="1" applyBorder="1" applyProtection="1"/>
    <xf numFmtId="166" fontId="2" fillId="0" borderId="38" xfId="0" applyFont="1" applyBorder="1"/>
    <xf numFmtId="37" fontId="0" fillId="0" borderId="38" xfId="0" applyNumberFormat="1" applyBorder="1" applyProtection="1"/>
    <xf numFmtId="37" fontId="5" fillId="2" borderId="38" xfId="0" applyNumberFormat="1" applyFont="1" applyFill="1" applyBorder="1" applyProtection="1"/>
    <xf numFmtId="166" fontId="2" fillId="0" borderId="40" xfId="0" applyFont="1" applyBorder="1"/>
    <xf numFmtId="37" fontId="0" fillId="0" borderId="40" xfId="0" applyNumberFormat="1" applyBorder="1" applyProtection="1"/>
    <xf numFmtId="37" fontId="5" fillId="2" borderId="40" xfId="0" applyNumberFormat="1" applyFont="1" applyFill="1" applyBorder="1" applyProtection="1"/>
    <xf numFmtId="166" fontId="2" fillId="0" borderId="36" xfId="0" applyFont="1" applyBorder="1"/>
    <xf numFmtId="37" fontId="0" fillId="0" borderId="36" xfId="0" applyNumberFormat="1" applyBorder="1" applyProtection="1"/>
    <xf numFmtId="166" fontId="2" fillId="0" borderId="41" xfId="0" applyFont="1" applyBorder="1"/>
    <xf numFmtId="37" fontId="0" fillId="0" borderId="41" xfId="0" applyNumberFormat="1" applyBorder="1" applyProtection="1"/>
    <xf numFmtId="37" fontId="5" fillId="2" borderId="41" xfId="0" applyNumberFormat="1" applyFont="1" applyFill="1" applyBorder="1" applyProtection="1"/>
    <xf numFmtId="166" fontId="2" fillId="0" borderId="34" xfId="0" applyFont="1" applyBorder="1"/>
    <xf numFmtId="37" fontId="0" fillId="0" borderId="34" xfId="0" applyNumberFormat="1" applyBorder="1" applyProtection="1"/>
    <xf numFmtId="166" fontId="2" fillId="0" borderId="42" xfId="0" applyFont="1" applyBorder="1"/>
    <xf numFmtId="37" fontId="0" fillId="0" borderId="42" xfId="0" applyNumberFormat="1" applyBorder="1" applyProtection="1"/>
    <xf numFmtId="37" fontId="5" fillId="2" borderId="42" xfId="0" applyNumberFormat="1" applyFont="1" applyFill="1" applyBorder="1" applyProtection="1"/>
    <xf numFmtId="166" fontId="2" fillId="0" borderId="39" xfId="0" applyFont="1" applyBorder="1"/>
    <xf numFmtId="37" fontId="0" fillId="0" borderId="39" xfId="0" applyNumberFormat="1" applyBorder="1" applyProtection="1"/>
    <xf numFmtId="37" fontId="5" fillId="2" borderId="39" xfId="0" applyNumberFormat="1" applyFont="1" applyFill="1" applyBorder="1" applyProtection="1"/>
    <xf numFmtId="166" fontId="2" fillId="0" borderId="43" xfId="0" applyFont="1" applyBorder="1"/>
    <xf numFmtId="37" fontId="0" fillId="0" borderId="43" xfId="0" applyNumberFormat="1" applyBorder="1" applyProtection="1"/>
    <xf numFmtId="37" fontId="5" fillId="2" borderId="43" xfId="0" applyNumberFormat="1" applyFont="1" applyFill="1" applyBorder="1" applyProtection="1"/>
    <xf numFmtId="37" fontId="5" fillId="2" borderId="44" xfId="0" applyNumberFormat="1" applyFont="1" applyFill="1" applyBorder="1" applyProtection="1"/>
    <xf numFmtId="166" fontId="1" fillId="0" borderId="27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28" xfId="0" applyFont="1" applyBorder="1" applyAlignment="1">
      <alignment horizontal="center"/>
    </xf>
    <xf numFmtId="166" fontId="2" fillId="0" borderId="24" xfId="0" applyFont="1" applyBorder="1" applyAlignment="1">
      <alignment horizontal="center"/>
    </xf>
    <xf numFmtId="166" fontId="0" fillId="0" borderId="2" xfId="0" applyBorder="1" applyAlignment="1">
      <alignment horizontal="center"/>
    </xf>
    <xf numFmtId="166" fontId="2" fillId="0" borderId="24" xfId="0" applyFont="1" applyBorder="1" applyAlignment="1">
      <alignment vertical="center"/>
    </xf>
    <xf numFmtId="166" fontId="0" fillId="0" borderId="2" xfId="0" applyBorder="1" applyAlignment="1">
      <alignment vertical="center"/>
    </xf>
    <xf numFmtId="166" fontId="2" fillId="0" borderId="0" xfId="0" applyFont="1" applyAlignment="1">
      <alignment wrapText="1"/>
    </xf>
    <xf numFmtId="166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V75"/>
  <sheetViews>
    <sheetView tabSelected="1" defaultGridColor="0" topLeftCell="B1" colorId="22" zoomScale="75" zoomScaleNormal="77" workbookViewId="0">
      <pane xSplit="1" ySplit="9" topLeftCell="C10" activePane="bottomRight" state="frozen"/>
      <selection activeCell="B1" sqref="B1"/>
      <selection pane="topRight" activeCell="C1" sqref="C1"/>
      <selection pane="bottomLeft" activeCell="B13" sqref="B13"/>
      <selection pane="bottomRight" activeCell="K21" sqref="K21"/>
    </sheetView>
  </sheetViews>
  <sheetFormatPr defaultColWidth="11.44140625" defaultRowHeight="15"/>
  <cols>
    <col min="1" max="1" width="2.77734375" customWidth="1"/>
    <col min="2" max="2" width="17.77734375" customWidth="1"/>
    <col min="3" max="3" width="5.77734375" customWidth="1"/>
    <col min="4" max="4" width="11.77734375" customWidth="1"/>
    <col min="5" max="5" width="5.77734375" customWidth="1"/>
    <col min="6" max="6" width="11.77734375" customWidth="1"/>
    <col min="7" max="7" width="5.77734375" customWidth="1"/>
    <col min="8" max="8" width="11.77734375" customWidth="1"/>
    <col min="9" max="9" width="5.77734375" customWidth="1"/>
    <col min="10" max="10" width="11.77734375" customWidth="1"/>
    <col min="11" max="11" width="7.88671875" customWidth="1"/>
    <col min="12" max="12" width="11.77734375" customWidth="1"/>
    <col min="13" max="13" width="5.77734375" customWidth="1"/>
    <col min="14" max="14" width="11.77734375" customWidth="1"/>
    <col min="15" max="15" width="5.77734375" customWidth="1"/>
    <col min="16" max="16" width="11.77734375" customWidth="1"/>
    <col min="17" max="17" width="5.77734375" customWidth="1"/>
    <col min="18" max="18" width="11.77734375" customWidth="1"/>
    <col min="19" max="19" width="15.77734375" customWidth="1"/>
  </cols>
  <sheetData>
    <row r="1" spans="2:22" ht="15.75" thickTop="1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2:22" ht="18">
      <c r="B2" s="97" t="s">
        <v>46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</row>
    <row r="3" spans="2:22" ht="18">
      <c r="B3" s="97" t="s">
        <v>73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t="s">
        <v>0</v>
      </c>
      <c r="T3" t="s">
        <v>0</v>
      </c>
    </row>
    <row r="4" spans="2:22" ht="15.75" thickBot="1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 t="s">
        <v>0</v>
      </c>
      <c r="P4" s="29"/>
      <c r="Q4" s="29" t="s">
        <v>0</v>
      </c>
      <c r="R4" s="30"/>
    </row>
    <row r="5" spans="2:22" ht="16.5" thickTop="1"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 t="s">
        <v>74</v>
      </c>
      <c r="R5" s="54"/>
    </row>
    <row r="6" spans="2:22" ht="15.75">
      <c r="C6" s="2" t="s">
        <v>1</v>
      </c>
      <c r="D6" s="3"/>
      <c r="E6" s="2" t="s">
        <v>2</v>
      </c>
      <c r="F6" s="3"/>
      <c r="G6" s="2" t="s">
        <v>3</v>
      </c>
      <c r="H6" s="3"/>
      <c r="I6" s="100" t="s">
        <v>4</v>
      </c>
      <c r="J6" s="101"/>
      <c r="K6" s="100" t="s">
        <v>5</v>
      </c>
      <c r="L6" s="101"/>
      <c r="M6" s="9" t="s">
        <v>0</v>
      </c>
      <c r="N6" s="3"/>
      <c r="O6" s="104"/>
      <c r="P6" s="105"/>
      <c r="Q6" s="2" t="s">
        <v>6</v>
      </c>
      <c r="R6" s="54"/>
    </row>
    <row r="7" spans="2:22" ht="15.75">
      <c r="C7" s="2" t="s">
        <v>7</v>
      </c>
      <c r="D7" s="3"/>
      <c r="E7" s="2" t="s">
        <v>8</v>
      </c>
      <c r="F7" s="3"/>
      <c r="G7" s="2" t="s">
        <v>8</v>
      </c>
      <c r="H7" s="3"/>
      <c r="I7" s="100" t="s">
        <v>9</v>
      </c>
      <c r="J7" s="101"/>
      <c r="K7" s="100" t="s">
        <v>10</v>
      </c>
      <c r="L7" s="101"/>
      <c r="M7" s="102" t="s">
        <v>11</v>
      </c>
      <c r="N7" s="103"/>
      <c r="O7" s="100" t="s">
        <v>72</v>
      </c>
      <c r="P7" s="101"/>
      <c r="Q7" s="2" t="s">
        <v>12</v>
      </c>
      <c r="R7" s="54"/>
    </row>
    <row r="8" spans="2:22" ht="15.75">
      <c r="C8" s="2"/>
      <c r="D8" s="3"/>
      <c r="E8" s="2"/>
      <c r="F8" s="3"/>
      <c r="G8" s="2"/>
      <c r="H8" s="3"/>
      <c r="I8" s="2"/>
      <c r="J8" s="3"/>
      <c r="K8" s="2"/>
      <c r="L8" s="3"/>
      <c r="M8" s="2"/>
      <c r="N8" s="3"/>
      <c r="O8" s="2"/>
      <c r="P8" s="3"/>
      <c r="Q8" s="2"/>
      <c r="R8" s="54"/>
    </row>
    <row r="9" spans="2:22" ht="15.75">
      <c r="B9" s="1"/>
      <c r="C9" s="10" t="s">
        <v>13</v>
      </c>
      <c r="D9" s="11" t="s">
        <v>14</v>
      </c>
      <c r="E9" s="10" t="s">
        <v>13</v>
      </c>
      <c r="F9" s="11" t="s">
        <v>14</v>
      </c>
      <c r="G9" s="10" t="s">
        <v>13</v>
      </c>
      <c r="H9" s="11" t="s">
        <v>14</v>
      </c>
      <c r="I9" s="10" t="s">
        <v>13</v>
      </c>
      <c r="J9" s="11" t="s">
        <v>14</v>
      </c>
      <c r="K9" s="10" t="s">
        <v>13</v>
      </c>
      <c r="L9" s="11" t="s">
        <v>14</v>
      </c>
      <c r="M9" s="10" t="s">
        <v>13</v>
      </c>
      <c r="N9" s="11" t="s">
        <v>14</v>
      </c>
      <c r="O9" s="10" t="s">
        <v>13</v>
      </c>
      <c r="P9" s="11" t="s">
        <v>14</v>
      </c>
      <c r="Q9" s="59" t="s">
        <v>13</v>
      </c>
      <c r="R9" s="60" t="s">
        <v>14</v>
      </c>
    </row>
    <row r="10" spans="2:22"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58"/>
      <c r="Q10" s="62"/>
      <c r="R10" s="62"/>
    </row>
    <row r="11" spans="2:22" ht="16.899999999999999" customHeight="1">
      <c r="B11" s="2" t="s">
        <v>15</v>
      </c>
      <c r="C11" s="6">
        <v>0</v>
      </c>
      <c r="D11" s="37">
        <v>0</v>
      </c>
      <c r="E11" s="38">
        <v>0</v>
      </c>
      <c r="F11" s="37">
        <v>0</v>
      </c>
      <c r="G11" s="38">
        <v>15</v>
      </c>
      <c r="H11" s="37">
        <v>1070000</v>
      </c>
      <c r="I11" s="38">
        <v>0</v>
      </c>
      <c r="J11" s="37">
        <v>0</v>
      </c>
      <c r="K11" s="38">
        <v>0</v>
      </c>
      <c r="L11" s="37">
        <v>0</v>
      </c>
      <c r="M11" s="38">
        <v>12</v>
      </c>
      <c r="N11" s="37">
        <v>720000</v>
      </c>
      <c r="O11" s="38">
        <v>0</v>
      </c>
      <c r="P11" s="55">
        <v>0</v>
      </c>
      <c r="Q11" s="63">
        <f>O11+M11+K11+I11+G11+E11+C11</f>
        <v>27</v>
      </c>
      <c r="R11" s="64">
        <f>P11+N11+L11+J11+H11+F11+D11</f>
        <v>1790000</v>
      </c>
      <c r="S11" s="4"/>
      <c r="T11" s="4"/>
      <c r="U11" s="4"/>
    </row>
    <row r="12" spans="2:22" ht="16.899999999999999" customHeight="1">
      <c r="B12" s="2" t="s">
        <v>16</v>
      </c>
      <c r="C12" s="6">
        <v>0</v>
      </c>
      <c r="D12" s="38">
        <v>0</v>
      </c>
      <c r="E12" s="38">
        <v>0</v>
      </c>
      <c r="F12" s="40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1</v>
      </c>
      <c r="N12" s="38">
        <v>9000</v>
      </c>
      <c r="O12" s="38">
        <v>0</v>
      </c>
      <c r="P12" s="56">
        <v>0</v>
      </c>
      <c r="Q12" s="63">
        <f t="shared" ref="Q12:Q66" si="0">O12+M12+K12+I12+G12+E12+C12</f>
        <v>1</v>
      </c>
      <c r="R12" s="63">
        <f>P12+N12+L12+J12+H12+F12+D12</f>
        <v>9000</v>
      </c>
      <c r="S12" s="4"/>
      <c r="T12" s="4"/>
      <c r="U12" s="4"/>
      <c r="V12" s="4"/>
    </row>
    <row r="13" spans="2:22" ht="16.899999999999999" customHeight="1">
      <c r="B13" s="2" t="s">
        <v>56</v>
      </c>
      <c r="C13" s="6">
        <v>0</v>
      </c>
      <c r="D13" s="38">
        <v>0</v>
      </c>
      <c r="E13" s="38">
        <v>0</v>
      </c>
      <c r="F13" s="40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1</v>
      </c>
      <c r="N13" s="38">
        <v>65526</v>
      </c>
      <c r="O13" s="38">
        <v>1</v>
      </c>
      <c r="P13" s="56">
        <v>932142</v>
      </c>
      <c r="Q13" s="63">
        <f t="shared" si="0"/>
        <v>2</v>
      </c>
      <c r="R13" s="63">
        <f t="shared" ref="R13:R66" si="1">P13+N13+L13+J13+H13+F13+D13</f>
        <v>997668</v>
      </c>
      <c r="S13" s="4"/>
      <c r="T13" s="4"/>
      <c r="U13" s="4"/>
      <c r="V13" s="4"/>
    </row>
    <row r="14" spans="2:22" ht="16.899999999999999" customHeight="1">
      <c r="B14" s="2" t="s">
        <v>48</v>
      </c>
      <c r="C14" s="6">
        <v>3</v>
      </c>
      <c r="D14" s="38">
        <v>358050</v>
      </c>
      <c r="E14" s="38">
        <v>7</v>
      </c>
      <c r="F14" s="40">
        <v>511823</v>
      </c>
      <c r="G14" s="38">
        <v>2</v>
      </c>
      <c r="H14" s="38">
        <v>173352</v>
      </c>
      <c r="I14" s="38">
        <v>0</v>
      </c>
      <c r="J14" s="38">
        <v>0</v>
      </c>
      <c r="K14" s="38">
        <v>6</v>
      </c>
      <c r="L14" s="38">
        <v>1190400</v>
      </c>
      <c r="M14" s="38">
        <v>4</v>
      </c>
      <c r="N14" s="38">
        <v>173188</v>
      </c>
      <c r="O14" s="38">
        <v>0</v>
      </c>
      <c r="P14" s="56">
        <v>0</v>
      </c>
      <c r="Q14" s="65">
        <f t="shared" si="0"/>
        <v>22</v>
      </c>
      <c r="R14" s="65">
        <f t="shared" si="1"/>
        <v>2406813</v>
      </c>
      <c r="S14" s="4"/>
      <c r="T14" s="4"/>
      <c r="U14" s="4"/>
      <c r="V14" s="4"/>
    </row>
    <row r="15" spans="2:22" ht="16.5" customHeight="1">
      <c r="B15" s="50" t="s">
        <v>57</v>
      </c>
      <c r="C15" s="51">
        <v>0</v>
      </c>
      <c r="D15" s="52">
        <v>0</v>
      </c>
      <c r="E15" s="52">
        <v>0</v>
      </c>
      <c r="F15" s="53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7">
        <v>0</v>
      </c>
      <c r="P15" s="67">
        <v>0</v>
      </c>
      <c r="Q15" s="68">
        <f t="shared" si="0"/>
        <v>0</v>
      </c>
      <c r="R15" s="68">
        <f t="shared" si="1"/>
        <v>0</v>
      </c>
      <c r="S15" s="4"/>
      <c r="T15" s="4"/>
      <c r="U15" s="4"/>
      <c r="V15" s="4"/>
    </row>
    <row r="16" spans="2:22" ht="16.899999999999999" customHeight="1">
      <c r="B16" s="2" t="s">
        <v>17</v>
      </c>
      <c r="C16" s="41">
        <v>5</v>
      </c>
      <c r="D16" s="42">
        <v>1358661</v>
      </c>
      <c r="E16" s="38">
        <v>0</v>
      </c>
      <c r="F16" s="38">
        <v>0</v>
      </c>
      <c r="G16" s="38">
        <v>5</v>
      </c>
      <c r="H16" s="38">
        <v>315751</v>
      </c>
      <c r="I16" s="38">
        <v>1</v>
      </c>
      <c r="J16" s="38">
        <v>110663</v>
      </c>
      <c r="K16" s="38">
        <v>0</v>
      </c>
      <c r="L16" s="40">
        <v>0</v>
      </c>
      <c r="M16" s="38">
        <v>0</v>
      </c>
      <c r="N16" s="38">
        <v>0</v>
      </c>
      <c r="O16" s="38">
        <v>0</v>
      </c>
      <c r="P16" s="56">
        <v>0</v>
      </c>
      <c r="Q16" s="66">
        <f t="shared" si="0"/>
        <v>11</v>
      </c>
      <c r="R16" s="66">
        <f t="shared" si="1"/>
        <v>1785075</v>
      </c>
      <c r="S16" s="4"/>
      <c r="T16" s="4"/>
      <c r="U16" s="4"/>
      <c r="V16" s="4"/>
    </row>
    <row r="17" spans="2:22" ht="18" customHeight="1">
      <c r="B17" s="2" t="s">
        <v>18</v>
      </c>
      <c r="C17" s="6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56">
        <v>0</v>
      </c>
      <c r="Q17" s="63">
        <f t="shared" si="0"/>
        <v>0</v>
      </c>
      <c r="R17" s="63">
        <f t="shared" si="1"/>
        <v>0</v>
      </c>
      <c r="S17" s="4"/>
      <c r="T17" s="4"/>
      <c r="U17" s="4"/>
      <c r="V17" s="4"/>
    </row>
    <row r="18" spans="2:22" ht="16.899999999999999" customHeight="1">
      <c r="B18" s="2" t="s">
        <v>19</v>
      </c>
      <c r="C18" s="6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56">
        <v>0</v>
      </c>
      <c r="Q18" s="63">
        <f t="shared" si="0"/>
        <v>0</v>
      </c>
      <c r="R18" s="63">
        <f t="shared" si="1"/>
        <v>0</v>
      </c>
      <c r="S18" s="4"/>
    </row>
    <row r="19" spans="2:22" ht="16.899999999999999" customHeight="1">
      <c r="B19" s="2" t="s">
        <v>60</v>
      </c>
      <c r="C19" s="6">
        <v>1</v>
      </c>
      <c r="D19" s="38">
        <v>148368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56">
        <v>0</v>
      </c>
      <c r="Q19" s="65">
        <f t="shared" si="0"/>
        <v>1</v>
      </c>
      <c r="R19" s="65">
        <f t="shared" si="1"/>
        <v>148368</v>
      </c>
      <c r="S19" s="4"/>
    </row>
    <row r="20" spans="2:22" ht="16.899999999999999" customHeight="1">
      <c r="B20" s="7" t="s">
        <v>58</v>
      </c>
      <c r="C20" s="43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5">
        <f t="shared" si="0"/>
        <v>0</v>
      </c>
      <c r="R20" s="45">
        <f t="shared" si="1"/>
        <v>0</v>
      </c>
    </row>
    <row r="21" spans="2:22" ht="16.899999999999999" customHeight="1">
      <c r="B21" s="2" t="s">
        <v>40</v>
      </c>
      <c r="C21" s="6">
        <v>0</v>
      </c>
      <c r="D21" s="38">
        <v>0</v>
      </c>
      <c r="E21" s="38">
        <v>0</v>
      </c>
      <c r="F21" s="38">
        <v>0</v>
      </c>
      <c r="G21" s="38">
        <v>2</v>
      </c>
      <c r="H21" s="38">
        <v>146206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56">
        <v>0</v>
      </c>
      <c r="Q21" s="66">
        <f t="shared" si="0"/>
        <v>2</v>
      </c>
      <c r="R21" s="66">
        <f t="shared" si="1"/>
        <v>146206</v>
      </c>
    </row>
    <row r="22" spans="2:22" ht="16.899999999999999" customHeight="1">
      <c r="B22" s="2" t="s">
        <v>20</v>
      </c>
      <c r="C22" s="6">
        <v>4</v>
      </c>
      <c r="D22" s="38">
        <v>2572671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99</v>
      </c>
      <c r="N22" s="38">
        <v>3688000</v>
      </c>
      <c r="O22" s="38">
        <v>0</v>
      </c>
      <c r="P22" s="56">
        <v>0</v>
      </c>
      <c r="Q22" s="63">
        <f t="shared" si="0"/>
        <v>103</v>
      </c>
      <c r="R22" s="63">
        <f t="shared" si="1"/>
        <v>6260671</v>
      </c>
    </row>
    <row r="23" spans="2:22" ht="16.899999999999999" customHeight="1">
      <c r="B23" s="2" t="s">
        <v>59</v>
      </c>
      <c r="C23" s="6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56">
        <v>0</v>
      </c>
      <c r="Q23" s="63">
        <f t="shared" si="0"/>
        <v>0</v>
      </c>
      <c r="R23" s="63">
        <f t="shared" si="1"/>
        <v>0</v>
      </c>
    </row>
    <row r="24" spans="2:22" ht="16.899999999999999" customHeight="1">
      <c r="B24" s="2" t="s">
        <v>61</v>
      </c>
      <c r="C24" s="6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6">
        <v>0</v>
      </c>
      <c r="Q24" s="65">
        <f t="shared" si="0"/>
        <v>0</v>
      </c>
      <c r="R24" s="65">
        <f t="shared" si="1"/>
        <v>0</v>
      </c>
      <c r="S24" s="4"/>
    </row>
    <row r="25" spans="2:22" ht="16.899999999999999" customHeight="1">
      <c r="B25" s="70" t="s">
        <v>21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5">
        <f t="shared" si="0"/>
        <v>0</v>
      </c>
      <c r="R25" s="45">
        <f t="shared" si="1"/>
        <v>0</v>
      </c>
    </row>
    <row r="26" spans="2:22" ht="16.899999999999999" customHeight="1">
      <c r="B26" s="69" t="s">
        <v>22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66">
        <f t="shared" si="0"/>
        <v>0</v>
      </c>
      <c r="R26" s="66">
        <f t="shared" si="1"/>
        <v>0</v>
      </c>
    </row>
    <row r="27" spans="2:22" ht="16.899999999999999" customHeight="1">
      <c r="B27" s="2" t="s">
        <v>23</v>
      </c>
      <c r="C27" s="6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56">
        <v>0</v>
      </c>
      <c r="Q27" s="66">
        <f t="shared" si="0"/>
        <v>0</v>
      </c>
      <c r="R27" s="66">
        <f t="shared" si="1"/>
        <v>0</v>
      </c>
    </row>
    <row r="28" spans="2:22" ht="16.899999999999999" customHeight="1">
      <c r="B28" s="2" t="s">
        <v>24</v>
      </c>
      <c r="C28" s="6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8</v>
      </c>
      <c r="N28" s="38">
        <v>341500</v>
      </c>
      <c r="O28" s="38">
        <v>0</v>
      </c>
      <c r="P28" s="56">
        <v>0</v>
      </c>
      <c r="Q28" s="63">
        <f t="shared" si="0"/>
        <v>8</v>
      </c>
      <c r="R28" s="63">
        <f t="shared" si="1"/>
        <v>341500</v>
      </c>
    </row>
    <row r="29" spans="2:22" ht="16.899999999999999" customHeight="1">
      <c r="B29" s="2" t="s">
        <v>51</v>
      </c>
      <c r="C29" s="6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39</v>
      </c>
      <c r="N29" s="38">
        <v>1609048</v>
      </c>
      <c r="O29" s="38">
        <v>0</v>
      </c>
      <c r="P29" s="56">
        <v>0</v>
      </c>
      <c r="Q29" s="63">
        <f t="shared" si="0"/>
        <v>39</v>
      </c>
      <c r="R29" s="63">
        <f t="shared" si="1"/>
        <v>1609048</v>
      </c>
    </row>
    <row r="30" spans="2:22" ht="16.899999999999999" customHeight="1">
      <c r="B30" s="2" t="s">
        <v>25</v>
      </c>
      <c r="C30" s="6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1</v>
      </c>
      <c r="N30" s="38">
        <v>33000</v>
      </c>
      <c r="O30" s="38">
        <v>0</v>
      </c>
      <c r="P30" s="56">
        <v>0</v>
      </c>
      <c r="Q30" s="65">
        <f t="shared" si="0"/>
        <v>1</v>
      </c>
      <c r="R30" s="65">
        <f t="shared" si="1"/>
        <v>33000</v>
      </c>
    </row>
    <row r="31" spans="2:22" ht="16.899999999999999" customHeight="1">
      <c r="B31" s="71" t="s">
        <v>39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4</v>
      </c>
      <c r="N31" s="72">
        <v>127200</v>
      </c>
      <c r="O31" s="72">
        <v>0</v>
      </c>
      <c r="P31" s="72">
        <v>0</v>
      </c>
      <c r="Q31" s="73">
        <f t="shared" si="0"/>
        <v>4</v>
      </c>
      <c r="R31" s="73">
        <f t="shared" si="1"/>
        <v>127200</v>
      </c>
    </row>
    <row r="32" spans="2:22" ht="16.899999999999999" customHeight="1">
      <c r="B32" s="2" t="s">
        <v>26</v>
      </c>
      <c r="C32" s="6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56">
        <v>0</v>
      </c>
      <c r="Q32" s="66">
        <f t="shared" si="0"/>
        <v>0</v>
      </c>
      <c r="R32" s="66">
        <f t="shared" si="1"/>
        <v>0</v>
      </c>
      <c r="S32" s="4"/>
      <c r="T32" s="4"/>
    </row>
    <row r="33" spans="2:22" ht="16.899999999999999" customHeight="1">
      <c r="B33" s="2" t="s">
        <v>27</v>
      </c>
      <c r="C33" s="6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56">
        <v>0</v>
      </c>
      <c r="Q33" s="63">
        <f t="shared" si="0"/>
        <v>0</v>
      </c>
      <c r="R33" s="63">
        <f t="shared" si="1"/>
        <v>0</v>
      </c>
    </row>
    <row r="34" spans="2:22" ht="16.899999999999999" customHeight="1">
      <c r="B34" s="2" t="s">
        <v>62</v>
      </c>
      <c r="C34" s="6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2</v>
      </c>
      <c r="L34" s="38">
        <v>428642</v>
      </c>
      <c r="M34" s="38">
        <v>0</v>
      </c>
      <c r="N34" s="38">
        <v>0</v>
      </c>
      <c r="O34" s="38">
        <v>0</v>
      </c>
      <c r="P34" s="56">
        <v>0</v>
      </c>
      <c r="Q34" s="63">
        <f t="shared" si="0"/>
        <v>2</v>
      </c>
      <c r="R34" s="63">
        <f t="shared" si="1"/>
        <v>428642</v>
      </c>
    </row>
    <row r="35" spans="2:22" ht="16.899999999999999" customHeight="1">
      <c r="B35" s="2" t="s">
        <v>41</v>
      </c>
      <c r="C35" s="6">
        <v>9</v>
      </c>
      <c r="D35" s="38">
        <v>2140501</v>
      </c>
      <c r="E35" s="38">
        <v>1</v>
      </c>
      <c r="F35" s="38">
        <v>104000</v>
      </c>
      <c r="G35" s="38">
        <v>22</v>
      </c>
      <c r="H35" s="38">
        <v>1550718</v>
      </c>
      <c r="I35" s="38">
        <v>1</v>
      </c>
      <c r="J35" s="38">
        <v>260000</v>
      </c>
      <c r="K35" s="38">
        <v>0</v>
      </c>
      <c r="L35" s="38">
        <v>0</v>
      </c>
      <c r="M35" s="38">
        <v>6</v>
      </c>
      <c r="N35" s="38">
        <v>210997</v>
      </c>
      <c r="O35" s="38">
        <v>0</v>
      </c>
      <c r="P35" s="56">
        <v>0</v>
      </c>
      <c r="Q35" s="65">
        <f t="shared" si="0"/>
        <v>39</v>
      </c>
      <c r="R35" s="65">
        <f t="shared" si="1"/>
        <v>4266216</v>
      </c>
    </row>
    <row r="36" spans="2:22" ht="16.899999999999999" customHeight="1">
      <c r="B36" s="74" t="s">
        <v>28</v>
      </c>
      <c r="C36" s="75">
        <v>1</v>
      </c>
      <c r="D36" s="75">
        <v>301600</v>
      </c>
      <c r="E36" s="75">
        <v>0</v>
      </c>
      <c r="F36" s="75">
        <v>0</v>
      </c>
      <c r="G36" s="75">
        <v>19</v>
      </c>
      <c r="H36" s="75">
        <v>1048000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6">
        <f t="shared" si="0"/>
        <v>20</v>
      </c>
      <c r="R36" s="76">
        <f t="shared" si="1"/>
        <v>1349600</v>
      </c>
    </row>
    <row r="37" spans="2:22" ht="16.899999999999999" customHeight="1">
      <c r="B37" s="2" t="s">
        <v>29</v>
      </c>
      <c r="C37" s="6">
        <v>0</v>
      </c>
      <c r="D37" s="38">
        <v>0</v>
      </c>
      <c r="E37" s="38">
        <v>0</v>
      </c>
      <c r="F37" s="38">
        <v>0</v>
      </c>
      <c r="G37" s="38">
        <v>15</v>
      </c>
      <c r="H37" s="38">
        <v>185946</v>
      </c>
      <c r="I37" s="38">
        <v>0</v>
      </c>
      <c r="J37" s="38">
        <v>0</v>
      </c>
      <c r="K37" s="38">
        <v>4</v>
      </c>
      <c r="L37" s="38">
        <v>1360000</v>
      </c>
      <c r="M37" s="38">
        <v>12</v>
      </c>
      <c r="N37" s="38">
        <v>305318</v>
      </c>
      <c r="O37" s="38">
        <v>0</v>
      </c>
      <c r="P37" s="56">
        <v>0</v>
      </c>
      <c r="Q37" s="66">
        <f t="shared" si="0"/>
        <v>31</v>
      </c>
      <c r="R37" s="66">
        <f t="shared" si="1"/>
        <v>1851264</v>
      </c>
    </row>
    <row r="38" spans="2:22" ht="16.899999999999999" customHeight="1">
      <c r="B38" s="2" t="s">
        <v>30</v>
      </c>
      <c r="C38" s="6">
        <v>0</v>
      </c>
      <c r="D38" s="38">
        <v>0</v>
      </c>
      <c r="E38" s="38">
        <v>3</v>
      </c>
      <c r="F38" s="38">
        <v>360000</v>
      </c>
      <c r="G38" s="38">
        <v>1</v>
      </c>
      <c r="H38" s="38">
        <v>40320</v>
      </c>
      <c r="I38" s="38">
        <v>0</v>
      </c>
      <c r="J38" s="38">
        <v>0</v>
      </c>
      <c r="K38" s="38">
        <v>1</v>
      </c>
      <c r="L38" s="38">
        <v>559613</v>
      </c>
      <c r="M38" s="38">
        <v>3</v>
      </c>
      <c r="N38" s="38">
        <v>109228</v>
      </c>
      <c r="O38" s="38">
        <v>0</v>
      </c>
      <c r="P38" s="56">
        <v>0</v>
      </c>
      <c r="Q38" s="63">
        <f t="shared" si="0"/>
        <v>8</v>
      </c>
      <c r="R38" s="63">
        <f t="shared" si="1"/>
        <v>1069161</v>
      </c>
    </row>
    <row r="39" spans="2:22" ht="16.899999999999999" customHeight="1">
      <c r="B39" s="2" t="s">
        <v>49</v>
      </c>
      <c r="C39" s="6">
        <v>0</v>
      </c>
      <c r="D39" s="38">
        <v>0</v>
      </c>
      <c r="E39" s="38">
        <v>0</v>
      </c>
      <c r="F39" s="38">
        <v>0</v>
      </c>
      <c r="G39" s="38">
        <v>4</v>
      </c>
      <c r="H39" s="38">
        <v>211662</v>
      </c>
      <c r="I39" s="38">
        <v>0</v>
      </c>
      <c r="J39" s="38">
        <v>0</v>
      </c>
      <c r="K39" s="38">
        <v>0</v>
      </c>
      <c r="L39" s="38">
        <v>0</v>
      </c>
      <c r="M39" s="38">
        <v>6</v>
      </c>
      <c r="N39" s="38">
        <v>191910</v>
      </c>
      <c r="O39" s="38">
        <v>0</v>
      </c>
      <c r="P39" s="56">
        <v>0</v>
      </c>
      <c r="Q39" s="63">
        <f t="shared" si="0"/>
        <v>10</v>
      </c>
      <c r="R39" s="63">
        <f t="shared" si="1"/>
        <v>403572</v>
      </c>
      <c r="S39" s="4"/>
      <c r="T39" s="4"/>
    </row>
    <row r="40" spans="2:22" ht="16.899999999999999" customHeight="1">
      <c r="B40" s="2" t="s">
        <v>42</v>
      </c>
      <c r="C40" s="6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56">
        <v>0</v>
      </c>
      <c r="Q40" s="65">
        <f t="shared" si="0"/>
        <v>0</v>
      </c>
      <c r="R40" s="65">
        <f t="shared" si="1"/>
        <v>0</v>
      </c>
      <c r="S40" s="4"/>
      <c r="T40" s="4"/>
    </row>
    <row r="41" spans="2:22" ht="16.899999999999999" customHeight="1">
      <c r="B41" s="77" t="s">
        <v>63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9">
        <f t="shared" si="0"/>
        <v>0</v>
      </c>
      <c r="R41" s="79">
        <f t="shared" si="1"/>
        <v>0</v>
      </c>
      <c r="S41" s="4"/>
      <c r="T41" s="4"/>
    </row>
    <row r="42" spans="2:22" ht="16.899999999999999" customHeight="1">
      <c r="B42" s="69" t="s">
        <v>64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9">
        <f t="shared" si="0"/>
        <v>0</v>
      </c>
      <c r="R42" s="39">
        <f t="shared" si="1"/>
        <v>0</v>
      </c>
      <c r="S42" s="4"/>
      <c r="T42" s="4"/>
    </row>
    <row r="43" spans="2:22" ht="16.899999999999999" customHeight="1">
      <c r="B43" s="80" t="s">
        <v>52</v>
      </c>
      <c r="C43" s="81">
        <v>0</v>
      </c>
      <c r="D43" s="81">
        <v>0</v>
      </c>
      <c r="E43" s="81">
        <v>0</v>
      </c>
      <c r="F43" s="81">
        <v>0</v>
      </c>
      <c r="G43" s="81">
        <v>1</v>
      </c>
      <c r="H43" s="81">
        <v>48000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66">
        <f t="shared" si="0"/>
        <v>1</v>
      </c>
      <c r="R43" s="66">
        <f t="shared" si="1"/>
        <v>48000</v>
      </c>
    </row>
    <row r="44" spans="2:22" ht="16.899999999999999" customHeight="1">
      <c r="B44" s="46" t="s">
        <v>50</v>
      </c>
      <c r="C44" s="6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56">
        <v>0</v>
      </c>
      <c r="Q44" s="66">
        <f t="shared" si="0"/>
        <v>0</v>
      </c>
      <c r="R44" s="66">
        <f t="shared" si="1"/>
        <v>0</v>
      </c>
      <c r="S44" s="4"/>
      <c r="T44" s="4"/>
      <c r="U44" s="4"/>
      <c r="V44" s="4"/>
    </row>
    <row r="45" spans="2:22" ht="16.899999999999999" customHeight="1">
      <c r="B45" s="2" t="s">
        <v>31</v>
      </c>
      <c r="C45" s="6">
        <v>0</v>
      </c>
      <c r="D45" s="38">
        <v>0</v>
      </c>
      <c r="E45" s="38">
        <v>0</v>
      </c>
      <c r="F45" s="38">
        <v>0</v>
      </c>
      <c r="G45" s="38">
        <v>4</v>
      </c>
      <c r="H45" s="38">
        <v>114787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56">
        <v>0</v>
      </c>
      <c r="Q45" s="65">
        <f t="shared" si="0"/>
        <v>4</v>
      </c>
      <c r="R45" s="65">
        <f t="shared" si="1"/>
        <v>114787</v>
      </c>
      <c r="S45" s="4"/>
      <c r="T45" s="4"/>
      <c r="U45" s="4"/>
      <c r="V45" s="4"/>
    </row>
    <row r="46" spans="2:22" ht="16.899999999999999" customHeight="1">
      <c r="B46" s="82" t="s">
        <v>32</v>
      </c>
      <c r="C46" s="83">
        <v>1</v>
      </c>
      <c r="D46" s="83">
        <v>600000</v>
      </c>
      <c r="E46" s="83">
        <v>0</v>
      </c>
      <c r="F46" s="83">
        <v>0</v>
      </c>
      <c r="G46" s="83">
        <v>41</v>
      </c>
      <c r="H46" s="83">
        <v>3531674</v>
      </c>
      <c r="I46" s="83">
        <v>0</v>
      </c>
      <c r="J46" s="83">
        <v>0</v>
      </c>
      <c r="K46" s="83">
        <v>0</v>
      </c>
      <c r="L46" s="83">
        <v>0</v>
      </c>
      <c r="M46" s="83">
        <v>50</v>
      </c>
      <c r="N46" s="83">
        <v>4359453</v>
      </c>
      <c r="O46" s="83">
        <v>0</v>
      </c>
      <c r="P46" s="83">
        <v>0</v>
      </c>
      <c r="Q46" s="84">
        <f t="shared" si="0"/>
        <v>92</v>
      </c>
      <c r="R46" s="84">
        <f t="shared" si="1"/>
        <v>8491127</v>
      </c>
      <c r="S46" s="4"/>
      <c r="T46" s="4"/>
      <c r="U46" s="4"/>
      <c r="V46" s="4"/>
    </row>
    <row r="47" spans="2:22" ht="16.899999999999999" customHeight="1">
      <c r="B47" s="85" t="s">
        <v>53</v>
      </c>
      <c r="C47" s="86">
        <v>0</v>
      </c>
      <c r="D47" s="86">
        <v>0</v>
      </c>
      <c r="E47" s="86">
        <v>0</v>
      </c>
      <c r="F47" s="86">
        <v>0</v>
      </c>
      <c r="G47" s="86">
        <v>1</v>
      </c>
      <c r="H47" s="86">
        <v>45169</v>
      </c>
      <c r="I47" s="86">
        <v>0</v>
      </c>
      <c r="J47" s="86">
        <v>0</v>
      </c>
      <c r="K47" s="86">
        <v>2</v>
      </c>
      <c r="L47" s="86">
        <v>189038</v>
      </c>
      <c r="M47" s="86">
        <v>0</v>
      </c>
      <c r="N47" s="86">
        <v>0</v>
      </c>
      <c r="O47" s="86">
        <v>0</v>
      </c>
      <c r="P47" s="86">
        <v>0</v>
      </c>
      <c r="Q47" s="63">
        <f t="shared" si="0"/>
        <v>3</v>
      </c>
      <c r="R47" s="63">
        <f t="shared" si="1"/>
        <v>234207</v>
      </c>
    </row>
    <row r="48" spans="2:22" ht="16.899999999999999" customHeight="1">
      <c r="B48" s="85" t="s">
        <v>65</v>
      </c>
      <c r="C48" s="86">
        <v>0</v>
      </c>
      <c r="D48" s="86">
        <v>-54452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6</v>
      </c>
      <c r="N48" s="86">
        <v>250000</v>
      </c>
      <c r="O48" s="86">
        <v>0</v>
      </c>
      <c r="P48" s="86">
        <v>0</v>
      </c>
      <c r="Q48" s="63">
        <f t="shared" si="0"/>
        <v>6</v>
      </c>
      <c r="R48" s="63">
        <f t="shared" si="1"/>
        <v>195548</v>
      </c>
    </row>
    <row r="49" spans="2:21" ht="16.899999999999999" customHeight="1">
      <c r="B49" s="85" t="s">
        <v>33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55</v>
      </c>
      <c r="N49" s="86">
        <v>1990246</v>
      </c>
      <c r="O49" s="86">
        <v>0</v>
      </c>
      <c r="P49" s="86">
        <v>0</v>
      </c>
      <c r="Q49" s="63">
        <f t="shared" si="0"/>
        <v>55</v>
      </c>
      <c r="R49" s="63">
        <f t="shared" si="1"/>
        <v>1990246</v>
      </c>
    </row>
    <row r="50" spans="2:21" ht="16.899999999999999" customHeight="1">
      <c r="B50" s="87" t="s">
        <v>43</v>
      </c>
      <c r="C50" s="88">
        <v>0</v>
      </c>
      <c r="D50" s="88">
        <v>0</v>
      </c>
      <c r="E50" s="88">
        <v>0</v>
      </c>
      <c r="F50" s="88">
        <v>0</v>
      </c>
      <c r="G50" s="88">
        <v>1</v>
      </c>
      <c r="H50" s="88">
        <v>81441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9">
        <f t="shared" si="0"/>
        <v>1</v>
      </c>
      <c r="R50" s="89">
        <f t="shared" si="1"/>
        <v>81441</v>
      </c>
    </row>
    <row r="51" spans="2:21" ht="16.899999999999999" customHeight="1">
      <c r="B51" s="2" t="s">
        <v>54</v>
      </c>
      <c r="C51" s="6">
        <v>0</v>
      </c>
      <c r="D51" s="38">
        <v>0</v>
      </c>
      <c r="E51" s="38">
        <v>1</v>
      </c>
      <c r="F51" s="38">
        <v>74400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56">
        <v>0</v>
      </c>
      <c r="Q51" s="66">
        <f t="shared" si="0"/>
        <v>1</v>
      </c>
      <c r="R51" s="66">
        <f t="shared" si="1"/>
        <v>74400</v>
      </c>
    </row>
    <row r="52" spans="2:21" ht="16.899999999999999" customHeight="1">
      <c r="B52" s="2" t="s">
        <v>44</v>
      </c>
      <c r="C52" s="6">
        <v>15</v>
      </c>
      <c r="D52" s="38">
        <v>3808000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56">
        <v>0</v>
      </c>
      <c r="Q52" s="63">
        <f t="shared" si="0"/>
        <v>15</v>
      </c>
      <c r="R52" s="63">
        <f t="shared" si="1"/>
        <v>3808000</v>
      </c>
      <c r="S52" s="4"/>
      <c r="T52" s="4"/>
      <c r="U52" s="4"/>
    </row>
    <row r="53" spans="2:21" ht="16.899999999999999" customHeight="1">
      <c r="B53" s="2" t="s">
        <v>66</v>
      </c>
      <c r="C53" s="6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56">
        <v>0</v>
      </c>
      <c r="Q53" s="63">
        <f t="shared" si="0"/>
        <v>0</v>
      </c>
      <c r="R53" s="63">
        <f t="shared" si="1"/>
        <v>0</v>
      </c>
    </row>
    <row r="54" spans="2:21" ht="16.899999999999999" customHeight="1">
      <c r="B54" s="2" t="s">
        <v>67</v>
      </c>
      <c r="C54" s="6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56">
        <v>0</v>
      </c>
      <c r="Q54" s="63">
        <f t="shared" si="0"/>
        <v>0</v>
      </c>
      <c r="R54" s="63">
        <f t="shared" si="1"/>
        <v>0</v>
      </c>
    </row>
    <row r="55" spans="2:21" ht="16.899999999999999" customHeight="1">
      <c r="B55" s="2" t="s">
        <v>34</v>
      </c>
      <c r="C55" s="6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56">
        <v>0</v>
      </c>
      <c r="Q55" s="65">
        <f t="shared" si="0"/>
        <v>0</v>
      </c>
      <c r="R55" s="65">
        <f t="shared" si="1"/>
        <v>0</v>
      </c>
    </row>
    <row r="56" spans="2:21" ht="16.899999999999999" customHeight="1">
      <c r="B56" s="90" t="s">
        <v>68</v>
      </c>
      <c r="C56" s="91">
        <v>0</v>
      </c>
      <c r="D56" s="91">
        <v>0</v>
      </c>
      <c r="E56" s="91">
        <v>0</v>
      </c>
      <c r="F56" s="91">
        <v>0</v>
      </c>
      <c r="G56" s="91">
        <v>1</v>
      </c>
      <c r="H56" s="91">
        <v>65000</v>
      </c>
      <c r="I56" s="91">
        <v>0</v>
      </c>
      <c r="J56" s="91">
        <v>0</v>
      </c>
      <c r="K56" s="91">
        <v>0</v>
      </c>
      <c r="L56" s="91">
        <v>0</v>
      </c>
      <c r="M56" s="91">
        <v>1</v>
      </c>
      <c r="N56" s="91">
        <v>27000</v>
      </c>
      <c r="O56" s="91">
        <v>0</v>
      </c>
      <c r="P56" s="91">
        <v>0</v>
      </c>
      <c r="Q56" s="92">
        <f t="shared" si="0"/>
        <v>2</v>
      </c>
      <c r="R56" s="92">
        <f t="shared" si="1"/>
        <v>92000</v>
      </c>
    </row>
    <row r="57" spans="2:21" ht="16.899999999999999" customHeight="1">
      <c r="B57" s="85" t="s">
        <v>35</v>
      </c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4</v>
      </c>
      <c r="J57" s="86">
        <v>278000</v>
      </c>
      <c r="K57" s="86">
        <v>0</v>
      </c>
      <c r="L57" s="86">
        <v>0</v>
      </c>
      <c r="M57" s="86">
        <v>16</v>
      </c>
      <c r="N57" s="86">
        <v>332913</v>
      </c>
      <c r="O57" s="86">
        <v>0</v>
      </c>
      <c r="P57" s="86">
        <v>0</v>
      </c>
      <c r="Q57" s="63">
        <f t="shared" si="0"/>
        <v>20</v>
      </c>
      <c r="R57" s="63">
        <f t="shared" si="1"/>
        <v>610913</v>
      </c>
    </row>
    <row r="58" spans="2:21" ht="16.899999999999999" customHeight="1">
      <c r="B58" s="85" t="s">
        <v>36</v>
      </c>
      <c r="C58" s="86">
        <v>0</v>
      </c>
      <c r="D58" s="86">
        <v>0</v>
      </c>
      <c r="E58" s="86">
        <v>0</v>
      </c>
      <c r="F58" s="86">
        <v>0</v>
      </c>
      <c r="G58" s="86">
        <v>4</v>
      </c>
      <c r="H58" s="86">
        <v>178830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63">
        <f t="shared" si="0"/>
        <v>4</v>
      </c>
      <c r="R58" s="63">
        <f t="shared" si="1"/>
        <v>178830</v>
      </c>
    </row>
    <row r="59" spans="2:21" ht="16.899999999999999" customHeight="1">
      <c r="B59" s="85" t="s">
        <v>55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63">
        <f t="shared" si="0"/>
        <v>0</v>
      </c>
      <c r="R59" s="63">
        <f t="shared" si="1"/>
        <v>0</v>
      </c>
    </row>
    <row r="60" spans="2:21" ht="16.899999999999999" customHeight="1">
      <c r="B60" s="93" t="s">
        <v>47</v>
      </c>
      <c r="C60" s="94">
        <v>7</v>
      </c>
      <c r="D60" s="94">
        <v>784000</v>
      </c>
      <c r="E60" s="94">
        <v>5</v>
      </c>
      <c r="F60" s="94">
        <v>385200</v>
      </c>
      <c r="G60" s="94">
        <v>16</v>
      </c>
      <c r="H60" s="94">
        <v>578000</v>
      </c>
      <c r="I60" s="94">
        <v>0</v>
      </c>
      <c r="J60" s="94">
        <v>0</v>
      </c>
      <c r="K60" s="94">
        <v>0</v>
      </c>
      <c r="L60" s="94">
        <v>0</v>
      </c>
      <c r="M60" s="94">
        <v>18</v>
      </c>
      <c r="N60" s="94">
        <v>70080</v>
      </c>
      <c r="O60" s="94">
        <v>0</v>
      </c>
      <c r="P60" s="94">
        <v>0</v>
      </c>
      <c r="Q60" s="95">
        <f t="shared" si="0"/>
        <v>46</v>
      </c>
      <c r="R60" s="95">
        <f t="shared" si="1"/>
        <v>1817280</v>
      </c>
    </row>
    <row r="61" spans="2:21" ht="16.899999999999999" customHeight="1">
      <c r="B61" s="2" t="s">
        <v>69</v>
      </c>
      <c r="C61" s="6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56">
        <v>0</v>
      </c>
      <c r="Q61" s="66">
        <f t="shared" si="0"/>
        <v>0</v>
      </c>
      <c r="R61" s="66">
        <f t="shared" si="1"/>
        <v>0</v>
      </c>
    </row>
    <row r="62" spans="2:21" ht="16.899999999999999" customHeight="1">
      <c r="B62" s="2" t="s">
        <v>37</v>
      </c>
      <c r="C62" s="6">
        <v>0</v>
      </c>
      <c r="D62" s="38">
        <v>0</v>
      </c>
      <c r="E62" s="38">
        <v>0</v>
      </c>
      <c r="F62" s="38">
        <v>0</v>
      </c>
      <c r="G62" s="38">
        <v>18</v>
      </c>
      <c r="H62" s="38">
        <v>1064000</v>
      </c>
      <c r="I62" s="38">
        <v>4</v>
      </c>
      <c r="J62" s="38">
        <v>508000</v>
      </c>
      <c r="K62" s="38">
        <v>0</v>
      </c>
      <c r="L62" s="38">
        <v>0</v>
      </c>
      <c r="M62" s="38">
        <v>25</v>
      </c>
      <c r="N62" s="38">
        <v>1242679</v>
      </c>
      <c r="O62" s="38">
        <v>0</v>
      </c>
      <c r="P62" s="56">
        <v>0</v>
      </c>
      <c r="Q62" s="63">
        <f t="shared" si="0"/>
        <v>47</v>
      </c>
      <c r="R62" s="63">
        <f t="shared" si="1"/>
        <v>2814679</v>
      </c>
    </row>
    <row r="63" spans="2:21" ht="16.899999999999999" customHeight="1">
      <c r="B63" s="2" t="s">
        <v>45</v>
      </c>
      <c r="C63" s="6">
        <v>0</v>
      </c>
      <c r="D63" s="38">
        <v>0</v>
      </c>
      <c r="E63" s="38">
        <v>0</v>
      </c>
      <c r="F63" s="38">
        <v>-500</v>
      </c>
      <c r="G63" s="38">
        <v>16</v>
      </c>
      <c r="H63" s="38">
        <v>687930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56">
        <v>0</v>
      </c>
      <c r="Q63" s="63">
        <f t="shared" si="0"/>
        <v>16</v>
      </c>
      <c r="R63" s="63">
        <f t="shared" si="1"/>
        <v>687430</v>
      </c>
    </row>
    <row r="64" spans="2:21" ht="16.899999999999999" customHeight="1">
      <c r="B64" s="2" t="s">
        <v>70</v>
      </c>
      <c r="C64" s="6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56">
        <v>0</v>
      </c>
      <c r="Q64" s="63">
        <f t="shared" si="0"/>
        <v>0</v>
      </c>
      <c r="R64" s="63">
        <f t="shared" si="1"/>
        <v>0</v>
      </c>
    </row>
    <row r="65" spans="2:20" ht="16.899999999999999" customHeight="1">
      <c r="B65" s="2" t="s">
        <v>38</v>
      </c>
      <c r="C65" s="6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1</v>
      </c>
      <c r="N65" s="38">
        <v>17600</v>
      </c>
      <c r="O65" s="38">
        <v>0</v>
      </c>
      <c r="P65" s="56">
        <v>0</v>
      </c>
      <c r="Q65" s="63">
        <f t="shared" si="0"/>
        <v>1</v>
      </c>
      <c r="R65" s="63">
        <f t="shared" si="1"/>
        <v>17600</v>
      </c>
    </row>
    <row r="66" spans="2:20" ht="16.899999999999999" customHeight="1" thickBot="1">
      <c r="B66" s="2" t="s">
        <v>71</v>
      </c>
      <c r="C66" s="6">
        <v>0</v>
      </c>
      <c r="D66" s="38">
        <v>0</v>
      </c>
      <c r="E66" s="38">
        <v>0</v>
      </c>
      <c r="F66" s="38">
        <v>0</v>
      </c>
      <c r="G66" s="38">
        <v>6</v>
      </c>
      <c r="H66" s="38">
        <v>314000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56">
        <v>0</v>
      </c>
      <c r="Q66" s="96">
        <f t="shared" si="0"/>
        <v>6</v>
      </c>
      <c r="R66" s="96">
        <f t="shared" si="1"/>
        <v>314000</v>
      </c>
    </row>
    <row r="67" spans="2:20" ht="16.899999999999999" customHeight="1" thickTop="1">
      <c r="B67" s="12"/>
      <c r="C67" s="13"/>
      <c r="D67" s="14"/>
      <c r="E67" s="13"/>
      <c r="F67" s="14"/>
      <c r="G67" s="13"/>
      <c r="H67" s="14"/>
      <c r="I67" s="13"/>
      <c r="J67" s="14"/>
      <c r="K67" s="13"/>
      <c r="L67" s="14"/>
      <c r="M67" s="13"/>
      <c r="N67" s="14"/>
      <c r="O67" s="13"/>
      <c r="P67" s="14"/>
      <c r="Q67" s="61" t="s">
        <v>0</v>
      </c>
      <c r="R67" s="49"/>
    </row>
    <row r="68" spans="2:20" ht="16.899999999999999" customHeight="1">
      <c r="B68" s="15"/>
      <c r="C68" s="47">
        <f t="shared" ref="C68:H68" si="2">SUM(C11:C66)</f>
        <v>46</v>
      </c>
      <c r="D68" s="5">
        <f t="shared" si="2"/>
        <v>12017399</v>
      </c>
      <c r="E68" s="47">
        <f t="shared" si="2"/>
        <v>17</v>
      </c>
      <c r="F68" s="5">
        <f t="shared" si="2"/>
        <v>1434923</v>
      </c>
      <c r="G68" s="47">
        <f t="shared" si="2"/>
        <v>194</v>
      </c>
      <c r="H68" s="5">
        <f t="shared" si="2"/>
        <v>11450786</v>
      </c>
      <c r="I68" s="47">
        <f t="shared" ref="I68:R68" si="3">SUM(I11:I66)</f>
        <v>10</v>
      </c>
      <c r="J68" s="5">
        <f t="shared" si="3"/>
        <v>1156663</v>
      </c>
      <c r="K68" s="47">
        <f t="shared" si="3"/>
        <v>15</v>
      </c>
      <c r="L68" s="5">
        <f t="shared" si="3"/>
        <v>3727693</v>
      </c>
      <c r="M68" s="47">
        <f t="shared" si="3"/>
        <v>368</v>
      </c>
      <c r="N68" s="5">
        <f t="shared" si="3"/>
        <v>15873886</v>
      </c>
      <c r="O68" s="47">
        <f t="shared" si="3"/>
        <v>1</v>
      </c>
      <c r="P68" s="5">
        <f t="shared" si="3"/>
        <v>932142</v>
      </c>
      <c r="Q68" s="48">
        <f t="shared" si="3"/>
        <v>651</v>
      </c>
      <c r="R68" s="32">
        <f t="shared" si="3"/>
        <v>46593492</v>
      </c>
      <c r="S68" s="8" t="s">
        <v>0</v>
      </c>
      <c r="T68" s="8" t="s">
        <v>0</v>
      </c>
    </row>
    <row r="69" spans="2:20" ht="16.899999999999999" customHeight="1">
      <c r="B69" s="15"/>
      <c r="C69" s="16"/>
      <c r="D69" s="5"/>
      <c r="E69" s="16"/>
      <c r="F69" s="5"/>
      <c r="G69" s="16"/>
      <c r="H69" s="5"/>
      <c r="I69" s="16"/>
      <c r="J69" s="5"/>
      <c r="K69" s="16"/>
      <c r="L69" s="5"/>
      <c r="M69" s="16"/>
      <c r="N69" s="5"/>
      <c r="O69" s="16"/>
      <c r="P69" s="5"/>
      <c r="Q69" s="31"/>
      <c r="R69" s="32"/>
      <c r="S69" s="8"/>
      <c r="T69" s="8"/>
    </row>
    <row r="70" spans="2:20" ht="16.899999999999999" customHeight="1">
      <c r="B70" s="17"/>
      <c r="C70" s="23">
        <f>(C68/$Q$68)*100</f>
        <v>7.0660522273425492</v>
      </c>
      <c r="D70" s="24"/>
      <c r="E70" s="23">
        <f>(E68/$Q$68)*100</f>
        <v>2.6113671274961598</v>
      </c>
      <c r="F70" s="24"/>
      <c r="G70" s="23">
        <f>(G68/$Q$68)*100</f>
        <v>29.800307219662059</v>
      </c>
      <c r="H70" s="24"/>
      <c r="I70" s="23">
        <f>(I68/$Q$68)*100</f>
        <v>1.5360983102918586</v>
      </c>
      <c r="J70" s="24"/>
      <c r="K70" s="23">
        <f>(K68/$Q$68)*100</f>
        <v>2.3041474654377883</v>
      </c>
      <c r="L70" s="24"/>
      <c r="M70" s="23">
        <f>(M68/$Q$68)*100</f>
        <v>56.528417818740394</v>
      </c>
      <c r="N70" s="24"/>
      <c r="O70" s="23">
        <f>(O68/$Q$68)*100</f>
        <v>0.15360983102918588</v>
      </c>
      <c r="P70" s="24"/>
      <c r="Q70" s="23">
        <f>SUM(C70:P70)</f>
        <v>99.999999999999986</v>
      </c>
      <c r="R70" s="32"/>
      <c r="S70" s="8"/>
      <c r="T70" s="8"/>
    </row>
    <row r="71" spans="2:20" ht="16.899999999999999" customHeight="1" thickBot="1">
      <c r="B71" s="18"/>
      <c r="C71" s="19" t="s">
        <v>0</v>
      </c>
      <c r="D71" s="20"/>
      <c r="E71" s="19" t="s">
        <v>0</v>
      </c>
      <c r="F71" s="20"/>
      <c r="G71" s="21"/>
      <c r="H71" s="22"/>
      <c r="I71" s="21"/>
      <c r="J71" s="22"/>
      <c r="K71" s="21"/>
      <c r="L71" s="22"/>
      <c r="M71" s="19" t="s">
        <v>0</v>
      </c>
      <c r="N71" s="20"/>
      <c r="O71" s="19" t="s">
        <v>0</v>
      </c>
      <c r="P71" s="20"/>
      <c r="Q71" s="33"/>
      <c r="R71" s="34"/>
      <c r="S71" s="8"/>
    </row>
    <row r="72" spans="2:20" ht="16.899999999999999" customHeight="1" thickTop="1">
      <c r="C72" s="8"/>
      <c r="D72" s="8"/>
      <c r="E72" s="8"/>
      <c r="F72" s="8"/>
      <c r="M72" s="8"/>
      <c r="N72" s="8"/>
      <c r="O72" s="8"/>
      <c r="P72" s="8"/>
      <c r="Q72" s="8"/>
      <c r="R72" s="8"/>
      <c r="S72" s="8"/>
    </row>
    <row r="73" spans="2:20">
      <c r="O73" t="s">
        <v>0</v>
      </c>
      <c r="Q73" s="8"/>
      <c r="R73" s="8"/>
    </row>
    <row r="74" spans="2:20">
      <c r="Q74" s="8" t="s">
        <v>0</v>
      </c>
      <c r="R74" s="8"/>
    </row>
    <row r="75" spans="2:20">
      <c r="Q75" s="8" t="s">
        <v>0</v>
      </c>
      <c r="R75" s="8"/>
    </row>
  </sheetData>
  <mergeCells count="8">
    <mergeCell ref="B2:R2"/>
    <mergeCell ref="B3:R3"/>
    <mergeCell ref="I7:J7"/>
    <mergeCell ref="K7:L7"/>
    <mergeCell ref="I6:J6"/>
    <mergeCell ref="K6:L6"/>
    <mergeCell ref="M7:N7"/>
    <mergeCell ref="O7:P7"/>
  </mergeCells>
  <phoneticPr fontId="0" type="noConversion"/>
  <printOptions horizontalCentered="1" verticalCentered="1"/>
  <pageMargins left="0.5" right="0.5" top="0.5" bottom="0.5" header="0.5" footer="0.5"/>
  <pageSetup scale="55" orientation="landscape" horizontalDpi="300" verticalDpi="300" r:id="rId1"/>
  <headerFooter alignWithMargins="0"/>
  <ignoredErrors>
    <ignoredError sqref="Q15:R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t-37</vt:lpstr>
      <vt:lpstr>'t-37'!Print_Area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2008-08-07T14:02:59Z</cp:lastPrinted>
  <dcterms:created xsi:type="dcterms:W3CDTF">1999-02-24T13:06:22Z</dcterms:created>
  <dcterms:modified xsi:type="dcterms:W3CDTF">2012-06-13T13:25:18Z</dcterms:modified>
</cp:coreProperties>
</file>