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15" windowHeight="6555"/>
  </bookViews>
  <sheets>
    <sheet name="t-35" sheetId="1" r:id="rId1"/>
  </sheets>
  <definedNames>
    <definedName name="_xlnm.Print_Area" localSheetId="0">'t-35'!$A$1:$L$73</definedName>
    <definedName name="Print_Area_MI">'t-35'!$B$3:$M$74</definedName>
  </definedNames>
  <calcPr calcId="145621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11" i="1"/>
  <c r="E69" i="1"/>
  <c r="H69" i="1"/>
  <c r="G69" i="1"/>
  <c r="F69" i="1"/>
  <c r="D69" i="1"/>
  <c r="I69" i="1" l="1"/>
  <c r="J12" i="1" s="1"/>
  <c r="J57" i="1"/>
  <c r="J53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1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H71" i="1"/>
  <c r="D71" i="1"/>
  <c r="E71" i="1"/>
  <c r="F71" i="1"/>
  <c r="C69" i="1"/>
  <c r="G71" i="1"/>
  <c r="J61" i="1" l="1"/>
  <c r="J51" i="1"/>
  <c r="J55" i="1"/>
  <c r="J59" i="1"/>
  <c r="J63" i="1"/>
  <c r="J65" i="1"/>
  <c r="J69" i="1"/>
  <c r="C71" i="1"/>
  <c r="I71" i="1" s="1"/>
</calcChain>
</file>

<file path=xl/sharedStrings.xml><?xml version="1.0" encoding="utf-8"?>
<sst xmlns="http://schemas.openxmlformats.org/spreadsheetml/2006/main" count="84" uniqueCount="73">
  <si>
    <t xml:space="preserve"> </t>
  </si>
  <si>
    <t>PROJECT</t>
  </si>
  <si>
    <t>STATE</t>
  </si>
  <si>
    <t>TOTAL</t>
  </si>
  <si>
    <t>% OF</t>
  </si>
  <si>
    <t xml:space="preserve">  STATE</t>
  </si>
  <si>
    <t>CAPITAL</t>
  </si>
  <si>
    <t>OPERATING</t>
  </si>
  <si>
    <t>ADMIN.</t>
  </si>
  <si>
    <t>OBLIGATIONS</t>
  </si>
  <si>
    <t xml:space="preserve">  </t>
  </si>
  <si>
    <t>Percent of Total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</si>
  <si>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</si>
  <si>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</si>
  <si>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</si>
  <si>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</si>
  <si>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</si>
  <si>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</si>
  <si>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</si>
  <si>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</si>
  <si>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</si>
  <si>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</si>
  <si>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</si>
  <si>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</si>
  <si>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</si>
  <si>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</si>
  <si>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</si>
  <si>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</si>
  <si>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</si>
  <si>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</si>
  <si>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</si>
  <si>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</si>
  <si>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</si>
  <si>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</si>
  <si>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</si>
  <si>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</si>
  <si>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</si>
  <si>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</si>
  <si>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</si>
  <si>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</si>
  <si>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</si>
  <si>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</si>
  <si>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</si>
  <si>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</si>
  <si>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</si>
  <si>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</si>
  <si>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</si>
  <si>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</si>
  <si>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</si>
  <si>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</si>
  <si>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</si>
  <si>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Washington</t>
  </si>
  <si>
    <t>West Virginia</t>
  </si>
  <si>
    <t>Wisconsin</t>
  </si>
  <si>
    <t>Wyoming</t>
  </si>
  <si>
    <t>Virginia</t>
  </si>
  <si>
    <t>RANK</t>
  </si>
  <si>
    <t>Montana</t>
  </si>
  <si>
    <t>New Jersey</t>
  </si>
  <si>
    <t>New Mexico</t>
  </si>
  <si>
    <t>TABLE 35</t>
  </si>
  <si>
    <t>PLANNING</t>
  </si>
  <si>
    <t>Lousiana</t>
  </si>
  <si>
    <t>Massachussets</t>
  </si>
  <si>
    <t>Delaware</t>
  </si>
  <si>
    <t>Hawaii</t>
  </si>
  <si>
    <t>Utah</t>
  </si>
  <si>
    <t>RTAP</t>
  </si>
  <si>
    <t>Northern Mariana Islands</t>
  </si>
  <si>
    <t>Virgin Islands</t>
  </si>
  <si>
    <t>District of Columbia</t>
  </si>
  <si>
    <t>American Samoa</t>
  </si>
  <si>
    <t>NON-URBANIZED AREA FORMULA OBLIGATIONS IN FY 2012 BY STATE AND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</si>
</sst>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/>
      <diagonal/>
    </border>
    <border>
      <left style="medium">
        <color indexed="8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/>
      <bottom style="hair">
        <color theme="0" tint="-0.34998626667073579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indexed="8"/>
      </top>
      <bottom style="hair">
        <color theme="0" tint="-0.34998626667073579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Fill="1" applyBorder="1"/>
    <xf numFmtId="37" fontId="0" fillId="0" borderId="0" xfId="0" applyNumberFormat="1" applyProtection="1"/>
    <xf numFmtId="0" fontId="0" fillId="0" borderId="0" xfId="0" applyAlignment="1">
      <alignment horizontal="center"/>
    </xf>
    <xf numFmtId="5" fontId="0" fillId="0" borderId="0" xfId="0" applyNumberFormat="1" applyBorder="1" applyProtection="1"/>
    <xf numFmtId="0" fontId="0" fillId="0" borderId="0" xfId="0" applyFill="1" applyBorder="1"/>
    <xf numFmtId="0" fontId="0" fillId="0" borderId="2" xfId="0" applyBorder="1"/>
    <xf numFmtId="164" fontId="2" fillId="2" borderId="2" xfId="0" applyNumberFormat="1" applyFont="1" applyFill="1" applyBorder="1" applyProtection="1"/>
    <xf numFmtId="0" fontId="0" fillId="0" borderId="3" xfId="0" applyBorder="1"/>
    <xf numFmtId="164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7" fontId="0" fillId="0" borderId="5" xfId="0" applyNumberFormat="1" applyBorder="1" applyProtection="1"/>
    <xf numFmtId="0" fontId="2" fillId="0" borderId="2" xfId="0" applyFont="1" applyBorder="1"/>
    <xf numFmtId="37" fontId="0" fillId="0" borderId="8" xfId="0" applyNumberFormat="1" applyBorder="1" applyProtection="1"/>
    <xf numFmtId="0" fontId="0" fillId="0" borderId="10" xfId="0" applyBorder="1"/>
    <xf numFmtId="0" fontId="0" fillId="0" borderId="11" xfId="0" applyBorder="1"/>
    <xf numFmtId="5" fontId="4" fillId="2" borderId="2" xfId="0" applyNumberFormat="1" applyFont="1" applyFill="1" applyBorder="1" applyProtection="1"/>
    <xf numFmtId="164" fontId="4" fillId="2" borderId="0" xfId="0" applyNumberFormat="1" applyFont="1" applyFill="1" applyBorder="1" applyProtection="1"/>
    <xf numFmtId="37" fontId="4" fillId="2" borderId="2" xfId="0" applyNumberFormat="1" applyFont="1" applyFill="1" applyBorder="1" applyProtection="1"/>
    <xf numFmtId="37" fontId="4" fillId="2" borderId="0" xfId="0" applyNumberFormat="1" applyFont="1" applyFill="1" applyBorder="1" applyProtection="1"/>
    <xf numFmtId="37" fontId="4" fillId="2" borderId="4" xfId="0" applyNumberFormat="1" applyFont="1" applyFill="1" applyBorder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164" fontId="4" fillId="2" borderId="12" xfId="0" applyNumberFormat="1" applyFont="1" applyFill="1" applyBorder="1" applyProtection="1"/>
    <xf numFmtId="5" fontId="4" fillId="2" borderId="0" xfId="0" applyNumberFormat="1" applyFont="1" applyFill="1" applyBorder="1" applyProtection="1"/>
    <xf numFmtId="5" fontId="4" fillId="2" borderId="12" xfId="0" applyNumberFormat="1" applyFont="1" applyFill="1" applyBorder="1" applyProtection="1"/>
    <xf numFmtId="5" fontId="4" fillId="2" borderId="7" xfId="0" applyNumberFormat="1" applyFont="1" applyFill="1" applyBorder="1" applyProtection="1"/>
    <xf numFmtId="5" fontId="4" fillId="2" borderId="8" xfId="0" applyNumberFormat="1" applyFont="1" applyFill="1" applyBorder="1" applyProtection="1"/>
    <xf numFmtId="5" fontId="4" fillId="2" borderId="9" xfId="0" applyNumberFormat="1" applyFont="1" applyFill="1" applyBorder="1" applyProtection="1"/>
    <xf numFmtId="0" fontId="5" fillId="0" borderId="0" xfId="0" applyFont="1"/>
    <xf numFmtId="37" fontId="4" fillId="2" borderId="12" xfId="0" applyNumberFormat="1" applyFont="1" applyFill="1" applyBorder="1" applyAlignment="1" applyProtection="1">
      <alignment horizontal="center"/>
    </xf>
    <xf numFmtId="0" fontId="6" fillId="0" borderId="0" xfId="0" applyFont="1"/>
    <xf numFmtId="37" fontId="0" fillId="0" borderId="0" xfId="0" applyNumberFormat="1" applyBorder="1" applyProtection="1"/>
    <xf numFmtId="5" fontId="0" fillId="0" borderId="0" xfId="0" applyNumberFormat="1"/>
    <xf numFmtId="5" fontId="4" fillId="2" borderId="13" xfId="0" applyNumberFormat="1" applyFont="1" applyFill="1" applyBorder="1" applyProtection="1"/>
    <xf numFmtId="164" fontId="4" fillId="2" borderId="14" xfId="0" applyNumberFormat="1" applyFont="1" applyFill="1" applyBorder="1" applyProtection="1"/>
    <xf numFmtId="37" fontId="3" fillId="2" borderId="15" xfId="0" applyNumberFormat="1" applyFont="1" applyFill="1" applyBorder="1" applyAlignment="1" applyProtection="1">
      <alignment horizontal="center"/>
    </xf>
    <xf numFmtId="5" fontId="0" fillId="0" borderId="12" xfId="0" applyNumberFormat="1" applyBorder="1" applyProtection="1"/>
    <xf numFmtId="37" fontId="0" fillId="0" borderId="12" xfId="0" applyNumberFormat="1" applyBorder="1" applyProtection="1"/>
    <xf numFmtId="37" fontId="0" fillId="0" borderId="0" xfId="0" applyNumberFormat="1" applyFill="1" applyBorder="1" applyProtection="1"/>
    <xf numFmtId="37" fontId="0" fillId="0" borderId="12" xfId="0" applyNumberFormat="1" applyFill="1" applyBorder="1" applyProtection="1"/>
    <xf numFmtId="5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37" fontId="3" fillId="2" borderId="18" xfId="0" applyNumberFormat="1" applyFont="1" applyFill="1" applyBorder="1" applyAlignment="1" applyProtection="1">
      <alignment horizontal="center"/>
    </xf>
    <xf numFmtId="5" fontId="4" fillId="2" borderId="19" xfId="0" applyNumberFormat="1" applyFont="1" applyFill="1" applyBorder="1" applyProtection="1"/>
    <xf numFmtId="164" fontId="4" fillId="2" borderId="20" xfId="0" applyNumberFormat="1" applyFont="1" applyFill="1" applyBorder="1" applyProtection="1"/>
    <xf numFmtId="37" fontId="3" fillId="2" borderId="21" xfId="0" applyNumberFormat="1" applyFont="1" applyFill="1" applyBorder="1" applyAlignment="1" applyProtection="1">
      <alignment horizontal="center"/>
    </xf>
    <xf numFmtId="37" fontId="0" fillId="0" borderId="22" xfId="0" applyNumberFormat="1" applyBorder="1" applyProtection="1"/>
    <xf numFmtId="37" fontId="0" fillId="0" borderId="23" xfId="0" applyNumberFormat="1" applyBorder="1" applyProtection="1"/>
    <xf numFmtId="5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37" fontId="3" fillId="2" borderId="26" xfId="0" applyNumberFormat="1" applyFont="1" applyFill="1" applyBorder="1" applyAlignment="1" applyProtection="1">
      <alignment horizontal="center"/>
    </xf>
    <xf numFmtId="37" fontId="0" fillId="0" borderId="27" xfId="0" applyNumberFormat="1" applyBorder="1" applyProtection="1"/>
    <xf numFmtId="37" fontId="0" fillId="0" borderId="28" xfId="0" applyNumberFormat="1" applyBorder="1" applyProtection="1"/>
    <xf numFmtId="5" fontId="4" fillId="2" borderId="29" xfId="0" applyNumberFormat="1" applyFont="1" applyFill="1" applyBorder="1" applyProtection="1"/>
    <xf numFmtId="164" fontId="4" fillId="2" borderId="30" xfId="0" applyNumberFormat="1" applyFont="1" applyFill="1" applyBorder="1" applyProtection="1"/>
    <xf numFmtId="37" fontId="3" fillId="2" borderId="31" xfId="0" applyNumberFormat="1" applyFont="1" applyFill="1" applyBorder="1" applyAlignment="1" applyProtection="1">
      <alignment horizontal="center"/>
    </xf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2" xfId="0" applyFill="1" applyBorder="1"/>
    <xf numFmtId="37" fontId="0" fillId="0" borderId="27" xfId="0" applyNumberFormat="1" applyFill="1" applyBorder="1" applyProtection="1"/>
    <xf numFmtId="37" fontId="0" fillId="0" borderId="28" xfId="0" applyNumberFormat="1" applyFill="1" applyBorder="1" applyProtection="1"/>
    <xf numFmtId="0" fontId="0" fillId="0" borderId="12" xfId="0" applyBorder="1"/>
    <xf numFmtId="0" fontId="3" fillId="0" borderId="12" xfId="0" applyFont="1" applyBorder="1"/>
    <xf numFmtId="0" fontId="0" fillId="0" borderId="35" xfId="0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83"/>
  <sheetViews>
    <sheetView tabSelected="1" defaultGridColor="0" colorId="22" zoomScale="90" zoomScaleNormal="9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H18" sqref="H18"/>
    </sheetView>
  </sheetViews>
  <sheetFormatPr defaultColWidth="11.44140625" defaultRowHeight="15" x14ac:dyDescent="0.2"/>
  <cols>
    <col min="1" max="1" width="1.5546875" customWidth="1"/>
    <col min="2" max="2" width="13.77734375" customWidth="1"/>
    <col min="3" max="3" width="13.6640625" customWidth="1"/>
    <col min="4" max="4" width="12.6640625" customWidth="1"/>
    <col min="5" max="5" width="16.21875" customWidth="1"/>
    <col min="6" max="7" width="12.6640625" customWidth="1"/>
    <col min="8" max="8" width="13.77734375" customWidth="1"/>
    <col min="9" max="9" width="14.88671875" customWidth="1"/>
    <col min="10" max="10" width="6.33203125" customWidth="1"/>
    <col min="11" max="11" width="7.77734375" customWidth="1"/>
    <col min="12" max="12" width="2.44140625" customWidth="1"/>
  </cols>
  <sheetData>
    <row r="1" spans="2:14" ht="6" customHeight="1" thickBot="1" x14ac:dyDescent="0.25">
      <c r="B1" s="34"/>
    </row>
    <row r="2" spans="2:14" x14ac:dyDescent="0.2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4" ht="15" customHeight="1" x14ac:dyDescent="0.25">
      <c r="B3" s="71" t="s">
        <v>60</v>
      </c>
      <c r="C3" s="72"/>
      <c r="D3" s="72"/>
      <c r="E3" s="72"/>
      <c r="F3" s="72"/>
      <c r="G3" s="72"/>
      <c r="H3" s="72"/>
      <c r="I3" s="72"/>
      <c r="J3" s="72"/>
      <c r="K3" s="73"/>
    </row>
    <row r="4" spans="2:14" ht="18" x14ac:dyDescent="0.25">
      <c r="B4" s="71" t="s">
        <v>72</v>
      </c>
      <c r="C4" s="72"/>
      <c r="D4" s="72"/>
      <c r="E4" s="72"/>
      <c r="F4" s="72"/>
      <c r="G4" s="72"/>
      <c r="H4" s="72"/>
      <c r="I4" s="72"/>
      <c r="J4" s="72"/>
      <c r="K4" s="73"/>
    </row>
    <row r="5" spans="2:14" ht="9" customHeight="1" thickBot="1" x14ac:dyDescent="0.25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2:14" x14ac:dyDescent="0.2">
      <c r="B6" s="10"/>
      <c r="K6" s="12"/>
    </row>
    <row r="7" spans="2:14" x14ac:dyDescent="0.2">
      <c r="B7" s="6"/>
      <c r="E7" s="3" t="s">
        <v>1</v>
      </c>
      <c r="F7" s="3"/>
      <c r="G7" s="3"/>
      <c r="H7" s="3" t="s">
        <v>2</v>
      </c>
      <c r="I7" s="3" t="s">
        <v>3</v>
      </c>
      <c r="J7" s="3" t="s">
        <v>4</v>
      </c>
      <c r="K7" s="68"/>
    </row>
    <row r="8" spans="2:14" x14ac:dyDescent="0.2">
      <c r="B8" s="6" t="s">
        <v>5</v>
      </c>
      <c r="C8" s="3" t="s">
        <v>6</v>
      </c>
      <c r="D8" s="3" t="s">
        <v>7</v>
      </c>
      <c r="E8" s="3" t="s">
        <v>8</v>
      </c>
      <c r="F8" s="3" t="s">
        <v>61</v>
      </c>
      <c r="G8" s="3" t="s">
        <v>67</v>
      </c>
      <c r="H8" s="3" t="s">
        <v>8</v>
      </c>
      <c r="I8" s="3" t="s">
        <v>9</v>
      </c>
      <c r="J8" s="3" t="s">
        <v>3</v>
      </c>
      <c r="K8" s="69" t="s">
        <v>56</v>
      </c>
    </row>
    <row r="9" spans="2:14" ht="15.75" thickBot="1" x14ac:dyDescent="0.25">
      <c r="B9" s="62"/>
      <c r="C9" s="1"/>
      <c r="D9" s="1"/>
      <c r="E9" s="1"/>
      <c r="F9" s="1"/>
      <c r="G9" s="1"/>
      <c r="H9" s="1"/>
      <c r="I9" s="5"/>
      <c r="J9" s="5"/>
      <c r="K9" s="70"/>
    </row>
    <row r="10" spans="2:14" ht="15.75" thickTop="1" x14ac:dyDescent="0.2">
      <c r="B10" s="6"/>
      <c r="I10" s="8"/>
      <c r="J10" s="19"/>
      <c r="K10" s="20"/>
    </row>
    <row r="11" spans="2:14" ht="18" customHeight="1" x14ac:dyDescent="0.2">
      <c r="B11" s="6" t="s">
        <v>12</v>
      </c>
      <c r="C11" s="4">
        <v>3551592</v>
      </c>
      <c r="D11" s="4">
        <v>7618112</v>
      </c>
      <c r="E11" s="4">
        <v>3228109</v>
      </c>
      <c r="F11" s="4">
        <v>0</v>
      </c>
      <c r="G11" s="4">
        <v>195516</v>
      </c>
      <c r="H11" s="42">
        <v>1989680</v>
      </c>
      <c r="I11" s="39">
        <f>SUM(C11:H11)</f>
        <v>16583009</v>
      </c>
      <c r="J11" s="40">
        <f>(I11/$I$69)*100</f>
        <v>3.212489871410487</v>
      </c>
      <c r="K11" s="41">
        <f>RANK(I11,I$11:I$66,0)</f>
        <v>10</v>
      </c>
      <c r="L11" s="2"/>
      <c r="M11" s="2"/>
      <c r="N11" s="2"/>
    </row>
    <row r="12" spans="2:14" ht="18" customHeight="1" x14ac:dyDescent="0.2">
      <c r="B12" s="6" t="s">
        <v>13</v>
      </c>
      <c r="C12" s="37">
        <v>1159487</v>
      </c>
      <c r="D12" s="37">
        <v>3626729</v>
      </c>
      <c r="E12" s="37">
        <v>1209865</v>
      </c>
      <c r="F12" s="37">
        <v>0</v>
      </c>
      <c r="G12" s="37">
        <v>83388</v>
      </c>
      <c r="H12" s="43">
        <v>911865</v>
      </c>
      <c r="I12" s="39">
        <f t="shared" ref="I12:I66" si="0">SUM(C12:H12)</f>
        <v>6991334</v>
      </c>
      <c r="J12" s="40">
        <f t="shared" ref="J12:J66" si="1">(I12/$I$69)*100</f>
        <v>1.3543736038886411</v>
      </c>
      <c r="K12" s="41">
        <f t="shared" ref="K12:K66" si="2">RANK(I12,I$11:I$66,0)</f>
        <v>30</v>
      </c>
      <c r="L12" s="2"/>
      <c r="M12" s="2"/>
      <c r="N12" s="2"/>
    </row>
    <row r="13" spans="2:14" ht="18" customHeight="1" x14ac:dyDescent="0.2">
      <c r="B13" s="6" t="s">
        <v>71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43">
        <v>0</v>
      </c>
      <c r="I13" s="39">
        <f t="shared" si="0"/>
        <v>0</v>
      </c>
      <c r="J13" s="40">
        <f t="shared" si="1"/>
        <v>0</v>
      </c>
      <c r="K13" s="41">
        <f t="shared" si="2"/>
        <v>50</v>
      </c>
      <c r="L13" s="2"/>
      <c r="M13" s="2"/>
      <c r="N13" s="2"/>
    </row>
    <row r="14" spans="2:14" ht="18" customHeight="1" x14ac:dyDescent="0.2">
      <c r="B14" s="6" t="s">
        <v>14</v>
      </c>
      <c r="C14" s="37">
        <v>1160254</v>
      </c>
      <c r="D14" s="37">
        <v>6505611</v>
      </c>
      <c r="E14" s="37">
        <v>2923965</v>
      </c>
      <c r="F14" s="37">
        <v>34801</v>
      </c>
      <c r="G14" s="37">
        <v>154615.31</v>
      </c>
      <c r="H14" s="43">
        <v>-58638</v>
      </c>
      <c r="I14" s="39">
        <f t="shared" si="0"/>
        <v>10720608.310000001</v>
      </c>
      <c r="J14" s="40">
        <f t="shared" si="1"/>
        <v>2.0768152276365588</v>
      </c>
      <c r="K14" s="41">
        <f t="shared" si="2"/>
        <v>21</v>
      </c>
      <c r="L14" s="2"/>
      <c r="M14" s="2"/>
      <c r="N14" s="2"/>
    </row>
    <row r="15" spans="2:14" ht="18" customHeight="1" x14ac:dyDescent="0.2">
      <c r="B15" s="6" t="s">
        <v>15</v>
      </c>
      <c r="C15" s="37">
        <v>255635</v>
      </c>
      <c r="D15" s="37">
        <v>5031410</v>
      </c>
      <c r="E15" s="37">
        <v>3353290</v>
      </c>
      <c r="F15" s="37">
        <v>0</v>
      </c>
      <c r="G15" s="37">
        <v>160432</v>
      </c>
      <c r="H15" s="43">
        <v>1524765</v>
      </c>
      <c r="I15" s="46">
        <f t="shared" si="0"/>
        <v>10325532</v>
      </c>
      <c r="J15" s="47">
        <f t="shared" si="1"/>
        <v>2.000280345196995</v>
      </c>
      <c r="K15" s="48">
        <f t="shared" si="2"/>
        <v>23</v>
      </c>
      <c r="L15" s="2"/>
      <c r="M15" s="2"/>
      <c r="N15" s="2"/>
    </row>
    <row r="16" spans="2:14" ht="18" customHeight="1" x14ac:dyDescent="0.2">
      <c r="B16" s="63" t="s">
        <v>16</v>
      </c>
      <c r="C16" s="52">
        <v>7220793</v>
      </c>
      <c r="D16" s="52">
        <v>14728529</v>
      </c>
      <c r="E16" s="52">
        <v>0</v>
      </c>
      <c r="F16" s="52">
        <v>4665</v>
      </c>
      <c r="G16" s="52">
        <v>289477</v>
      </c>
      <c r="H16" s="53">
        <v>3414575</v>
      </c>
      <c r="I16" s="54">
        <f t="shared" si="0"/>
        <v>25658039</v>
      </c>
      <c r="J16" s="55">
        <f t="shared" si="1"/>
        <v>4.9705207545720604</v>
      </c>
      <c r="K16" s="56">
        <f t="shared" si="2"/>
        <v>2</v>
      </c>
      <c r="L16" s="2"/>
      <c r="M16" s="2"/>
      <c r="N16" s="2"/>
    </row>
    <row r="17" spans="2:14" ht="18" customHeight="1" x14ac:dyDescent="0.2">
      <c r="B17" s="6" t="s">
        <v>17</v>
      </c>
      <c r="C17" s="37">
        <v>0</v>
      </c>
      <c r="D17" s="37">
        <v>7058042</v>
      </c>
      <c r="E17" s="37">
        <v>811000</v>
      </c>
      <c r="F17" s="37">
        <v>0</v>
      </c>
      <c r="G17" s="37">
        <v>122296</v>
      </c>
      <c r="H17" s="43">
        <v>1013350</v>
      </c>
      <c r="I17" s="39">
        <f t="shared" si="0"/>
        <v>9004688</v>
      </c>
      <c r="J17" s="40">
        <f t="shared" si="1"/>
        <v>1.7444041063483449</v>
      </c>
      <c r="K17" s="41">
        <f t="shared" si="2"/>
        <v>26</v>
      </c>
      <c r="L17" s="2"/>
      <c r="M17" s="2"/>
      <c r="N17" s="2"/>
    </row>
    <row r="18" spans="2:14" ht="18" customHeight="1" x14ac:dyDescent="0.2">
      <c r="B18" s="6" t="s">
        <v>18</v>
      </c>
      <c r="C18" s="37">
        <v>371578</v>
      </c>
      <c r="D18" s="37">
        <v>4225024</v>
      </c>
      <c r="E18" s="37">
        <v>0</v>
      </c>
      <c r="F18" s="37">
        <v>84000</v>
      </c>
      <c r="G18" s="37">
        <v>117263</v>
      </c>
      <c r="H18" s="43">
        <v>727165</v>
      </c>
      <c r="I18" s="39">
        <f t="shared" si="0"/>
        <v>5525030</v>
      </c>
      <c r="J18" s="40">
        <f t="shared" si="1"/>
        <v>1.0703185962354049</v>
      </c>
      <c r="K18" s="41">
        <f t="shared" si="2"/>
        <v>35</v>
      </c>
      <c r="L18" s="2"/>
      <c r="M18" s="2"/>
      <c r="N18" s="2"/>
    </row>
    <row r="19" spans="2:14" ht="18" customHeight="1" x14ac:dyDescent="0.2">
      <c r="B19" s="6" t="s">
        <v>64</v>
      </c>
      <c r="C19" s="37">
        <v>600000</v>
      </c>
      <c r="D19" s="37">
        <v>179353</v>
      </c>
      <c r="E19" s="37">
        <v>0</v>
      </c>
      <c r="F19" s="37">
        <v>0</v>
      </c>
      <c r="G19" s="37">
        <v>78035</v>
      </c>
      <c r="H19" s="43">
        <v>0</v>
      </c>
      <c r="I19" s="39">
        <f t="shared" si="0"/>
        <v>857388</v>
      </c>
      <c r="J19" s="40">
        <f t="shared" si="1"/>
        <v>0.16609472176424045</v>
      </c>
      <c r="K19" s="41">
        <f t="shared" si="2"/>
        <v>45</v>
      </c>
      <c r="L19" s="2"/>
      <c r="M19" s="2"/>
      <c r="N19" s="2"/>
    </row>
    <row r="20" spans="2:14" ht="18" customHeight="1" x14ac:dyDescent="0.2">
      <c r="B20" s="64" t="s">
        <v>70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8">
        <v>0</v>
      </c>
      <c r="I20" s="59">
        <f t="shared" si="0"/>
        <v>0</v>
      </c>
      <c r="J20" s="60">
        <f t="shared" si="1"/>
        <v>0</v>
      </c>
      <c r="K20" s="61">
        <f t="shared" si="2"/>
        <v>50</v>
      </c>
      <c r="L20" s="2"/>
      <c r="M20" s="2"/>
      <c r="N20" s="2"/>
    </row>
    <row r="21" spans="2:14" ht="18" customHeight="1" x14ac:dyDescent="0.2">
      <c r="B21" s="6" t="s">
        <v>19</v>
      </c>
      <c r="C21" s="37">
        <v>2112120</v>
      </c>
      <c r="D21" s="37">
        <v>11910178</v>
      </c>
      <c r="E21" s="37">
        <v>0</v>
      </c>
      <c r="F21" s="37">
        <v>0</v>
      </c>
      <c r="G21" s="37">
        <v>197265</v>
      </c>
      <c r="H21" s="43">
        <v>606481</v>
      </c>
      <c r="I21" s="49">
        <f t="shared" si="0"/>
        <v>14826044</v>
      </c>
      <c r="J21" s="50">
        <f t="shared" si="1"/>
        <v>2.872127500086759</v>
      </c>
      <c r="K21" s="51">
        <f t="shared" si="2"/>
        <v>14</v>
      </c>
      <c r="L21" s="2"/>
      <c r="M21" s="2"/>
      <c r="N21" s="2"/>
    </row>
    <row r="22" spans="2:14" ht="18" customHeight="1" x14ac:dyDescent="0.2">
      <c r="B22" s="6" t="s">
        <v>20</v>
      </c>
      <c r="C22" s="37">
        <v>3567991</v>
      </c>
      <c r="D22" s="37">
        <v>13004131</v>
      </c>
      <c r="E22" s="37">
        <v>0</v>
      </c>
      <c r="F22" s="37">
        <v>0</v>
      </c>
      <c r="G22" s="37">
        <v>132506</v>
      </c>
      <c r="H22" s="43">
        <v>-609701</v>
      </c>
      <c r="I22" s="39">
        <f t="shared" si="0"/>
        <v>16094927</v>
      </c>
      <c r="J22" s="40">
        <f t="shared" si="1"/>
        <v>3.1179377619942907</v>
      </c>
      <c r="K22" s="41">
        <f t="shared" si="2"/>
        <v>12</v>
      </c>
      <c r="L22" s="2"/>
      <c r="M22" s="2"/>
      <c r="N22" s="2"/>
    </row>
    <row r="23" spans="2:14" ht="18" customHeight="1" x14ac:dyDescent="0.2">
      <c r="B23" s="65" t="s">
        <v>21</v>
      </c>
      <c r="C23" s="37">
        <v>0</v>
      </c>
      <c r="D23" s="37">
        <v>629973</v>
      </c>
      <c r="E23" s="37">
        <v>0</v>
      </c>
      <c r="F23" s="37">
        <v>0</v>
      </c>
      <c r="G23" s="37">
        <v>0</v>
      </c>
      <c r="H23" s="43">
        <v>111172</v>
      </c>
      <c r="I23" s="39">
        <f t="shared" si="0"/>
        <v>741145</v>
      </c>
      <c r="J23" s="40">
        <f t="shared" si="1"/>
        <v>0.14357592194194224</v>
      </c>
      <c r="K23" s="41">
        <f t="shared" si="2"/>
        <v>47</v>
      </c>
      <c r="L23" s="2"/>
      <c r="M23" s="2"/>
      <c r="N23" s="2"/>
    </row>
    <row r="24" spans="2:14" ht="18" customHeight="1" x14ac:dyDescent="0.2">
      <c r="B24" s="6" t="s">
        <v>65</v>
      </c>
      <c r="C24" s="37">
        <v>28490</v>
      </c>
      <c r="D24" s="37">
        <v>1816019</v>
      </c>
      <c r="E24" s="37">
        <v>0</v>
      </c>
      <c r="F24" s="37">
        <v>0</v>
      </c>
      <c r="G24" s="37">
        <v>84776</v>
      </c>
      <c r="H24" s="43">
        <v>198614</v>
      </c>
      <c r="I24" s="39">
        <f t="shared" si="0"/>
        <v>2127899</v>
      </c>
      <c r="J24" s="40">
        <f t="shared" si="1"/>
        <v>0.4122203627149032</v>
      </c>
      <c r="K24" s="41">
        <f t="shared" si="2"/>
        <v>44</v>
      </c>
      <c r="L24" s="2"/>
      <c r="M24" s="2"/>
      <c r="N24" s="2"/>
    </row>
    <row r="25" spans="2:14" ht="18" customHeight="1" x14ac:dyDescent="0.2">
      <c r="B25" s="6" t="s">
        <v>22</v>
      </c>
      <c r="C25" s="37">
        <v>713280</v>
      </c>
      <c r="D25" s="37">
        <v>2400465</v>
      </c>
      <c r="E25" s="37">
        <v>1270751</v>
      </c>
      <c r="F25" s="37">
        <v>0</v>
      </c>
      <c r="G25" s="37">
        <v>101335</v>
      </c>
      <c r="H25" s="43">
        <v>876643</v>
      </c>
      <c r="I25" s="46">
        <f t="shared" si="0"/>
        <v>5362474</v>
      </c>
      <c r="J25" s="47">
        <f t="shared" si="1"/>
        <v>1.0388279600343993</v>
      </c>
      <c r="K25" s="48">
        <f t="shared" si="2"/>
        <v>36</v>
      </c>
    </row>
    <row r="26" spans="2:14" ht="18" customHeight="1" x14ac:dyDescent="0.2">
      <c r="B26" s="63" t="s">
        <v>23</v>
      </c>
      <c r="C26" s="52">
        <v>4043274</v>
      </c>
      <c r="D26" s="52">
        <v>6268049</v>
      </c>
      <c r="E26" s="52">
        <v>3445366</v>
      </c>
      <c r="F26" s="52">
        <v>0</v>
      </c>
      <c r="G26" s="52">
        <v>203404</v>
      </c>
      <c r="H26" s="53">
        <v>1640235</v>
      </c>
      <c r="I26" s="54">
        <f t="shared" si="0"/>
        <v>15600328</v>
      </c>
      <c r="J26" s="55">
        <f t="shared" si="1"/>
        <v>3.0221231677967144</v>
      </c>
      <c r="K26" s="56">
        <f t="shared" si="2"/>
        <v>13</v>
      </c>
      <c r="L26" s="2"/>
      <c r="M26" s="2"/>
      <c r="N26" s="2"/>
    </row>
    <row r="27" spans="2:14" ht="18" customHeight="1" x14ac:dyDescent="0.2">
      <c r="B27" s="6" t="s">
        <v>24</v>
      </c>
      <c r="C27" s="37">
        <v>0</v>
      </c>
      <c r="D27" s="37">
        <v>13421854</v>
      </c>
      <c r="E27" s="37">
        <v>9600</v>
      </c>
      <c r="F27" s="37">
        <v>0</v>
      </c>
      <c r="G27" s="37">
        <v>202771</v>
      </c>
      <c r="H27" s="43">
        <v>187100</v>
      </c>
      <c r="I27" s="39">
        <f t="shared" si="0"/>
        <v>13821325</v>
      </c>
      <c r="J27" s="40">
        <f t="shared" si="1"/>
        <v>2.677491556084457</v>
      </c>
      <c r="K27" s="41">
        <f t="shared" si="2"/>
        <v>17</v>
      </c>
      <c r="L27" s="2"/>
      <c r="M27" s="2"/>
      <c r="N27" s="2"/>
    </row>
    <row r="28" spans="2:14" ht="18" customHeight="1" x14ac:dyDescent="0.2">
      <c r="B28" s="6" t="s">
        <v>25</v>
      </c>
      <c r="C28" s="37">
        <v>1772088</v>
      </c>
      <c r="D28" s="37">
        <v>8313395</v>
      </c>
      <c r="E28" s="37">
        <v>0</v>
      </c>
      <c r="F28" s="37">
        <v>341410</v>
      </c>
      <c r="G28" s="37">
        <v>160373</v>
      </c>
      <c r="H28" s="43">
        <v>0</v>
      </c>
      <c r="I28" s="39">
        <f t="shared" si="0"/>
        <v>10587266</v>
      </c>
      <c r="J28" s="40">
        <f t="shared" si="1"/>
        <v>2.0509839191987789</v>
      </c>
      <c r="K28" s="41">
        <f t="shared" si="2"/>
        <v>22</v>
      </c>
      <c r="L28" s="2"/>
      <c r="M28" s="2"/>
      <c r="N28" s="2"/>
    </row>
    <row r="29" spans="2:14" ht="18" customHeight="1" x14ac:dyDescent="0.2">
      <c r="B29" s="6" t="s">
        <v>26</v>
      </c>
      <c r="C29" s="37">
        <v>103625</v>
      </c>
      <c r="D29" s="37">
        <v>8044181</v>
      </c>
      <c r="E29" s="37">
        <v>711668</v>
      </c>
      <c r="F29" s="37">
        <v>0</v>
      </c>
      <c r="G29" s="37">
        <v>110000</v>
      </c>
      <c r="H29" s="43">
        <v>435000</v>
      </c>
      <c r="I29" s="39">
        <f t="shared" si="0"/>
        <v>9404474</v>
      </c>
      <c r="J29" s="40">
        <f t="shared" si="1"/>
        <v>1.8218513582754055</v>
      </c>
      <c r="K29" s="41">
        <f t="shared" si="2"/>
        <v>25</v>
      </c>
      <c r="L29" s="2"/>
      <c r="M29" s="2"/>
      <c r="N29" s="2"/>
    </row>
    <row r="30" spans="2:14" ht="18" customHeight="1" x14ac:dyDescent="0.2">
      <c r="B30" s="64" t="s">
        <v>27</v>
      </c>
      <c r="C30" s="57">
        <v>46000</v>
      </c>
      <c r="D30" s="57">
        <v>10003546</v>
      </c>
      <c r="E30" s="57">
        <v>2143576</v>
      </c>
      <c r="F30" s="57">
        <v>0</v>
      </c>
      <c r="G30" s="57">
        <v>195304</v>
      </c>
      <c r="H30" s="58">
        <v>700000</v>
      </c>
      <c r="I30" s="59">
        <f t="shared" si="0"/>
        <v>13088426</v>
      </c>
      <c r="J30" s="60">
        <f t="shared" si="1"/>
        <v>2.5355130638658929</v>
      </c>
      <c r="K30" s="61">
        <f t="shared" si="2"/>
        <v>19</v>
      </c>
      <c r="L30" s="2"/>
      <c r="M30" s="2"/>
      <c r="N30" s="2"/>
    </row>
    <row r="31" spans="2:14" ht="18" customHeight="1" x14ac:dyDescent="0.2">
      <c r="B31" s="6" t="s">
        <v>62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43">
        <v>0</v>
      </c>
      <c r="I31" s="49">
        <f t="shared" si="0"/>
        <v>0</v>
      </c>
      <c r="J31" s="50">
        <f t="shared" si="1"/>
        <v>0</v>
      </c>
      <c r="K31" s="51">
        <f t="shared" si="2"/>
        <v>50</v>
      </c>
      <c r="L31" s="2"/>
      <c r="M31" s="2"/>
      <c r="N31" s="2"/>
    </row>
    <row r="32" spans="2:14" ht="18" customHeight="1" x14ac:dyDescent="0.2">
      <c r="B32" s="6" t="s">
        <v>28</v>
      </c>
      <c r="C32" s="37">
        <v>1590869</v>
      </c>
      <c r="D32" s="37">
        <v>3294753</v>
      </c>
      <c r="E32" s="37">
        <v>1561290</v>
      </c>
      <c r="F32" s="37">
        <v>0</v>
      </c>
      <c r="G32" s="37">
        <v>115593</v>
      </c>
      <c r="H32" s="43">
        <v>58109</v>
      </c>
      <c r="I32" s="39">
        <f t="shared" si="0"/>
        <v>6620614</v>
      </c>
      <c r="J32" s="40">
        <f t="shared" si="1"/>
        <v>1.2825570689564525</v>
      </c>
      <c r="K32" s="41">
        <f t="shared" si="2"/>
        <v>33</v>
      </c>
      <c r="L32" s="2"/>
      <c r="M32" s="2"/>
      <c r="N32" s="2"/>
    </row>
    <row r="33" spans="2:14" ht="18" customHeight="1" x14ac:dyDescent="0.2">
      <c r="B33" s="6" t="s">
        <v>29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43">
        <v>0</v>
      </c>
      <c r="I33" s="39">
        <f t="shared" si="0"/>
        <v>0</v>
      </c>
      <c r="J33" s="40">
        <f t="shared" si="1"/>
        <v>0</v>
      </c>
      <c r="K33" s="41">
        <f t="shared" si="2"/>
        <v>50</v>
      </c>
      <c r="L33" s="2"/>
      <c r="M33" s="2"/>
      <c r="N33" s="2"/>
    </row>
    <row r="34" spans="2:14" ht="18" customHeight="1" x14ac:dyDescent="0.2">
      <c r="B34" s="6" t="s">
        <v>63</v>
      </c>
      <c r="C34" s="37">
        <v>280713</v>
      </c>
      <c r="D34" s="37">
        <v>2744311</v>
      </c>
      <c r="E34" s="37">
        <v>0</v>
      </c>
      <c r="F34" s="37">
        <v>0</v>
      </c>
      <c r="G34" s="37">
        <v>101847</v>
      </c>
      <c r="H34" s="43">
        <v>486582</v>
      </c>
      <c r="I34" s="39">
        <f t="shared" si="0"/>
        <v>3613453</v>
      </c>
      <c r="J34" s="40">
        <f t="shared" si="1"/>
        <v>0.70000451445921785</v>
      </c>
      <c r="K34" s="41">
        <f t="shared" si="2"/>
        <v>41</v>
      </c>
      <c r="L34" s="2"/>
      <c r="M34" s="2"/>
      <c r="N34" s="2"/>
    </row>
    <row r="35" spans="2:14" ht="18" customHeight="1" x14ac:dyDescent="0.2">
      <c r="B35" s="6" t="s">
        <v>30</v>
      </c>
      <c r="C35" s="37">
        <v>2546698</v>
      </c>
      <c r="D35" s="37">
        <v>17629176</v>
      </c>
      <c r="E35" s="37">
        <v>0</v>
      </c>
      <c r="F35" s="37">
        <v>0</v>
      </c>
      <c r="G35" s="37">
        <v>167722</v>
      </c>
      <c r="H35" s="43">
        <v>862100</v>
      </c>
      <c r="I35" s="46">
        <f t="shared" si="0"/>
        <v>21205696</v>
      </c>
      <c r="J35" s="47">
        <f t="shared" si="1"/>
        <v>4.1080049836679153</v>
      </c>
      <c r="K35" s="48">
        <f t="shared" si="2"/>
        <v>3</v>
      </c>
      <c r="L35" s="2"/>
      <c r="M35" s="2"/>
      <c r="N35" s="2"/>
    </row>
    <row r="36" spans="2:14" ht="18" customHeight="1" x14ac:dyDescent="0.2">
      <c r="B36" s="63" t="s">
        <v>31</v>
      </c>
      <c r="C36" s="52">
        <v>5480320</v>
      </c>
      <c r="D36" s="52">
        <v>9613047</v>
      </c>
      <c r="E36" s="52">
        <v>609801</v>
      </c>
      <c r="F36" s="52">
        <v>0</v>
      </c>
      <c r="G36" s="52">
        <v>178937</v>
      </c>
      <c r="H36" s="53">
        <v>1491681</v>
      </c>
      <c r="I36" s="54">
        <f t="shared" si="0"/>
        <v>17373786</v>
      </c>
      <c r="J36" s="55">
        <f t="shared" si="1"/>
        <v>3.3656805922889705</v>
      </c>
      <c r="K36" s="56">
        <f t="shared" si="2"/>
        <v>9</v>
      </c>
      <c r="L36" s="2"/>
      <c r="M36" s="2"/>
      <c r="N36" s="2"/>
    </row>
    <row r="37" spans="2:14" ht="18" customHeight="1" x14ac:dyDescent="0.2">
      <c r="B37" s="6" t="s">
        <v>32</v>
      </c>
      <c r="C37" s="37">
        <v>1679104</v>
      </c>
      <c r="D37" s="37">
        <v>4775816</v>
      </c>
      <c r="E37" s="37">
        <v>3116975</v>
      </c>
      <c r="F37" s="37">
        <v>376380</v>
      </c>
      <c r="G37" s="37">
        <v>178968</v>
      </c>
      <c r="H37" s="43">
        <v>1157587</v>
      </c>
      <c r="I37" s="39">
        <f t="shared" si="0"/>
        <v>11284830</v>
      </c>
      <c r="J37" s="40">
        <f t="shared" si="1"/>
        <v>2.1861172526402903</v>
      </c>
      <c r="K37" s="41">
        <f t="shared" si="2"/>
        <v>20</v>
      </c>
      <c r="L37" s="2"/>
      <c r="M37" s="2"/>
      <c r="N37" s="2"/>
    </row>
    <row r="38" spans="2:14" ht="18" customHeight="1" x14ac:dyDescent="0.2">
      <c r="B38" s="6" t="s">
        <v>33</v>
      </c>
      <c r="C38" s="37">
        <v>937799</v>
      </c>
      <c r="D38" s="37">
        <v>10802214</v>
      </c>
      <c r="E38" s="37">
        <v>1575304</v>
      </c>
      <c r="F38" s="37">
        <v>0</v>
      </c>
      <c r="G38" s="37">
        <v>196860</v>
      </c>
      <c r="H38" s="43">
        <v>560000</v>
      </c>
      <c r="I38" s="39">
        <f t="shared" si="0"/>
        <v>14072177</v>
      </c>
      <c r="J38" s="40">
        <f t="shared" si="1"/>
        <v>2.7260870497745988</v>
      </c>
      <c r="K38" s="41">
        <f t="shared" si="2"/>
        <v>16</v>
      </c>
      <c r="L38" s="2"/>
      <c r="M38" s="2"/>
      <c r="N38" s="2"/>
    </row>
    <row r="39" spans="2:14" ht="18" customHeight="1" x14ac:dyDescent="0.2">
      <c r="B39" s="6" t="s">
        <v>57</v>
      </c>
      <c r="C39" s="37">
        <v>1178590</v>
      </c>
      <c r="D39" s="37">
        <v>2011534</v>
      </c>
      <c r="E39" s="37">
        <v>728654</v>
      </c>
      <c r="F39" s="37">
        <v>0</v>
      </c>
      <c r="G39" s="37">
        <v>39790</v>
      </c>
      <c r="H39" s="43">
        <v>452348</v>
      </c>
      <c r="I39" s="39">
        <f t="shared" si="0"/>
        <v>4410916</v>
      </c>
      <c r="J39" s="40">
        <f t="shared" si="1"/>
        <v>0.85449045909837362</v>
      </c>
      <c r="K39" s="41">
        <f t="shared" si="2"/>
        <v>38</v>
      </c>
      <c r="L39" s="2"/>
      <c r="M39" s="2"/>
      <c r="N39" s="2"/>
    </row>
    <row r="40" spans="2:14" ht="18" customHeight="1" x14ac:dyDescent="0.2">
      <c r="B40" s="64" t="s">
        <v>34</v>
      </c>
      <c r="C40" s="66">
        <v>1644587</v>
      </c>
      <c r="D40" s="66">
        <v>4810829</v>
      </c>
      <c r="E40" s="66">
        <v>0</v>
      </c>
      <c r="F40" s="66">
        <v>0</v>
      </c>
      <c r="G40" s="66">
        <v>112196</v>
      </c>
      <c r="H40" s="67">
        <v>309800</v>
      </c>
      <c r="I40" s="59">
        <f t="shared" si="0"/>
        <v>6877412</v>
      </c>
      <c r="J40" s="60">
        <f t="shared" si="1"/>
        <v>1.3323044322967528</v>
      </c>
      <c r="K40" s="61">
        <f t="shared" si="2"/>
        <v>31</v>
      </c>
      <c r="L40" s="2"/>
      <c r="M40" s="2"/>
      <c r="N40" s="2"/>
    </row>
    <row r="41" spans="2:14" ht="18" customHeight="1" x14ac:dyDescent="0.2">
      <c r="B41" s="6" t="s">
        <v>35</v>
      </c>
      <c r="C41" s="37">
        <v>100000</v>
      </c>
      <c r="D41" s="37">
        <v>3987523</v>
      </c>
      <c r="E41" s="37">
        <v>0</v>
      </c>
      <c r="F41" s="37">
        <v>0</v>
      </c>
      <c r="G41" s="37">
        <v>81768</v>
      </c>
      <c r="H41" s="43">
        <v>0</v>
      </c>
      <c r="I41" s="49">
        <f t="shared" si="0"/>
        <v>4169291</v>
      </c>
      <c r="J41" s="50">
        <f t="shared" si="1"/>
        <v>0.80768243618892699</v>
      </c>
      <c r="K41" s="51">
        <f t="shared" si="2"/>
        <v>39</v>
      </c>
      <c r="L41" s="2"/>
      <c r="M41" s="2"/>
      <c r="N41" s="2"/>
    </row>
    <row r="42" spans="2:14" ht="18" customHeight="1" x14ac:dyDescent="0.2">
      <c r="B42" s="6" t="s">
        <v>36</v>
      </c>
      <c r="C42" s="37">
        <v>756036</v>
      </c>
      <c r="D42" s="37">
        <v>967443</v>
      </c>
      <c r="E42" s="37">
        <v>1142665</v>
      </c>
      <c r="F42" s="37">
        <v>0</v>
      </c>
      <c r="G42" s="37">
        <v>0</v>
      </c>
      <c r="H42" s="43">
        <v>0</v>
      </c>
      <c r="I42" s="39">
        <f t="shared" si="0"/>
        <v>2866144</v>
      </c>
      <c r="J42" s="40">
        <f t="shared" si="1"/>
        <v>0.55523449152104665</v>
      </c>
      <c r="K42" s="41">
        <f t="shared" si="2"/>
        <v>42</v>
      </c>
      <c r="L42" s="2"/>
      <c r="M42" s="2"/>
      <c r="N42" s="2"/>
    </row>
    <row r="43" spans="2:14" ht="18" customHeight="1" x14ac:dyDescent="0.2">
      <c r="B43" s="6" t="s">
        <v>58</v>
      </c>
      <c r="C43" s="37">
        <v>-383440</v>
      </c>
      <c r="D43" s="37">
        <v>960033</v>
      </c>
      <c r="E43" s="37">
        <v>152726</v>
      </c>
      <c r="F43" s="37">
        <v>0</v>
      </c>
      <c r="G43" s="37">
        <v>0</v>
      </c>
      <c r="H43" s="43">
        <v>97099</v>
      </c>
      <c r="I43" s="39">
        <f t="shared" si="0"/>
        <v>826418</v>
      </c>
      <c r="J43" s="40">
        <f t="shared" si="1"/>
        <v>0.16009515851745074</v>
      </c>
      <c r="K43" s="41">
        <f t="shared" si="2"/>
        <v>46</v>
      </c>
      <c r="L43" s="2"/>
      <c r="M43" s="2"/>
      <c r="N43" s="2"/>
    </row>
    <row r="44" spans="2:14" ht="18" customHeight="1" x14ac:dyDescent="0.2">
      <c r="B44" s="6" t="s">
        <v>59</v>
      </c>
      <c r="C44" s="37">
        <v>465300</v>
      </c>
      <c r="D44" s="37">
        <v>4610708</v>
      </c>
      <c r="E44" s="37">
        <v>2436547</v>
      </c>
      <c r="F44" s="37">
        <v>0</v>
      </c>
      <c r="G44" s="37">
        <v>115368</v>
      </c>
      <c r="H44" s="43">
        <v>1017178</v>
      </c>
      <c r="I44" s="39">
        <f t="shared" si="0"/>
        <v>8645101</v>
      </c>
      <c r="J44" s="40">
        <f t="shared" si="1"/>
        <v>1.674744275892311</v>
      </c>
      <c r="K44" s="41">
        <f t="shared" si="2"/>
        <v>28</v>
      </c>
      <c r="L44" s="2"/>
      <c r="M44" s="2"/>
      <c r="N44" s="2"/>
    </row>
    <row r="45" spans="2:14" ht="18" customHeight="1" x14ac:dyDescent="0.2">
      <c r="B45" s="6" t="s">
        <v>37</v>
      </c>
      <c r="C45" s="37">
        <v>9441903</v>
      </c>
      <c r="D45" s="37">
        <v>7527638</v>
      </c>
      <c r="E45" s="37">
        <v>0</v>
      </c>
      <c r="F45" s="37">
        <v>0</v>
      </c>
      <c r="G45" s="37">
        <v>245827</v>
      </c>
      <c r="H45" s="43">
        <v>180000</v>
      </c>
      <c r="I45" s="46">
        <f t="shared" si="0"/>
        <v>17395368</v>
      </c>
      <c r="J45" s="47">
        <f t="shared" si="1"/>
        <v>3.3698614955499395</v>
      </c>
      <c r="K45" s="48">
        <f t="shared" si="2"/>
        <v>8</v>
      </c>
      <c r="L45" s="2"/>
      <c r="M45" s="2"/>
      <c r="N45" s="2"/>
    </row>
    <row r="46" spans="2:14" ht="18" customHeight="1" x14ac:dyDescent="0.2">
      <c r="B46" s="63" t="s">
        <v>38</v>
      </c>
      <c r="C46" s="52">
        <v>5865383</v>
      </c>
      <c r="D46" s="52">
        <v>1272105</v>
      </c>
      <c r="E46" s="52">
        <v>12166699</v>
      </c>
      <c r="F46" s="52">
        <v>0</v>
      </c>
      <c r="G46" s="52">
        <v>288358</v>
      </c>
      <c r="H46" s="53">
        <v>1337724</v>
      </c>
      <c r="I46" s="54">
        <f t="shared" si="0"/>
        <v>20930269</v>
      </c>
      <c r="J46" s="55">
        <f t="shared" si="1"/>
        <v>4.0546487774563049</v>
      </c>
      <c r="K46" s="56">
        <f t="shared" si="2"/>
        <v>4</v>
      </c>
      <c r="L46" s="2"/>
      <c r="M46" s="2"/>
      <c r="N46" s="2"/>
    </row>
    <row r="47" spans="2:14" ht="18" customHeight="1" x14ac:dyDescent="0.2">
      <c r="B47" s="6" t="s">
        <v>39</v>
      </c>
      <c r="C47" s="37">
        <v>170500</v>
      </c>
      <c r="D47" s="37">
        <v>201360</v>
      </c>
      <c r="E47" s="37">
        <v>0</v>
      </c>
      <c r="F47" s="37">
        <v>0</v>
      </c>
      <c r="G47" s="37">
        <v>0</v>
      </c>
      <c r="H47" s="43">
        <v>0</v>
      </c>
      <c r="I47" s="39">
        <f t="shared" si="0"/>
        <v>371860</v>
      </c>
      <c r="J47" s="40">
        <f t="shared" si="1"/>
        <v>7.2037377751088705E-2</v>
      </c>
      <c r="K47" s="41">
        <f t="shared" si="2"/>
        <v>49</v>
      </c>
      <c r="L47" s="2"/>
      <c r="M47" s="2"/>
      <c r="N47" s="2"/>
    </row>
    <row r="48" spans="2:14" ht="18" customHeight="1" x14ac:dyDescent="0.2">
      <c r="B48" s="65" t="s">
        <v>68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43">
        <v>0</v>
      </c>
      <c r="I48" s="39">
        <f t="shared" si="0"/>
        <v>0</v>
      </c>
      <c r="J48" s="40">
        <f t="shared" si="1"/>
        <v>0</v>
      </c>
      <c r="K48" s="41">
        <f t="shared" si="2"/>
        <v>50</v>
      </c>
      <c r="L48" s="2"/>
      <c r="M48" s="2"/>
      <c r="N48" s="2"/>
    </row>
    <row r="49" spans="2:14" ht="18" customHeight="1" x14ac:dyDescent="0.2">
      <c r="B49" s="6" t="s">
        <v>40</v>
      </c>
      <c r="C49" s="37">
        <v>8537058</v>
      </c>
      <c r="D49" s="37">
        <v>10740041</v>
      </c>
      <c r="E49" s="37">
        <v>48800</v>
      </c>
      <c r="F49" s="37">
        <v>0</v>
      </c>
      <c r="G49" s="37">
        <v>277794</v>
      </c>
      <c r="H49" s="43">
        <v>695271</v>
      </c>
      <c r="I49" s="39">
        <f t="shared" si="0"/>
        <v>20298964</v>
      </c>
      <c r="J49" s="40">
        <f t="shared" si="1"/>
        <v>3.932351254837172</v>
      </c>
      <c r="K49" s="41">
        <f t="shared" si="2"/>
        <v>6</v>
      </c>
      <c r="L49" s="2"/>
      <c r="M49" s="2"/>
      <c r="N49" s="2"/>
    </row>
    <row r="50" spans="2:14" ht="18" customHeight="1" x14ac:dyDescent="0.2">
      <c r="B50" s="64" t="s">
        <v>41</v>
      </c>
      <c r="C50" s="57">
        <v>192865</v>
      </c>
      <c r="D50" s="57">
        <v>12021025</v>
      </c>
      <c r="E50" s="57">
        <v>1188061</v>
      </c>
      <c r="F50" s="57">
        <v>0</v>
      </c>
      <c r="G50" s="57">
        <v>168559</v>
      </c>
      <c r="H50" s="58">
        <v>750000</v>
      </c>
      <c r="I50" s="59">
        <f t="shared" si="0"/>
        <v>14320510</v>
      </c>
      <c r="J50" s="60">
        <f t="shared" si="1"/>
        <v>2.7741945583236793</v>
      </c>
      <c r="K50" s="61">
        <f t="shared" si="2"/>
        <v>15</v>
      </c>
      <c r="L50" s="2"/>
      <c r="M50" s="2"/>
      <c r="N50" s="2"/>
    </row>
    <row r="51" spans="2:14" ht="18" customHeight="1" x14ac:dyDescent="0.2">
      <c r="B51" s="6" t="s">
        <v>42</v>
      </c>
      <c r="C51" s="37">
        <v>1435519</v>
      </c>
      <c r="D51" s="37">
        <v>4575782</v>
      </c>
      <c r="E51" s="37">
        <v>-244000</v>
      </c>
      <c r="F51" s="37">
        <v>49250</v>
      </c>
      <c r="G51" s="37">
        <v>77283</v>
      </c>
      <c r="H51" s="43">
        <v>290852</v>
      </c>
      <c r="I51" s="49">
        <f t="shared" si="0"/>
        <v>6184686</v>
      </c>
      <c r="J51" s="50">
        <f t="shared" si="1"/>
        <v>1.1981083247831708</v>
      </c>
      <c r="K51" s="51">
        <f t="shared" si="2"/>
        <v>34</v>
      </c>
      <c r="L51" s="2"/>
      <c r="M51" s="2"/>
      <c r="N51" s="2"/>
    </row>
    <row r="52" spans="2:14" ht="18" customHeight="1" x14ac:dyDescent="0.2">
      <c r="B52" s="6" t="s">
        <v>43</v>
      </c>
      <c r="C52" s="37">
        <v>5437760</v>
      </c>
      <c r="D52" s="37">
        <v>14805328</v>
      </c>
      <c r="E52" s="37">
        <v>0</v>
      </c>
      <c r="F52" s="37">
        <v>0</v>
      </c>
      <c r="G52" s="37">
        <v>279279</v>
      </c>
      <c r="H52" s="43">
        <v>100000</v>
      </c>
      <c r="I52" s="39">
        <f t="shared" si="0"/>
        <v>20622367</v>
      </c>
      <c r="J52" s="40">
        <f t="shared" si="1"/>
        <v>3.995001456732604</v>
      </c>
      <c r="K52" s="41">
        <f t="shared" si="2"/>
        <v>5</v>
      </c>
      <c r="L52" s="2"/>
      <c r="M52" s="2"/>
      <c r="N52" s="2"/>
    </row>
    <row r="53" spans="2:14" ht="18" customHeight="1" x14ac:dyDescent="0.2">
      <c r="B53" s="6" t="s">
        <v>44</v>
      </c>
      <c r="C53" s="37">
        <v>1689795</v>
      </c>
      <c r="D53" s="37">
        <v>50000</v>
      </c>
      <c r="E53" s="37">
        <v>-11810</v>
      </c>
      <c r="F53" s="37">
        <v>0</v>
      </c>
      <c r="G53" s="37">
        <v>31198</v>
      </c>
      <c r="H53" s="43">
        <v>421451</v>
      </c>
      <c r="I53" s="39">
        <f t="shared" si="0"/>
        <v>2180634</v>
      </c>
      <c r="J53" s="40">
        <f t="shared" si="1"/>
        <v>0.42243628030674873</v>
      </c>
      <c r="K53" s="41">
        <f t="shared" si="2"/>
        <v>43</v>
      </c>
      <c r="L53" s="2"/>
      <c r="M53" s="2"/>
      <c r="N53" s="2"/>
    </row>
    <row r="54" spans="2:14" ht="18" customHeight="1" x14ac:dyDescent="0.2">
      <c r="B54" s="65" t="s">
        <v>45</v>
      </c>
      <c r="C54" s="37">
        <v>0</v>
      </c>
      <c r="D54" s="37">
        <v>580628</v>
      </c>
      <c r="E54" s="37">
        <v>0</v>
      </c>
      <c r="F54" s="37">
        <v>0</v>
      </c>
      <c r="G54" s="37">
        <v>71203</v>
      </c>
      <c r="H54" s="43">
        <v>0</v>
      </c>
      <c r="I54" s="39">
        <f t="shared" si="0"/>
        <v>651831</v>
      </c>
      <c r="J54" s="40">
        <f t="shared" si="1"/>
        <v>0.12627385568996372</v>
      </c>
      <c r="K54" s="41">
        <f t="shared" si="2"/>
        <v>48</v>
      </c>
      <c r="L54" s="2"/>
      <c r="M54" s="2"/>
      <c r="N54" s="2"/>
    </row>
    <row r="55" spans="2:14" ht="18" customHeight="1" x14ac:dyDescent="0.2">
      <c r="B55" s="6" t="s">
        <v>46</v>
      </c>
      <c r="C55" s="37">
        <v>2333474</v>
      </c>
      <c r="D55" s="37">
        <v>6941176</v>
      </c>
      <c r="E55" s="37">
        <v>3225438</v>
      </c>
      <c r="F55" s="37">
        <v>0</v>
      </c>
      <c r="G55" s="37">
        <v>130372</v>
      </c>
      <c r="H55" s="43">
        <v>917310</v>
      </c>
      <c r="I55" s="46">
        <f t="shared" si="0"/>
        <v>13547770</v>
      </c>
      <c r="J55" s="47">
        <f t="shared" si="1"/>
        <v>2.6244979970280942</v>
      </c>
      <c r="K55" s="48">
        <f t="shared" si="2"/>
        <v>18</v>
      </c>
      <c r="L55" s="2"/>
      <c r="M55" s="2"/>
      <c r="N55" s="2"/>
    </row>
    <row r="56" spans="2:14" ht="18" customHeight="1" x14ac:dyDescent="0.2">
      <c r="B56" s="63" t="s">
        <v>47</v>
      </c>
      <c r="C56" s="52">
        <v>100000</v>
      </c>
      <c r="D56" s="52">
        <v>2408532</v>
      </c>
      <c r="E56" s="52">
        <v>962175</v>
      </c>
      <c r="F56" s="52">
        <v>0</v>
      </c>
      <c r="G56" s="52">
        <v>69762</v>
      </c>
      <c r="H56" s="53">
        <v>350962</v>
      </c>
      <c r="I56" s="54">
        <f t="shared" si="0"/>
        <v>3891431</v>
      </c>
      <c r="J56" s="55">
        <f t="shared" si="1"/>
        <v>0.75385490490855933</v>
      </c>
      <c r="K56" s="56">
        <f t="shared" si="2"/>
        <v>40</v>
      </c>
      <c r="L56" s="2"/>
      <c r="M56" s="2"/>
      <c r="N56" s="2"/>
    </row>
    <row r="57" spans="2:14" ht="18" customHeight="1" x14ac:dyDescent="0.2">
      <c r="B57" s="6" t="s">
        <v>48</v>
      </c>
      <c r="C57" s="37">
        <v>371274</v>
      </c>
      <c r="D57" s="37">
        <v>5288019</v>
      </c>
      <c r="E57" s="37">
        <v>917841</v>
      </c>
      <c r="F57" s="37">
        <v>0</v>
      </c>
      <c r="G57" s="37">
        <v>88157</v>
      </c>
      <c r="H57" s="43">
        <v>552453</v>
      </c>
      <c r="I57" s="39">
        <f t="shared" si="0"/>
        <v>7217744</v>
      </c>
      <c r="J57" s="40">
        <f t="shared" si="1"/>
        <v>1.3982341500528532</v>
      </c>
      <c r="K57" s="41">
        <f t="shared" si="2"/>
        <v>29</v>
      </c>
      <c r="L57" s="2"/>
      <c r="M57" s="2"/>
      <c r="N57" s="2"/>
    </row>
    <row r="58" spans="2:14" ht="18" customHeight="1" x14ac:dyDescent="0.2">
      <c r="B58" s="6" t="s">
        <v>49</v>
      </c>
      <c r="C58" s="37">
        <v>3886069</v>
      </c>
      <c r="D58" s="37">
        <v>22306206</v>
      </c>
      <c r="E58" s="37">
        <v>6767979</v>
      </c>
      <c r="F58" s="37">
        <v>0</v>
      </c>
      <c r="G58" s="37">
        <v>383831</v>
      </c>
      <c r="H58" s="43">
        <v>1130000</v>
      </c>
      <c r="I58" s="39">
        <f t="shared" si="0"/>
        <v>34474085</v>
      </c>
      <c r="J58" s="40">
        <f t="shared" si="1"/>
        <v>6.678380798602003</v>
      </c>
      <c r="K58" s="41">
        <f t="shared" si="2"/>
        <v>1</v>
      </c>
      <c r="L58" s="2"/>
      <c r="M58" s="2"/>
      <c r="N58" s="2"/>
    </row>
    <row r="59" spans="2:14" ht="18" customHeight="1" x14ac:dyDescent="0.2">
      <c r="B59" s="6" t="s">
        <v>66</v>
      </c>
      <c r="C59" s="37">
        <v>3060850</v>
      </c>
      <c r="D59" s="37">
        <v>4109916</v>
      </c>
      <c r="E59" s="37">
        <v>1056153</v>
      </c>
      <c r="F59" s="37">
        <v>0</v>
      </c>
      <c r="G59" s="37">
        <v>180300</v>
      </c>
      <c r="H59" s="43">
        <v>1451809</v>
      </c>
      <c r="I59" s="39">
        <f t="shared" si="0"/>
        <v>9859028</v>
      </c>
      <c r="J59" s="40">
        <f t="shared" si="1"/>
        <v>1.9099083641546837</v>
      </c>
      <c r="K59" s="41">
        <f t="shared" si="2"/>
        <v>24</v>
      </c>
      <c r="L59" s="2"/>
      <c r="M59" s="2"/>
      <c r="N59" s="2"/>
    </row>
    <row r="60" spans="2:14" ht="18" customHeight="1" x14ac:dyDescent="0.2">
      <c r="B60" s="64" t="s">
        <v>50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8">
        <v>0</v>
      </c>
      <c r="I60" s="59">
        <f t="shared" si="0"/>
        <v>0</v>
      </c>
      <c r="J60" s="60">
        <f t="shared" si="1"/>
        <v>0</v>
      </c>
      <c r="K60" s="61">
        <f t="shared" si="2"/>
        <v>50</v>
      </c>
      <c r="L60" s="2"/>
      <c r="M60" s="2"/>
      <c r="N60" s="2"/>
    </row>
    <row r="61" spans="2:14" ht="18" customHeight="1" x14ac:dyDescent="0.2">
      <c r="B61" s="6" t="s">
        <v>55</v>
      </c>
      <c r="C61" s="37">
        <v>5820485</v>
      </c>
      <c r="D61" s="37">
        <v>12264424</v>
      </c>
      <c r="E61" s="37">
        <v>0</v>
      </c>
      <c r="F61" s="37">
        <v>0</v>
      </c>
      <c r="G61" s="37">
        <v>189523</v>
      </c>
      <c r="H61" s="43">
        <v>0</v>
      </c>
      <c r="I61" s="49">
        <f t="shared" si="0"/>
        <v>18274432</v>
      </c>
      <c r="J61" s="50">
        <f t="shared" si="1"/>
        <v>3.5401553304216198</v>
      </c>
      <c r="K61" s="51">
        <f t="shared" si="2"/>
        <v>7</v>
      </c>
      <c r="L61" s="2"/>
      <c r="M61" s="2"/>
      <c r="N61" s="2"/>
    </row>
    <row r="62" spans="2:14" ht="18" customHeight="1" x14ac:dyDescent="0.2">
      <c r="B62" s="6" t="s">
        <v>69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43">
        <v>0</v>
      </c>
      <c r="I62" s="39">
        <f t="shared" si="0"/>
        <v>0</v>
      </c>
      <c r="J62" s="40">
        <f t="shared" si="1"/>
        <v>0</v>
      </c>
      <c r="K62" s="41">
        <f t="shared" si="2"/>
        <v>50</v>
      </c>
      <c r="L62" s="2"/>
      <c r="M62" s="2"/>
      <c r="N62" s="2"/>
    </row>
    <row r="63" spans="2:14" ht="18" customHeight="1" x14ac:dyDescent="0.2">
      <c r="B63" s="6" t="s">
        <v>51</v>
      </c>
      <c r="C63" s="37">
        <v>0</v>
      </c>
      <c r="D63" s="37">
        <v>7751421</v>
      </c>
      <c r="E63" s="37">
        <v>71752</v>
      </c>
      <c r="F63" s="37">
        <v>24355</v>
      </c>
      <c r="G63" s="37">
        <v>113622</v>
      </c>
      <c r="H63" s="43">
        <v>720589</v>
      </c>
      <c r="I63" s="39">
        <f t="shared" si="0"/>
        <v>8681739</v>
      </c>
      <c r="J63" s="40">
        <f t="shared" si="1"/>
        <v>1.6818418541369309</v>
      </c>
      <c r="K63" s="41">
        <f t="shared" si="2"/>
        <v>27</v>
      </c>
      <c r="L63" s="2"/>
      <c r="M63" s="2"/>
      <c r="N63" s="2"/>
    </row>
    <row r="64" spans="2:14" ht="18" customHeight="1" x14ac:dyDescent="0.2">
      <c r="B64" s="6" t="s">
        <v>52</v>
      </c>
      <c r="C64" s="37">
        <v>958080</v>
      </c>
      <c r="D64" s="37">
        <v>4774311</v>
      </c>
      <c r="E64" s="37">
        <v>0</v>
      </c>
      <c r="F64" s="37">
        <v>0</v>
      </c>
      <c r="G64" s="37">
        <v>131744</v>
      </c>
      <c r="H64" s="43">
        <v>1011598</v>
      </c>
      <c r="I64" s="39">
        <f t="shared" si="0"/>
        <v>6875733</v>
      </c>
      <c r="J64" s="40">
        <f t="shared" si="1"/>
        <v>1.3319791734433024</v>
      </c>
      <c r="K64" s="41">
        <f t="shared" si="2"/>
        <v>32</v>
      </c>
      <c r="L64" s="2"/>
      <c r="M64" s="2"/>
      <c r="N64" s="2"/>
    </row>
    <row r="65" spans="2:15" ht="18" customHeight="1" x14ac:dyDescent="0.2">
      <c r="B65" s="6" t="s">
        <v>53</v>
      </c>
      <c r="C65" s="44">
        <v>5250072</v>
      </c>
      <c r="D65" s="44">
        <v>10028359</v>
      </c>
      <c r="E65" s="44">
        <v>154796</v>
      </c>
      <c r="F65" s="44">
        <v>0</v>
      </c>
      <c r="G65" s="44">
        <v>189441</v>
      </c>
      <c r="H65" s="45">
        <v>750000</v>
      </c>
      <c r="I65" s="39">
        <f t="shared" si="0"/>
        <v>16372668</v>
      </c>
      <c r="J65" s="40">
        <f t="shared" si="1"/>
        <v>3.1717422403839137</v>
      </c>
      <c r="K65" s="41">
        <f t="shared" si="2"/>
        <v>11</v>
      </c>
      <c r="L65" s="2"/>
      <c r="M65" s="2"/>
      <c r="N65" s="2"/>
    </row>
    <row r="66" spans="2:15" ht="18" customHeight="1" x14ac:dyDescent="0.2">
      <c r="B66" s="6" t="s">
        <v>54</v>
      </c>
      <c r="C66" s="37">
        <v>472567</v>
      </c>
      <c r="D66" s="37">
        <v>2722977</v>
      </c>
      <c r="E66" s="37">
        <v>1019140</v>
      </c>
      <c r="F66" s="37">
        <v>0</v>
      </c>
      <c r="G66" s="37">
        <v>84367</v>
      </c>
      <c r="H66" s="43">
        <v>468298</v>
      </c>
      <c r="I66" s="39">
        <f t="shared" si="0"/>
        <v>4767349</v>
      </c>
      <c r="J66" s="40">
        <f t="shared" si="1"/>
        <v>0.92353929108878341</v>
      </c>
      <c r="K66" s="41">
        <f t="shared" si="2"/>
        <v>37</v>
      </c>
      <c r="L66" s="2"/>
      <c r="M66" s="2"/>
      <c r="N66" s="2"/>
    </row>
    <row r="67" spans="2:15" ht="15.75" thickBot="1" x14ac:dyDescent="0.25">
      <c r="B67" s="13"/>
      <c r="C67" s="2"/>
      <c r="D67" s="2"/>
      <c r="E67" s="2"/>
      <c r="F67" s="2"/>
      <c r="G67" s="2"/>
      <c r="H67" s="2"/>
      <c r="I67" s="23"/>
      <c r="J67" s="24"/>
      <c r="K67" s="35"/>
      <c r="L67" s="2"/>
      <c r="M67" s="2"/>
      <c r="N67" s="2"/>
    </row>
    <row r="68" spans="2:15" x14ac:dyDescent="0.2">
      <c r="B68" s="10"/>
      <c r="C68" s="16"/>
      <c r="D68" s="16"/>
      <c r="E68" s="16"/>
      <c r="F68" s="16"/>
      <c r="G68" s="16"/>
      <c r="H68" s="16"/>
      <c r="I68" s="25"/>
      <c r="J68" s="26"/>
      <c r="K68" s="27"/>
      <c r="L68" s="2"/>
      <c r="M68" s="2"/>
      <c r="N68" s="2"/>
    </row>
    <row r="69" spans="2:15" x14ac:dyDescent="0.2">
      <c r="B69" s="6" t="s">
        <v>3</v>
      </c>
      <c r="C69" s="4">
        <f t="shared" ref="C69:H69" si="3">SUM(C11:C66)</f>
        <v>98006437</v>
      </c>
      <c r="D69" s="4">
        <f t="shared" si="3"/>
        <v>321361236</v>
      </c>
      <c r="E69" s="4">
        <f>SUM(E11:E66)</f>
        <v>57754176</v>
      </c>
      <c r="F69" s="4">
        <f t="shared" si="3"/>
        <v>914861</v>
      </c>
      <c r="G69" s="4">
        <f t="shared" si="3"/>
        <v>6878425.3100000005</v>
      </c>
      <c r="H69" s="4">
        <f t="shared" si="3"/>
        <v>31289107</v>
      </c>
      <c r="I69" s="21">
        <f>SUM(I11:I66)</f>
        <v>516204242.31</v>
      </c>
      <c r="J69" s="22">
        <f>SUM(J11:J66)</f>
        <v>100.00000000000003</v>
      </c>
      <c r="K69" s="28"/>
      <c r="L69" s="2"/>
      <c r="M69" s="2"/>
      <c r="N69" s="2"/>
    </row>
    <row r="70" spans="2:15" ht="10.7" customHeight="1" x14ac:dyDescent="0.2">
      <c r="B70" s="6"/>
      <c r="C70" s="4"/>
      <c r="D70" s="4"/>
      <c r="E70" s="4"/>
      <c r="F70" s="4"/>
      <c r="G70" s="4"/>
      <c r="H70" s="4"/>
      <c r="I70" s="21"/>
      <c r="J70" s="22"/>
      <c r="K70" s="28"/>
      <c r="L70" s="2"/>
      <c r="M70" s="2"/>
      <c r="N70" s="2"/>
    </row>
    <row r="71" spans="2:15" x14ac:dyDescent="0.2">
      <c r="B71" s="17" t="s">
        <v>11</v>
      </c>
      <c r="C71" s="9">
        <f t="shared" ref="C71:H71" si="4">(C69/$I$69)*100</f>
        <v>18.985980541621249</v>
      </c>
      <c r="D71" s="9">
        <f t="shared" si="4"/>
        <v>62.254667757459167</v>
      </c>
      <c r="E71" s="9">
        <f t="shared" si="4"/>
        <v>11.188241255351103</v>
      </c>
      <c r="F71" s="9">
        <f t="shared" si="4"/>
        <v>0.17722849310691866</v>
      </c>
      <c r="G71" s="9">
        <f t="shared" si="4"/>
        <v>1.3325007325044895</v>
      </c>
      <c r="H71" s="9">
        <f t="shared" si="4"/>
        <v>6.0613812199570649</v>
      </c>
      <c r="I71" s="7">
        <f>SUM(C71:H71)</f>
        <v>100</v>
      </c>
      <c r="J71" s="29"/>
      <c r="K71" s="30"/>
      <c r="L71" s="2"/>
      <c r="M71" s="2"/>
      <c r="N71" s="2"/>
    </row>
    <row r="72" spans="2:15" ht="15.75" thickBot="1" x14ac:dyDescent="0.25">
      <c r="B72" s="13" t="s">
        <v>10</v>
      </c>
      <c r="C72" s="18"/>
      <c r="D72" s="18"/>
      <c r="E72" s="18"/>
      <c r="F72" s="18"/>
      <c r="G72" s="18"/>
      <c r="H72" s="18"/>
      <c r="I72" s="31"/>
      <c r="J72" s="32"/>
      <c r="K72" s="33"/>
      <c r="L72" s="2"/>
      <c r="M72" s="2"/>
      <c r="N72" s="2"/>
      <c r="O72" s="2"/>
    </row>
    <row r="73" spans="2:15" x14ac:dyDescent="0.2">
      <c r="B73" t="s">
        <v>0</v>
      </c>
      <c r="C73" s="2"/>
      <c r="D73" s="2" t="s">
        <v>0</v>
      </c>
      <c r="E73" s="2" t="s">
        <v>0</v>
      </c>
      <c r="F73" s="2"/>
      <c r="G73" s="2"/>
      <c r="H73" s="2" t="s">
        <v>0</v>
      </c>
      <c r="I73" s="2" t="s">
        <v>0</v>
      </c>
      <c r="J73" s="2"/>
      <c r="K73" s="2" t="s">
        <v>0</v>
      </c>
      <c r="L73" s="2" t="s">
        <v>0</v>
      </c>
      <c r="M73" s="2"/>
      <c r="N73" s="2"/>
      <c r="O73" s="2"/>
    </row>
    <row r="74" spans="2:15" ht="15.75" x14ac:dyDescent="0.25">
      <c r="B74" s="36"/>
      <c r="C74" s="2"/>
      <c r="D74" s="2"/>
      <c r="E74" s="2"/>
      <c r="F74" s="2"/>
      <c r="G74" s="2"/>
      <c r="H74" s="2"/>
      <c r="I74" s="2" t="s">
        <v>0</v>
      </c>
      <c r="J74" s="2"/>
      <c r="K74" s="2"/>
      <c r="L74" s="2" t="s">
        <v>0</v>
      </c>
      <c r="M74" s="2"/>
      <c r="N74" s="2"/>
      <c r="O74" s="2"/>
    </row>
    <row r="77" spans="2:15" x14ac:dyDescent="0.2">
      <c r="E77" s="38"/>
    </row>
    <row r="83" spans="6:6" x14ac:dyDescent="0.2">
      <c r="F83" s="38"/>
    </row>
  </sheetData>
  <mergeCells count="2">
    <mergeCell ref="B3:K3"/>
    <mergeCell ref="B4:K4"/>
  </mergeCells>
  <phoneticPr fontId="0" type="noConversion"/>
  <printOptions horizontalCentered="1" verticalCentered="1"/>
  <pageMargins left="0.5" right="0.5" top="0.5" bottom="0.5" header="0.5" footer="0.5"/>
  <pageSetup scale="59" orientation="portrait" horizontalDpi="300" verticalDpi="300" r:id="rId1"/>
  <headerFooter alignWithMargins="0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t-35</vt:lpstr>
      <vt:lpstr>'t-35'!Print_Area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2011-05-27T18:17:33Z</cp:lastPrinted>
  <dcterms:created xsi:type="dcterms:W3CDTF">1999-02-24T13:02:08Z</dcterms:created>
  <dcterms:modified xsi:type="dcterms:W3CDTF">2013-05-15T20:28:22Z</dcterms:modified>
</cp:coreProperties>
</file>