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0" yWindow="0" windowWidth="25290" windowHeight="5700"/>
  </bookViews>
  <sheets>
    <sheet name="t-33" sheetId="1" r:id="rId1"/>
  </sheets>
  <definedNames>
    <definedName name="_xlnm.Print_Area" localSheetId="0">'t-33'!$A$1:$R$69</definedName>
    <definedName name="Print_Area_MI">'t-33'!$B$1:$O$69</definedName>
  </definedNames>
  <calcPr calcId="145621"/>
</workbook>
</file>

<file path=xl/calcChain.xml><?xml version="1.0" encoding="utf-8"?>
<calcChain xmlns="http://schemas.openxmlformats.org/spreadsheetml/2006/main">
  <c r="P68" i="1" l="1"/>
  <c r="Q68" i="1"/>
  <c r="C65" i="1" l="1"/>
  <c r="C64" i="1"/>
  <c r="C61" i="1"/>
  <c r="C59" i="1"/>
  <c r="C57" i="1"/>
  <c r="C54" i="1"/>
  <c r="C53" i="1"/>
  <c r="C51" i="1"/>
  <c r="C50" i="1"/>
  <c r="C49" i="1"/>
  <c r="C48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2" i="1"/>
  <c r="C31" i="1"/>
  <c r="C30" i="1"/>
  <c r="C28" i="1"/>
  <c r="C27" i="1"/>
  <c r="C26" i="1"/>
  <c r="C25" i="1"/>
  <c r="C24" i="1"/>
  <c r="C23" i="1"/>
  <c r="C20" i="1"/>
  <c r="C18" i="1"/>
  <c r="C17" i="1"/>
  <c r="C16" i="1"/>
  <c r="C15" i="1"/>
  <c r="C14" i="1"/>
  <c r="C11" i="1"/>
  <c r="M68" i="1"/>
  <c r="L68" i="1"/>
  <c r="D68" i="1"/>
  <c r="E64" i="1" s="1"/>
  <c r="K68" i="1"/>
  <c r="J68" i="1"/>
  <c r="N68" i="1"/>
  <c r="O68" i="1"/>
  <c r="E52" i="1" l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55" i="1"/>
  <c r="E57" i="1"/>
  <c r="E59" i="1"/>
  <c r="E61" i="1"/>
  <c r="E63" i="1"/>
  <c r="E65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4" i="1"/>
  <c r="E56" i="1"/>
  <c r="E58" i="1"/>
  <c r="E60" i="1"/>
  <c r="E62" i="1"/>
  <c r="C10" i="1"/>
  <c r="G68" i="1"/>
  <c r="P69" i="1" s="1"/>
  <c r="F68" i="1"/>
  <c r="H57" i="1" l="1"/>
  <c r="N69" i="1"/>
  <c r="H61" i="1"/>
  <c r="J69" i="1"/>
  <c r="L69" i="1"/>
  <c r="H37" i="1"/>
  <c r="H13" i="1"/>
  <c r="H64" i="1"/>
  <c r="H62" i="1"/>
  <c r="H60" i="1"/>
  <c r="H58" i="1"/>
  <c r="H56" i="1"/>
  <c r="H54" i="1"/>
  <c r="H52" i="1"/>
  <c r="H50" i="1"/>
  <c r="H48" i="1"/>
  <c r="H46" i="1"/>
  <c r="H44" i="1"/>
  <c r="H42" i="1"/>
  <c r="H40" i="1"/>
  <c r="H38" i="1"/>
  <c r="H35" i="1"/>
  <c r="H33" i="1"/>
  <c r="H31" i="1"/>
  <c r="H29" i="1"/>
  <c r="H27" i="1"/>
  <c r="H25" i="1"/>
  <c r="H23" i="1"/>
  <c r="H21" i="1"/>
  <c r="H19" i="1"/>
  <c r="H17" i="1"/>
  <c r="H15" i="1"/>
  <c r="H11" i="1"/>
  <c r="H65" i="1"/>
  <c r="H63" i="1"/>
  <c r="H59" i="1"/>
  <c r="H55" i="1"/>
  <c r="H53" i="1"/>
  <c r="H51" i="1"/>
  <c r="H49" i="1"/>
  <c r="H47" i="1"/>
  <c r="H45" i="1"/>
  <c r="H43" i="1"/>
  <c r="H41" i="1"/>
  <c r="H39" i="1"/>
  <c r="H36" i="1"/>
  <c r="H34" i="1"/>
  <c r="H32" i="1"/>
  <c r="H30" i="1"/>
  <c r="H28" i="1"/>
  <c r="H26" i="1"/>
  <c r="H24" i="1"/>
  <c r="H22" i="1"/>
  <c r="H20" i="1"/>
  <c r="H18" i="1"/>
  <c r="H16" i="1"/>
  <c r="H14" i="1"/>
  <c r="H12" i="1"/>
  <c r="H10" i="1"/>
  <c r="E10" i="1"/>
  <c r="E68" i="1" s="1"/>
  <c r="G69" i="1" l="1"/>
  <c r="H68" i="1"/>
</calcChain>
</file>

<file path=xl/sharedStrings.xml><?xml version="1.0" encoding="utf-8"?>
<sst xmlns="http://schemas.openxmlformats.org/spreadsheetml/2006/main" count="112" uniqueCount="84">
  <si>
    <t xml:space="preserve"> </t>
  </si>
  <si>
    <t>TOTAL</t>
  </si>
  <si>
    <t xml:space="preserve">     VEHICLES</t>
  </si>
  <si>
    <t xml:space="preserve">  STATE</t>
  </si>
  <si>
    <t xml:space="preserve">     OBLIGATION</t>
  </si>
  <si>
    <t xml:space="preserve">        NO. OF</t>
  </si>
  <si>
    <t xml:space="preserve">           BUSES</t>
  </si>
  <si>
    <t xml:space="preserve">             BUSES</t>
  </si>
  <si>
    <t xml:space="preserve">         AMOUNT</t>
  </si>
  <si>
    <t>#</t>
  </si>
  <si>
    <t>$</t>
  </si>
  <si>
    <t xml:space="preserve">  TOTAL</t>
  </si>
  <si>
    <t>(Percent of Vehicles by Type)</t>
  </si>
  <si>
    <t>Alabama</t>
  </si>
  <si>
    <t>Arizona</t>
  </si>
  <si>
    <t>California</t>
  </si>
  <si>
    <t>Colorado</t>
  </si>
  <si>
    <t>Connecticut</t>
  </si>
  <si>
    <t>District of Columbia</t>
  </si>
  <si>
    <t>Florida</t>
  </si>
  <si>
    <t>Georgia</t>
  </si>
  <si>
    <t>Idaho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</si>
  <si>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</si>
  <si>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</si>
  <si>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</si>
  <si>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</si>
  <si>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</si>
  <si>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</si>
  <si>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</si>
  <si>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</si>
  <si>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</si>
  <si>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Montana</t>
  </si>
  <si>
    <t>New Hampshire</t>
  </si>
  <si>
    <t>New Jersey</t>
  </si>
  <si>
    <t>New Mexico</t>
  </si>
  <si>
    <t>Ohio</t>
  </si>
  <si>
    <t>Oklahoma</t>
  </si>
  <si>
    <t>Oregon</t>
  </si>
  <si>
    <t>South Carolina</t>
  </si>
  <si>
    <t>Tennessee</t>
  </si>
  <si>
    <t>Texas</t>
  </si>
  <si>
    <t>Wisconsin</t>
  </si>
  <si>
    <t>Wyoming</t>
  </si>
  <si>
    <t xml:space="preserve">            &lt; 30 FT. </t>
  </si>
  <si>
    <t xml:space="preserve">          30-40 FT.</t>
  </si>
  <si>
    <t>%</t>
  </si>
  <si>
    <t xml:space="preserve">             OTHER</t>
  </si>
  <si>
    <t>RANK</t>
  </si>
  <si>
    <t>of</t>
  </si>
  <si>
    <t>Total</t>
  </si>
  <si>
    <t>Alaska</t>
  </si>
  <si>
    <t>Arkansas</t>
  </si>
  <si>
    <t>Nevada</t>
  </si>
  <si>
    <t>North Carolina</t>
  </si>
  <si>
    <t>Rhode Island</t>
  </si>
  <si>
    <t>South Dakota</t>
  </si>
  <si>
    <t>Utah</t>
  </si>
  <si>
    <t>Virginia</t>
  </si>
  <si>
    <t>West Virginia</t>
  </si>
  <si>
    <t>American Samoa</t>
  </si>
  <si>
    <t>Delaware</t>
  </si>
  <si>
    <t>Guam</t>
  </si>
  <si>
    <t>Hawaii</t>
  </si>
  <si>
    <t>Illinois</t>
  </si>
  <si>
    <t>Louisiana</t>
  </si>
  <si>
    <t>Massachusetts</t>
  </si>
  <si>
    <t>Nebraska</t>
  </si>
  <si>
    <t>New York</t>
  </si>
  <si>
    <t>North Dakota</t>
  </si>
  <si>
    <t>Northern Mariana Islands</t>
  </si>
  <si>
    <t>Pennsylvania</t>
  </si>
  <si>
    <t>Puerto Rico</t>
  </si>
  <si>
    <t>Vermont</t>
  </si>
  <si>
    <t>Virgin Islands</t>
  </si>
  <si>
    <t>Washington</t>
  </si>
  <si>
    <t xml:space="preserve">              VANS/SEDANS/</t>
  </si>
  <si>
    <t>STATION WAGONS</t>
  </si>
  <si>
    <t>N/A</t>
  </si>
  <si>
    <t>Missouri</t>
  </si>
  <si>
    <r>
      <t xml:space="preserve">NOTE:  </t>
    </r>
    <r>
      <rPr>
        <b/>
        <sz val="12"/>
        <color rgb="FFFF0000"/>
        <rFont val="Arial"/>
        <family val="2"/>
      </rPr>
      <t xml:space="preserve"> A negative obligation indicates that a budget amendment shifted the commitment of previously obligated funds elsewhere.</t>
    </r>
  </si>
  <si>
    <t>Table includes Rehabilitation and Rebuild</t>
  </si>
  <si>
    <t>Other includes Commuter/Suburban Bus</t>
  </si>
  <si>
    <t>FY 2013 OBLIGATIONS FOR ELDERLY AND PERSONS WITH DISABILITIES PROGRAM</t>
  </si>
  <si>
    <t>TABLE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</si>
</sst>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9" x14ac:knownFonts="1">
    <font>
      <sz val="12"/>
      <name val="Arial"/>
    </font>
    <font>
      <b/>
      <sz val="14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7" fontId="0" fillId="0" borderId="0" xfId="0" applyNumberFormat="1" applyProtection="1"/>
    <xf numFmtId="37" fontId="0" fillId="0" borderId="2" xfId="0" applyNumberFormat="1" applyBorder="1" applyProtection="1"/>
    <xf numFmtId="5" fontId="0" fillId="0" borderId="3" xfId="0" applyNumberFormat="1" applyBorder="1" applyProtection="1"/>
    <xf numFmtId="5" fontId="0" fillId="0" borderId="2" xfId="0" applyNumberFormat="1" applyBorder="1" applyProtection="1"/>
    <xf numFmtId="37" fontId="0" fillId="0" borderId="1" xfId="0" applyNumberFormat="1" applyBorder="1" applyProtection="1"/>
    <xf numFmtId="37" fontId="0" fillId="0" borderId="3" xfId="0" applyNumberFormat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/>
    <xf numFmtId="37" fontId="0" fillId="0" borderId="9" xfId="0" applyNumberFormat="1" applyBorder="1" applyProtection="1"/>
    <xf numFmtId="37" fontId="0" fillId="0" borderId="10" xfId="0" applyNumberFormat="1" applyBorder="1" applyProtection="1"/>
    <xf numFmtId="0" fontId="0" fillId="0" borderId="11" xfId="0" applyBorder="1"/>
    <xf numFmtId="37" fontId="0" fillId="0" borderId="12" xfId="0" applyNumberFormat="1" applyBorder="1" applyProtection="1"/>
    <xf numFmtId="37" fontId="0" fillId="0" borderId="13" xfId="0" applyNumberFormat="1" applyBorder="1" applyProtection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9" xfId="0" applyBorder="1"/>
    <xf numFmtId="37" fontId="0" fillId="0" borderId="20" xfId="0" applyNumberFormat="1" applyBorder="1" applyProtection="1"/>
    <xf numFmtId="37" fontId="0" fillId="0" borderId="21" xfId="0" applyNumberFormat="1" applyBorder="1" applyProtection="1"/>
    <xf numFmtId="0" fontId="0" fillId="0" borderId="22" xfId="0" applyBorder="1"/>
    <xf numFmtId="37" fontId="0" fillId="0" borderId="23" xfId="0" applyNumberFormat="1" applyBorder="1" applyProtection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2" fillId="0" borderId="1" xfId="0" applyFont="1" applyBorder="1"/>
    <xf numFmtId="0" fontId="2" fillId="0" borderId="7" xfId="0" applyFont="1" applyBorder="1"/>
    <xf numFmtId="0" fontId="0" fillId="0" borderId="0" xfId="0" applyBorder="1"/>
    <xf numFmtId="37" fontId="0" fillId="0" borderId="0" xfId="0" applyNumberFormat="1" applyBorder="1" applyProtection="1"/>
    <xf numFmtId="164" fontId="0" fillId="0" borderId="0" xfId="0" applyNumberFormat="1" applyBorder="1" applyProtection="1"/>
    <xf numFmtId="164" fontId="0" fillId="0" borderId="9" xfId="0" applyNumberFormat="1" applyBorder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/>
    <xf numFmtId="0" fontId="3" fillId="0" borderId="0" xfId="0" applyFont="1" applyBorder="1" applyAlignment="1">
      <alignment horizontal="center"/>
    </xf>
    <xf numFmtId="0" fontId="0" fillId="0" borderId="37" xfId="0" applyBorder="1"/>
    <xf numFmtId="0" fontId="0" fillId="0" borderId="39" xfId="0" applyBorder="1"/>
    <xf numFmtId="0" fontId="0" fillId="0" borderId="38" xfId="0" applyBorder="1"/>
    <xf numFmtId="37" fontId="0" fillId="0" borderId="38" xfId="0" applyNumberFormat="1" applyBorder="1" applyProtection="1"/>
    <xf numFmtId="37" fontId="0" fillId="0" borderId="40" xfId="0" applyNumberFormat="1" applyBorder="1" applyProtection="1"/>
    <xf numFmtId="37" fontId="0" fillId="0" borderId="41" xfId="0" applyNumberFormat="1" applyBorder="1" applyProtection="1"/>
    <xf numFmtId="37" fontId="0" fillId="0" borderId="42" xfId="0" applyNumberFormat="1" applyBorder="1" applyProtection="1"/>
    <xf numFmtId="0" fontId="4" fillId="0" borderId="1" xfId="0" applyFont="1" applyBorder="1"/>
    <xf numFmtId="0" fontId="4" fillId="0" borderId="34" xfId="0" applyFont="1" applyBorder="1"/>
    <xf numFmtId="0" fontId="4" fillId="0" borderId="1" xfId="0" applyFont="1" applyBorder="1" applyAlignment="1">
      <alignment horizontal="center"/>
    </xf>
    <xf numFmtId="0" fontId="4" fillId="0" borderId="38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3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7" fontId="0" fillId="0" borderId="1" xfId="0" applyNumberFormat="1" applyFill="1" applyBorder="1" applyProtection="1"/>
    <xf numFmtId="0" fontId="4" fillId="0" borderId="17" xfId="0" applyFont="1" applyBorder="1"/>
    <xf numFmtId="0" fontId="4" fillId="0" borderId="0" xfId="0" applyFont="1" applyBorder="1"/>
    <xf numFmtId="5" fontId="4" fillId="0" borderId="1" xfId="0" applyNumberFormat="1" applyFont="1" applyBorder="1" applyProtection="1"/>
    <xf numFmtId="164" fontId="4" fillId="0" borderId="0" xfId="0" applyNumberFormat="1" applyFont="1" applyBorder="1" applyProtection="1"/>
    <xf numFmtId="37" fontId="4" fillId="0" borderId="38" xfId="0" applyNumberFormat="1" applyFont="1" applyBorder="1" applyProtection="1"/>
    <xf numFmtId="37" fontId="4" fillId="0" borderId="0" xfId="0" applyNumberFormat="1" applyFont="1" applyBorder="1" applyProtection="1"/>
    <xf numFmtId="5" fontId="4" fillId="0" borderId="3" xfId="0" applyNumberFormat="1" applyFont="1" applyBorder="1" applyProtection="1"/>
    <xf numFmtId="5" fontId="4" fillId="0" borderId="18" xfId="0" applyNumberFormat="1" applyFont="1" applyBorder="1" applyProtection="1"/>
    <xf numFmtId="0" fontId="5" fillId="0" borderId="17" xfId="0" applyFont="1" applyBorder="1" applyAlignment="1">
      <alignment wrapText="1"/>
    </xf>
    <xf numFmtId="0" fontId="5" fillId="0" borderId="0" xfId="0" applyFont="1" applyBorder="1"/>
    <xf numFmtId="5" fontId="4" fillId="0" borderId="0" xfId="0" applyNumberFormat="1" applyFont="1" applyBorder="1" applyProtection="1"/>
    <xf numFmtId="164" fontId="5" fillId="0" borderId="0" xfId="0" applyNumberFormat="1" applyFont="1" applyBorder="1" applyProtection="1"/>
    <xf numFmtId="0" fontId="6" fillId="0" borderId="2" xfId="0" applyFont="1" applyBorder="1"/>
    <xf numFmtId="5" fontId="5" fillId="0" borderId="3" xfId="0" applyNumberFormat="1" applyFont="1" applyBorder="1" applyProtection="1"/>
    <xf numFmtId="5" fontId="5" fillId="0" borderId="18" xfId="0" applyNumberFormat="1" applyFont="1" applyBorder="1" applyProtection="1"/>
    <xf numFmtId="37" fontId="0" fillId="0" borderId="0" xfId="0" applyNumberFormat="1"/>
    <xf numFmtId="164" fontId="0" fillId="0" borderId="0" xfId="0" applyNumberFormat="1"/>
    <xf numFmtId="37" fontId="7" fillId="0" borderId="34" xfId="0" applyNumberFormat="1" applyFont="1" applyBorder="1" applyAlignment="1" applyProtection="1">
      <alignment horizontal="center"/>
    </xf>
    <xf numFmtId="0" fontId="7" fillId="0" borderId="7" xfId="0" applyFont="1" applyBorder="1" applyAlignment="1">
      <alignment horizontal="center"/>
    </xf>
    <xf numFmtId="164" fontId="0" fillId="0" borderId="0" xfId="0" applyNumberFormat="1" applyBorder="1" applyAlignment="1" applyProtection="1">
      <alignment horizontal="right"/>
    </xf>
    <xf numFmtId="164" fontId="0" fillId="0" borderId="9" xfId="0" applyNumberFormat="1" applyBorder="1" applyAlignment="1" applyProtection="1">
      <alignment horizontal="right"/>
    </xf>
    <xf numFmtId="37" fontId="7" fillId="0" borderId="1" xfId="0" applyNumberFormat="1" applyFont="1" applyBorder="1" applyAlignment="1" applyProtection="1">
      <alignment horizontal="center"/>
    </xf>
    <xf numFmtId="1" fontId="0" fillId="0" borderId="0" xfId="0" applyNumberFormat="1"/>
    <xf numFmtId="1" fontId="0" fillId="0" borderId="0" xfId="0" applyNumberFormat="1" applyProtection="1"/>
    <xf numFmtId="1" fontId="0" fillId="0" borderId="9" xfId="0" applyNumberFormat="1" applyBorder="1" applyProtection="1"/>
    <xf numFmtId="1" fontId="0" fillId="0" borderId="0" xfId="0" applyNumberFormat="1" applyBorder="1" applyProtection="1"/>
    <xf numFmtId="0" fontId="2" fillId="0" borderId="44" xfId="0" applyFont="1" applyBorder="1"/>
    <xf numFmtId="0" fontId="7" fillId="0" borderId="44" xfId="0" applyFont="1" applyBorder="1" applyAlignment="1">
      <alignment horizontal="center"/>
    </xf>
    <xf numFmtId="37" fontId="0" fillId="0" borderId="44" xfId="0" applyNumberFormat="1" applyBorder="1" applyProtection="1"/>
    <xf numFmtId="164" fontId="0" fillId="0" borderId="45" xfId="0" applyNumberFormat="1" applyBorder="1" applyProtection="1"/>
    <xf numFmtId="37" fontId="0" fillId="0" borderId="46" xfId="0" applyNumberFormat="1" applyBorder="1" applyProtection="1"/>
    <xf numFmtId="1" fontId="0" fillId="0" borderId="45" xfId="0" applyNumberFormat="1" applyBorder="1" applyProtection="1"/>
    <xf numFmtId="164" fontId="0" fillId="0" borderId="45" xfId="0" applyNumberFormat="1" applyBorder="1" applyAlignment="1" applyProtection="1">
      <alignment horizontal="right"/>
    </xf>
    <xf numFmtId="37" fontId="0" fillId="0" borderId="47" xfId="0" applyNumberFormat="1" applyBorder="1" applyProtection="1"/>
    <xf numFmtId="37" fontId="0" fillId="0" borderId="45" xfId="0" applyNumberFormat="1" applyBorder="1" applyProtection="1"/>
    <xf numFmtId="37" fontId="0" fillId="0" borderId="48" xfId="0" applyNumberFormat="1" applyBorder="1" applyProtection="1"/>
    <xf numFmtId="37" fontId="7" fillId="0" borderId="43" xfId="0" applyNumberFormat="1" applyFont="1" applyBorder="1" applyAlignment="1" applyProtection="1">
      <alignment horizontal="center"/>
    </xf>
    <xf numFmtId="37" fontId="7" fillId="0" borderId="49" xfId="0" applyNumberFormat="1" applyFont="1" applyBorder="1" applyAlignment="1" applyProtection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4" fillId="0" borderId="38" xfId="0" applyFont="1" applyBorder="1" applyAlignment="1"/>
    <xf numFmtId="0" fontId="0" fillId="0" borderId="3" xfId="0" applyBorder="1" applyAlignment="1"/>
    <xf numFmtId="0" fontId="4" fillId="0" borderId="50" xfId="0" applyFont="1" applyBorder="1" applyAlignment="1">
      <alignment horizontal="center"/>
    </xf>
    <xf numFmtId="0" fontId="0" fillId="0" borderId="5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Q75"/>
  <sheetViews>
    <sheetView tabSelected="1" defaultGridColor="0" colorId="22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U25" sqref="U25"/>
    </sheetView>
  </sheetViews>
  <sheetFormatPr defaultColWidth="11.44140625" defaultRowHeight="15" x14ac:dyDescent="0.2"/>
  <cols>
    <col min="1" max="1" width="3.33203125" customWidth="1"/>
    <col min="2" max="2" width="24.21875" customWidth="1"/>
    <col min="3" max="3" width="7" customWidth="1"/>
    <col min="4" max="4" width="15.77734375" customWidth="1"/>
    <col min="5" max="5" width="8.33203125" customWidth="1"/>
    <col min="6" max="6" width="0.5546875" customWidth="1"/>
    <col min="7" max="7" width="13.77734375" customWidth="1"/>
    <col min="8" max="8" width="7.77734375" customWidth="1"/>
    <col min="9" max="9" width="2.77734375" customWidth="1"/>
    <col min="10" max="10" width="7.6640625" customWidth="1"/>
    <col min="11" max="11" width="12.77734375" customWidth="1"/>
    <col min="12" max="12" width="7.5546875" customWidth="1"/>
    <col min="13" max="13" width="12.77734375" customWidth="1"/>
    <col min="14" max="14" width="9.44140625" customWidth="1"/>
    <col min="15" max="15" width="12.77734375" customWidth="1"/>
    <col min="16" max="16" width="5.77734375" customWidth="1"/>
    <col min="17" max="17" width="12.77734375" customWidth="1"/>
    <col min="18" max="18" width="3.33203125" customWidth="1"/>
  </cols>
  <sheetData>
    <row r="1" spans="2:17" ht="18" x14ac:dyDescent="0.25">
      <c r="B1" s="112" t="s">
        <v>83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2:17" ht="18" x14ac:dyDescent="0.25">
      <c r="B2" s="112" t="s">
        <v>82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2:17" ht="18.75" thickBot="1" x14ac:dyDescent="0.3">
      <c r="B3" s="1"/>
      <c r="C3" s="1"/>
      <c r="D3" s="1"/>
      <c r="E3" s="1"/>
      <c r="F3" s="1"/>
      <c r="G3" s="1"/>
      <c r="H3" s="1"/>
    </row>
    <row r="4" spans="2:17" x14ac:dyDescent="0.2">
      <c r="B4" s="36"/>
      <c r="C4" s="43"/>
      <c r="D4" s="36"/>
      <c r="E4" s="37"/>
      <c r="F4" s="48"/>
      <c r="G4" s="37"/>
      <c r="H4" s="37"/>
      <c r="I4" s="38" t="s">
        <v>0</v>
      </c>
      <c r="J4" s="37" t="s">
        <v>0</v>
      </c>
      <c r="K4" s="39"/>
      <c r="L4" s="37"/>
      <c r="M4" s="39"/>
      <c r="N4" s="37"/>
      <c r="O4" s="39"/>
      <c r="P4" s="37"/>
      <c r="Q4" s="38"/>
    </row>
    <row r="5" spans="2:17" ht="15.75" x14ac:dyDescent="0.25">
      <c r="B5" s="55" t="s">
        <v>0</v>
      </c>
      <c r="C5" s="56"/>
      <c r="D5" s="57" t="s">
        <v>1</v>
      </c>
      <c r="E5" s="47" t="s">
        <v>45</v>
      </c>
      <c r="F5" s="58"/>
      <c r="G5" s="59" t="s">
        <v>1</v>
      </c>
      <c r="H5" s="59"/>
      <c r="I5" s="3" t="s">
        <v>0</v>
      </c>
      <c r="J5" s="60" t="s">
        <v>44</v>
      </c>
      <c r="K5" s="61"/>
      <c r="L5" s="60" t="s">
        <v>43</v>
      </c>
      <c r="M5" s="61"/>
      <c r="N5" s="113" t="s">
        <v>75</v>
      </c>
      <c r="O5" s="114"/>
      <c r="P5" s="60" t="s">
        <v>46</v>
      </c>
      <c r="Q5" s="62"/>
    </row>
    <row r="6" spans="2:17" ht="15.75" x14ac:dyDescent="0.25">
      <c r="B6" s="55" t="s">
        <v>3</v>
      </c>
      <c r="C6" s="63" t="s">
        <v>47</v>
      </c>
      <c r="D6" s="55" t="s">
        <v>4</v>
      </c>
      <c r="E6" s="47" t="s">
        <v>48</v>
      </c>
      <c r="F6" s="58"/>
      <c r="G6" s="60" t="s">
        <v>5</v>
      </c>
      <c r="H6" s="64" t="s">
        <v>45</v>
      </c>
      <c r="I6" s="3" t="s">
        <v>0</v>
      </c>
      <c r="J6" s="60" t="s">
        <v>6</v>
      </c>
      <c r="K6" s="61"/>
      <c r="L6" s="60" t="s">
        <v>7</v>
      </c>
      <c r="M6" s="61"/>
      <c r="N6" s="115" t="s">
        <v>76</v>
      </c>
      <c r="O6" s="116"/>
      <c r="P6" s="60"/>
      <c r="Q6" s="62"/>
    </row>
    <row r="7" spans="2:17" ht="15.75" x14ac:dyDescent="0.25">
      <c r="B7" s="55"/>
      <c r="C7" s="63"/>
      <c r="D7" s="55" t="s">
        <v>8</v>
      </c>
      <c r="E7" s="47" t="s">
        <v>49</v>
      </c>
      <c r="F7" s="58"/>
      <c r="G7" s="60" t="s">
        <v>2</v>
      </c>
      <c r="H7" s="64"/>
      <c r="I7" s="3" t="s">
        <v>0</v>
      </c>
      <c r="J7" s="65"/>
      <c r="K7" s="66"/>
      <c r="L7" s="65"/>
      <c r="M7" s="66"/>
      <c r="N7" s="65"/>
      <c r="O7" s="66"/>
      <c r="P7" s="65"/>
      <c r="Q7" s="67"/>
    </row>
    <row r="8" spans="2:17" ht="16.5" thickBot="1" x14ac:dyDescent="0.3">
      <c r="B8" s="40"/>
      <c r="C8" s="44"/>
      <c r="D8" s="40"/>
      <c r="E8" s="41"/>
      <c r="F8" s="49"/>
      <c r="G8" s="41"/>
      <c r="H8" s="41"/>
      <c r="I8" s="42"/>
      <c r="J8" s="68" t="s">
        <v>9</v>
      </c>
      <c r="K8" s="69" t="s">
        <v>10</v>
      </c>
      <c r="L8" s="68" t="s">
        <v>9</v>
      </c>
      <c r="M8" s="69" t="s">
        <v>10</v>
      </c>
      <c r="N8" s="68" t="s">
        <v>9</v>
      </c>
      <c r="O8" s="69" t="s">
        <v>10</v>
      </c>
      <c r="P8" s="68" t="s">
        <v>9</v>
      </c>
      <c r="Q8" s="70" t="s">
        <v>10</v>
      </c>
    </row>
    <row r="9" spans="2:17" x14ac:dyDescent="0.2">
      <c r="B9" s="2"/>
      <c r="C9" s="45"/>
      <c r="D9" s="2"/>
      <c r="E9" s="32"/>
      <c r="F9" s="50"/>
      <c r="H9" s="32"/>
      <c r="I9" s="3"/>
      <c r="K9" s="4"/>
      <c r="M9" s="4"/>
      <c r="O9" s="4"/>
      <c r="Q9" s="3"/>
    </row>
    <row r="10" spans="2:17" ht="15.75" x14ac:dyDescent="0.25">
      <c r="B10" s="30" t="s">
        <v>13</v>
      </c>
      <c r="C10" s="89">
        <f>RANK(D10,D$10:D$65,0)</f>
        <v>8</v>
      </c>
      <c r="D10" s="9">
        <v>5403674</v>
      </c>
      <c r="E10" s="34">
        <f t="shared" ref="E10:E41" si="0">(D10/D$68)*100</f>
        <v>2.9938390399852155</v>
      </c>
      <c r="F10" s="51"/>
      <c r="G10" s="95">
        <v>50</v>
      </c>
      <c r="H10" s="91">
        <f t="shared" ref="H10:H41" si="1">(G10/G$68)*100</f>
        <v>2.8441410693970419</v>
      </c>
      <c r="I10" s="6"/>
      <c r="J10" s="5">
        <v>3</v>
      </c>
      <c r="K10" s="7">
        <v>161514</v>
      </c>
      <c r="L10" s="5">
        <v>0</v>
      </c>
      <c r="M10" s="7">
        <v>0</v>
      </c>
      <c r="N10" s="5">
        <v>47</v>
      </c>
      <c r="O10" s="7">
        <v>1791729</v>
      </c>
      <c r="P10" s="5">
        <v>0</v>
      </c>
      <c r="Q10" s="8">
        <v>0</v>
      </c>
    </row>
    <row r="11" spans="2:17" ht="15.75" x14ac:dyDescent="0.25">
      <c r="B11" s="30" t="s">
        <v>50</v>
      </c>
      <c r="C11" s="89">
        <f t="shared" ref="C11:C65" si="2">RANK(D11,D$10:D$65,0)</f>
        <v>40</v>
      </c>
      <c r="D11" s="9">
        <v>0</v>
      </c>
      <c r="E11" s="34">
        <f t="shared" si="0"/>
        <v>0</v>
      </c>
      <c r="F11" s="51"/>
      <c r="G11" s="94">
        <v>0</v>
      </c>
      <c r="H11" s="91">
        <f t="shared" si="1"/>
        <v>0</v>
      </c>
      <c r="I11" s="6"/>
      <c r="J11" s="5">
        <v>0</v>
      </c>
      <c r="K11" s="10">
        <v>0</v>
      </c>
      <c r="L11" s="5">
        <v>0</v>
      </c>
      <c r="M11" s="10">
        <v>0</v>
      </c>
      <c r="N11" s="5">
        <v>0</v>
      </c>
      <c r="O11" s="10">
        <v>0</v>
      </c>
      <c r="P11" s="5">
        <v>0</v>
      </c>
      <c r="Q11" s="6">
        <v>0</v>
      </c>
    </row>
    <row r="12" spans="2:17" ht="15.75" x14ac:dyDescent="0.25">
      <c r="B12" s="30" t="s">
        <v>59</v>
      </c>
      <c r="C12" s="89" t="s">
        <v>77</v>
      </c>
      <c r="D12" s="9">
        <v>0</v>
      </c>
      <c r="E12" s="34">
        <f t="shared" si="0"/>
        <v>0</v>
      </c>
      <c r="F12" s="51"/>
      <c r="G12" s="95">
        <v>0</v>
      </c>
      <c r="H12" s="91">
        <f t="shared" si="1"/>
        <v>0</v>
      </c>
      <c r="I12" s="6"/>
      <c r="J12" s="5">
        <v>0</v>
      </c>
      <c r="K12" s="10">
        <v>0</v>
      </c>
      <c r="L12" s="5">
        <v>0</v>
      </c>
      <c r="M12" s="10">
        <v>0</v>
      </c>
      <c r="N12" s="5">
        <v>0</v>
      </c>
      <c r="O12" s="10">
        <v>0</v>
      </c>
      <c r="P12" s="5">
        <v>0</v>
      </c>
      <c r="Q12" s="6">
        <v>0</v>
      </c>
    </row>
    <row r="13" spans="2:17" ht="15.75" x14ac:dyDescent="0.25">
      <c r="B13" s="30" t="s">
        <v>14</v>
      </c>
      <c r="C13" s="89" t="s">
        <v>77</v>
      </c>
      <c r="D13" s="9">
        <v>3240042</v>
      </c>
      <c r="E13" s="34">
        <f t="shared" si="0"/>
        <v>1.7951053728984721</v>
      </c>
      <c r="F13" s="51"/>
      <c r="G13" s="95">
        <v>71</v>
      </c>
      <c r="H13" s="91">
        <f t="shared" si="1"/>
        <v>4.0386803185437996</v>
      </c>
      <c r="I13" s="6"/>
      <c r="J13" s="5">
        <v>0</v>
      </c>
      <c r="K13" s="10">
        <v>0</v>
      </c>
      <c r="L13" s="5">
        <v>15</v>
      </c>
      <c r="M13" s="10">
        <v>807846</v>
      </c>
      <c r="N13" s="5">
        <v>56</v>
      </c>
      <c r="O13" s="10">
        <v>1453859</v>
      </c>
      <c r="P13" s="5">
        <v>0</v>
      </c>
      <c r="Q13" s="6">
        <v>0</v>
      </c>
    </row>
    <row r="14" spans="2:17" ht="15.75" x14ac:dyDescent="0.25">
      <c r="B14" s="31" t="s">
        <v>51</v>
      </c>
      <c r="C14" s="90">
        <f t="shared" si="2"/>
        <v>20</v>
      </c>
      <c r="D14" s="11">
        <v>2445807</v>
      </c>
      <c r="E14" s="35">
        <f t="shared" si="0"/>
        <v>1.3550692511926368</v>
      </c>
      <c r="F14" s="52"/>
      <c r="G14" s="96">
        <v>60</v>
      </c>
      <c r="H14" s="92">
        <f t="shared" si="1"/>
        <v>3.4129692832764507</v>
      </c>
      <c r="I14" s="12"/>
      <c r="J14" s="13">
        <v>0</v>
      </c>
      <c r="K14" s="14">
        <v>0</v>
      </c>
      <c r="L14" s="13">
        <v>40</v>
      </c>
      <c r="M14" s="14">
        <v>1618425</v>
      </c>
      <c r="N14" s="13">
        <v>20</v>
      </c>
      <c r="O14" s="14">
        <v>582802</v>
      </c>
      <c r="P14" s="13">
        <v>0</v>
      </c>
      <c r="Q14" s="12">
        <v>0</v>
      </c>
    </row>
    <row r="15" spans="2:17" ht="15.75" x14ac:dyDescent="0.25">
      <c r="B15" s="30" t="s">
        <v>15</v>
      </c>
      <c r="C15" s="89">
        <f t="shared" si="2"/>
        <v>1</v>
      </c>
      <c r="D15" s="9">
        <v>59400000</v>
      </c>
      <c r="E15" s="34">
        <f t="shared" si="0"/>
        <v>32.909838560786945</v>
      </c>
      <c r="F15" s="51"/>
      <c r="G15" s="95">
        <v>0</v>
      </c>
      <c r="H15" s="91">
        <f t="shared" si="1"/>
        <v>0</v>
      </c>
      <c r="I15" s="6"/>
      <c r="J15" s="5">
        <v>0</v>
      </c>
      <c r="K15" s="10">
        <v>0</v>
      </c>
      <c r="L15" s="5">
        <v>0</v>
      </c>
      <c r="M15" s="10">
        <v>0</v>
      </c>
      <c r="N15" s="5">
        <v>0</v>
      </c>
      <c r="O15" s="10">
        <v>0</v>
      </c>
      <c r="P15" s="5">
        <v>0</v>
      </c>
      <c r="Q15" s="6">
        <v>0</v>
      </c>
    </row>
    <row r="16" spans="2:17" ht="15.75" x14ac:dyDescent="0.25">
      <c r="B16" s="30" t="s">
        <v>16</v>
      </c>
      <c r="C16" s="89">
        <f t="shared" si="2"/>
        <v>27</v>
      </c>
      <c r="D16" s="9">
        <v>940656</v>
      </c>
      <c r="E16" s="34">
        <f t="shared" si="0"/>
        <v>0.52115887375817505</v>
      </c>
      <c r="F16" s="51"/>
      <c r="G16" s="95">
        <v>12</v>
      </c>
      <c r="H16" s="91">
        <f t="shared" si="1"/>
        <v>0.68259385665529015</v>
      </c>
      <c r="I16" s="6"/>
      <c r="J16" s="5">
        <v>8</v>
      </c>
      <c r="K16" s="10">
        <v>342920</v>
      </c>
      <c r="L16" s="5">
        <v>1</v>
      </c>
      <c r="M16" s="10">
        <v>50580</v>
      </c>
      <c r="N16" s="5">
        <v>3</v>
      </c>
      <c r="O16" s="10">
        <v>181600</v>
      </c>
      <c r="P16" s="5">
        <v>0</v>
      </c>
      <c r="Q16" s="6">
        <v>0</v>
      </c>
    </row>
    <row r="17" spans="2:17" ht="15.75" x14ac:dyDescent="0.25">
      <c r="B17" s="30" t="s">
        <v>17</v>
      </c>
      <c r="C17" s="89">
        <f t="shared" si="2"/>
        <v>40</v>
      </c>
      <c r="D17" s="9">
        <v>0</v>
      </c>
      <c r="E17" s="34">
        <f t="shared" si="0"/>
        <v>0</v>
      </c>
      <c r="F17" s="51"/>
      <c r="G17" s="95">
        <v>0</v>
      </c>
      <c r="H17" s="91">
        <f t="shared" si="1"/>
        <v>0</v>
      </c>
      <c r="I17" s="6"/>
      <c r="J17" s="5">
        <v>0</v>
      </c>
      <c r="K17" s="10">
        <v>0</v>
      </c>
      <c r="L17" s="5">
        <v>0</v>
      </c>
      <c r="M17" s="10">
        <v>0</v>
      </c>
      <c r="N17" s="5">
        <v>0</v>
      </c>
      <c r="O17" s="10">
        <v>0</v>
      </c>
      <c r="P17" s="5">
        <v>0</v>
      </c>
      <c r="Q17" s="6">
        <v>0</v>
      </c>
    </row>
    <row r="18" spans="2:17" ht="15.75" x14ac:dyDescent="0.25">
      <c r="B18" s="30" t="s">
        <v>60</v>
      </c>
      <c r="C18" s="89">
        <f t="shared" si="2"/>
        <v>40</v>
      </c>
      <c r="D18" s="9">
        <v>0</v>
      </c>
      <c r="E18" s="34">
        <f t="shared" si="0"/>
        <v>0</v>
      </c>
      <c r="F18" s="51"/>
      <c r="G18" s="95">
        <v>0</v>
      </c>
      <c r="H18" s="91">
        <f t="shared" si="1"/>
        <v>0</v>
      </c>
      <c r="I18" s="6"/>
      <c r="J18" s="5">
        <v>0</v>
      </c>
      <c r="K18" s="10">
        <v>0</v>
      </c>
      <c r="L18" s="5">
        <v>0</v>
      </c>
      <c r="M18" s="10">
        <v>0</v>
      </c>
      <c r="N18" s="5">
        <v>0</v>
      </c>
      <c r="O18" s="10">
        <v>0</v>
      </c>
      <c r="P18" s="5">
        <v>0</v>
      </c>
      <c r="Q18" s="6">
        <v>0</v>
      </c>
    </row>
    <row r="19" spans="2:17" ht="15.75" x14ac:dyDescent="0.25">
      <c r="B19" s="30" t="s">
        <v>18</v>
      </c>
      <c r="C19" s="89" t="s">
        <v>77</v>
      </c>
      <c r="D19" s="9">
        <v>402551</v>
      </c>
      <c r="E19" s="34">
        <f t="shared" si="0"/>
        <v>0.22302842462093173</v>
      </c>
      <c r="F19" s="51"/>
      <c r="G19" s="95">
        <v>8</v>
      </c>
      <c r="H19" s="91">
        <f t="shared" si="1"/>
        <v>0.45506257110352671</v>
      </c>
      <c r="I19" s="6"/>
      <c r="J19" s="5">
        <v>0</v>
      </c>
      <c r="K19" s="10">
        <v>0</v>
      </c>
      <c r="L19" s="5">
        <v>4</v>
      </c>
      <c r="M19" s="10">
        <v>183200</v>
      </c>
      <c r="N19" s="5">
        <v>4</v>
      </c>
      <c r="O19" s="10">
        <v>169920</v>
      </c>
      <c r="P19" s="5">
        <v>0</v>
      </c>
      <c r="Q19" s="6">
        <v>0</v>
      </c>
    </row>
    <row r="20" spans="2:17" ht="15.75" x14ac:dyDescent="0.25">
      <c r="B20" s="98" t="s">
        <v>19</v>
      </c>
      <c r="C20" s="99">
        <f t="shared" si="2"/>
        <v>15</v>
      </c>
      <c r="D20" s="100">
        <v>3404731</v>
      </c>
      <c r="E20" s="101">
        <f t="shared" si="0"/>
        <v>1.8863492854024693</v>
      </c>
      <c r="F20" s="102"/>
      <c r="G20" s="103">
        <v>0</v>
      </c>
      <c r="H20" s="104">
        <f t="shared" si="1"/>
        <v>0</v>
      </c>
      <c r="I20" s="105"/>
      <c r="J20" s="106">
        <v>0</v>
      </c>
      <c r="K20" s="107">
        <v>0</v>
      </c>
      <c r="L20" s="106">
        <v>0</v>
      </c>
      <c r="M20" s="107">
        <v>0</v>
      </c>
      <c r="N20" s="106">
        <v>0</v>
      </c>
      <c r="O20" s="107">
        <v>0</v>
      </c>
      <c r="P20" s="106">
        <v>0</v>
      </c>
      <c r="Q20" s="105">
        <v>0</v>
      </c>
    </row>
    <row r="21" spans="2:17" ht="15.75" x14ac:dyDescent="0.25">
      <c r="B21" s="30" t="s">
        <v>20</v>
      </c>
      <c r="C21" s="89" t="s">
        <v>77</v>
      </c>
      <c r="D21" s="9">
        <v>0</v>
      </c>
      <c r="E21" s="34">
        <f t="shared" si="0"/>
        <v>0</v>
      </c>
      <c r="F21" s="51"/>
      <c r="G21" s="97">
        <v>0</v>
      </c>
      <c r="H21" s="91">
        <f t="shared" si="1"/>
        <v>0</v>
      </c>
      <c r="I21" s="6"/>
      <c r="J21" s="33">
        <v>0</v>
      </c>
      <c r="K21" s="10">
        <v>0</v>
      </c>
      <c r="L21" s="33">
        <v>0</v>
      </c>
      <c r="M21" s="10">
        <v>0</v>
      </c>
      <c r="N21" s="33">
        <v>0</v>
      </c>
      <c r="O21" s="10">
        <v>0</v>
      </c>
      <c r="P21" s="33">
        <v>0</v>
      </c>
      <c r="Q21" s="6">
        <v>0</v>
      </c>
    </row>
    <row r="22" spans="2:17" ht="15.75" x14ac:dyDescent="0.25">
      <c r="B22" s="30" t="s">
        <v>61</v>
      </c>
      <c r="C22" s="89" t="s">
        <v>77</v>
      </c>
      <c r="D22" s="9">
        <v>0</v>
      </c>
      <c r="E22" s="34">
        <f t="shared" si="0"/>
        <v>0</v>
      </c>
      <c r="F22" s="51"/>
      <c r="G22" s="97">
        <v>0</v>
      </c>
      <c r="H22" s="91">
        <f t="shared" si="1"/>
        <v>0</v>
      </c>
      <c r="I22" s="6"/>
      <c r="J22" s="33">
        <v>0</v>
      </c>
      <c r="K22" s="10">
        <v>0</v>
      </c>
      <c r="L22" s="33">
        <v>0</v>
      </c>
      <c r="M22" s="10">
        <v>0</v>
      </c>
      <c r="N22" s="33">
        <v>0</v>
      </c>
      <c r="O22" s="10">
        <v>0</v>
      </c>
      <c r="P22" s="33">
        <v>0</v>
      </c>
      <c r="Q22" s="6">
        <v>0</v>
      </c>
    </row>
    <row r="23" spans="2:17" ht="15.75" x14ac:dyDescent="0.25">
      <c r="B23" s="30" t="s">
        <v>62</v>
      </c>
      <c r="C23" s="89">
        <f t="shared" si="2"/>
        <v>29</v>
      </c>
      <c r="D23" s="9">
        <v>813567</v>
      </c>
      <c r="E23" s="34">
        <f t="shared" si="0"/>
        <v>0.45074677825561865</v>
      </c>
      <c r="F23" s="51"/>
      <c r="G23" s="95">
        <v>15</v>
      </c>
      <c r="H23" s="91">
        <f t="shared" si="1"/>
        <v>0.85324232081911267</v>
      </c>
      <c r="I23" s="6"/>
      <c r="J23" s="5">
        <v>0</v>
      </c>
      <c r="K23" s="10">
        <v>0</v>
      </c>
      <c r="L23" s="5">
        <v>0</v>
      </c>
      <c r="M23" s="10">
        <v>0</v>
      </c>
      <c r="N23" s="5">
        <v>15</v>
      </c>
      <c r="O23" s="10">
        <v>743964</v>
      </c>
      <c r="P23" s="5">
        <v>0</v>
      </c>
      <c r="Q23" s="6">
        <v>0</v>
      </c>
    </row>
    <row r="24" spans="2:17" ht="15" customHeight="1" x14ac:dyDescent="0.25">
      <c r="B24" s="30" t="s">
        <v>21</v>
      </c>
      <c r="C24" s="89">
        <f t="shared" si="2"/>
        <v>36</v>
      </c>
      <c r="D24" s="9">
        <v>410121</v>
      </c>
      <c r="E24" s="34">
        <f t="shared" si="0"/>
        <v>0.22722248990553032</v>
      </c>
      <c r="F24" s="51"/>
      <c r="G24" s="95">
        <v>5</v>
      </c>
      <c r="H24" s="91">
        <f t="shared" si="1"/>
        <v>0.2844141069397042</v>
      </c>
      <c r="I24" s="6"/>
      <c r="J24" s="5">
        <v>0</v>
      </c>
      <c r="K24" s="10">
        <v>0</v>
      </c>
      <c r="L24" s="5">
        <v>2</v>
      </c>
      <c r="M24" s="10">
        <v>110880</v>
      </c>
      <c r="N24" s="5">
        <v>3</v>
      </c>
      <c r="O24" s="10">
        <v>126831</v>
      </c>
      <c r="P24" s="5">
        <v>0</v>
      </c>
      <c r="Q24" s="6">
        <v>0</v>
      </c>
    </row>
    <row r="25" spans="2:17" ht="15" customHeight="1" x14ac:dyDescent="0.25">
      <c r="B25" s="98" t="s">
        <v>63</v>
      </c>
      <c r="C25" s="108">
        <f t="shared" si="2"/>
        <v>14</v>
      </c>
      <c r="D25" s="100">
        <v>3607191</v>
      </c>
      <c r="E25" s="101">
        <f t="shared" si="0"/>
        <v>1.9985197553522491</v>
      </c>
      <c r="F25" s="102"/>
      <c r="G25" s="103">
        <v>78</v>
      </c>
      <c r="H25" s="104">
        <f t="shared" si="1"/>
        <v>4.4368600682593859</v>
      </c>
      <c r="I25" s="105"/>
      <c r="J25" s="106">
        <v>0</v>
      </c>
      <c r="K25" s="107">
        <v>0</v>
      </c>
      <c r="L25" s="106">
        <v>78</v>
      </c>
      <c r="M25" s="107">
        <v>3357191</v>
      </c>
      <c r="N25" s="106">
        <v>0</v>
      </c>
      <c r="O25" s="107">
        <v>0</v>
      </c>
      <c r="P25" s="106">
        <v>0</v>
      </c>
      <c r="Q25" s="105">
        <v>0</v>
      </c>
    </row>
    <row r="26" spans="2:17" ht="15.75" x14ac:dyDescent="0.25">
      <c r="B26" s="30" t="s">
        <v>22</v>
      </c>
      <c r="C26" s="89">
        <f t="shared" si="2"/>
        <v>40</v>
      </c>
      <c r="D26" s="9">
        <v>0</v>
      </c>
      <c r="E26" s="34">
        <f t="shared" si="0"/>
        <v>0</v>
      </c>
      <c r="F26" s="51"/>
      <c r="G26" s="97">
        <v>0</v>
      </c>
      <c r="H26" s="91">
        <f t="shared" si="1"/>
        <v>0</v>
      </c>
      <c r="I26" s="6"/>
      <c r="J26" s="33">
        <v>0</v>
      </c>
      <c r="K26" s="10">
        <v>0</v>
      </c>
      <c r="L26" s="33">
        <v>0</v>
      </c>
      <c r="M26" s="10">
        <v>0</v>
      </c>
      <c r="N26" s="33">
        <v>0</v>
      </c>
      <c r="O26" s="10">
        <v>0</v>
      </c>
      <c r="P26" s="33">
        <v>0</v>
      </c>
      <c r="Q26" s="6">
        <v>0</v>
      </c>
    </row>
    <row r="27" spans="2:17" ht="15.75" x14ac:dyDescent="0.25">
      <c r="B27" s="30" t="s">
        <v>23</v>
      </c>
      <c r="C27" s="89">
        <f t="shared" si="2"/>
        <v>21</v>
      </c>
      <c r="D27" s="9">
        <v>2418039</v>
      </c>
      <c r="E27" s="34">
        <f t="shared" si="0"/>
        <v>1.3396847327219983</v>
      </c>
      <c r="F27" s="51"/>
      <c r="G27" s="97">
        <v>4</v>
      </c>
      <c r="H27" s="91">
        <f t="shared" si="1"/>
        <v>0.22753128555176336</v>
      </c>
      <c r="I27" s="6"/>
      <c r="J27" s="33">
        <v>3</v>
      </c>
      <c r="K27" s="10">
        <v>446622</v>
      </c>
      <c r="L27" s="33">
        <v>1</v>
      </c>
      <c r="M27" s="10">
        <v>55563</v>
      </c>
      <c r="N27" s="33">
        <v>0</v>
      </c>
      <c r="O27" s="10">
        <v>0</v>
      </c>
      <c r="P27" s="33">
        <v>0</v>
      </c>
      <c r="Q27" s="6">
        <v>0</v>
      </c>
    </row>
    <row r="28" spans="2:17" ht="15.75" x14ac:dyDescent="0.25">
      <c r="B28" s="30" t="s">
        <v>24</v>
      </c>
      <c r="C28" s="89">
        <f t="shared" si="2"/>
        <v>25</v>
      </c>
      <c r="D28" s="9">
        <v>1267605</v>
      </c>
      <c r="E28" s="34">
        <f t="shared" si="0"/>
        <v>0.70230094122636921</v>
      </c>
      <c r="F28" s="51"/>
      <c r="G28" s="97">
        <v>36</v>
      </c>
      <c r="H28" s="91">
        <f t="shared" si="1"/>
        <v>2.0477815699658701</v>
      </c>
      <c r="I28" s="6"/>
      <c r="J28" s="33">
        <v>0</v>
      </c>
      <c r="K28" s="10">
        <v>0</v>
      </c>
      <c r="L28" s="33">
        <v>0</v>
      </c>
      <c r="M28" s="10">
        <v>0</v>
      </c>
      <c r="N28" s="33">
        <v>36</v>
      </c>
      <c r="O28" s="10">
        <v>1286077</v>
      </c>
      <c r="P28" s="33">
        <v>0</v>
      </c>
      <c r="Q28" s="6">
        <v>0</v>
      </c>
    </row>
    <row r="29" spans="2:17" ht="15.75" x14ac:dyDescent="0.25">
      <c r="B29" s="31" t="s">
        <v>25</v>
      </c>
      <c r="C29" s="90" t="s">
        <v>77</v>
      </c>
      <c r="D29" s="11">
        <v>3866920</v>
      </c>
      <c r="E29" s="35">
        <f t="shared" si="0"/>
        <v>2.1424194095535056</v>
      </c>
      <c r="F29" s="52"/>
      <c r="G29" s="96">
        <v>152</v>
      </c>
      <c r="H29" s="92">
        <f t="shared" si="1"/>
        <v>8.6461888509670093</v>
      </c>
      <c r="I29" s="12"/>
      <c r="J29" s="13">
        <v>0</v>
      </c>
      <c r="K29" s="14">
        <v>0</v>
      </c>
      <c r="L29" s="13">
        <v>0</v>
      </c>
      <c r="M29" s="14">
        <v>0</v>
      </c>
      <c r="N29" s="13">
        <v>152</v>
      </c>
      <c r="O29" s="14">
        <v>3665531</v>
      </c>
      <c r="P29" s="13">
        <v>0</v>
      </c>
      <c r="Q29" s="12">
        <v>0</v>
      </c>
    </row>
    <row r="30" spans="2:17" ht="15.75" x14ac:dyDescent="0.25">
      <c r="B30" s="30" t="s">
        <v>64</v>
      </c>
      <c r="C30" s="89">
        <f t="shared" si="2"/>
        <v>40</v>
      </c>
      <c r="D30" s="9">
        <v>0</v>
      </c>
      <c r="E30" s="34">
        <f t="shared" si="0"/>
        <v>0</v>
      </c>
      <c r="F30" s="51"/>
      <c r="G30" s="97">
        <v>0</v>
      </c>
      <c r="H30" s="91">
        <f t="shared" si="1"/>
        <v>0</v>
      </c>
      <c r="I30" s="6"/>
      <c r="J30" s="33">
        <v>0</v>
      </c>
      <c r="K30" s="10">
        <v>0</v>
      </c>
      <c r="L30" s="33">
        <v>0</v>
      </c>
      <c r="M30" s="10">
        <v>0</v>
      </c>
      <c r="N30" s="33">
        <v>0</v>
      </c>
      <c r="O30" s="10">
        <v>0</v>
      </c>
      <c r="P30" s="33">
        <v>0</v>
      </c>
      <c r="Q30" s="6">
        <v>0</v>
      </c>
    </row>
    <row r="31" spans="2:17" ht="15.75" x14ac:dyDescent="0.25">
      <c r="B31" s="30" t="s">
        <v>26</v>
      </c>
      <c r="C31" s="89">
        <f t="shared" si="2"/>
        <v>40</v>
      </c>
      <c r="D31" s="9">
        <v>0</v>
      </c>
      <c r="E31" s="34">
        <f t="shared" si="0"/>
        <v>0</v>
      </c>
      <c r="F31" s="51"/>
      <c r="G31" s="97">
        <v>0</v>
      </c>
      <c r="H31" s="91">
        <f t="shared" si="1"/>
        <v>0</v>
      </c>
      <c r="I31" s="6"/>
      <c r="J31" s="33">
        <v>0</v>
      </c>
      <c r="K31" s="10">
        <v>0</v>
      </c>
      <c r="L31" s="33">
        <v>0</v>
      </c>
      <c r="M31" s="10">
        <v>0</v>
      </c>
      <c r="N31" s="33">
        <v>0</v>
      </c>
      <c r="O31" s="10">
        <v>0</v>
      </c>
      <c r="P31" s="33">
        <v>0</v>
      </c>
      <c r="Q31" s="6">
        <v>0</v>
      </c>
    </row>
    <row r="32" spans="2:17" ht="15.75" x14ac:dyDescent="0.25">
      <c r="B32" s="30" t="s">
        <v>27</v>
      </c>
      <c r="C32" s="89">
        <f t="shared" si="2"/>
        <v>11</v>
      </c>
      <c r="D32" s="9">
        <v>4157522</v>
      </c>
      <c r="E32" s="34">
        <f t="shared" si="0"/>
        <v>2.3034238692410778</v>
      </c>
      <c r="F32" s="51"/>
      <c r="G32" s="97">
        <v>67</v>
      </c>
      <c r="H32" s="91">
        <f t="shared" si="1"/>
        <v>3.8111490329920366</v>
      </c>
      <c r="I32" s="6"/>
      <c r="J32" s="33">
        <v>0</v>
      </c>
      <c r="K32" s="10">
        <v>0</v>
      </c>
      <c r="L32" s="33">
        <v>61</v>
      </c>
      <c r="M32" s="10">
        <v>3156000</v>
      </c>
      <c r="N32" s="33">
        <v>6</v>
      </c>
      <c r="O32" s="10">
        <v>216000</v>
      </c>
      <c r="P32" s="33">
        <v>0</v>
      </c>
      <c r="Q32" s="6">
        <v>0</v>
      </c>
    </row>
    <row r="33" spans="2:17" ht="15.75" x14ac:dyDescent="0.25">
      <c r="B33" s="30" t="s">
        <v>65</v>
      </c>
      <c r="C33" s="89" t="s">
        <v>77</v>
      </c>
      <c r="D33" s="9">
        <v>3007354</v>
      </c>
      <c r="E33" s="34">
        <f t="shared" si="0"/>
        <v>1.6661874517699806</v>
      </c>
      <c r="F33" s="51"/>
      <c r="G33" s="97">
        <v>102</v>
      </c>
      <c r="H33" s="91">
        <f t="shared" si="1"/>
        <v>5.802047781569966</v>
      </c>
      <c r="I33" s="6"/>
      <c r="J33" s="33">
        <v>0</v>
      </c>
      <c r="K33" s="10">
        <v>0</v>
      </c>
      <c r="L33" s="33">
        <v>31</v>
      </c>
      <c r="M33" s="10">
        <v>705096</v>
      </c>
      <c r="N33" s="33">
        <v>71</v>
      </c>
      <c r="O33" s="10">
        <v>2000197</v>
      </c>
      <c r="P33" s="33">
        <v>0</v>
      </c>
      <c r="Q33" s="6">
        <v>0</v>
      </c>
    </row>
    <row r="34" spans="2:17" ht="15.75" x14ac:dyDescent="0.25">
      <c r="B34" s="31" t="s">
        <v>28</v>
      </c>
      <c r="C34" s="109">
        <f t="shared" si="2"/>
        <v>34</v>
      </c>
      <c r="D34" s="11">
        <v>613802</v>
      </c>
      <c r="E34" s="35">
        <f t="shared" si="0"/>
        <v>0.3400694398701708</v>
      </c>
      <c r="F34" s="52"/>
      <c r="G34" s="96">
        <v>7</v>
      </c>
      <c r="H34" s="92">
        <f t="shared" si="1"/>
        <v>0.39817974971558584</v>
      </c>
      <c r="I34" s="12"/>
      <c r="J34" s="13">
        <v>0</v>
      </c>
      <c r="K34" s="14">
        <v>0</v>
      </c>
      <c r="L34" s="13">
        <v>2</v>
      </c>
      <c r="M34" s="14">
        <v>394919</v>
      </c>
      <c r="N34" s="13">
        <v>5</v>
      </c>
      <c r="O34" s="14">
        <v>89054</v>
      </c>
      <c r="P34" s="13">
        <v>0</v>
      </c>
      <c r="Q34" s="12">
        <v>0</v>
      </c>
    </row>
    <row r="35" spans="2:17" ht="15.75" x14ac:dyDescent="0.25">
      <c r="B35" s="30" t="s">
        <v>29</v>
      </c>
      <c r="C35" s="89">
        <f t="shared" si="2"/>
        <v>23</v>
      </c>
      <c r="D35" s="9">
        <v>1895520</v>
      </c>
      <c r="E35" s="34">
        <f t="shared" si="0"/>
        <v>1.0501895149620011</v>
      </c>
      <c r="F35" s="51"/>
      <c r="G35" s="95">
        <v>31</v>
      </c>
      <c r="H35" s="91">
        <f t="shared" si="1"/>
        <v>1.763367463026166</v>
      </c>
      <c r="I35" s="6"/>
      <c r="J35" s="5">
        <v>1</v>
      </c>
      <c r="K35" s="10">
        <v>97600</v>
      </c>
      <c r="L35" s="5">
        <v>30</v>
      </c>
      <c r="M35" s="10">
        <v>1625600</v>
      </c>
      <c r="N35" s="5">
        <v>0</v>
      </c>
      <c r="O35" s="10">
        <v>0</v>
      </c>
      <c r="P35" s="5">
        <v>0</v>
      </c>
      <c r="Q35" s="6">
        <v>0</v>
      </c>
    </row>
    <row r="36" spans="2:17" ht="15.75" x14ac:dyDescent="0.25">
      <c r="B36" s="30" t="s">
        <v>30</v>
      </c>
      <c r="C36" s="89">
        <f t="shared" si="2"/>
        <v>40</v>
      </c>
      <c r="D36" s="9">
        <v>0</v>
      </c>
      <c r="E36" s="34">
        <f t="shared" si="0"/>
        <v>0</v>
      </c>
      <c r="F36" s="51"/>
      <c r="G36" s="95">
        <v>0</v>
      </c>
      <c r="H36" s="91">
        <f t="shared" si="1"/>
        <v>0</v>
      </c>
      <c r="I36" s="6"/>
      <c r="J36" s="5">
        <v>0</v>
      </c>
      <c r="K36" s="10">
        <v>0</v>
      </c>
      <c r="L36" s="5">
        <v>0</v>
      </c>
      <c r="M36" s="10">
        <v>0</v>
      </c>
      <c r="N36" s="5">
        <v>0</v>
      </c>
      <c r="O36" s="10">
        <v>0</v>
      </c>
      <c r="P36" s="5">
        <v>0</v>
      </c>
      <c r="Q36" s="6">
        <v>0</v>
      </c>
    </row>
    <row r="37" spans="2:17" ht="15.75" x14ac:dyDescent="0.25">
      <c r="B37" s="30" t="s">
        <v>78</v>
      </c>
      <c r="C37" s="93">
        <f t="shared" si="2"/>
        <v>40</v>
      </c>
      <c r="D37" s="9">
        <v>0</v>
      </c>
      <c r="E37" s="34">
        <f t="shared" si="0"/>
        <v>0</v>
      </c>
      <c r="F37" s="51"/>
      <c r="G37" s="95">
        <v>0</v>
      </c>
      <c r="H37" s="91">
        <f t="shared" si="1"/>
        <v>0</v>
      </c>
      <c r="I37" s="6"/>
      <c r="J37" s="5">
        <v>0</v>
      </c>
      <c r="K37" s="10">
        <v>0</v>
      </c>
      <c r="L37" s="5">
        <v>0</v>
      </c>
      <c r="M37" s="10">
        <v>0</v>
      </c>
      <c r="N37" s="5">
        <v>0</v>
      </c>
      <c r="O37" s="10">
        <v>0</v>
      </c>
      <c r="P37" s="5">
        <v>0</v>
      </c>
      <c r="Q37" s="6">
        <v>0</v>
      </c>
    </row>
    <row r="38" spans="2:17" ht="15.75" x14ac:dyDescent="0.25">
      <c r="B38" s="30" t="s">
        <v>31</v>
      </c>
      <c r="C38" s="110">
        <f t="shared" si="2"/>
        <v>35</v>
      </c>
      <c r="D38" s="9">
        <v>478762</v>
      </c>
      <c r="E38" s="34">
        <f t="shared" si="0"/>
        <v>0.26525219072457029</v>
      </c>
      <c r="F38" s="51"/>
      <c r="G38" s="97">
        <v>9</v>
      </c>
      <c r="H38" s="91">
        <f t="shared" si="1"/>
        <v>0.51194539249146753</v>
      </c>
      <c r="I38" s="6"/>
      <c r="J38" s="33">
        <v>0</v>
      </c>
      <c r="K38" s="10">
        <v>0</v>
      </c>
      <c r="L38" s="33">
        <v>4</v>
      </c>
      <c r="M38" s="10">
        <v>271861</v>
      </c>
      <c r="N38" s="33">
        <v>5</v>
      </c>
      <c r="O38" s="10">
        <v>163377</v>
      </c>
      <c r="P38" s="33">
        <v>0</v>
      </c>
      <c r="Q38" s="6">
        <v>0</v>
      </c>
    </row>
    <row r="39" spans="2:17" ht="15.75" x14ac:dyDescent="0.25">
      <c r="B39" s="31" t="s">
        <v>66</v>
      </c>
      <c r="C39" s="109">
        <f t="shared" si="2"/>
        <v>40</v>
      </c>
      <c r="D39" s="11">
        <v>0</v>
      </c>
      <c r="E39" s="35">
        <f t="shared" si="0"/>
        <v>0</v>
      </c>
      <c r="F39" s="52"/>
      <c r="G39" s="96">
        <v>0</v>
      </c>
      <c r="H39" s="92">
        <f t="shared" si="1"/>
        <v>0</v>
      </c>
      <c r="I39" s="12"/>
      <c r="J39" s="13">
        <v>0</v>
      </c>
      <c r="K39" s="14">
        <v>0</v>
      </c>
      <c r="L39" s="13">
        <v>0</v>
      </c>
      <c r="M39" s="14">
        <v>0</v>
      </c>
      <c r="N39" s="13">
        <v>0</v>
      </c>
      <c r="O39" s="14">
        <v>0</v>
      </c>
      <c r="P39" s="13">
        <v>0</v>
      </c>
      <c r="Q39" s="12">
        <v>0</v>
      </c>
    </row>
    <row r="40" spans="2:17" ht="15.75" x14ac:dyDescent="0.25">
      <c r="B40" s="30" t="s">
        <v>52</v>
      </c>
      <c r="C40" s="89">
        <f t="shared" si="2"/>
        <v>30</v>
      </c>
      <c r="D40" s="9">
        <v>688855</v>
      </c>
      <c r="E40" s="34">
        <f t="shared" si="0"/>
        <v>0.38165163033317989</v>
      </c>
      <c r="F40" s="51"/>
      <c r="G40" s="95">
        <v>7</v>
      </c>
      <c r="H40" s="91">
        <f t="shared" si="1"/>
        <v>0.39817974971558584</v>
      </c>
      <c r="I40" s="6"/>
      <c r="J40" s="5">
        <v>0</v>
      </c>
      <c r="K40" s="10">
        <v>0</v>
      </c>
      <c r="L40" s="5">
        <v>7</v>
      </c>
      <c r="M40" s="10">
        <v>196400</v>
      </c>
      <c r="N40" s="5">
        <v>0</v>
      </c>
      <c r="O40" s="10">
        <v>0</v>
      </c>
      <c r="P40" s="5">
        <v>0</v>
      </c>
      <c r="Q40" s="6">
        <v>0</v>
      </c>
    </row>
    <row r="41" spans="2:17" ht="15.75" x14ac:dyDescent="0.25">
      <c r="B41" s="30" t="s">
        <v>32</v>
      </c>
      <c r="C41" s="89">
        <f t="shared" si="2"/>
        <v>19</v>
      </c>
      <c r="D41" s="9">
        <v>2511091</v>
      </c>
      <c r="E41" s="34">
        <f t="shared" si="0"/>
        <v>1.3912390474990746</v>
      </c>
      <c r="F41" s="51"/>
      <c r="G41" s="95">
        <v>0</v>
      </c>
      <c r="H41" s="91">
        <f t="shared" si="1"/>
        <v>0</v>
      </c>
      <c r="I41" s="6"/>
      <c r="J41" s="5">
        <v>0</v>
      </c>
      <c r="K41" s="10">
        <v>0</v>
      </c>
      <c r="L41" s="5">
        <v>0</v>
      </c>
      <c r="M41" s="10">
        <v>0</v>
      </c>
      <c r="N41" s="5">
        <v>0</v>
      </c>
      <c r="O41" s="10">
        <v>0</v>
      </c>
      <c r="P41" s="5">
        <v>0</v>
      </c>
      <c r="Q41" s="6">
        <v>0</v>
      </c>
    </row>
    <row r="42" spans="2:17" ht="15.75" x14ac:dyDescent="0.25">
      <c r="B42" s="30" t="s">
        <v>33</v>
      </c>
      <c r="C42" s="89">
        <f t="shared" si="2"/>
        <v>5</v>
      </c>
      <c r="D42" s="9">
        <v>7446734</v>
      </c>
      <c r="E42" s="34">
        <f t="shared" ref="E42:E65" si="3">(D42/D$68)*100</f>
        <v>4.1257712751704236</v>
      </c>
      <c r="F42" s="51"/>
      <c r="G42" s="95">
        <v>129</v>
      </c>
      <c r="H42" s="91">
        <f t="shared" ref="H42:H65" si="4">(G42/G$68)*100</f>
        <v>7.3378839590443681</v>
      </c>
      <c r="I42" s="6"/>
      <c r="J42" s="5">
        <v>5</v>
      </c>
      <c r="K42" s="10">
        <v>634763</v>
      </c>
      <c r="L42" s="5">
        <v>94</v>
      </c>
      <c r="M42" s="10">
        <v>4984000</v>
      </c>
      <c r="N42" s="5">
        <v>30</v>
      </c>
      <c r="O42" s="10">
        <v>906800</v>
      </c>
      <c r="P42" s="5">
        <v>0</v>
      </c>
      <c r="Q42" s="6">
        <v>0</v>
      </c>
    </row>
    <row r="43" spans="2:17" ht="15.75" x14ac:dyDescent="0.25">
      <c r="B43" s="30" t="s">
        <v>34</v>
      </c>
      <c r="C43" s="89">
        <f t="shared" si="2"/>
        <v>24</v>
      </c>
      <c r="D43" s="9">
        <v>1486520</v>
      </c>
      <c r="E43" s="34">
        <f t="shared" si="3"/>
        <v>0.82358810130271043</v>
      </c>
      <c r="F43" s="51"/>
      <c r="G43" s="95">
        <v>41</v>
      </c>
      <c r="H43" s="91">
        <f t="shared" si="4"/>
        <v>2.3321956769055743</v>
      </c>
      <c r="I43" s="6"/>
      <c r="J43" s="5">
        <v>0</v>
      </c>
      <c r="K43" s="10">
        <v>0</v>
      </c>
      <c r="L43" s="5">
        <v>0</v>
      </c>
      <c r="M43" s="10">
        <v>0</v>
      </c>
      <c r="N43" s="5">
        <v>40</v>
      </c>
      <c r="O43" s="10">
        <v>1341841</v>
      </c>
      <c r="P43" s="5">
        <v>1</v>
      </c>
      <c r="Q43" s="6">
        <v>39200</v>
      </c>
    </row>
    <row r="44" spans="2:17" ht="15.75" x14ac:dyDescent="0.25">
      <c r="B44" s="30" t="s">
        <v>67</v>
      </c>
      <c r="C44" s="89">
        <f t="shared" si="2"/>
        <v>3</v>
      </c>
      <c r="D44" s="9">
        <v>9139530</v>
      </c>
      <c r="E44" s="34">
        <f t="shared" si="3"/>
        <v>5.0636440542334862</v>
      </c>
      <c r="F44" s="51"/>
      <c r="G44" s="95">
        <v>193</v>
      </c>
      <c r="H44" s="91">
        <f t="shared" si="4"/>
        <v>10.978384527872583</v>
      </c>
      <c r="I44" s="6"/>
      <c r="J44" s="5">
        <v>28</v>
      </c>
      <c r="K44" s="10">
        <v>2590843</v>
      </c>
      <c r="L44" s="5">
        <v>165</v>
      </c>
      <c r="M44" s="10">
        <v>6548687</v>
      </c>
      <c r="N44" s="5">
        <v>0</v>
      </c>
      <c r="O44" s="10">
        <v>0</v>
      </c>
      <c r="P44" s="5">
        <v>0</v>
      </c>
      <c r="Q44" s="6">
        <v>0</v>
      </c>
    </row>
    <row r="45" spans="2:17" ht="15.75" x14ac:dyDescent="0.25">
      <c r="B45" s="98" t="s">
        <v>53</v>
      </c>
      <c r="C45" s="108">
        <f t="shared" si="2"/>
        <v>7</v>
      </c>
      <c r="D45" s="100">
        <v>6505535</v>
      </c>
      <c r="E45" s="101">
        <f t="shared" si="3"/>
        <v>3.6043115589486376</v>
      </c>
      <c r="F45" s="102"/>
      <c r="G45" s="103">
        <v>12</v>
      </c>
      <c r="H45" s="104">
        <f t="shared" si="4"/>
        <v>0.68259385665529015</v>
      </c>
      <c r="I45" s="105"/>
      <c r="J45" s="106">
        <v>0</v>
      </c>
      <c r="K45" s="107">
        <v>0</v>
      </c>
      <c r="L45" s="106">
        <v>7</v>
      </c>
      <c r="M45" s="107">
        <v>360800</v>
      </c>
      <c r="N45" s="106">
        <v>5</v>
      </c>
      <c r="O45" s="107">
        <v>235000</v>
      </c>
      <c r="P45" s="106">
        <v>0</v>
      </c>
      <c r="Q45" s="105">
        <v>0</v>
      </c>
    </row>
    <row r="46" spans="2:17" ht="15.75" x14ac:dyDescent="0.25">
      <c r="B46" s="30" t="s">
        <v>68</v>
      </c>
      <c r="C46" s="89">
        <f t="shared" si="2"/>
        <v>38</v>
      </c>
      <c r="D46" s="9">
        <v>365156</v>
      </c>
      <c r="E46" s="34">
        <f t="shared" si="3"/>
        <v>0.20231018534516357</v>
      </c>
      <c r="F46" s="51"/>
      <c r="G46" s="97">
        <v>6</v>
      </c>
      <c r="H46" s="91">
        <f t="shared" si="4"/>
        <v>0.34129692832764508</v>
      </c>
      <c r="I46" s="6"/>
      <c r="J46" s="33">
        <v>0</v>
      </c>
      <c r="K46" s="10">
        <v>0</v>
      </c>
      <c r="L46" s="33">
        <v>4</v>
      </c>
      <c r="M46" s="10">
        <v>151156</v>
      </c>
      <c r="N46" s="33">
        <v>2</v>
      </c>
      <c r="O46" s="10">
        <v>214000</v>
      </c>
      <c r="P46" s="33">
        <v>0</v>
      </c>
      <c r="Q46" s="6">
        <v>0</v>
      </c>
    </row>
    <row r="47" spans="2:17" ht="15.75" x14ac:dyDescent="0.25">
      <c r="B47" s="30" t="s">
        <v>69</v>
      </c>
      <c r="C47" s="89" t="s">
        <v>77</v>
      </c>
      <c r="D47" s="9">
        <v>0</v>
      </c>
      <c r="E47" s="34">
        <f t="shared" si="3"/>
        <v>0</v>
      </c>
      <c r="F47" s="51"/>
      <c r="G47" s="97">
        <v>0</v>
      </c>
      <c r="H47" s="91">
        <f t="shared" si="4"/>
        <v>0</v>
      </c>
      <c r="I47" s="6"/>
      <c r="J47" s="33">
        <v>0</v>
      </c>
      <c r="K47" s="10">
        <v>0</v>
      </c>
      <c r="L47" s="33">
        <v>0</v>
      </c>
      <c r="M47" s="10">
        <v>0</v>
      </c>
      <c r="N47" s="33">
        <v>0</v>
      </c>
      <c r="O47" s="10">
        <v>0</v>
      </c>
      <c r="P47" s="33">
        <v>0</v>
      </c>
      <c r="Q47" s="6">
        <v>0</v>
      </c>
    </row>
    <row r="48" spans="2:17" ht="15.75" x14ac:dyDescent="0.25">
      <c r="B48" s="30" t="s">
        <v>35</v>
      </c>
      <c r="C48" s="110">
        <f t="shared" si="2"/>
        <v>9</v>
      </c>
      <c r="D48" s="9">
        <v>4736237</v>
      </c>
      <c r="E48" s="34">
        <f t="shared" si="3"/>
        <v>2.62405378881525</v>
      </c>
      <c r="F48" s="51"/>
      <c r="G48" s="97">
        <v>84</v>
      </c>
      <c r="H48" s="91">
        <f t="shared" si="4"/>
        <v>4.7781569965870307</v>
      </c>
      <c r="I48" s="6"/>
      <c r="J48" s="33">
        <v>0</v>
      </c>
      <c r="K48" s="10">
        <v>0</v>
      </c>
      <c r="L48" s="33">
        <v>0</v>
      </c>
      <c r="M48" s="10">
        <v>0</v>
      </c>
      <c r="N48" s="33">
        <v>84</v>
      </c>
      <c r="O48" s="10">
        <v>3022420</v>
      </c>
      <c r="P48" s="33">
        <v>0</v>
      </c>
      <c r="Q48" s="6">
        <v>0</v>
      </c>
    </row>
    <row r="49" spans="2:17" ht="15.75" x14ac:dyDescent="0.25">
      <c r="B49" s="30" t="s">
        <v>36</v>
      </c>
      <c r="C49" s="89">
        <f t="shared" si="2"/>
        <v>40</v>
      </c>
      <c r="D49" s="9">
        <v>0</v>
      </c>
      <c r="E49" s="34">
        <f t="shared" si="3"/>
        <v>0</v>
      </c>
      <c r="F49" s="51"/>
      <c r="G49" s="95">
        <v>0</v>
      </c>
      <c r="H49" s="91">
        <f t="shared" si="4"/>
        <v>0</v>
      </c>
      <c r="I49" s="6"/>
      <c r="J49" s="5">
        <v>0</v>
      </c>
      <c r="K49" s="10">
        <v>0</v>
      </c>
      <c r="L49" s="5">
        <v>0</v>
      </c>
      <c r="M49" s="10">
        <v>0</v>
      </c>
      <c r="N49" s="5">
        <v>0</v>
      </c>
      <c r="O49" s="10">
        <v>0</v>
      </c>
      <c r="P49" s="5">
        <v>0</v>
      </c>
      <c r="Q49" s="6">
        <v>0</v>
      </c>
    </row>
    <row r="50" spans="2:17" ht="15.75" x14ac:dyDescent="0.25">
      <c r="B50" s="98" t="s">
        <v>37</v>
      </c>
      <c r="C50" s="108">
        <f t="shared" si="2"/>
        <v>2</v>
      </c>
      <c r="D50" s="100">
        <v>18200434</v>
      </c>
      <c r="E50" s="101">
        <f t="shared" si="3"/>
        <v>10.08372634135114</v>
      </c>
      <c r="F50" s="102"/>
      <c r="G50" s="103">
        <v>115</v>
      </c>
      <c r="H50" s="104">
        <f t="shared" si="4"/>
        <v>6.5415244596131972</v>
      </c>
      <c r="I50" s="105"/>
      <c r="J50" s="106">
        <v>6</v>
      </c>
      <c r="K50" s="107">
        <v>322090</v>
      </c>
      <c r="L50" s="106">
        <v>71</v>
      </c>
      <c r="M50" s="107">
        <v>2332591</v>
      </c>
      <c r="N50" s="106">
        <v>38</v>
      </c>
      <c r="O50" s="107">
        <v>973786</v>
      </c>
      <c r="P50" s="106">
        <v>0</v>
      </c>
      <c r="Q50" s="105">
        <v>0</v>
      </c>
    </row>
    <row r="51" spans="2:17" ht="15.75" x14ac:dyDescent="0.25">
      <c r="B51" s="30" t="s">
        <v>70</v>
      </c>
      <c r="C51" s="89">
        <f t="shared" si="2"/>
        <v>10</v>
      </c>
      <c r="D51" s="9">
        <v>4180438</v>
      </c>
      <c r="E51" s="34">
        <f t="shared" si="3"/>
        <v>2.316120196858233</v>
      </c>
      <c r="F51" s="51"/>
      <c r="G51" s="97">
        <v>85</v>
      </c>
      <c r="H51" s="91">
        <f t="shared" si="4"/>
        <v>4.8350398179749714</v>
      </c>
      <c r="I51" s="6"/>
      <c r="J51" s="33">
        <v>0</v>
      </c>
      <c r="K51" s="10">
        <v>0</v>
      </c>
      <c r="L51" s="33">
        <v>82</v>
      </c>
      <c r="M51" s="10">
        <v>4074304</v>
      </c>
      <c r="N51" s="33">
        <v>3</v>
      </c>
      <c r="O51" s="10">
        <v>106134</v>
      </c>
      <c r="P51" s="33">
        <v>0</v>
      </c>
      <c r="Q51" s="6">
        <v>0</v>
      </c>
    </row>
    <row r="52" spans="2:17" ht="15.75" x14ac:dyDescent="0.25">
      <c r="B52" s="30" t="s">
        <v>71</v>
      </c>
      <c r="C52" s="89" t="s">
        <v>77</v>
      </c>
      <c r="D52" s="9">
        <v>2047368</v>
      </c>
      <c r="E52" s="34">
        <f>(D52/D$68)*100</f>
        <v>1.1343190295373946</v>
      </c>
      <c r="F52" s="51"/>
      <c r="G52" s="97">
        <v>19</v>
      </c>
      <c r="H52" s="91">
        <f t="shared" si="4"/>
        <v>1.0807736063708762</v>
      </c>
      <c r="I52" s="6"/>
      <c r="J52" s="33">
        <v>0</v>
      </c>
      <c r="K52" s="10">
        <v>0</v>
      </c>
      <c r="L52" s="33">
        <v>19</v>
      </c>
      <c r="M52" s="10">
        <v>1288232</v>
      </c>
      <c r="N52" s="33">
        <v>0</v>
      </c>
      <c r="O52" s="10">
        <v>554400</v>
      </c>
      <c r="P52" s="33">
        <v>0</v>
      </c>
      <c r="Q52" s="6">
        <v>0</v>
      </c>
    </row>
    <row r="53" spans="2:17" ht="15.75" x14ac:dyDescent="0.25">
      <c r="B53" s="30" t="s">
        <v>54</v>
      </c>
      <c r="C53" s="89">
        <f t="shared" si="2"/>
        <v>33</v>
      </c>
      <c r="D53" s="71">
        <v>635708</v>
      </c>
      <c r="E53" s="34">
        <f t="shared" si="3"/>
        <v>0.35220618942425491</v>
      </c>
      <c r="F53" s="51"/>
      <c r="G53" s="97">
        <v>8</v>
      </c>
      <c r="H53" s="91">
        <f t="shared" si="4"/>
        <v>0.45506257110352671</v>
      </c>
      <c r="I53" s="6"/>
      <c r="J53" s="33">
        <v>0</v>
      </c>
      <c r="K53" s="10">
        <v>0</v>
      </c>
      <c r="L53" s="33">
        <v>0</v>
      </c>
      <c r="M53" s="10">
        <v>0</v>
      </c>
      <c r="N53" s="33">
        <v>8</v>
      </c>
      <c r="O53" s="10">
        <v>635708</v>
      </c>
      <c r="P53" s="33">
        <v>0</v>
      </c>
      <c r="Q53" s="6">
        <v>0</v>
      </c>
    </row>
    <row r="54" spans="2:17" ht="15.75" x14ac:dyDescent="0.25">
      <c r="B54" s="31" t="s">
        <v>38</v>
      </c>
      <c r="C54" s="109">
        <f t="shared" si="2"/>
        <v>40</v>
      </c>
      <c r="D54" s="11">
        <v>0</v>
      </c>
      <c r="E54" s="35">
        <f t="shared" si="3"/>
        <v>0</v>
      </c>
      <c r="F54" s="52"/>
      <c r="G54" s="96">
        <v>0</v>
      </c>
      <c r="H54" s="92">
        <f t="shared" si="4"/>
        <v>0</v>
      </c>
      <c r="I54" s="12"/>
      <c r="J54" s="13">
        <v>0</v>
      </c>
      <c r="K54" s="14">
        <v>0</v>
      </c>
      <c r="L54" s="13">
        <v>0</v>
      </c>
      <c r="M54" s="14">
        <v>0</v>
      </c>
      <c r="N54" s="13">
        <v>0</v>
      </c>
      <c r="O54" s="14">
        <v>0</v>
      </c>
      <c r="P54" s="13">
        <v>0</v>
      </c>
      <c r="Q54" s="12">
        <v>0</v>
      </c>
    </row>
    <row r="55" spans="2:17" ht="15.75" x14ac:dyDescent="0.25">
      <c r="B55" s="30" t="s">
        <v>55</v>
      </c>
      <c r="C55" s="89" t="s">
        <v>77</v>
      </c>
      <c r="D55" s="9">
        <v>645548</v>
      </c>
      <c r="E55" s="34">
        <f t="shared" si="3"/>
        <v>0.35765792025654697</v>
      </c>
      <c r="F55" s="51"/>
      <c r="G55" s="95">
        <v>0</v>
      </c>
      <c r="H55" s="91">
        <f t="shared" si="4"/>
        <v>0</v>
      </c>
      <c r="I55" s="6"/>
      <c r="J55" s="5">
        <v>0</v>
      </c>
      <c r="K55" s="10">
        <v>0</v>
      </c>
      <c r="L55" s="5">
        <v>-1</v>
      </c>
      <c r="M55" s="10">
        <v>-1405.3999999999996</v>
      </c>
      <c r="N55" s="5">
        <v>1</v>
      </c>
      <c r="O55" s="10">
        <v>-12308</v>
      </c>
      <c r="P55" s="5">
        <v>0</v>
      </c>
      <c r="Q55" s="6">
        <v>0</v>
      </c>
    </row>
    <row r="56" spans="2:17" ht="15.75" x14ac:dyDescent="0.25">
      <c r="B56" s="30" t="s">
        <v>39</v>
      </c>
      <c r="C56" s="110" t="s">
        <v>77</v>
      </c>
      <c r="D56" s="9">
        <v>3654041.9999999995</v>
      </c>
      <c r="E56" s="34">
        <f t="shared" si="3"/>
        <v>2.0244769749888052</v>
      </c>
      <c r="F56" s="51"/>
      <c r="G56" s="97">
        <v>129</v>
      </c>
      <c r="H56" s="91">
        <f t="shared" si="4"/>
        <v>7.3378839590443681</v>
      </c>
      <c r="I56" s="6"/>
      <c r="J56" s="33">
        <v>0</v>
      </c>
      <c r="K56" s="10">
        <v>0</v>
      </c>
      <c r="L56" s="33">
        <v>59</v>
      </c>
      <c r="M56" s="10">
        <v>1915790.8399999999</v>
      </c>
      <c r="N56" s="33">
        <v>70</v>
      </c>
      <c r="O56" s="10">
        <v>1738251.16</v>
      </c>
      <c r="P56" s="33">
        <v>0</v>
      </c>
      <c r="Q56" s="6">
        <v>0</v>
      </c>
    </row>
    <row r="57" spans="2:17" ht="15.75" x14ac:dyDescent="0.25">
      <c r="B57" s="30" t="s">
        <v>40</v>
      </c>
      <c r="C57" s="89">
        <f t="shared" si="2"/>
        <v>4</v>
      </c>
      <c r="D57" s="9">
        <v>8120427</v>
      </c>
      <c r="E57" s="34">
        <f t="shared" si="3"/>
        <v>4.4990225861053101</v>
      </c>
      <c r="F57" s="51"/>
      <c r="G57" s="97">
        <v>40</v>
      </c>
      <c r="H57" s="91">
        <f>(G57/G$68)*100</f>
        <v>2.2753128555176336</v>
      </c>
      <c r="I57" s="6"/>
      <c r="J57" s="33">
        <v>0</v>
      </c>
      <c r="K57" s="10">
        <v>0</v>
      </c>
      <c r="L57" s="33">
        <v>33</v>
      </c>
      <c r="M57" s="10">
        <v>2132862</v>
      </c>
      <c r="N57" s="33">
        <v>7</v>
      </c>
      <c r="O57" s="10">
        <v>325950</v>
      </c>
      <c r="P57" s="33">
        <v>0</v>
      </c>
      <c r="Q57" s="6">
        <v>0</v>
      </c>
    </row>
    <row r="58" spans="2:17" ht="15.75" x14ac:dyDescent="0.25">
      <c r="B58" s="30" t="s">
        <v>56</v>
      </c>
      <c r="C58" s="89" t="s">
        <v>77</v>
      </c>
      <c r="D58" s="9">
        <v>831100</v>
      </c>
      <c r="E58" s="34">
        <f t="shared" si="3"/>
        <v>0.46046072100791285</v>
      </c>
      <c r="F58" s="51"/>
      <c r="G58" s="97">
        <v>13</v>
      </c>
      <c r="H58" s="91">
        <f t="shared" si="4"/>
        <v>0.73947667804323092</v>
      </c>
      <c r="I58" s="6"/>
      <c r="J58" s="33">
        <v>0</v>
      </c>
      <c r="K58" s="10">
        <v>0</v>
      </c>
      <c r="L58" s="33">
        <v>13</v>
      </c>
      <c r="M58" s="10">
        <v>642470</v>
      </c>
      <c r="N58" s="33">
        <v>0</v>
      </c>
      <c r="O58" s="10">
        <v>0</v>
      </c>
      <c r="P58" s="33">
        <v>0</v>
      </c>
      <c r="Q58" s="6">
        <v>0</v>
      </c>
    </row>
    <row r="59" spans="2:17" ht="15.75" x14ac:dyDescent="0.25">
      <c r="B59" s="31" t="s">
        <v>72</v>
      </c>
      <c r="C59" s="109">
        <f t="shared" si="2"/>
        <v>39</v>
      </c>
      <c r="D59" s="11">
        <v>118400</v>
      </c>
      <c r="E59" s="35">
        <f t="shared" si="3"/>
        <v>6.5598062047090469E-2</v>
      </c>
      <c r="F59" s="52"/>
      <c r="G59" s="96">
        <v>5</v>
      </c>
      <c r="H59" s="92">
        <f t="shared" si="4"/>
        <v>0.2844141069397042</v>
      </c>
      <c r="I59" s="12"/>
      <c r="J59" s="13">
        <v>0</v>
      </c>
      <c r="K59" s="14">
        <v>0</v>
      </c>
      <c r="L59" s="13">
        <v>5</v>
      </c>
      <c r="M59" s="14">
        <v>118400</v>
      </c>
      <c r="N59" s="13">
        <v>0</v>
      </c>
      <c r="O59" s="14">
        <v>0</v>
      </c>
      <c r="P59" s="13">
        <v>0</v>
      </c>
      <c r="Q59" s="12">
        <v>0</v>
      </c>
    </row>
    <row r="60" spans="2:17" ht="15.75" x14ac:dyDescent="0.25">
      <c r="B60" s="30" t="s">
        <v>73</v>
      </c>
      <c r="C60" s="89" t="s">
        <v>77</v>
      </c>
      <c r="D60" s="71">
        <v>0</v>
      </c>
      <c r="E60" s="34">
        <f t="shared" si="3"/>
        <v>0</v>
      </c>
      <c r="F60" s="51"/>
      <c r="G60" s="95">
        <v>0</v>
      </c>
      <c r="H60" s="91">
        <f t="shared" si="4"/>
        <v>0</v>
      </c>
      <c r="I60" s="6"/>
      <c r="J60" s="5">
        <v>0</v>
      </c>
      <c r="K60" s="10">
        <v>0</v>
      </c>
      <c r="L60" s="5">
        <v>0</v>
      </c>
      <c r="M60" s="10">
        <v>0</v>
      </c>
      <c r="N60" s="5">
        <v>0</v>
      </c>
      <c r="O60" s="10">
        <v>0</v>
      </c>
      <c r="P60" s="5">
        <v>0</v>
      </c>
      <c r="Q60" s="6">
        <v>0</v>
      </c>
    </row>
    <row r="61" spans="2:17" ht="15.75" x14ac:dyDescent="0.25">
      <c r="B61" s="30" t="s">
        <v>57</v>
      </c>
      <c r="C61" s="89">
        <f t="shared" si="2"/>
        <v>40</v>
      </c>
      <c r="D61" s="9">
        <v>0</v>
      </c>
      <c r="E61" s="34">
        <f t="shared" si="3"/>
        <v>0</v>
      </c>
      <c r="F61" s="51"/>
      <c r="G61" s="95">
        <v>0</v>
      </c>
      <c r="H61" s="91">
        <f t="shared" si="4"/>
        <v>0</v>
      </c>
      <c r="I61" s="6"/>
      <c r="J61" s="5">
        <v>0</v>
      </c>
      <c r="K61" s="10">
        <v>0</v>
      </c>
      <c r="L61" s="5">
        <v>0</v>
      </c>
      <c r="M61" s="10">
        <v>0</v>
      </c>
      <c r="N61" s="5">
        <v>0</v>
      </c>
      <c r="O61" s="10">
        <v>0</v>
      </c>
      <c r="P61" s="5">
        <v>0</v>
      </c>
      <c r="Q61" s="6">
        <v>0</v>
      </c>
    </row>
    <row r="62" spans="2:17" ht="15.75" x14ac:dyDescent="0.25">
      <c r="B62" s="30" t="s">
        <v>74</v>
      </c>
      <c r="C62" s="89" t="s">
        <v>77</v>
      </c>
      <c r="D62" s="9">
        <v>6872474</v>
      </c>
      <c r="E62" s="34">
        <f t="shared" si="3"/>
        <v>3.8076095934883107</v>
      </c>
      <c r="F62" s="51"/>
      <c r="G62" s="95">
        <v>56</v>
      </c>
      <c r="H62" s="91">
        <f t="shared" si="4"/>
        <v>3.1854379977246867</v>
      </c>
      <c r="I62" s="6"/>
      <c r="J62" s="5">
        <v>4</v>
      </c>
      <c r="K62" s="10">
        <v>455065</v>
      </c>
      <c r="L62" s="5">
        <v>26</v>
      </c>
      <c r="M62" s="10">
        <v>1354410</v>
      </c>
      <c r="N62" s="5">
        <v>26</v>
      </c>
      <c r="O62" s="10">
        <v>1049433</v>
      </c>
      <c r="P62" s="5">
        <v>0</v>
      </c>
      <c r="Q62" s="6">
        <v>0</v>
      </c>
    </row>
    <row r="63" spans="2:17" ht="15.75" x14ac:dyDescent="0.25">
      <c r="B63" s="30" t="s">
        <v>58</v>
      </c>
      <c r="C63" s="110" t="s">
        <v>77</v>
      </c>
      <c r="D63" s="9">
        <v>1121217</v>
      </c>
      <c r="E63" s="34">
        <f t="shared" si="3"/>
        <v>0.62119647241767428</v>
      </c>
      <c r="F63" s="51"/>
      <c r="G63" s="97">
        <v>28</v>
      </c>
      <c r="H63" s="91">
        <f t="shared" si="4"/>
        <v>1.5927189988623434</v>
      </c>
      <c r="I63" s="6"/>
      <c r="J63" s="33">
        <v>0</v>
      </c>
      <c r="K63" s="10">
        <v>0</v>
      </c>
      <c r="L63" s="33">
        <v>0</v>
      </c>
      <c r="M63" s="10">
        <v>0</v>
      </c>
      <c r="N63" s="33">
        <v>28</v>
      </c>
      <c r="O63" s="10">
        <v>848541</v>
      </c>
      <c r="P63" s="33">
        <v>0</v>
      </c>
      <c r="Q63" s="6">
        <v>0</v>
      </c>
    </row>
    <row r="64" spans="2:17" ht="15.75" x14ac:dyDescent="0.25">
      <c r="B64" s="30" t="s">
        <v>41</v>
      </c>
      <c r="C64" s="89">
        <f t="shared" si="2"/>
        <v>18</v>
      </c>
      <c r="D64" s="9">
        <v>2766798</v>
      </c>
      <c r="E64" s="34">
        <f t="shared" si="3"/>
        <v>1.5329103621264004</v>
      </c>
      <c r="F64" s="51"/>
      <c r="G64" s="97">
        <v>63</v>
      </c>
      <c r="H64" s="91">
        <f t="shared" si="4"/>
        <v>3.5836177474402731</v>
      </c>
      <c r="I64" s="6"/>
      <c r="J64" s="33">
        <v>0</v>
      </c>
      <c r="K64" s="10">
        <v>0</v>
      </c>
      <c r="L64" s="33">
        <v>48</v>
      </c>
      <c r="M64" s="10">
        <v>2152800</v>
      </c>
      <c r="N64" s="33">
        <v>15</v>
      </c>
      <c r="O64" s="10">
        <v>382500</v>
      </c>
      <c r="P64" s="33">
        <v>0</v>
      </c>
      <c r="Q64" s="6">
        <v>0</v>
      </c>
    </row>
    <row r="65" spans="2:17" ht="15.75" x14ac:dyDescent="0.25">
      <c r="B65" s="30" t="s">
        <v>42</v>
      </c>
      <c r="C65" s="89">
        <f t="shared" si="2"/>
        <v>31</v>
      </c>
      <c r="D65" s="9">
        <v>645661</v>
      </c>
      <c r="E65" s="34">
        <f t="shared" si="3"/>
        <v>0.35772052651508845</v>
      </c>
      <c r="F65" s="51"/>
      <c r="G65" s="97">
        <v>18</v>
      </c>
      <c r="H65" s="91">
        <f t="shared" si="4"/>
        <v>1.0238907849829351</v>
      </c>
      <c r="I65" s="6"/>
      <c r="J65" s="33">
        <v>1</v>
      </c>
      <c r="K65" s="10">
        <v>156000</v>
      </c>
      <c r="L65" s="33">
        <v>7</v>
      </c>
      <c r="M65" s="10">
        <v>272550</v>
      </c>
      <c r="N65" s="33">
        <v>10</v>
      </c>
      <c r="O65" s="10">
        <v>132121</v>
      </c>
      <c r="P65" s="33">
        <v>0</v>
      </c>
      <c r="Q65" s="6">
        <v>0</v>
      </c>
    </row>
    <row r="66" spans="2:17" ht="15.75" thickBot="1" x14ac:dyDescent="0.25">
      <c r="B66" s="2"/>
      <c r="C66" s="46"/>
      <c r="D66" s="9"/>
      <c r="E66" s="33"/>
      <c r="F66" s="51"/>
      <c r="G66" s="5"/>
      <c r="H66" s="33"/>
      <c r="I66" s="3"/>
      <c r="J66" s="5"/>
      <c r="K66" s="10"/>
      <c r="M66" s="4"/>
      <c r="O66" s="4"/>
      <c r="Q66" s="3"/>
    </row>
    <row r="67" spans="2:17" ht="15.75" thickTop="1" x14ac:dyDescent="0.2">
      <c r="B67" s="15"/>
      <c r="C67" s="19"/>
      <c r="D67" s="16"/>
      <c r="E67" s="17"/>
      <c r="F67" s="53"/>
      <c r="G67" s="17"/>
      <c r="H67" s="17"/>
      <c r="I67" s="18"/>
      <c r="J67" s="19"/>
      <c r="K67" s="20"/>
      <c r="L67" s="19"/>
      <c r="M67" s="20"/>
      <c r="N67" s="19"/>
      <c r="O67" s="20"/>
      <c r="P67" s="19"/>
      <c r="Q67" s="21"/>
    </row>
    <row r="68" spans="2:17" ht="15.75" x14ac:dyDescent="0.25">
      <c r="B68" s="72" t="s">
        <v>11</v>
      </c>
      <c r="C68" s="73"/>
      <c r="D68" s="74">
        <f>SUM(D10:D65)</f>
        <v>180493137</v>
      </c>
      <c r="E68" s="75">
        <f>SUM(E10:E65)</f>
        <v>100.00000000000001</v>
      </c>
      <c r="F68" s="76">
        <f>SUM(F24:F65)</f>
        <v>0</v>
      </c>
      <c r="G68" s="77">
        <f>SUM(G10:G65)</f>
        <v>1758</v>
      </c>
      <c r="H68" s="75">
        <f>SUM(H10:H65)</f>
        <v>100.00000000000003</v>
      </c>
      <c r="I68" s="3" t="s">
        <v>0</v>
      </c>
      <c r="J68" s="77">
        <f t="shared" ref="J68:Q68" si="5">SUM(J10:J65)</f>
        <v>59</v>
      </c>
      <c r="K68" s="78">
        <f t="shared" si="5"/>
        <v>5207417</v>
      </c>
      <c r="L68" s="77">
        <f t="shared" si="5"/>
        <v>908</v>
      </c>
      <c r="M68" s="78">
        <f t="shared" si="5"/>
        <v>40861208.439999998</v>
      </c>
      <c r="N68" s="77">
        <f t="shared" si="5"/>
        <v>790</v>
      </c>
      <c r="O68" s="78">
        <f t="shared" si="5"/>
        <v>24925518.16</v>
      </c>
      <c r="P68" s="77">
        <f t="shared" si="5"/>
        <v>1</v>
      </c>
      <c r="Q68" s="79">
        <f t="shared" si="5"/>
        <v>39200</v>
      </c>
    </row>
    <row r="69" spans="2:17" ht="30.75" x14ac:dyDescent="0.25">
      <c r="B69" s="80" t="s">
        <v>12</v>
      </c>
      <c r="C69" s="81"/>
      <c r="D69" s="74"/>
      <c r="E69" s="82"/>
      <c r="F69" s="76"/>
      <c r="G69" s="83">
        <f>SUM(I69:Q69)</f>
        <v>100</v>
      </c>
      <c r="H69" s="83"/>
      <c r="I69" s="84"/>
      <c r="J69" s="83">
        <f>(J68/$G$68)*100</f>
        <v>3.35608646188851</v>
      </c>
      <c r="K69" s="85"/>
      <c r="L69" s="83">
        <f>(L68/$G$68)*100</f>
        <v>51.649601820250282</v>
      </c>
      <c r="M69" s="85"/>
      <c r="N69" s="83">
        <f>(N68/$G$68)*100</f>
        <v>44.937428896473264</v>
      </c>
      <c r="O69" s="85"/>
      <c r="P69" s="83">
        <f>(P68/$G$68)*100</f>
        <v>5.6882821387940839E-2</v>
      </c>
      <c r="Q69" s="86"/>
    </row>
    <row r="70" spans="2:17" ht="15.75" thickBot="1" x14ac:dyDescent="0.25">
      <c r="B70" s="22"/>
      <c r="C70" s="27"/>
      <c r="D70" s="23"/>
      <c r="E70" s="24"/>
      <c r="F70" s="54"/>
      <c r="G70" s="24"/>
      <c r="H70" s="24"/>
      <c r="I70" s="25"/>
      <c r="J70" s="24"/>
      <c r="K70" s="26"/>
      <c r="L70" s="27"/>
      <c r="M70" s="28"/>
      <c r="N70" s="27"/>
      <c r="O70" s="28"/>
      <c r="P70" s="27"/>
      <c r="Q70" s="29"/>
    </row>
    <row r="71" spans="2:17" ht="15.75" thickTop="1" x14ac:dyDescent="0.2">
      <c r="F71" s="5"/>
    </row>
    <row r="72" spans="2:17" ht="15.75" x14ac:dyDescent="0.25">
      <c r="B72" s="60" t="s">
        <v>79</v>
      </c>
    </row>
    <row r="73" spans="2:17" ht="15.75" x14ac:dyDescent="0.25">
      <c r="B73" s="60" t="s">
        <v>80</v>
      </c>
    </row>
    <row r="74" spans="2:17" x14ac:dyDescent="0.2">
      <c r="B74" s="111" t="s">
        <v>81</v>
      </c>
      <c r="E74" s="88"/>
    </row>
    <row r="75" spans="2:17" x14ac:dyDescent="0.2">
      <c r="D75" s="87"/>
    </row>
  </sheetData>
  <mergeCells count="4">
    <mergeCell ref="B1:Q1"/>
    <mergeCell ref="B2:Q2"/>
    <mergeCell ref="N5:O5"/>
    <mergeCell ref="N6:O6"/>
  </mergeCells>
  <phoneticPr fontId="0" type="noConversion"/>
  <printOptions horizontalCentered="1" verticalCentered="1"/>
  <pageMargins left="0.25" right="0.25" top="0.75" bottom="0.75" header="0.5" footer="0.5"/>
  <pageSetup scale="4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t-33</vt:lpstr>
      <vt:lpstr>'t-33'!Print_Area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2008-08-05T22:25:46Z</cp:lastPrinted>
  <dcterms:created xsi:type="dcterms:W3CDTF">1999-02-24T12:51:32Z</dcterms:created>
  <dcterms:modified xsi:type="dcterms:W3CDTF">2015-10-01T19:00:08Z</dcterms:modified>
</cp:coreProperties>
</file>