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15" windowWidth="19140" windowHeight="6540"/>
  </bookViews>
  <sheets>
    <sheet name="t-30" sheetId="1" r:id="rId1"/>
  </sheets>
  <definedNames>
    <definedName name="_xlnm.Print_Area" localSheetId="0">'t-30'!$A$1:$M$70</definedName>
  </definedNames>
  <calcPr calcId="125725"/>
</workbook>
</file>

<file path=xl/calcChain.xml><?xml version="1.0" encoding="utf-8"?>
<calcChain xmlns="http://schemas.openxmlformats.org/spreadsheetml/2006/main">
  <c r="K57" i="1"/>
  <c r="M57" s="1"/>
  <c r="M53"/>
  <c r="M54"/>
  <c r="M55"/>
  <c r="M56"/>
  <c r="K53"/>
  <c r="K54"/>
  <c r="K55"/>
  <c r="K56"/>
  <c r="K50"/>
  <c r="K51"/>
  <c r="K52"/>
  <c r="D60"/>
  <c r="K49"/>
  <c r="K48"/>
  <c r="K47"/>
  <c r="K46"/>
  <c r="K45"/>
  <c r="K44"/>
  <c r="K43"/>
  <c r="K42"/>
  <c r="K41"/>
  <c r="K40"/>
  <c r="K3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I60"/>
  <c r="C60"/>
  <c r="E60"/>
  <c r="F60"/>
  <c r="G60"/>
  <c r="H60"/>
  <c r="J60"/>
  <c r="M52" l="1"/>
  <c r="M51"/>
  <c r="M50"/>
  <c r="M38"/>
  <c r="M10"/>
  <c r="M26"/>
  <c r="M18"/>
  <c r="M17"/>
  <c r="M30"/>
  <c r="M14"/>
  <c r="M25"/>
  <c r="M34"/>
  <c r="M33"/>
  <c r="M22"/>
  <c r="M37"/>
  <c r="M21"/>
  <c r="M29"/>
  <c r="M31"/>
  <c r="M27"/>
  <c r="M23"/>
  <c r="M19"/>
  <c r="M15"/>
  <c r="M13"/>
  <c r="K60"/>
  <c r="M12"/>
  <c r="M16"/>
  <c r="M20"/>
  <c r="M24"/>
  <c r="M28"/>
  <c r="M32"/>
  <c r="M36"/>
  <c r="M11"/>
  <c r="M35"/>
  <c r="M40"/>
  <c r="M42"/>
  <c r="M44"/>
  <c r="M46"/>
  <c r="M48"/>
  <c r="M39"/>
  <c r="M41"/>
  <c r="M43"/>
  <c r="M45"/>
  <c r="M47"/>
  <c r="M49"/>
  <c r="L53" l="1"/>
  <c r="L55"/>
  <c r="L57"/>
  <c r="L54"/>
  <c r="L56"/>
  <c r="C62"/>
  <c r="L50"/>
  <c r="L52"/>
  <c r="L51"/>
  <c r="L34"/>
  <c r="L32"/>
  <c r="F62"/>
  <c r="H62"/>
  <c r="L23"/>
  <c r="L45"/>
  <c r="L18"/>
  <c r="L42"/>
  <c r="L16"/>
  <c r="L15"/>
  <c r="L31"/>
  <c r="L49"/>
  <c r="L41"/>
  <c r="E62"/>
  <c r="L26"/>
  <c r="L12"/>
  <c r="L46"/>
  <c r="G62"/>
  <c r="L24"/>
  <c r="L11"/>
  <c r="L19"/>
  <c r="L27"/>
  <c r="L35"/>
  <c r="L47"/>
  <c r="L43"/>
  <c r="L39"/>
  <c r="J62"/>
  <c r="L14"/>
  <c r="L22"/>
  <c r="L30"/>
  <c r="L38"/>
  <c r="L40"/>
  <c r="L44"/>
  <c r="L48"/>
  <c r="D62"/>
  <c r="I62"/>
  <c r="L20"/>
  <c r="L28"/>
  <c r="L36"/>
  <c r="L13"/>
  <c r="L17"/>
  <c r="L21"/>
  <c r="L25"/>
  <c r="L29"/>
  <c r="L33"/>
  <c r="L37"/>
  <c r="L10"/>
  <c r="L60" l="1"/>
  <c r="K62"/>
</calcChain>
</file>

<file path=xl/sharedStrings.xml><?xml version="1.0" encoding="utf-8"?>
<sst xmlns="http://schemas.openxmlformats.org/spreadsheetml/2006/main" count="84" uniqueCount="82">
  <si>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</si>
  <si>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</si>
  <si>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</si>
  <si>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</si>
  <si>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</si>
  <si>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</si>
  <si>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</si>
  <si>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</si>
  <si>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</si>
  <si>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</si>
  <si>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</si>
  <si>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</si>
  <si>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</si>
  <si>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</si>
  <si>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</si>
  <si>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</si>
  <si>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</si>
  <si>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</si>
  <si>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</si>
  <si>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</si>
  <si>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</si>
  <si>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Baltimore, MD</t>
  </si>
  <si>
    <t>Pittsburgh, PA</t>
  </si>
  <si>
    <t>TOTAL</t>
  </si>
  <si>
    <t>Percent of Total</t>
  </si>
  <si>
    <t>Rank</t>
  </si>
  <si>
    <t xml:space="preserve">                 </t>
  </si>
  <si>
    <t>Atlanta, GA</t>
  </si>
  <si>
    <t>Chicago, IL-IN</t>
  </si>
  <si>
    <t>Anchorage, AK</t>
  </si>
  <si>
    <t>Miami, FL</t>
  </si>
  <si>
    <t>Philadelphia, PA-NJ-DE-MD</t>
  </si>
  <si>
    <t>Providence, RI-MA</t>
  </si>
  <si>
    <t>Sacramento, CA</t>
  </si>
  <si>
    <t>San Diego, CA</t>
  </si>
  <si>
    <t>Boston, MA--NH--RI</t>
  </si>
  <si>
    <t>Jacksonville, FL</t>
  </si>
  <si>
    <t>Los Angeles--Long Beach--Santa Ana, CA</t>
  </si>
  <si>
    <t>New York--Newark, NY-NJ-CT</t>
  </si>
  <si>
    <t>Oxnard, CA</t>
  </si>
  <si>
    <t>Riverside--San Bernardino, CA</t>
  </si>
  <si>
    <t>San Francisco--Oakland, CA</t>
  </si>
  <si>
    <t>Washington, DC-VA-MD</t>
  </si>
  <si>
    <t>Dallas--Fort Worth--Arlington, TX</t>
  </si>
  <si>
    <t>Minneapolis--St. Paul, MN</t>
  </si>
  <si>
    <t>San Jose, CA</t>
  </si>
  <si>
    <t>Virginia Beach, VA</t>
  </si>
  <si>
    <t xml:space="preserve">NOTE:    Transit-way Lines may include HOV and busways, in addition to rail lines.  Station Stops / Terminals includes fare collection equip, PNR, furniture, security equip.  Support &amp; Equip </t>
  </si>
  <si>
    <t>Table 30</t>
  </si>
  <si>
    <t>Memphis, TN-MS-AR</t>
  </si>
  <si>
    <t>Seattle, WA</t>
  </si>
  <si>
    <t>Transit</t>
  </si>
  <si>
    <t>Enhance-</t>
  </si>
  <si>
    <t>ments</t>
  </si>
  <si>
    <t>Facilities includes administrative/maintenance facilities, storage facilities, computers, and other support equip.  Electrif./ Power Dist. includes traction power, AC power lighting,</t>
  </si>
  <si>
    <t>substation distribution, vehicle locator systems.  Signal/Communic. includes train control / signal systems, communications systems, radios.  Other includes contingencies, real estate,</t>
  </si>
  <si>
    <t>COLORADO GOV APP</t>
  </si>
  <si>
    <t>Detroit, MI</t>
  </si>
  <si>
    <t>Morgantown, WV</t>
  </si>
  <si>
    <t>New Orleans, LA</t>
  </si>
  <si>
    <t>Portland, OR-WA</t>
  </si>
  <si>
    <t>Salt Lake City, UT</t>
  </si>
  <si>
    <t>St. Louis, MO-IL</t>
  </si>
  <si>
    <t>administration, contracts, preventive maintenance.</t>
  </si>
  <si>
    <t>Round Lake Beach--McHenry--Grayslake, IL</t>
  </si>
  <si>
    <t>South Bend, IN-MI</t>
  </si>
  <si>
    <t>Stockton, CA</t>
  </si>
  <si>
    <t>Lancaster--Palmdale, CA</t>
  </si>
  <si>
    <t>Antioch, CA</t>
  </si>
  <si>
    <t>Baton Rouge, LA</t>
  </si>
  <si>
    <t>Canton, OH</t>
  </si>
  <si>
    <t>Cleveland, OH</t>
  </si>
  <si>
    <t>Concord, CA</t>
  </si>
  <si>
    <t>CONNECTICUT RAIL, CT</t>
  </si>
  <si>
    <t>Denver--Aurora, CO</t>
  </si>
  <si>
    <t>Fairfield, CA</t>
  </si>
  <si>
    <t>GEORGIA GOV APP</t>
  </si>
  <si>
    <t>Nashville-Davidson, TN</t>
  </si>
  <si>
    <t>Scranton, PA</t>
  </si>
  <si>
    <t>TEXAS GOV APP</t>
  </si>
  <si>
    <t>WASHINGTON GOV APP</t>
  </si>
  <si>
    <t>FY 2010 FIXED GUIDEWAY MODERNIZATION PROGRAM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</si>
</sst>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3">
    <font>
      <sz val="12"/>
      <name val="Arial"/>
    </font>
    <font>
      <b/>
      <sz val="14"/>
      <name val="Arial"/>
    </font>
    <font>
      <b/>
      <sz val="12"/>
      <name val="Arial"/>
    </font>
    <font>
      <b/>
      <sz val="10"/>
      <name val="Times New Roman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Arial"/>
    </font>
    <font>
      <sz val="11"/>
      <name val="Times New Roman"/>
      <family val="1"/>
    </font>
    <font>
      <sz val="10"/>
      <name val="Times New Roman"/>
    </font>
    <font>
      <sz val="12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37" fontId="0" fillId="0" borderId="0" xfId="0" applyNumberFormat="1" applyBorder="1" applyProtection="1"/>
    <xf numFmtId="5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5" fillId="0" borderId="2" xfId="0" applyFont="1" applyFill="1" applyBorder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0" fontId="6" fillId="0" borderId="0" xfId="0" applyFont="1"/>
    <xf numFmtId="0" fontId="7" fillId="0" borderId="5" xfId="0" applyFont="1" applyBorder="1"/>
    <xf numFmtId="0" fontId="7" fillId="0" borderId="18" xfId="0" applyFont="1" applyBorder="1"/>
    <xf numFmtId="0" fontId="7" fillId="0" borderId="19" xfId="0" applyFont="1" applyBorder="1"/>
    <xf numFmtId="5" fontId="8" fillId="0" borderId="0" xfId="0" applyNumberFormat="1" applyFont="1" applyProtection="1"/>
    <xf numFmtId="5" fontId="8" fillId="0" borderId="11" xfId="0" applyNumberFormat="1" applyFont="1" applyBorder="1" applyProtection="1"/>
    <xf numFmtId="5" fontId="8" fillId="0" borderId="20" xfId="0" applyNumberFormat="1" applyFont="1" applyBorder="1" applyProtection="1"/>
    <xf numFmtId="164" fontId="9" fillId="0" borderId="0" xfId="0" applyNumberFormat="1" applyFont="1" applyFill="1" applyProtection="1"/>
    <xf numFmtId="164" fontId="10" fillId="0" borderId="6" xfId="0" applyNumberFormat="1" applyFont="1" applyFill="1" applyBorder="1" applyProtection="1"/>
    <xf numFmtId="0" fontId="11" fillId="0" borderId="0" xfId="0" applyFont="1"/>
    <xf numFmtId="5" fontId="11" fillId="0" borderId="0" xfId="0" applyNumberFormat="1" applyFont="1" applyFill="1" applyProtection="1"/>
    <xf numFmtId="5" fontId="11" fillId="0" borderId="11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0" fillId="0" borderId="0" xfId="0" applyNumberFormat="1" applyFont="1" applyFill="1" applyProtection="1"/>
    <xf numFmtId="5" fontId="10" fillId="0" borderId="6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20" xfId="0" applyNumberFormat="1" applyFont="1" applyFill="1" applyBorder="1" applyProtection="1"/>
    <xf numFmtId="164" fontId="10" fillId="0" borderId="0" xfId="0" applyNumberFormat="1" applyFont="1" applyFill="1" applyProtection="1"/>
    <xf numFmtId="0" fontId="8" fillId="0" borderId="0" xfId="0" applyFont="1"/>
    <xf numFmtId="0" fontId="10" fillId="0" borderId="0" xfId="0" applyFont="1" applyFill="1"/>
    <xf numFmtId="5" fontId="11" fillId="0" borderId="0" xfId="0" applyNumberFormat="1" applyFont="1" applyBorder="1" applyProtection="1"/>
    <xf numFmtId="164" fontId="9" fillId="0" borderId="0" xfId="0" applyNumberFormat="1" applyFont="1" applyFill="1" applyBorder="1" applyProtection="1"/>
    <xf numFmtId="37" fontId="11" fillId="0" borderId="0" xfId="0" applyNumberFormat="1" applyFont="1" applyBorder="1" applyProtection="1"/>
    <xf numFmtId="37" fontId="11" fillId="0" borderId="12" xfId="0" applyNumberFormat="1" applyFont="1" applyBorder="1" applyProtection="1"/>
    <xf numFmtId="164" fontId="9" fillId="0" borderId="12" xfId="0" applyNumberFormat="1" applyFont="1" applyFill="1" applyBorder="1" applyProtection="1"/>
    <xf numFmtId="37" fontId="11" fillId="0" borderId="15" xfId="0" applyNumberFormat="1" applyFont="1" applyBorder="1" applyProtection="1"/>
    <xf numFmtId="164" fontId="9" fillId="0" borderId="15" xfId="0" applyNumberFormat="1" applyFont="1" applyFill="1" applyBorder="1" applyProtection="1"/>
    <xf numFmtId="0" fontId="12" fillId="0" borderId="0" xfId="0" applyFont="1"/>
    <xf numFmtId="0" fontId="7" fillId="0" borderId="5" xfId="0" applyFont="1" applyBorder="1" applyAlignment="1">
      <alignment wrapText="1"/>
    </xf>
    <xf numFmtId="37" fontId="11" fillId="0" borderId="21" xfId="0" applyNumberFormat="1" applyFont="1" applyBorder="1" applyProtection="1"/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7" xfId="0" applyNumberFormat="1" applyFont="1" applyFill="1" applyBorder="1" applyAlignment="1" applyProtection="1">
      <alignment horizontal="center"/>
    </xf>
    <xf numFmtId="0" fontId="5" fillId="0" borderId="4" xfId="0" applyFont="1" applyFill="1" applyBorder="1"/>
    <xf numFmtId="164" fontId="9" fillId="0" borderId="6" xfId="0" applyNumberFormat="1" applyFont="1" applyFill="1" applyBorder="1" applyProtection="1"/>
    <xf numFmtId="37" fontId="11" fillId="0" borderId="20" xfId="0" applyNumberFormat="1" applyFont="1" applyBorder="1" applyProtection="1"/>
    <xf numFmtId="0" fontId="7" fillId="0" borderId="0" xfId="0" applyFont="1" applyAlignment="1">
      <alignment horizontal="right"/>
    </xf>
    <xf numFmtId="37" fontId="0" fillId="0" borderId="0" xfId="0" applyNumberFormat="1" applyBorder="1" applyAlignment="1" applyProtection="1">
      <alignment horizontal="right"/>
    </xf>
    <xf numFmtId="37" fontId="11" fillId="0" borderId="22" xfId="0" applyNumberFormat="1" applyFont="1" applyBorder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O74"/>
  <sheetViews>
    <sheetView tabSelected="1" defaultGridColor="0" colorId="22" zoomScale="75" zoomScaleNormal="75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K60" sqref="K60"/>
    </sheetView>
  </sheetViews>
  <sheetFormatPr defaultColWidth="11.44140625" defaultRowHeight="15"/>
  <cols>
    <col min="1" max="1" width="0.88671875" customWidth="1"/>
    <col min="2" max="2" width="28" customWidth="1"/>
    <col min="3" max="3" width="13.33203125" customWidth="1"/>
    <col min="4" max="7" width="12.77734375" customWidth="1"/>
    <col min="8" max="8" width="12.6640625" customWidth="1"/>
    <col min="9" max="9" width="10.77734375" bestFit="1" customWidth="1"/>
    <col min="10" max="10" width="12.77734375" customWidth="1"/>
    <col min="11" max="11" width="14.88671875" customWidth="1"/>
    <col min="12" max="12" width="7.21875" customWidth="1"/>
    <col min="13" max="13" width="4.77734375" customWidth="1"/>
    <col min="14" max="14" width="3" customWidth="1"/>
    <col min="15" max="15" width="10.77734375" customWidth="1"/>
  </cols>
  <sheetData>
    <row r="1" spans="2:13" ht="18">
      <c r="B1" s="86" t="s">
        <v>48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2:13" ht="18">
      <c r="B2" s="86" t="s">
        <v>81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27.75" customHeight="1" thickBot="1"/>
    <row r="4" spans="2:13" ht="7.5" customHeight="1">
      <c r="B4" s="1"/>
      <c r="C4" s="3"/>
      <c r="D4" s="2"/>
      <c r="E4" s="2"/>
      <c r="F4" s="2"/>
      <c r="G4" s="2"/>
      <c r="H4" s="2"/>
      <c r="I4" s="2"/>
      <c r="J4" s="4"/>
      <c r="K4" s="2"/>
      <c r="L4" s="5"/>
      <c r="M4" s="6"/>
    </row>
    <row r="5" spans="2:13" ht="15.75">
      <c r="B5" s="7"/>
      <c r="C5" s="32" t="s">
        <v>0</v>
      </c>
      <c r="D5" s="31" t="s">
        <v>1</v>
      </c>
      <c r="E5" s="31" t="s">
        <v>2</v>
      </c>
      <c r="F5" s="31" t="s">
        <v>4</v>
      </c>
      <c r="G5" s="31" t="s">
        <v>3</v>
      </c>
      <c r="H5" s="31" t="s">
        <v>10</v>
      </c>
      <c r="I5" s="31" t="s">
        <v>51</v>
      </c>
      <c r="J5" s="9"/>
      <c r="K5" s="8"/>
      <c r="L5" s="33" t="s">
        <v>5</v>
      </c>
      <c r="M5" s="75"/>
    </row>
    <row r="6" spans="2:13" ht="15.75">
      <c r="B6" s="7"/>
      <c r="C6" s="32" t="s">
        <v>6</v>
      </c>
      <c r="D6" s="31" t="s">
        <v>7</v>
      </c>
      <c r="E6" s="31" t="s">
        <v>8</v>
      </c>
      <c r="F6" s="31" t="s">
        <v>11</v>
      </c>
      <c r="G6" s="31" t="s">
        <v>9</v>
      </c>
      <c r="H6" s="31" t="s">
        <v>19</v>
      </c>
      <c r="I6" s="31" t="s">
        <v>52</v>
      </c>
      <c r="J6" s="34" t="s">
        <v>12</v>
      </c>
      <c r="K6" s="31" t="s">
        <v>13</v>
      </c>
      <c r="L6" s="33" t="s">
        <v>14</v>
      </c>
      <c r="M6" s="75" t="s">
        <v>25</v>
      </c>
    </row>
    <row r="7" spans="2:13" ht="15.75">
      <c r="B7" s="7" t="s">
        <v>15</v>
      </c>
      <c r="C7" s="32"/>
      <c r="D7" s="31" t="s">
        <v>16</v>
      </c>
      <c r="E7" s="31" t="s">
        <v>17</v>
      </c>
      <c r="F7" s="31" t="s">
        <v>20</v>
      </c>
      <c r="G7" s="31" t="s">
        <v>18</v>
      </c>
      <c r="H7" s="31"/>
      <c r="I7" s="31" t="s">
        <v>53</v>
      </c>
      <c r="J7" s="9"/>
      <c r="K7" s="8"/>
      <c r="L7" s="33" t="s">
        <v>13</v>
      </c>
      <c r="M7" s="75"/>
    </row>
    <row r="8" spans="2:13" ht="5.25" customHeight="1" thickBot="1">
      <c r="B8" s="10"/>
      <c r="C8" s="12"/>
      <c r="D8" s="11"/>
      <c r="E8" s="11"/>
      <c r="F8" s="11"/>
      <c r="G8" s="11"/>
      <c r="H8" s="11"/>
      <c r="I8" s="11"/>
      <c r="J8" s="13"/>
      <c r="K8" s="11"/>
      <c r="L8" s="14"/>
      <c r="M8" s="15"/>
    </row>
    <row r="9" spans="2:13" ht="9" customHeight="1">
      <c r="B9" s="7"/>
      <c r="C9" s="16"/>
      <c r="J9" s="17"/>
      <c r="K9" s="63"/>
      <c r="L9" s="64"/>
      <c r="M9" s="76"/>
    </row>
    <row r="10" spans="2:13" ht="18.75" customHeight="1">
      <c r="B10" s="46" t="s">
        <v>29</v>
      </c>
      <c r="C10" s="18">
        <v>33836</v>
      </c>
      <c r="D10" s="37">
        <v>2985081</v>
      </c>
      <c r="E10" s="37">
        <v>0</v>
      </c>
      <c r="F10" s="83">
        <v>0</v>
      </c>
      <c r="G10" s="37">
        <v>0</v>
      </c>
      <c r="H10" s="37">
        <v>3401662</v>
      </c>
      <c r="I10" s="37">
        <v>0</v>
      </c>
      <c r="J10" s="19">
        <v>10035714</v>
      </c>
      <c r="K10" s="65">
        <f>SUM(C10:J10)</f>
        <v>16456293</v>
      </c>
      <c r="L10" s="66">
        <f t="shared" ref="L10:L38" si="0">(K10/$K$60)*100</f>
        <v>1.2085352785458026</v>
      </c>
      <c r="M10" s="77">
        <f t="shared" ref="M10:M52" si="1">RANK(K10,K$10:K$58,0)</f>
        <v>17</v>
      </c>
    </row>
    <row r="11" spans="2:13" ht="18.75" customHeight="1">
      <c r="B11" s="46" t="s">
        <v>68</v>
      </c>
      <c r="C11" s="20">
        <v>0</v>
      </c>
      <c r="D11" s="36">
        <v>1334013</v>
      </c>
      <c r="E11" s="36">
        <v>2520000</v>
      </c>
      <c r="F11" s="83">
        <v>0</v>
      </c>
      <c r="G11" s="36">
        <v>0</v>
      </c>
      <c r="H11" s="36">
        <v>3575155</v>
      </c>
      <c r="I11" s="36">
        <v>0</v>
      </c>
      <c r="J11" s="21">
        <v>0</v>
      </c>
      <c r="K11" s="67">
        <f t="shared" ref="K11:K58" si="2">SUM(C11:J11)</f>
        <v>7429168</v>
      </c>
      <c r="L11" s="66">
        <f t="shared" si="0"/>
        <v>0.54559138064955226</v>
      </c>
      <c r="M11" s="77">
        <f t="shared" si="1"/>
        <v>24</v>
      </c>
    </row>
    <row r="12" spans="2:13" ht="18.75" customHeight="1">
      <c r="B12" s="46" t="s">
        <v>27</v>
      </c>
      <c r="C12" s="20">
        <v>0</v>
      </c>
      <c r="D12" s="36">
        <v>6400000</v>
      </c>
      <c r="E12" s="36">
        <v>7860230</v>
      </c>
      <c r="F12" s="83">
        <v>0</v>
      </c>
      <c r="G12" s="36">
        <v>0</v>
      </c>
      <c r="H12" s="36">
        <v>15600000</v>
      </c>
      <c r="I12" s="36">
        <v>0</v>
      </c>
      <c r="J12" s="21">
        <v>6800000</v>
      </c>
      <c r="K12" s="67">
        <f t="shared" si="2"/>
        <v>36660230</v>
      </c>
      <c r="L12" s="66">
        <f t="shared" si="0"/>
        <v>2.6922941439243449</v>
      </c>
      <c r="M12" s="77">
        <f t="shared" si="1"/>
        <v>10</v>
      </c>
    </row>
    <row r="13" spans="2:13" ht="18.75" customHeight="1">
      <c r="B13" s="46" t="s">
        <v>21</v>
      </c>
      <c r="C13" s="20">
        <v>3847121</v>
      </c>
      <c r="D13" s="36">
        <v>3516735</v>
      </c>
      <c r="E13" s="36">
        <v>9289700</v>
      </c>
      <c r="F13" s="84">
        <v>10375074</v>
      </c>
      <c r="G13" s="36">
        <v>0</v>
      </c>
      <c r="H13" s="36">
        <v>0</v>
      </c>
      <c r="I13" s="36">
        <v>0</v>
      </c>
      <c r="J13" s="21">
        <v>26422693</v>
      </c>
      <c r="K13" s="67">
        <f t="shared" si="2"/>
        <v>53451323</v>
      </c>
      <c r="L13" s="66">
        <f t="shared" si="0"/>
        <v>3.925416831752246</v>
      </c>
      <c r="M13" s="77">
        <f t="shared" si="1"/>
        <v>7</v>
      </c>
    </row>
    <row r="14" spans="2:13" ht="18.75" customHeight="1">
      <c r="B14" s="47" t="s">
        <v>69</v>
      </c>
      <c r="C14" s="39">
        <v>0</v>
      </c>
      <c r="D14" s="38">
        <v>776000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40">
        <v>0</v>
      </c>
      <c r="K14" s="68">
        <f t="shared" si="2"/>
        <v>776000</v>
      </c>
      <c r="L14" s="69">
        <f t="shared" si="0"/>
        <v>5.6988738359941865E-2</v>
      </c>
      <c r="M14" s="78">
        <f t="shared" si="1"/>
        <v>39</v>
      </c>
    </row>
    <row r="15" spans="2:13" ht="18.75" customHeight="1">
      <c r="B15" s="46" t="s">
        <v>35</v>
      </c>
      <c r="C15" s="20">
        <v>20071450</v>
      </c>
      <c r="D15" s="36">
        <v>0</v>
      </c>
      <c r="E15" s="36">
        <v>2854600</v>
      </c>
      <c r="F15" s="36">
        <v>0</v>
      </c>
      <c r="G15" s="36">
        <v>0</v>
      </c>
      <c r="H15" s="36">
        <v>0</v>
      </c>
      <c r="I15" s="36">
        <v>98470</v>
      </c>
      <c r="J15" s="21">
        <v>10795630</v>
      </c>
      <c r="K15" s="67">
        <f t="shared" si="2"/>
        <v>33820150</v>
      </c>
      <c r="L15" s="66">
        <f t="shared" si="0"/>
        <v>2.4837212366546235</v>
      </c>
      <c r="M15" s="77">
        <f t="shared" si="1"/>
        <v>13</v>
      </c>
    </row>
    <row r="16" spans="2:13" ht="18.75" customHeight="1">
      <c r="B16" s="46" t="s">
        <v>70</v>
      </c>
      <c r="C16" s="20">
        <v>0</v>
      </c>
      <c r="D16" s="36">
        <v>359960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21">
        <v>0</v>
      </c>
      <c r="K16" s="67">
        <f t="shared" si="2"/>
        <v>359960</v>
      </c>
      <c r="L16" s="66">
        <f t="shared" si="0"/>
        <v>2.6435136933047262E-2</v>
      </c>
      <c r="M16" s="77">
        <f t="shared" si="1"/>
        <v>44</v>
      </c>
    </row>
    <row r="17" spans="2:13" ht="18.75" customHeight="1">
      <c r="B17" s="46" t="s">
        <v>28</v>
      </c>
      <c r="C17" s="20">
        <v>17942188</v>
      </c>
      <c r="D17" s="36">
        <v>15568597</v>
      </c>
      <c r="E17" s="36">
        <v>5508000</v>
      </c>
      <c r="F17" s="36">
        <v>12409000</v>
      </c>
      <c r="G17" s="36">
        <v>3675314</v>
      </c>
      <c r="H17" s="36">
        <v>13410000</v>
      </c>
      <c r="I17" s="36">
        <v>392000</v>
      </c>
      <c r="J17" s="21">
        <v>107054228</v>
      </c>
      <c r="K17" s="67">
        <f t="shared" si="2"/>
        <v>175959327</v>
      </c>
      <c r="L17" s="66">
        <f t="shared" si="0"/>
        <v>12.922293876796978</v>
      </c>
      <c r="M17" s="77">
        <f t="shared" si="1"/>
        <v>2</v>
      </c>
    </row>
    <row r="18" spans="2:13" ht="18.75" customHeight="1">
      <c r="B18" s="46" t="s">
        <v>71</v>
      </c>
      <c r="C18" s="20">
        <v>3015423</v>
      </c>
      <c r="D18" s="36">
        <v>6213422</v>
      </c>
      <c r="E18" s="36">
        <v>1918912</v>
      </c>
      <c r="F18" s="36">
        <v>0</v>
      </c>
      <c r="G18" s="36">
        <v>-40000</v>
      </c>
      <c r="H18" s="36">
        <v>879344</v>
      </c>
      <c r="I18" s="36">
        <v>0</v>
      </c>
      <c r="J18" s="21">
        <v>5289384</v>
      </c>
      <c r="K18" s="67">
        <f t="shared" si="2"/>
        <v>17276485</v>
      </c>
      <c r="L18" s="66">
        <f t="shared" si="0"/>
        <v>1.2687694374284282</v>
      </c>
      <c r="M18" s="77">
        <f t="shared" si="1"/>
        <v>16</v>
      </c>
    </row>
    <row r="19" spans="2:13" ht="18.75" customHeight="1">
      <c r="B19" s="47" t="s">
        <v>56</v>
      </c>
      <c r="C19" s="39">
        <v>0</v>
      </c>
      <c r="D19" s="38">
        <v>131090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40">
        <v>0</v>
      </c>
      <c r="K19" s="68">
        <f t="shared" si="2"/>
        <v>131090</v>
      </c>
      <c r="L19" s="69">
        <f t="shared" si="0"/>
        <v>9.6271310716556438E-3</v>
      </c>
      <c r="M19" s="78">
        <f t="shared" si="1"/>
        <v>48</v>
      </c>
    </row>
    <row r="20" spans="2:13" ht="18.75" customHeight="1">
      <c r="B20" s="46" t="s">
        <v>72</v>
      </c>
      <c r="C20" s="20">
        <v>0</v>
      </c>
      <c r="D20" s="36">
        <v>12984279</v>
      </c>
      <c r="E20" s="36">
        <v>0</v>
      </c>
      <c r="F20" s="36">
        <v>0</v>
      </c>
      <c r="G20" s="36">
        <v>15258622</v>
      </c>
      <c r="H20" s="36">
        <v>22424845</v>
      </c>
      <c r="I20" s="36">
        <v>0</v>
      </c>
      <c r="J20" s="21">
        <v>0</v>
      </c>
      <c r="K20" s="67">
        <f t="shared" si="2"/>
        <v>50667746</v>
      </c>
      <c r="L20" s="66">
        <f t="shared" si="0"/>
        <v>3.7209934537139064</v>
      </c>
      <c r="M20" s="77">
        <f t="shared" si="1"/>
        <v>8</v>
      </c>
    </row>
    <row r="21" spans="2:13" ht="18.75" customHeight="1">
      <c r="B21" s="46" t="s">
        <v>73</v>
      </c>
      <c r="C21" s="20">
        <v>0</v>
      </c>
      <c r="D21" s="36">
        <v>2400000</v>
      </c>
      <c r="E21" s="36">
        <v>0</v>
      </c>
      <c r="F21" s="36">
        <v>30400000</v>
      </c>
      <c r="G21" s="36">
        <v>12000000</v>
      </c>
      <c r="H21" s="36">
        <v>13600000</v>
      </c>
      <c r="I21" s="36">
        <v>0</v>
      </c>
      <c r="J21" s="21">
        <v>0</v>
      </c>
      <c r="K21" s="67">
        <f t="shared" si="2"/>
        <v>58400000</v>
      </c>
      <c r="L21" s="66">
        <f t="shared" si="0"/>
        <v>4.288843196160574</v>
      </c>
      <c r="M21" s="77">
        <f t="shared" si="1"/>
        <v>6</v>
      </c>
    </row>
    <row r="22" spans="2:13" ht="18.75" customHeight="1">
      <c r="B22" s="46" t="s">
        <v>43</v>
      </c>
      <c r="C22" s="20">
        <v>0</v>
      </c>
      <c r="D22" s="36">
        <v>0</v>
      </c>
      <c r="E22" s="36">
        <v>549881</v>
      </c>
      <c r="F22" s="36">
        <v>0</v>
      </c>
      <c r="G22" s="36">
        <v>0</v>
      </c>
      <c r="H22" s="36">
        <v>8931490</v>
      </c>
      <c r="I22" s="36">
        <v>1190087</v>
      </c>
      <c r="J22" s="21">
        <v>1057045</v>
      </c>
      <c r="K22" s="67">
        <f t="shared" si="2"/>
        <v>11728503</v>
      </c>
      <c r="L22" s="66">
        <f t="shared" si="0"/>
        <v>0.86133065569689859</v>
      </c>
      <c r="M22" s="77">
        <f t="shared" si="1"/>
        <v>20</v>
      </c>
    </row>
    <row r="23" spans="2:13" ht="18.75" customHeight="1">
      <c r="B23" s="46" t="s">
        <v>74</v>
      </c>
      <c r="C23" s="20">
        <v>0</v>
      </c>
      <c r="D23" s="36">
        <v>0</v>
      </c>
      <c r="E23" s="36">
        <v>8765828</v>
      </c>
      <c r="F23" s="36">
        <v>0</v>
      </c>
      <c r="G23" s="36">
        <v>0</v>
      </c>
      <c r="H23" s="36">
        <v>0</v>
      </c>
      <c r="I23" s="36">
        <v>0</v>
      </c>
      <c r="J23" s="21">
        <v>25644607</v>
      </c>
      <c r="K23" s="67">
        <f t="shared" si="2"/>
        <v>34410435</v>
      </c>
      <c r="L23" s="66">
        <f t="shared" si="0"/>
        <v>2.5270712333334875</v>
      </c>
      <c r="M23" s="77">
        <f t="shared" si="1"/>
        <v>12</v>
      </c>
    </row>
    <row r="24" spans="2:13" ht="18.75" customHeight="1">
      <c r="B24" s="46" t="s">
        <v>57</v>
      </c>
      <c r="C24" s="20">
        <v>691355</v>
      </c>
      <c r="D24" s="36">
        <v>0</v>
      </c>
      <c r="E24" s="36">
        <v>0</v>
      </c>
      <c r="F24" s="36">
        <v>150000</v>
      </c>
      <c r="G24" s="36">
        <v>0</v>
      </c>
      <c r="H24" s="36">
        <v>0</v>
      </c>
      <c r="I24" s="36">
        <v>0</v>
      </c>
      <c r="J24" s="21">
        <v>0</v>
      </c>
      <c r="K24" s="67">
        <f t="shared" si="2"/>
        <v>841355</v>
      </c>
      <c r="L24" s="66">
        <f t="shared" si="0"/>
        <v>6.1788350467563001E-2</v>
      </c>
      <c r="M24" s="77">
        <f t="shared" si="1"/>
        <v>38</v>
      </c>
    </row>
    <row r="25" spans="2:13" ht="18.75" customHeight="1">
      <c r="B25" s="48" t="s">
        <v>75</v>
      </c>
      <c r="C25" s="43">
        <v>0</v>
      </c>
      <c r="D25" s="42">
        <v>0</v>
      </c>
      <c r="E25" s="42">
        <v>196000</v>
      </c>
      <c r="F25" s="42">
        <v>0</v>
      </c>
      <c r="G25" s="42">
        <v>0</v>
      </c>
      <c r="H25" s="42">
        <v>0</v>
      </c>
      <c r="I25" s="42">
        <v>0</v>
      </c>
      <c r="J25" s="44">
        <v>0</v>
      </c>
      <c r="K25" s="70">
        <f t="shared" si="2"/>
        <v>196000</v>
      </c>
      <c r="L25" s="71">
        <f t="shared" si="0"/>
        <v>1.4394062781634801E-2</v>
      </c>
      <c r="M25" s="79">
        <f t="shared" si="1"/>
        <v>46</v>
      </c>
    </row>
    <row r="26" spans="2:13" ht="18.75" customHeight="1">
      <c r="B26" s="46" t="s">
        <v>76</v>
      </c>
      <c r="C26" s="20">
        <v>0</v>
      </c>
      <c r="D26" s="36">
        <v>0</v>
      </c>
      <c r="E26" s="36">
        <v>434720</v>
      </c>
      <c r="F26" s="36">
        <v>0</v>
      </c>
      <c r="G26" s="36">
        <v>0</v>
      </c>
      <c r="H26" s="36">
        <v>0</v>
      </c>
      <c r="I26" s="36">
        <v>0</v>
      </c>
      <c r="J26" s="21">
        <v>0</v>
      </c>
      <c r="K26" s="67">
        <f t="shared" si="2"/>
        <v>434720</v>
      </c>
      <c r="L26" s="66">
        <f t="shared" si="0"/>
        <v>3.1925443736899393E-2</v>
      </c>
      <c r="M26" s="77">
        <f t="shared" si="1"/>
        <v>43</v>
      </c>
    </row>
    <row r="27" spans="2:13" ht="18.75" customHeight="1">
      <c r="B27" s="46" t="s">
        <v>36</v>
      </c>
      <c r="C27" s="20">
        <v>0</v>
      </c>
      <c r="D27" s="36">
        <v>234371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21">
        <v>210000</v>
      </c>
      <c r="K27" s="67">
        <f t="shared" si="2"/>
        <v>444371</v>
      </c>
      <c r="L27" s="66">
        <f t="shared" si="0"/>
        <v>3.2634204450703259E-2</v>
      </c>
      <c r="M27" s="77">
        <f t="shared" si="1"/>
        <v>42</v>
      </c>
    </row>
    <row r="28" spans="2:13" ht="18.75" customHeight="1">
      <c r="B28" s="46" t="s">
        <v>67</v>
      </c>
      <c r="C28" s="20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21">
        <v>2960592</v>
      </c>
      <c r="K28" s="67">
        <f t="shared" si="2"/>
        <v>2960592</v>
      </c>
      <c r="L28" s="66">
        <f t="shared" si="0"/>
        <v>0.21742319958574355</v>
      </c>
      <c r="M28" s="77">
        <f t="shared" si="1"/>
        <v>33</v>
      </c>
    </row>
    <row r="29" spans="2:13" ht="16.5" customHeight="1">
      <c r="B29" s="73" t="s">
        <v>37</v>
      </c>
      <c r="C29" s="20">
        <v>828038</v>
      </c>
      <c r="D29" s="36">
        <v>3923627</v>
      </c>
      <c r="E29" s="36">
        <v>1146600</v>
      </c>
      <c r="F29" s="36">
        <v>1927932</v>
      </c>
      <c r="G29" s="36">
        <v>0</v>
      </c>
      <c r="H29" s="36">
        <v>5953072</v>
      </c>
      <c r="I29" s="36">
        <v>0</v>
      </c>
      <c r="J29" s="21">
        <v>47384213</v>
      </c>
      <c r="K29" s="67">
        <f t="shared" si="2"/>
        <v>61163482</v>
      </c>
      <c r="L29" s="66">
        <f t="shared" si="0"/>
        <v>4.4917908155683168</v>
      </c>
      <c r="M29" s="77">
        <f t="shared" si="1"/>
        <v>5</v>
      </c>
    </row>
    <row r="30" spans="2:13" ht="18.75" customHeight="1">
      <c r="B30" s="48" t="s">
        <v>49</v>
      </c>
      <c r="C30" s="43">
        <v>240000</v>
      </c>
      <c r="D30" s="42">
        <v>352000</v>
      </c>
      <c r="E30" s="42">
        <v>80000</v>
      </c>
      <c r="F30" s="42">
        <v>0</v>
      </c>
      <c r="G30" s="42">
        <v>-136000</v>
      </c>
      <c r="H30" s="42">
        <v>0</v>
      </c>
      <c r="I30" s="42">
        <v>0</v>
      </c>
      <c r="J30" s="44">
        <v>0</v>
      </c>
      <c r="K30" s="70">
        <f t="shared" si="2"/>
        <v>536000</v>
      </c>
      <c r="L30" s="71">
        <f t="shared" si="0"/>
        <v>3.93633553620217E-2</v>
      </c>
      <c r="M30" s="79">
        <f t="shared" si="1"/>
        <v>40</v>
      </c>
    </row>
    <row r="31" spans="2:13" ht="18.75" customHeight="1">
      <c r="B31" s="46" t="s">
        <v>30</v>
      </c>
      <c r="C31" s="20">
        <v>5752000</v>
      </c>
      <c r="D31" s="36">
        <v>0</v>
      </c>
      <c r="E31" s="36">
        <v>549000</v>
      </c>
      <c r="F31" s="36">
        <v>677440</v>
      </c>
      <c r="G31" s="36">
        <v>0</v>
      </c>
      <c r="H31" s="36">
        <v>0</v>
      </c>
      <c r="I31" s="36">
        <v>0</v>
      </c>
      <c r="J31" s="21">
        <v>23420476</v>
      </c>
      <c r="K31" s="67">
        <f t="shared" si="2"/>
        <v>30398916</v>
      </c>
      <c r="L31" s="66">
        <f t="shared" si="0"/>
        <v>2.2324689050900135</v>
      </c>
      <c r="M31" s="77">
        <f t="shared" si="1"/>
        <v>14</v>
      </c>
    </row>
    <row r="32" spans="2:13" ht="18.75" customHeight="1">
      <c r="B32" s="46" t="s">
        <v>44</v>
      </c>
      <c r="C32" s="20">
        <v>0</v>
      </c>
      <c r="D32" s="36">
        <v>0</v>
      </c>
      <c r="E32" s="36">
        <v>500000</v>
      </c>
      <c r="F32" s="36">
        <v>10666800</v>
      </c>
      <c r="G32" s="36">
        <v>3680000</v>
      </c>
      <c r="H32" s="36">
        <v>0</v>
      </c>
      <c r="I32" s="36">
        <v>0</v>
      </c>
      <c r="J32" s="21">
        <v>320000</v>
      </c>
      <c r="K32" s="82">
        <f t="shared" si="2"/>
        <v>15166800</v>
      </c>
      <c r="L32" s="66">
        <f t="shared" si="0"/>
        <v>1.1138360785535648</v>
      </c>
      <c r="M32" s="77">
        <f t="shared" si="1"/>
        <v>18</v>
      </c>
    </row>
    <row r="33" spans="2:13" ht="18.75" customHeight="1">
      <c r="B33" s="73" t="s">
        <v>58</v>
      </c>
      <c r="C33" s="20">
        <v>0</v>
      </c>
      <c r="D33" s="36">
        <v>0</v>
      </c>
      <c r="E33" s="36">
        <v>104000</v>
      </c>
      <c r="F33" s="36">
        <v>220000</v>
      </c>
      <c r="G33" s="36">
        <v>0</v>
      </c>
      <c r="H33" s="36">
        <v>4621817</v>
      </c>
      <c r="I33" s="36">
        <v>0</v>
      </c>
      <c r="J33" s="21">
        <v>0</v>
      </c>
      <c r="K33" s="67">
        <f t="shared" si="2"/>
        <v>4945817</v>
      </c>
      <c r="L33" s="66">
        <f t="shared" si="0"/>
        <v>0.36321632859426883</v>
      </c>
      <c r="M33" s="77">
        <f t="shared" si="1"/>
        <v>26</v>
      </c>
    </row>
    <row r="34" spans="2:13" ht="18.75" customHeight="1">
      <c r="B34" s="46" t="s">
        <v>77</v>
      </c>
      <c r="C34" s="20">
        <v>0</v>
      </c>
      <c r="D34" s="36">
        <v>0</v>
      </c>
      <c r="E34" s="36">
        <v>249468</v>
      </c>
      <c r="F34" s="36">
        <v>0</v>
      </c>
      <c r="G34" s="36">
        <v>0</v>
      </c>
      <c r="H34" s="36">
        <v>0</v>
      </c>
      <c r="I34" s="36">
        <v>0</v>
      </c>
      <c r="J34" s="21">
        <v>0</v>
      </c>
      <c r="K34" s="67">
        <f t="shared" si="2"/>
        <v>249468</v>
      </c>
      <c r="L34" s="66">
        <f t="shared" si="0"/>
        <v>1.8320704357188116E-2</v>
      </c>
      <c r="M34" s="77">
        <f t="shared" si="1"/>
        <v>45</v>
      </c>
    </row>
    <row r="35" spans="2:13" ht="18.75" customHeight="1">
      <c r="B35" s="48" t="s">
        <v>59</v>
      </c>
      <c r="C35" s="43">
        <v>394500</v>
      </c>
      <c r="D35" s="42">
        <v>758847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4">
        <v>2283100</v>
      </c>
      <c r="K35" s="70">
        <f t="shared" si="2"/>
        <v>3436447</v>
      </c>
      <c r="L35" s="71">
        <f t="shared" si="0"/>
        <v>0.25236956052939064</v>
      </c>
      <c r="M35" s="79">
        <f t="shared" si="1"/>
        <v>28</v>
      </c>
    </row>
    <row r="36" spans="2:13" ht="18.75" customHeight="1">
      <c r="B36" s="46" t="s">
        <v>38</v>
      </c>
      <c r="C36" s="20">
        <v>0</v>
      </c>
      <c r="D36" s="36">
        <v>171622951</v>
      </c>
      <c r="E36" s="36">
        <v>3581480</v>
      </c>
      <c r="F36" s="36">
        <v>0</v>
      </c>
      <c r="G36" s="36">
        <v>0</v>
      </c>
      <c r="H36" s="36">
        <v>61553646</v>
      </c>
      <c r="I36" s="36">
        <v>0</v>
      </c>
      <c r="J36" s="21">
        <v>119256159</v>
      </c>
      <c r="K36" s="67">
        <f t="shared" si="2"/>
        <v>356014236</v>
      </c>
      <c r="L36" s="66">
        <f t="shared" si="0"/>
        <v>26.145363592549735</v>
      </c>
      <c r="M36" s="77">
        <f t="shared" si="1"/>
        <v>1</v>
      </c>
    </row>
    <row r="37" spans="2:13" ht="18.75" customHeight="1">
      <c r="B37" s="46" t="s">
        <v>39</v>
      </c>
      <c r="C37" s="20">
        <v>0</v>
      </c>
      <c r="D37" s="36">
        <v>0</v>
      </c>
      <c r="E37" s="36">
        <v>0</v>
      </c>
      <c r="F37" s="36">
        <v>0</v>
      </c>
      <c r="G37" s="36">
        <v>0</v>
      </c>
      <c r="H37" s="36">
        <v>500000</v>
      </c>
      <c r="I37" s="36">
        <v>0</v>
      </c>
      <c r="J37" s="21">
        <v>0</v>
      </c>
      <c r="K37" s="67">
        <f t="shared" si="2"/>
        <v>500000</v>
      </c>
      <c r="L37" s="66">
        <f t="shared" si="0"/>
        <v>3.6719547912333679E-2</v>
      </c>
      <c r="M37" s="77">
        <f t="shared" si="1"/>
        <v>41</v>
      </c>
    </row>
    <row r="38" spans="2:13" ht="18.75" customHeight="1">
      <c r="B38" s="46" t="s">
        <v>31</v>
      </c>
      <c r="C38" s="20">
        <v>37161553</v>
      </c>
      <c r="D38" s="36">
        <v>5151908</v>
      </c>
      <c r="E38" s="36">
        <v>12010971</v>
      </c>
      <c r="F38" s="36">
        <v>0</v>
      </c>
      <c r="G38" s="36">
        <v>4751781</v>
      </c>
      <c r="H38" s="36">
        <v>0</v>
      </c>
      <c r="I38" s="36">
        <v>0</v>
      </c>
      <c r="J38" s="21">
        <v>49188410</v>
      </c>
      <c r="K38" s="82">
        <f t="shared" si="2"/>
        <v>108264623</v>
      </c>
      <c r="L38" s="66">
        <f t="shared" si="0"/>
        <v>7.9508560229184857</v>
      </c>
      <c r="M38" s="77">
        <f t="shared" si="1"/>
        <v>3</v>
      </c>
    </row>
    <row r="39" spans="2:13" ht="18.75" customHeight="1">
      <c r="B39" s="46" t="s">
        <v>22</v>
      </c>
      <c r="C39" s="20">
        <v>0</v>
      </c>
      <c r="D39" s="36">
        <v>1712800</v>
      </c>
      <c r="E39" s="36">
        <v>7200000</v>
      </c>
      <c r="F39" s="36">
        <v>1792000</v>
      </c>
      <c r="G39" s="36">
        <v>800000</v>
      </c>
      <c r="H39" s="36">
        <v>1600000</v>
      </c>
      <c r="I39" s="36">
        <v>0</v>
      </c>
      <c r="J39" s="21">
        <v>323315</v>
      </c>
      <c r="K39" s="82">
        <f t="shared" si="2"/>
        <v>13428115</v>
      </c>
      <c r="L39" s="66">
        <f t="shared" ref="L39:L52" si="3">(K39/$K$60)*100</f>
        <v>0.9861486242296531</v>
      </c>
      <c r="M39" s="77">
        <f t="shared" si="1"/>
        <v>19</v>
      </c>
    </row>
    <row r="40" spans="2:13" ht="18.75" customHeight="1">
      <c r="B40" s="48" t="s">
        <v>60</v>
      </c>
      <c r="C40" s="43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4">
        <v>10799283</v>
      </c>
      <c r="K40" s="74">
        <f t="shared" si="2"/>
        <v>10799283</v>
      </c>
      <c r="L40" s="71">
        <f t="shared" si="3"/>
        <v>0.79308957907470112</v>
      </c>
      <c r="M40" s="79">
        <f t="shared" si="1"/>
        <v>21</v>
      </c>
    </row>
    <row r="41" spans="2:13" ht="18.75" customHeight="1">
      <c r="B41" s="46" t="s">
        <v>32</v>
      </c>
      <c r="C41" s="20">
        <v>0</v>
      </c>
      <c r="D41" s="36">
        <v>0</v>
      </c>
      <c r="E41" s="36">
        <v>3055339</v>
      </c>
      <c r="F41" s="36">
        <v>0</v>
      </c>
      <c r="G41" s="36">
        <v>0</v>
      </c>
      <c r="H41" s="36">
        <v>0</v>
      </c>
      <c r="I41" s="36">
        <v>0</v>
      </c>
      <c r="J41" s="21">
        <v>0</v>
      </c>
      <c r="K41" s="82">
        <f t="shared" si="2"/>
        <v>3055339</v>
      </c>
      <c r="L41" s="66">
        <f t="shared" si="3"/>
        <v>0.22438133359784335</v>
      </c>
      <c r="M41" s="77">
        <f t="shared" si="1"/>
        <v>30</v>
      </c>
    </row>
    <row r="42" spans="2:13" ht="18.75" customHeight="1">
      <c r="B42" s="46" t="s">
        <v>40</v>
      </c>
      <c r="C42" s="20">
        <v>500000</v>
      </c>
      <c r="D42" s="36">
        <v>0</v>
      </c>
      <c r="E42" s="36">
        <v>1107700</v>
      </c>
      <c r="F42" s="36">
        <v>0</v>
      </c>
      <c r="G42" s="36">
        <v>0</v>
      </c>
      <c r="H42" s="36">
        <v>1410982</v>
      </c>
      <c r="I42" s="36">
        <v>0</v>
      </c>
      <c r="J42" s="21">
        <v>0</v>
      </c>
      <c r="K42" s="82">
        <f t="shared" si="2"/>
        <v>3018682</v>
      </c>
      <c r="L42" s="66">
        <f t="shared" si="3"/>
        <v>0.22168927666219848</v>
      </c>
      <c r="M42" s="77">
        <f t="shared" si="1"/>
        <v>31</v>
      </c>
    </row>
    <row r="43" spans="2:13" ht="18.75" customHeight="1">
      <c r="B43" s="46" t="s">
        <v>64</v>
      </c>
      <c r="C43" s="20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21">
        <v>3164656</v>
      </c>
      <c r="K43" s="82">
        <f t="shared" si="2"/>
        <v>3164656</v>
      </c>
      <c r="L43" s="66">
        <f t="shared" si="3"/>
        <v>0.2324094752361085</v>
      </c>
      <c r="M43" s="77">
        <f t="shared" si="1"/>
        <v>29</v>
      </c>
    </row>
    <row r="44" spans="2:13" ht="18.75" customHeight="1">
      <c r="B44" s="47" t="s">
        <v>33</v>
      </c>
      <c r="C44" s="39">
        <v>0</v>
      </c>
      <c r="D44" s="38">
        <v>0</v>
      </c>
      <c r="E44" s="38">
        <v>1601080</v>
      </c>
      <c r="F44" s="38">
        <v>0</v>
      </c>
      <c r="G44" s="38">
        <v>0</v>
      </c>
      <c r="H44" s="38">
        <v>0</v>
      </c>
      <c r="I44" s="38">
        <v>0</v>
      </c>
      <c r="J44" s="40">
        <v>4558870</v>
      </c>
      <c r="K44" s="85">
        <f t="shared" si="2"/>
        <v>6159950</v>
      </c>
      <c r="L44" s="69">
        <f t="shared" si="3"/>
        <v>0.45238115832515963</v>
      </c>
      <c r="M44" s="78">
        <f t="shared" si="1"/>
        <v>25</v>
      </c>
    </row>
    <row r="45" spans="2:13" ht="18.75" customHeight="1">
      <c r="B45" s="46" t="s">
        <v>61</v>
      </c>
      <c r="C45" s="20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21">
        <v>4896430</v>
      </c>
      <c r="K45" s="82">
        <f t="shared" si="2"/>
        <v>4896430</v>
      </c>
      <c r="L45" s="66">
        <f t="shared" si="3"/>
        <v>0.35958939196877598</v>
      </c>
      <c r="M45" s="77">
        <f t="shared" si="1"/>
        <v>27</v>
      </c>
    </row>
    <row r="46" spans="2:13" ht="18.75" customHeight="1">
      <c r="B46" s="46" t="s">
        <v>34</v>
      </c>
      <c r="C46" s="20">
        <v>0</v>
      </c>
      <c r="D46" s="36">
        <v>42000</v>
      </c>
      <c r="E46" s="36">
        <v>-102323</v>
      </c>
      <c r="F46" s="36">
        <v>0</v>
      </c>
      <c r="G46" s="36">
        <v>0</v>
      </c>
      <c r="H46" s="36">
        <v>0</v>
      </c>
      <c r="I46" s="36">
        <v>0</v>
      </c>
      <c r="J46" s="21">
        <v>21035179</v>
      </c>
      <c r="K46" s="82">
        <f t="shared" si="2"/>
        <v>20974856</v>
      </c>
      <c r="L46" s="66">
        <f t="shared" si="3"/>
        <v>1.540374459692599</v>
      </c>
      <c r="M46" s="77">
        <f t="shared" si="1"/>
        <v>15</v>
      </c>
    </row>
    <row r="47" spans="2:13" ht="18.75" customHeight="1">
      <c r="B47" s="46" t="s">
        <v>41</v>
      </c>
      <c r="C47" s="20">
        <v>7850000</v>
      </c>
      <c r="D47" s="36">
        <v>21582146</v>
      </c>
      <c r="E47" s="36">
        <v>4326310</v>
      </c>
      <c r="F47" s="36">
        <v>6300000</v>
      </c>
      <c r="G47" s="36">
        <v>3251352</v>
      </c>
      <c r="H47" s="36">
        <v>120900</v>
      </c>
      <c r="I47" s="36">
        <v>0</v>
      </c>
      <c r="J47" s="21">
        <v>0</v>
      </c>
      <c r="K47" s="82">
        <f t="shared" si="2"/>
        <v>43430708</v>
      </c>
      <c r="L47" s="66">
        <f t="shared" si="3"/>
        <v>3.1895119265451473</v>
      </c>
      <c r="M47" s="77">
        <f t="shared" si="1"/>
        <v>9</v>
      </c>
    </row>
    <row r="48" spans="2:13" ht="18.75" customHeight="1">
      <c r="B48" s="46" t="s">
        <v>45</v>
      </c>
      <c r="C48" s="20">
        <v>0</v>
      </c>
      <c r="D48" s="36">
        <v>2221750</v>
      </c>
      <c r="E48" s="36">
        <v>0</v>
      </c>
      <c r="F48" s="36">
        <v>0</v>
      </c>
      <c r="G48" s="36">
        <v>3950000</v>
      </c>
      <c r="H48" s="36">
        <v>4379100</v>
      </c>
      <c r="I48" s="36">
        <v>0</v>
      </c>
      <c r="J48" s="21">
        <v>180000</v>
      </c>
      <c r="K48" s="82">
        <f t="shared" si="2"/>
        <v>10730850</v>
      </c>
      <c r="L48" s="66">
        <f t="shared" si="3"/>
        <v>0.7880639214301316</v>
      </c>
      <c r="M48" s="77">
        <f t="shared" si="1"/>
        <v>22</v>
      </c>
    </row>
    <row r="49" spans="2:15" ht="18.75" customHeight="1">
      <c r="B49" s="46" t="s">
        <v>78</v>
      </c>
      <c r="C49" s="20">
        <v>196000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21">
        <v>0</v>
      </c>
      <c r="K49" s="82">
        <f t="shared" si="2"/>
        <v>196000</v>
      </c>
      <c r="L49" s="66">
        <f t="shared" si="3"/>
        <v>1.4394062781634801E-2</v>
      </c>
      <c r="M49" s="77">
        <f t="shared" si="1"/>
        <v>46</v>
      </c>
    </row>
    <row r="50" spans="2:15" ht="18.75" customHeight="1">
      <c r="B50" s="48" t="s">
        <v>50</v>
      </c>
      <c r="C50" s="43">
        <v>5980198</v>
      </c>
      <c r="D50" s="42">
        <v>28278282</v>
      </c>
      <c r="E50" s="42">
        <v>2350000</v>
      </c>
      <c r="F50" s="42">
        <v>0</v>
      </c>
      <c r="G50" s="42">
        <v>0</v>
      </c>
      <c r="H50" s="42">
        <v>0</v>
      </c>
      <c r="I50" s="42">
        <v>0</v>
      </c>
      <c r="J50" s="44">
        <v>0</v>
      </c>
      <c r="K50" s="74">
        <f t="shared" si="2"/>
        <v>36608480</v>
      </c>
      <c r="L50" s="71">
        <f t="shared" si="3"/>
        <v>2.6884936707154186</v>
      </c>
      <c r="M50" s="79">
        <f t="shared" si="1"/>
        <v>11</v>
      </c>
    </row>
    <row r="51" spans="2:15" ht="18.75" customHeight="1">
      <c r="B51" s="46" t="s">
        <v>65</v>
      </c>
      <c r="C51" s="20">
        <v>0</v>
      </c>
      <c r="D51" s="36">
        <v>0</v>
      </c>
      <c r="E51" s="36">
        <v>0</v>
      </c>
      <c r="F51" s="36">
        <v>0</v>
      </c>
      <c r="G51" s="36">
        <v>1124686</v>
      </c>
      <c r="H51" s="36">
        <v>0</v>
      </c>
      <c r="I51" s="36">
        <v>0</v>
      </c>
      <c r="J51" s="21">
        <v>0</v>
      </c>
      <c r="K51" s="82">
        <f t="shared" si="2"/>
        <v>1124686</v>
      </c>
      <c r="L51" s="66">
        <f t="shared" si="3"/>
        <v>8.2595922926661833E-2</v>
      </c>
      <c r="M51" s="77">
        <f t="shared" si="1"/>
        <v>37</v>
      </c>
    </row>
    <row r="52" spans="2:15" ht="18.75" customHeight="1">
      <c r="B52" s="46" t="s">
        <v>62</v>
      </c>
      <c r="C52" s="20">
        <v>0</v>
      </c>
      <c r="D52" s="36">
        <v>5180727</v>
      </c>
      <c r="E52" s="36">
        <v>0</v>
      </c>
      <c r="F52" s="36">
        <v>3209452</v>
      </c>
      <c r="G52" s="36">
        <v>0</v>
      </c>
      <c r="H52" s="36">
        <v>0</v>
      </c>
      <c r="I52" s="36">
        <v>0</v>
      </c>
      <c r="J52" s="21">
        <v>1332802</v>
      </c>
      <c r="K52" s="82">
        <f t="shared" si="2"/>
        <v>9722981</v>
      </c>
      <c r="L52" s="66">
        <f t="shared" si="3"/>
        <v>0.71404693336042002</v>
      </c>
      <c r="M52" s="77">
        <f t="shared" si="1"/>
        <v>23</v>
      </c>
    </row>
    <row r="53" spans="2:15" ht="18.75" customHeight="1">
      <c r="B53" s="46" t="s">
        <v>66</v>
      </c>
      <c r="C53" s="20">
        <v>0</v>
      </c>
      <c r="D53" s="36">
        <v>2100000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21">
        <v>0</v>
      </c>
      <c r="K53" s="82">
        <f t="shared" si="2"/>
        <v>2100000</v>
      </c>
      <c r="L53" s="66">
        <f t="shared" ref="L53:L58" si="4">(K53/$K$60)*100</f>
        <v>0.15422210123180147</v>
      </c>
      <c r="M53" s="77">
        <f t="shared" ref="M53:M58" si="5">RANK(K53,K$10:K$58,0)</f>
        <v>35</v>
      </c>
    </row>
    <row r="54" spans="2:15" ht="18.75" customHeight="1">
      <c r="B54" s="46" t="s">
        <v>79</v>
      </c>
      <c r="C54" s="20">
        <v>500000</v>
      </c>
      <c r="D54" s="36">
        <v>1160000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21">
        <v>300000</v>
      </c>
      <c r="K54" s="82">
        <f t="shared" si="2"/>
        <v>1960000</v>
      </c>
      <c r="L54" s="66">
        <f t="shared" si="4"/>
        <v>0.143940627816348</v>
      </c>
      <c r="M54" s="77">
        <f t="shared" si="5"/>
        <v>36</v>
      </c>
    </row>
    <row r="55" spans="2:15" ht="18.75" customHeight="1">
      <c r="B55" s="46" t="s">
        <v>46</v>
      </c>
      <c r="C55" s="20">
        <v>40000</v>
      </c>
      <c r="D55" s="36">
        <v>0</v>
      </c>
      <c r="E55" s="36">
        <v>0</v>
      </c>
      <c r="F55" s="36">
        <v>1440000</v>
      </c>
      <c r="G55" s="36">
        <v>0</v>
      </c>
      <c r="H55" s="36">
        <v>0</v>
      </c>
      <c r="I55" s="36">
        <v>0</v>
      </c>
      <c r="J55" s="21">
        <v>828197</v>
      </c>
      <c r="K55" s="82">
        <f t="shared" si="2"/>
        <v>2308197</v>
      </c>
      <c r="L55" s="66">
        <f t="shared" si="4"/>
        <v>0.16951190066520971</v>
      </c>
      <c r="M55" s="77">
        <f t="shared" si="5"/>
        <v>34</v>
      </c>
    </row>
    <row r="56" spans="2:15" ht="18.75" customHeight="1">
      <c r="B56" s="46" t="s">
        <v>80</v>
      </c>
      <c r="C56" s="20">
        <v>0</v>
      </c>
      <c r="D56" s="36">
        <v>0</v>
      </c>
      <c r="E56" s="36">
        <v>2899000</v>
      </c>
      <c r="F56" s="36">
        <v>0</v>
      </c>
      <c r="G56" s="36">
        <v>0</v>
      </c>
      <c r="H56" s="36">
        <v>0</v>
      </c>
      <c r="I56" s="36">
        <v>0</v>
      </c>
      <c r="J56" s="21">
        <v>101000</v>
      </c>
      <c r="K56" s="82">
        <f t="shared" si="2"/>
        <v>3000000</v>
      </c>
      <c r="L56" s="66">
        <f t="shared" si="4"/>
        <v>0.22031728747400206</v>
      </c>
      <c r="M56" s="77">
        <f t="shared" si="5"/>
        <v>32</v>
      </c>
    </row>
    <row r="57" spans="2:15" ht="18.75" customHeight="1">
      <c r="B57" s="46" t="s">
        <v>42</v>
      </c>
      <c r="C57" s="20">
        <v>8000000</v>
      </c>
      <c r="D57" s="36">
        <v>0</v>
      </c>
      <c r="E57" s="36">
        <v>16403500</v>
      </c>
      <c r="F57" s="36">
        <v>42614400</v>
      </c>
      <c r="G57" s="36">
        <v>12000000</v>
      </c>
      <c r="H57" s="36">
        <v>11255200</v>
      </c>
      <c r="I57" s="36">
        <v>0</v>
      </c>
      <c r="J57" s="21">
        <v>11640688</v>
      </c>
      <c r="K57" s="82">
        <f t="shared" ref="K57" si="6">SUM(C57:J57)</f>
        <v>101913788</v>
      </c>
      <c r="L57" s="66">
        <f t="shared" ref="L57" si="7">(K57/$K$60)*100</f>
        <v>7.4844564427868336</v>
      </c>
      <c r="M57" s="77">
        <f t="shared" ref="M57" si="8">RANK(K57,K$10:K$58,0)</f>
        <v>4</v>
      </c>
    </row>
    <row r="58" spans="2:15" ht="18.75" customHeight="1" thickBot="1">
      <c r="B58" s="46"/>
      <c r="C58" s="20"/>
      <c r="D58" s="36"/>
      <c r="E58" s="36"/>
      <c r="F58" s="36"/>
      <c r="G58" s="36"/>
      <c r="H58" s="36"/>
      <c r="I58" s="36"/>
      <c r="J58" s="21"/>
      <c r="K58" s="82"/>
      <c r="L58" s="66"/>
      <c r="M58" s="77"/>
    </row>
    <row r="59" spans="2:15" ht="13.5" customHeight="1">
      <c r="B59" s="1"/>
      <c r="C59" s="23"/>
      <c r="D59" s="22"/>
      <c r="E59" s="22"/>
      <c r="F59" s="22"/>
      <c r="G59" s="22"/>
      <c r="H59" s="22"/>
      <c r="I59" s="22"/>
      <c r="J59" s="24"/>
      <c r="K59" s="22"/>
      <c r="L59" s="41"/>
      <c r="M59" s="80"/>
    </row>
    <row r="60" spans="2:15" ht="15.75">
      <c r="B60" s="7" t="s">
        <v>23</v>
      </c>
      <c r="C60" s="50">
        <f t="shared" ref="C60:L60" si="9">SUM(C10:C59)</f>
        <v>113043662</v>
      </c>
      <c r="D60" s="49">
        <f t="shared" si="9"/>
        <v>296990586</v>
      </c>
      <c r="E60" s="49">
        <f t="shared" si="9"/>
        <v>96959996</v>
      </c>
      <c r="F60" s="49">
        <f t="shared" si="9"/>
        <v>122182098</v>
      </c>
      <c r="G60" s="49">
        <f t="shared" si="9"/>
        <v>60315755</v>
      </c>
      <c r="H60" s="49">
        <f t="shared" si="9"/>
        <v>173217213</v>
      </c>
      <c r="I60" s="49">
        <f t="shared" si="9"/>
        <v>1680557</v>
      </c>
      <c r="J60" s="49">
        <f t="shared" si="9"/>
        <v>497282671</v>
      </c>
      <c r="K60" s="51">
        <f t="shared" si="9"/>
        <v>1361672538</v>
      </c>
      <c r="L60" s="52">
        <f t="shared" si="9"/>
        <v>100.00000000000003</v>
      </c>
      <c r="M60" s="81"/>
      <c r="N60" s="54"/>
      <c r="O60" s="54"/>
    </row>
    <row r="61" spans="2:15" ht="8.25" customHeight="1">
      <c r="B61" s="25"/>
      <c r="C61" s="56"/>
      <c r="D61" s="55"/>
      <c r="E61" s="55"/>
      <c r="F61" s="55"/>
      <c r="G61" s="55"/>
      <c r="H61" s="55"/>
      <c r="I61" s="55"/>
      <c r="J61" s="55"/>
      <c r="K61" s="57"/>
      <c r="L61" s="58"/>
      <c r="M61" s="59"/>
      <c r="N61" s="54"/>
      <c r="O61" s="54"/>
    </row>
    <row r="62" spans="2:15" ht="15.75">
      <c r="B62" s="26" t="s">
        <v>24</v>
      </c>
      <c r="C62" s="60">
        <f t="shared" ref="C62:J62" si="10">(C60/$K$60)*100</f>
        <v>8.3018243259893065</v>
      </c>
      <c r="D62" s="52">
        <f t="shared" si="10"/>
        <v>21.810720104278111</v>
      </c>
      <c r="E62" s="52">
        <f t="shared" si="10"/>
        <v>7.1206544374033633</v>
      </c>
      <c r="F62" s="52">
        <f t="shared" si="10"/>
        <v>8.9729428030808975</v>
      </c>
      <c r="G62" s="52">
        <f t="shared" si="10"/>
        <v>4.4295345111821591</v>
      </c>
      <c r="H62" s="52">
        <f t="shared" si="10"/>
        <v>12.720915503988817</v>
      </c>
      <c r="I62" s="52">
        <f t="shared" si="10"/>
        <v>0.12341858656181549</v>
      </c>
      <c r="J62" s="52">
        <f t="shared" si="10"/>
        <v>36.519989727515529</v>
      </c>
      <c r="K62" s="61">
        <f>SUM(C62:J62)</f>
        <v>100</v>
      </c>
      <c r="L62" s="62"/>
      <c r="M62" s="53"/>
      <c r="N62" s="54"/>
      <c r="O62" s="54"/>
    </row>
    <row r="63" spans="2:15" ht="6.75" customHeight="1" thickBot="1">
      <c r="B63" s="27"/>
      <c r="C63" s="29"/>
      <c r="D63" s="28"/>
      <c r="E63" s="28"/>
      <c r="F63" s="28"/>
      <c r="G63" s="28"/>
      <c r="H63" s="28"/>
      <c r="I63" s="28"/>
      <c r="J63" s="30"/>
      <c r="K63" s="28"/>
      <c r="L63" s="28"/>
      <c r="M63" s="30"/>
    </row>
    <row r="64" spans="2:15" ht="5.25" customHeight="1"/>
    <row r="65" spans="2:2" ht="13.5" customHeight="1">
      <c r="B65" s="72" t="s">
        <v>47</v>
      </c>
    </row>
    <row r="66" spans="2:2" ht="13.5" customHeight="1">
      <c r="B66" s="72" t="s">
        <v>54</v>
      </c>
    </row>
    <row r="67" spans="2:2" ht="13.5" customHeight="1">
      <c r="B67" s="72" t="s">
        <v>55</v>
      </c>
    </row>
    <row r="68" spans="2:2" ht="13.5" customHeight="1">
      <c r="B68" s="72" t="s">
        <v>63</v>
      </c>
    </row>
    <row r="69" spans="2:2" ht="6.75" customHeight="1">
      <c r="B69" s="72"/>
    </row>
    <row r="70" spans="2:2" ht="13.5" customHeight="1">
      <c r="B70" s="72"/>
    </row>
    <row r="71" spans="2:2" ht="13.5" customHeight="1">
      <c r="B71" s="45" t="s">
        <v>26</v>
      </c>
    </row>
    <row r="72" spans="2:2" ht="13.5" customHeight="1">
      <c r="B72" s="45" t="s">
        <v>26</v>
      </c>
    </row>
    <row r="73" spans="2:2" ht="5.25" customHeight="1">
      <c r="B73" s="35"/>
    </row>
    <row r="74" spans="2:2" ht="15.75">
      <c r="B74" s="35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75" bottom="0.75" header="0.5" footer="0.5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t-30</vt:lpstr>
      <vt:lpstr>'t-30'!Print_Area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2008-08-29T14:47:56Z</cp:lastPrinted>
  <dcterms:created xsi:type="dcterms:W3CDTF">1999-02-04T13:16:05Z</dcterms:created>
  <dcterms:modified xsi:type="dcterms:W3CDTF">2012-06-12T13:32:09Z</dcterms:modified>
</cp:coreProperties>
</file>