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45" yWindow="-15" windowWidth="9270" windowHeight="8565"/>
  </bookViews>
  <sheets>
    <sheet name="t-30" sheetId="1" r:id="rId1"/>
  </sheets>
  <definedNames>
    <definedName name="_xlnm.Print_Area" localSheetId="0">'t-30'!$A$1:$M$68</definedName>
  </definedNames>
  <calcPr calcId="125725"/>
</workbook>
</file>

<file path=xl/calcChain.xml><?xml version="1.0" encoding="utf-8"?>
<calcChain xmlns="http://schemas.openxmlformats.org/spreadsheetml/2006/main">
  <c r="K54" i="1"/>
  <c r="K55"/>
  <c r="K50"/>
  <c r="K51"/>
  <c r="K52"/>
  <c r="K53"/>
  <c r="D58"/>
  <c r="K49"/>
  <c r="K48"/>
  <c r="K47"/>
  <c r="K46"/>
  <c r="K45"/>
  <c r="K44"/>
  <c r="K43"/>
  <c r="K42"/>
  <c r="K41"/>
  <c r="K40"/>
  <c r="K3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I58"/>
  <c r="C58"/>
  <c r="E58"/>
  <c r="F58"/>
  <c r="G58"/>
  <c r="H58"/>
  <c r="J58"/>
  <c r="M54" l="1"/>
  <c r="M55"/>
  <c r="M52"/>
  <c r="M53"/>
  <c r="M51"/>
  <c r="M50"/>
  <c r="M38"/>
  <c r="M10"/>
  <c r="M26"/>
  <c r="M18"/>
  <c r="M17"/>
  <c r="M30"/>
  <c r="M14"/>
  <c r="M25"/>
  <c r="M34"/>
  <c r="M33"/>
  <c r="M22"/>
  <c r="M37"/>
  <c r="M21"/>
  <c r="M29"/>
  <c r="M31"/>
  <c r="M27"/>
  <c r="M23"/>
  <c r="M19"/>
  <c r="M15"/>
  <c r="M13"/>
  <c r="K58"/>
  <c r="L54" s="1"/>
  <c r="M12"/>
  <c r="M16"/>
  <c r="M20"/>
  <c r="M24"/>
  <c r="M28"/>
  <c r="M32"/>
  <c r="M36"/>
  <c r="M11"/>
  <c r="M35"/>
  <c r="M40"/>
  <c r="M42"/>
  <c r="M44"/>
  <c r="M46"/>
  <c r="M48"/>
  <c r="M39"/>
  <c r="M41"/>
  <c r="M43"/>
  <c r="M45"/>
  <c r="M47"/>
  <c r="M49"/>
  <c r="L55" l="1"/>
  <c r="C60"/>
  <c r="L50"/>
  <c r="L52"/>
  <c r="L51"/>
  <c r="L53"/>
  <c r="L34"/>
  <c r="L32"/>
  <c r="F60"/>
  <c r="H60"/>
  <c r="L23"/>
  <c r="L45"/>
  <c r="L18"/>
  <c r="L42"/>
  <c r="L16"/>
  <c r="L15"/>
  <c r="L31"/>
  <c r="L49"/>
  <c r="L41"/>
  <c r="E60"/>
  <c r="L26"/>
  <c r="L12"/>
  <c r="L46"/>
  <c r="G60"/>
  <c r="L24"/>
  <c r="L11"/>
  <c r="L19"/>
  <c r="L27"/>
  <c r="L35"/>
  <c r="L47"/>
  <c r="L43"/>
  <c r="L39"/>
  <c r="J60"/>
  <c r="L14"/>
  <c r="L22"/>
  <c r="L30"/>
  <c r="L38"/>
  <c r="L40"/>
  <c r="L44"/>
  <c r="L48"/>
  <c r="D60"/>
  <c r="I60"/>
  <c r="L20"/>
  <c r="L28"/>
  <c r="L36"/>
  <c r="L13"/>
  <c r="L17"/>
  <c r="L21"/>
  <c r="L25"/>
  <c r="L29"/>
  <c r="L33"/>
  <c r="L37"/>
  <c r="L10"/>
  <c r="L58" l="1"/>
  <c r="K60"/>
</calcChain>
</file>

<file path=xl/sharedStrings.xml><?xml version="1.0" encoding="utf-8"?>
<sst xmlns="http://schemas.openxmlformats.org/spreadsheetml/2006/main" count="82" uniqueCount="80">
  <si>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</si>
  <si>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</si>
  <si>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</si>
  <si>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</si>
  <si>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</si>
  <si>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</si>
  <si>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</si>
  <si>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</si>
  <si>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</si>
  <si>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</si>
  <si>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</si>
  <si>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</si>
  <si>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</si>
  <si>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</si>
  <si>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</si>
  <si>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</si>
  <si>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</si>
  <si>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</si>
  <si>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</si>
  <si>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</si>
  <si>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</si>
  <si>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Baltimore, MD</t>
  </si>
  <si>
    <t>Pittsburgh, PA</t>
  </si>
  <si>
    <t>TOTAL</t>
  </si>
  <si>
    <t>Percent of Total</t>
  </si>
  <si>
    <t>Rank</t>
  </si>
  <si>
    <t xml:space="preserve">                 </t>
  </si>
  <si>
    <t>Atlanta, GA</t>
  </si>
  <si>
    <t>Chattanooga, TN-GA</t>
  </si>
  <si>
    <t>Chicago, IL-IN</t>
  </si>
  <si>
    <t>Anchorage, AK</t>
  </si>
  <si>
    <t>Miami, FL</t>
  </si>
  <si>
    <t>Philadelphia, PA-NJ-DE-MD</t>
  </si>
  <si>
    <t>Providence, RI-MA</t>
  </si>
  <si>
    <t>Sacramento, CA</t>
  </si>
  <si>
    <t>San Diego, CA</t>
  </si>
  <si>
    <t>Boston, MA--NH--RI</t>
  </si>
  <si>
    <t>Jacksonville, FL</t>
  </si>
  <si>
    <t>Los Angeles--Long Beach--Santa Ana, CA</t>
  </si>
  <si>
    <t>New York--Newark, NY-NJ-CT</t>
  </si>
  <si>
    <t>Oxnard, CA</t>
  </si>
  <si>
    <t>Riverside--San Bernardino, CA</t>
  </si>
  <si>
    <t>San Francisco--Oakland, CA</t>
  </si>
  <si>
    <t>Washington, DC-VA-MD</t>
  </si>
  <si>
    <t>Dallas--Fort Worth--Arlington, TX</t>
  </si>
  <si>
    <t>Minneapolis--St. Paul, MN</t>
  </si>
  <si>
    <t>San Jose, CA</t>
  </si>
  <si>
    <t>Virginia Beach, VA</t>
  </si>
  <si>
    <t xml:space="preserve">NOTE:    Transit-way Lines may include HOV and busways, in addition to rail lines.  Station Stops / Terminals includes fare collection equip, PNR, furniture, security equip.  Support &amp; Equip </t>
  </si>
  <si>
    <t>Table 30</t>
  </si>
  <si>
    <t>ALASKA GOV APP</t>
  </si>
  <si>
    <t>Memphis, TN-MS-AR</t>
  </si>
  <si>
    <t>Seattle, WA</t>
  </si>
  <si>
    <t>Tampa--St. Petersburg, FL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</si>
  <si>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</si>
  <si>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</si>
  <si>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</si>
  <si>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</si>
  <si>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</si>
  <si>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COLORADO GOV APP</t>
  </si>
  <si>
    <t>Detroit, MI</t>
  </si>
  <si>
    <t>Houston, TX</t>
  </si>
  <si>
    <t>Morgantown, WV</t>
  </si>
  <si>
    <t>New Orleans, LA</t>
  </si>
  <si>
    <t>Portland, OR-WA</t>
  </si>
  <si>
    <t>Salt Lake City, UT</t>
  </si>
  <si>
    <t>St. Louis, MO-IL</t>
  </si>
  <si>
    <t>Utica, NY</t>
  </si>
  <si>
    <t>administration, contracts, preventive maintenance.</t>
  </si>
  <si>
    <t>FY 2009 FIXED GUIDEWAY MODERNIZATION PROGRAM OBLIGATIONS</t>
  </si>
  <si>
    <t>Charlotte, NC-SC</t>
  </si>
  <si>
    <t>PENNSYLVANIA GOV APP</t>
  </si>
  <si>
    <t>Poughkeepsie-Newburgh, NY</t>
  </si>
  <si>
    <t>Round Lake Beach--McHenry--Grayslake, IL</t>
  </si>
  <si>
    <t>South Bend, IN-MI</t>
  </si>
  <si>
    <t>Stockton, CA</t>
  </si>
  <si>
    <t>Trenton, NJ</t>
  </si>
  <si>
    <t>Atlantic City, NJ</t>
  </si>
  <si>
    <t>Lancaster--Palmdale, CA</t>
  </si>
  <si>
    <t>New London-Norwich, CT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</si>
</sst>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3">
    <font>
      <sz val="12"/>
      <name val="Arial"/>
    </font>
    <font>
      <b/>
      <sz val="14"/>
      <name val="Arial"/>
    </font>
    <font>
      <b/>
      <sz val="12"/>
      <name val="Arial"/>
    </font>
    <font>
      <b/>
      <sz val="10"/>
      <name val="Times New Roman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</font>
    <font>
      <sz val="11"/>
      <name val="Times New Roman"/>
      <family val="1"/>
    </font>
    <font>
      <sz val="10"/>
      <name val="Times New Roman"/>
    </font>
    <font>
      <sz val="12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5" fontId="11" fillId="0" borderId="0" xfId="0" applyNumberFormat="1" applyFont="1" applyBorder="1" applyProtection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37" fontId="7" fillId="0" borderId="0" xfId="0" applyNumberFormat="1" applyFont="1" applyProtection="1"/>
    <xf numFmtId="37" fontId="9" fillId="0" borderId="0" xfId="0" applyNumberFormat="1" applyFont="1" applyFill="1" applyProtection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O72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3" sqref="J23"/>
    </sheetView>
  </sheetViews>
  <sheetFormatPr defaultColWidth="11.44140625" defaultRowHeight="15"/>
  <cols>
    <col min="1" max="1" width="0.88671875" customWidth="1"/>
    <col min="2" max="2" width="28" customWidth="1"/>
    <col min="3" max="3" width="13.33203125" customWidth="1"/>
    <col min="4" max="7" width="12.77734375" customWidth="1"/>
    <col min="8" max="8" width="12.6640625" customWidth="1"/>
    <col min="9" max="9" width="9.44140625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>
      <c r="B1" s="89" t="s">
        <v>49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18">
      <c r="B2" s="89" t="s">
        <v>69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2:13" ht="27.75" customHeight="1" thickBot="1"/>
    <row r="4" spans="2:13" ht="7.5" customHeight="1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>
      <c r="B5" s="7"/>
      <c r="C5" s="33" t="s">
        <v>0</v>
      </c>
      <c r="D5" s="32" t="s">
        <v>1</v>
      </c>
      <c r="E5" s="32" t="s">
        <v>2</v>
      </c>
      <c r="F5" s="32" t="s">
        <v>4</v>
      </c>
      <c r="G5" s="32" t="s">
        <v>3</v>
      </c>
      <c r="H5" s="32" t="s">
        <v>10</v>
      </c>
      <c r="I5" s="32" t="s">
        <v>54</v>
      </c>
      <c r="J5" s="9"/>
      <c r="K5" s="8"/>
      <c r="L5" s="34" t="s">
        <v>5</v>
      </c>
      <c r="M5" s="78"/>
    </row>
    <row r="6" spans="2:13" ht="15.75">
      <c r="B6" s="7"/>
      <c r="C6" s="33" t="s">
        <v>6</v>
      </c>
      <c r="D6" s="32" t="s">
        <v>7</v>
      </c>
      <c r="E6" s="32" t="s">
        <v>8</v>
      </c>
      <c r="F6" s="32" t="s">
        <v>11</v>
      </c>
      <c r="G6" s="32" t="s">
        <v>9</v>
      </c>
      <c r="H6" s="32" t="s">
        <v>19</v>
      </c>
      <c r="I6" s="32" t="s">
        <v>55</v>
      </c>
      <c r="J6" s="35" t="s">
        <v>12</v>
      </c>
      <c r="K6" s="32" t="s">
        <v>13</v>
      </c>
      <c r="L6" s="34" t="s">
        <v>14</v>
      </c>
      <c r="M6" s="78" t="s">
        <v>25</v>
      </c>
    </row>
    <row r="7" spans="2:13" ht="15.75">
      <c r="B7" s="7" t="s">
        <v>15</v>
      </c>
      <c r="C7" s="33"/>
      <c r="D7" s="32" t="s">
        <v>16</v>
      </c>
      <c r="E7" s="32" t="s">
        <v>17</v>
      </c>
      <c r="F7" s="32" t="s">
        <v>20</v>
      </c>
      <c r="G7" s="32" t="s">
        <v>18</v>
      </c>
      <c r="H7" s="32"/>
      <c r="I7" s="32" t="s">
        <v>56</v>
      </c>
      <c r="J7" s="9"/>
      <c r="K7" s="8"/>
      <c r="L7" s="34" t="s">
        <v>13</v>
      </c>
      <c r="M7" s="78"/>
    </row>
    <row r="8" spans="2:13" ht="5.25" customHeight="1" thickBot="1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>
      <c r="B9" s="7"/>
      <c r="C9" s="16"/>
      <c r="J9" s="17"/>
      <c r="K9" s="64"/>
      <c r="L9" s="65"/>
      <c r="M9" s="79"/>
    </row>
    <row r="10" spans="2:13" ht="18.75" customHeight="1">
      <c r="B10" s="47" t="s">
        <v>50</v>
      </c>
      <c r="C10" s="18">
        <v>0</v>
      </c>
      <c r="D10" s="38">
        <v>225296</v>
      </c>
      <c r="E10" s="38">
        <v>0</v>
      </c>
      <c r="F10" s="86">
        <v>0</v>
      </c>
      <c r="G10" s="38">
        <v>0</v>
      </c>
      <c r="H10" s="38">
        <v>0</v>
      </c>
      <c r="I10" s="38">
        <v>0</v>
      </c>
      <c r="J10" s="19">
        <v>699215</v>
      </c>
      <c r="K10" s="66">
        <f>SUM(C10:J10)</f>
        <v>924511</v>
      </c>
      <c r="L10" s="67">
        <f t="shared" ref="L10:L38" si="0">(K10/$K$58)*100</f>
        <v>6.6815703106966357E-2</v>
      </c>
      <c r="M10" s="80">
        <f t="shared" ref="M10:M55" si="1">RANK(K10,K$10:K$55,0)</f>
        <v>37</v>
      </c>
    </row>
    <row r="11" spans="2:13" ht="18.75" customHeight="1">
      <c r="B11" s="47" t="s">
        <v>30</v>
      </c>
      <c r="C11" s="21">
        <v>0</v>
      </c>
      <c r="D11" s="37">
        <v>4147791</v>
      </c>
      <c r="E11" s="37">
        <v>553278</v>
      </c>
      <c r="F11" s="86">
        <v>0</v>
      </c>
      <c r="G11" s="37">
        <v>0</v>
      </c>
      <c r="H11" s="37">
        <v>5476110</v>
      </c>
      <c r="I11" s="37">
        <v>0</v>
      </c>
      <c r="J11" s="22">
        <v>9742471</v>
      </c>
      <c r="K11" s="68">
        <f t="shared" ref="K11:K55" si="2">SUM(C11:J11)</f>
        <v>19919650</v>
      </c>
      <c r="L11" s="67">
        <f t="shared" si="0"/>
        <v>1.4396209676192955</v>
      </c>
      <c r="M11" s="80">
        <f t="shared" si="1"/>
        <v>14</v>
      </c>
    </row>
    <row r="12" spans="2:13" ht="18.75" customHeight="1">
      <c r="B12" s="47" t="s">
        <v>27</v>
      </c>
      <c r="C12" s="21">
        <v>20000000</v>
      </c>
      <c r="D12" s="37">
        <v>4000000</v>
      </c>
      <c r="E12" s="37">
        <v>5785148</v>
      </c>
      <c r="F12" s="86">
        <v>0</v>
      </c>
      <c r="G12" s="37">
        <v>0</v>
      </c>
      <c r="H12" s="37">
        <v>0</v>
      </c>
      <c r="I12" s="37">
        <v>0</v>
      </c>
      <c r="J12" s="22">
        <v>6000000</v>
      </c>
      <c r="K12" s="68">
        <f t="shared" si="2"/>
        <v>35785148</v>
      </c>
      <c r="L12" s="67">
        <f t="shared" si="0"/>
        <v>2.5862426995534409</v>
      </c>
      <c r="M12" s="80">
        <f t="shared" si="1"/>
        <v>6</v>
      </c>
    </row>
    <row r="13" spans="2:13" ht="18.75" customHeight="1">
      <c r="B13" s="47" t="s">
        <v>77</v>
      </c>
      <c r="C13" s="21">
        <v>0</v>
      </c>
      <c r="D13" s="37">
        <v>0</v>
      </c>
      <c r="E13" s="37">
        <v>0</v>
      </c>
      <c r="F13" s="87">
        <v>0</v>
      </c>
      <c r="G13" s="37">
        <v>0</v>
      </c>
      <c r="H13" s="37">
        <v>0</v>
      </c>
      <c r="I13" s="37">
        <v>0</v>
      </c>
      <c r="J13" s="22">
        <v>1632609</v>
      </c>
      <c r="K13" s="68">
        <f t="shared" si="2"/>
        <v>1632609</v>
      </c>
      <c r="L13" s="67">
        <f t="shared" si="0"/>
        <v>0.1179909360015849</v>
      </c>
      <c r="M13" s="80">
        <f t="shared" si="1"/>
        <v>34</v>
      </c>
    </row>
    <row r="14" spans="2:13" ht="18.75" customHeight="1">
      <c r="B14" s="48" t="s">
        <v>21</v>
      </c>
      <c r="C14" s="40">
        <v>12905402</v>
      </c>
      <c r="D14" s="39">
        <v>2894000</v>
      </c>
      <c r="E14" s="39">
        <v>726000</v>
      </c>
      <c r="F14" s="39">
        <v>5129156</v>
      </c>
      <c r="G14" s="39">
        <v>720000</v>
      </c>
      <c r="H14" s="39">
        <v>1565000</v>
      </c>
      <c r="I14" s="39">
        <v>0</v>
      </c>
      <c r="J14" s="41">
        <v>0</v>
      </c>
      <c r="K14" s="69">
        <f t="shared" si="2"/>
        <v>23939558</v>
      </c>
      <c r="L14" s="70">
        <f t="shared" si="0"/>
        <v>1.7301453415264951</v>
      </c>
      <c r="M14" s="81">
        <f t="shared" si="1"/>
        <v>10</v>
      </c>
    </row>
    <row r="15" spans="2:13" ht="18.75" customHeight="1">
      <c r="B15" s="47" t="s">
        <v>36</v>
      </c>
      <c r="C15" s="21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22">
        <v>1801815</v>
      </c>
      <c r="K15" s="68">
        <f t="shared" si="2"/>
        <v>1801815</v>
      </c>
      <c r="L15" s="67">
        <f t="shared" si="0"/>
        <v>0.13021969029430544</v>
      </c>
      <c r="M15" s="80">
        <f t="shared" si="1"/>
        <v>32</v>
      </c>
    </row>
    <row r="16" spans="2:13" ht="18.75" customHeight="1">
      <c r="B16" s="47" t="s">
        <v>70</v>
      </c>
      <c r="C16" s="21">
        <v>0</v>
      </c>
      <c r="D16" s="37">
        <v>4735671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22">
        <v>0</v>
      </c>
      <c r="K16" s="68">
        <f t="shared" si="2"/>
        <v>4735671</v>
      </c>
      <c r="L16" s="67">
        <f t="shared" si="0"/>
        <v>0.34225356707304783</v>
      </c>
      <c r="M16" s="80">
        <f t="shared" si="1"/>
        <v>22</v>
      </c>
    </row>
    <row r="17" spans="2:13" ht="18.75" customHeight="1">
      <c r="B17" s="47" t="s">
        <v>28</v>
      </c>
      <c r="C17" s="21">
        <v>2000</v>
      </c>
      <c r="D17" s="37">
        <v>84011</v>
      </c>
      <c r="E17" s="37">
        <v>24000</v>
      </c>
      <c r="F17" s="37">
        <v>0</v>
      </c>
      <c r="G17" s="37">
        <v>0</v>
      </c>
      <c r="H17" s="37">
        <v>0</v>
      </c>
      <c r="I17" s="37">
        <v>0</v>
      </c>
      <c r="J17" s="22">
        <v>0</v>
      </c>
      <c r="K17" s="68">
        <f t="shared" si="2"/>
        <v>110011</v>
      </c>
      <c r="L17" s="67">
        <f t="shared" si="0"/>
        <v>7.9506488451738019E-3</v>
      </c>
      <c r="M17" s="80">
        <f t="shared" si="1"/>
        <v>45</v>
      </c>
    </row>
    <row r="18" spans="2:13" ht="18.75" customHeight="1">
      <c r="B18" s="47" t="s">
        <v>29</v>
      </c>
      <c r="C18" s="21">
        <v>9199091</v>
      </c>
      <c r="D18" s="37">
        <v>29125062</v>
      </c>
      <c r="E18" s="37">
        <v>7643800</v>
      </c>
      <c r="F18" s="37">
        <v>6419437</v>
      </c>
      <c r="G18" s="37">
        <v>12007366</v>
      </c>
      <c r="H18" s="37">
        <v>6048000</v>
      </c>
      <c r="I18" s="37">
        <v>0</v>
      </c>
      <c r="J18" s="22">
        <v>112700321</v>
      </c>
      <c r="K18" s="68">
        <f t="shared" si="2"/>
        <v>183143077</v>
      </c>
      <c r="L18" s="67">
        <f t="shared" si="0"/>
        <v>13.236006341653351</v>
      </c>
      <c r="M18" s="80">
        <f t="shared" si="1"/>
        <v>2</v>
      </c>
    </row>
    <row r="19" spans="2:13" ht="18.75" customHeight="1">
      <c r="B19" s="48" t="s">
        <v>59</v>
      </c>
      <c r="C19" s="40">
        <v>0</v>
      </c>
      <c r="D19" s="39">
        <v>0</v>
      </c>
      <c r="E19" s="39">
        <v>187582</v>
      </c>
      <c r="F19" s="39">
        <v>0</v>
      </c>
      <c r="G19" s="39">
        <v>0</v>
      </c>
      <c r="H19" s="39">
        <v>0</v>
      </c>
      <c r="I19" s="39">
        <v>0</v>
      </c>
      <c r="J19" s="41">
        <v>0</v>
      </c>
      <c r="K19" s="69">
        <f t="shared" si="2"/>
        <v>187582</v>
      </c>
      <c r="L19" s="70">
        <f t="shared" si="0"/>
        <v>1.3556813515697451E-2</v>
      </c>
      <c r="M19" s="81">
        <f t="shared" si="1"/>
        <v>43</v>
      </c>
    </row>
    <row r="20" spans="2:13" ht="18.75" customHeight="1">
      <c r="B20" s="47" t="s">
        <v>44</v>
      </c>
      <c r="C20" s="21">
        <v>0</v>
      </c>
      <c r="D20" s="37">
        <v>1116878</v>
      </c>
      <c r="E20" s="37">
        <v>0</v>
      </c>
      <c r="F20" s="37">
        <v>0</v>
      </c>
      <c r="G20" s="37">
        <v>0</v>
      </c>
      <c r="H20" s="37">
        <v>0</v>
      </c>
      <c r="I20" s="37">
        <v>240000</v>
      </c>
      <c r="J20" s="22">
        <v>9880571</v>
      </c>
      <c r="K20" s="68">
        <f t="shared" si="2"/>
        <v>11237449</v>
      </c>
      <c r="L20" s="67">
        <f t="shared" si="0"/>
        <v>0.81214615733471651</v>
      </c>
      <c r="M20" s="80">
        <f t="shared" si="1"/>
        <v>17</v>
      </c>
    </row>
    <row r="21" spans="2:13" ht="18.75" customHeight="1">
      <c r="B21" s="47" t="s">
        <v>60</v>
      </c>
      <c r="C21" s="21">
        <v>633165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22">
        <v>0</v>
      </c>
      <c r="K21" s="68">
        <f t="shared" si="2"/>
        <v>633165</v>
      </c>
      <c r="L21" s="67">
        <f t="shared" si="0"/>
        <v>4.5759720173932338E-2</v>
      </c>
      <c r="M21" s="80">
        <f t="shared" si="1"/>
        <v>38</v>
      </c>
    </row>
    <row r="22" spans="2:13" ht="18.75" customHeight="1">
      <c r="B22" s="47" t="s">
        <v>61</v>
      </c>
      <c r="C22" s="21">
        <v>0</v>
      </c>
      <c r="D22" s="37">
        <v>16689738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22">
        <v>7050972</v>
      </c>
      <c r="K22" s="68">
        <f t="shared" si="2"/>
        <v>23740710</v>
      </c>
      <c r="L22" s="67">
        <f t="shared" si="0"/>
        <v>1.7157743184327581</v>
      </c>
      <c r="M22" s="80">
        <f t="shared" si="1"/>
        <v>11</v>
      </c>
    </row>
    <row r="23" spans="2:13" ht="18.75" customHeight="1">
      <c r="B23" s="47" t="s">
        <v>37</v>
      </c>
      <c r="C23" s="21">
        <v>0</v>
      </c>
      <c r="D23" s="37">
        <v>0</v>
      </c>
      <c r="E23" s="37">
        <v>492279</v>
      </c>
      <c r="F23" s="37">
        <v>0</v>
      </c>
      <c r="G23" s="37">
        <v>0</v>
      </c>
      <c r="H23" s="37">
        <v>0</v>
      </c>
      <c r="I23" s="37">
        <v>0</v>
      </c>
      <c r="J23" s="22">
        <v>0</v>
      </c>
      <c r="K23" s="68">
        <f t="shared" si="2"/>
        <v>492279</v>
      </c>
      <c r="L23" s="67">
        <f t="shared" si="0"/>
        <v>3.5577691893113543E-2</v>
      </c>
      <c r="M23" s="80">
        <f t="shared" si="1"/>
        <v>41</v>
      </c>
    </row>
    <row r="24" spans="2:13" ht="18.75" customHeight="1">
      <c r="B24" s="47" t="s">
        <v>78</v>
      </c>
      <c r="C24" s="21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22">
        <v>3049988</v>
      </c>
      <c r="K24" s="68">
        <f t="shared" si="2"/>
        <v>3049988</v>
      </c>
      <c r="L24" s="67">
        <f t="shared" si="0"/>
        <v>0.22042689885551403</v>
      </c>
      <c r="M24" s="80">
        <f t="shared" si="1"/>
        <v>30</v>
      </c>
    </row>
    <row r="25" spans="2:13" ht="18.75" customHeight="1">
      <c r="B25" s="49" t="s">
        <v>38</v>
      </c>
      <c r="C25" s="44">
        <v>506394</v>
      </c>
      <c r="D25" s="43">
        <v>8702586</v>
      </c>
      <c r="E25" s="43">
        <v>0</v>
      </c>
      <c r="F25" s="43">
        <v>425686</v>
      </c>
      <c r="G25" s="43">
        <v>0</v>
      </c>
      <c r="H25" s="43">
        <v>7369204</v>
      </c>
      <c r="I25" s="43">
        <v>76276</v>
      </c>
      <c r="J25" s="45">
        <v>50023959</v>
      </c>
      <c r="K25" s="71">
        <f t="shared" si="2"/>
        <v>67104105</v>
      </c>
      <c r="L25" s="72">
        <f t="shared" si="0"/>
        <v>4.8497075285623401</v>
      </c>
      <c r="M25" s="82">
        <f t="shared" si="1"/>
        <v>5</v>
      </c>
    </row>
    <row r="26" spans="2:13" ht="18.75" customHeight="1">
      <c r="B26" s="47" t="s">
        <v>51</v>
      </c>
      <c r="C26" s="21">
        <v>80000</v>
      </c>
      <c r="D26" s="37">
        <v>271400</v>
      </c>
      <c r="E26" s="37">
        <v>64000</v>
      </c>
      <c r="F26" s="37">
        <v>0</v>
      </c>
      <c r="G26" s="37">
        <v>176000</v>
      </c>
      <c r="H26" s="37">
        <v>0</v>
      </c>
      <c r="I26" s="37">
        <v>0</v>
      </c>
      <c r="J26" s="22">
        <v>0</v>
      </c>
      <c r="K26" s="68">
        <f t="shared" si="2"/>
        <v>591400</v>
      </c>
      <c r="L26" s="67">
        <f t="shared" si="0"/>
        <v>4.2741305206168347E-2</v>
      </c>
      <c r="M26" s="80">
        <f t="shared" si="1"/>
        <v>39</v>
      </c>
    </row>
    <row r="27" spans="2:13" ht="18.75" customHeight="1">
      <c r="B27" s="47" t="s">
        <v>31</v>
      </c>
      <c r="C27" s="21">
        <v>0</v>
      </c>
      <c r="D27" s="37">
        <v>0</v>
      </c>
      <c r="E27" s="37">
        <v>1279125</v>
      </c>
      <c r="F27" s="37">
        <v>6389693</v>
      </c>
      <c r="G27" s="37">
        <v>0</v>
      </c>
      <c r="H27" s="37">
        <v>0</v>
      </c>
      <c r="I27" s="37">
        <v>0</v>
      </c>
      <c r="J27" s="22">
        <v>22146737</v>
      </c>
      <c r="K27" s="68">
        <f t="shared" si="2"/>
        <v>29815555</v>
      </c>
      <c r="L27" s="67">
        <f t="shared" si="0"/>
        <v>2.1548118636224194</v>
      </c>
      <c r="M27" s="80">
        <f t="shared" si="1"/>
        <v>7</v>
      </c>
    </row>
    <row r="28" spans="2:13" ht="18.75" customHeight="1">
      <c r="B28" s="47" t="s">
        <v>45</v>
      </c>
      <c r="C28" s="21">
        <v>0</v>
      </c>
      <c r="D28" s="37">
        <v>0</v>
      </c>
      <c r="E28" s="37">
        <v>7280000</v>
      </c>
      <c r="F28" s="37">
        <v>2020000</v>
      </c>
      <c r="G28" s="37">
        <v>0</v>
      </c>
      <c r="H28" s="37">
        <v>0</v>
      </c>
      <c r="I28" s="37">
        <v>0</v>
      </c>
      <c r="J28" s="22">
        <v>-151393</v>
      </c>
      <c r="K28" s="68">
        <f t="shared" si="2"/>
        <v>9148607</v>
      </c>
      <c r="L28" s="67">
        <f t="shared" si="0"/>
        <v>0.66118262427847185</v>
      </c>
      <c r="M28" s="80">
        <f t="shared" si="1"/>
        <v>18</v>
      </c>
    </row>
    <row r="29" spans="2:13" ht="16.5" customHeight="1">
      <c r="B29" s="76" t="s">
        <v>62</v>
      </c>
      <c r="C29" s="21">
        <v>0</v>
      </c>
      <c r="D29" s="37">
        <v>0</v>
      </c>
      <c r="E29" s="37">
        <v>0</v>
      </c>
      <c r="F29" s="37">
        <v>0</v>
      </c>
      <c r="G29" s="37">
        <v>0</v>
      </c>
      <c r="H29" s="37">
        <v>561131</v>
      </c>
      <c r="I29" s="37">
        <v>0</v>
      </c>
      <c r="J29" s="22">
        <v>0</v>
      </c>
      <c r="K29" s="68">
        <f t="shared" si="2"/>
        <v>561131</v>
      </c>
      <c r="L29" s="67">
        <f t="shared" si="0"/>
        <v>4.0553722238150916E-2</v>
      </c>
      <c r="M29" s="80">
        <f t="shared" si="1"/>
        <v>40</v>
      </c>
    </row>
    <row r="30" spans="2:13" ht="18.75" customHeight="1">
      <c r="B30" s="49" t="s">
        <v>79</v>
      </c>
      <c r="C30" s="44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100320</v>
      </c>
      <c r="J30" s="45">
        <v>0</v>
      </c>
      <c r="K30" s="71">
        <f t="shared" si="2"/>
        <v>100320</v>
      </c>
      <c r="L30" s="72">
        <f t="shared" si="0"/>
        <v>7.2502667201264949E-3</v>
      </c>
      <c r="M30" s="82">
        <f t="shared" si="1"/>
        <v>46</v>
      </c>
    </row>
    <row r="31" spans="2:13" ht="18.75" customHeight="1">
      <c r="B31" s="47" t="s">
        <v>63</v>
      </c>
      <c r="C31" s="21">
        <v>0</v>
      </c>
      <c r="D31" s="37">
        <v>2627244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22">
        <v>1058500</v>
      </c>
      <c r="K31" s="68">
        <f t="shared" si="2"/>
        <v>3685744</v>
      </c>
      <c r="L31" s="67">
        <f t="shared" si="0"/>
        <v>0.26637387422354375</v>
      </c>
      <c r="M31" s="80">
        <f t="shared" si="1"/>
        <v>25</v>
      </c>
    </row>
    <row r="32" spans="2:13" ht="18.75" customHeight="1">
      <c r="B32" s="47" t="s">
        <v>39</v>
      </c>
      <c r="C32" s="21">
        <v>52930000</v>
      </c>
      <c r="D32" s="37">
        <v>280490815</v>
      </c>
      <c r="E32" s="37">
        <v>36199857</v>
      </c>
      <c r="F32" s="37">
        <v>14520000</v>
      </c>
      <c r="G32" s="37">
        <v>4000000</v>
      </c>
      <c r="H32" s="37">
        <v>87970000</v>
      </c>
      <c r="I32" s="37">
        <v>0</v>
      </c>
      <c r="J32" s="22">
        <v>109962796</v>
      </c>
      <c r="K32" s="85">
        <f t="shared" si="2"/>
        <v>586073468</v>
      </c>
      <c r="L32" s="67">
        <f t="shared" si="0"/>
        <v>42.35634928817305</v>
      </c>
      <c r="M32" s="80">
        <f t="shared" si="1"/>
        <v>1</v>
      </c>
    </row>
    <row r="33" spans="2:13" ht="18.75" customHeight="1">
      <c r="B33" s="76" t="s">
        <v>40</v>
      </c>
      <c r="C33" s="21">
        <v>0</v>
      </c>
      <c r="D33" s="37">
        <v>0</v>
      </c>
      <c r="E33" s="37">
        <v>0</v>
      </c>
      <c r="F33" s="37">
        <v>0</v>
      </c>
      <c r="G33" s="37">
        <v>0</v>
      </c>
      <c r="H33" s="37">
        <v>1741572</v>
      </c>
      <c r="I33" s="37">
        <v>0</v>
      </c>
      <c r="J33" s="22">
        <v>0</v>
      </c>
      <c r="K33" s="68">
        <f t="shared" si="2"/>
        <v>1741572</v>
      </c>
      <c r="L33" s="67">
        <f t="shared" si="0"/>
        <v>0.12586584442089455</v>
      </c>
      <c r="M33" s="80">
        <f t="shared" si="1"/>
        <v>33</v>
      </c>
    </row>
    <row r="34" spans="2:13" ht="18.75" customHeight="1">
      <c r="B34" s="47" t="s">
        <v>71</v>
      </c>
      <c r="C34" s="21">
        <v>0</v>
      </c>
      <c r="D34" s="37">
        <v>0</v>
      </c>
      <c r="E34" s="37">
        <v>990000</v>
      </c>
      <c r="F34" s="37">
        <v>0</v>
      </c>
      <c r="G34" s="37">
        <v>0</v>
      </c>
      <c r="H34" s="37">
        <v>0</v>
      </c>
      <c r="I34" s="37">
        <v>0</v>
      </c>
      <c r="J34" s="22">
        <v>0</v>
      </c>
      <c r="K34" s="68">
        <f t="shared" si="2"/>
        <v>990000</v>
      </c>
      <c r="L34" s="67">
        <f t="shared" si="0"/>
        <v>7.154868473809041E-2</v>
      </c>
      <c r="M34" s="80">
        <f t="shared" si="1"/>
        <v>36</v>
      </c>
    </row>
    <row r="35" spans="2:13" ht="18.75" customHeight="1">
      <c r="B35" s="49" t="s">
        <v>32</v>
      </c>
      <c r="C35" s="44">
        <v>30440000</v>
      </c>
      <c r="D35" s="43">
        <v>13710485</v>
      </c>
      <c r="E35" s="43">
        <v>9507482</v>
      </c>
      <c r="F35" s="43">
        <v>100000</v>
      </c>
      <c r="G35" s="43">
        <v>7120000</v>
      </c>
      <c r="H35" s="43">
        <v>0</v>
      </c>
      <c r="I35" s="43">
        <v>0</v>
      </c>
      <c r="J35" s="45">
        <v>48568248</v>
      </c>
      <c r="K35" s="71">
        <f t="shared" si="2"/>
        <v>109446215</v>
      </c>
      <c r="L35" s="72">
        <f t="shared" si="0"/>
        <v>7.9098310432447079</v>
      </c>
      <c r="M35" s="82">
        <f t="shared" si="1"/>
        <v>3</v>
      </c>
    </row>
    <row r="36" spans="2:13" ht="18.75" customHeight="1">
      <c r="B36" s="47" t="s">
        <v>22</v>
      </c>
      <c r="C36" s="21">
        <v>3370397</v>
      </c>
      <c r="D36" s="37">
        <v>13052000</v>
      </c>
      <c r="E36" s="37">
        <v>2800000</v>
      </c>
      <c r="F36" s="37">
        <v>3480000</v>
      </c>
      <c r="G36" s="37">
        <v>200000</v>
      </c>
      <c r="H36" s="37">
        <v>400000</v>
      </c>
      <c r="I36" s="37">
        <v>0</v>
      </c>
      <c r="J36" s="22">
        <v>1696000</v>
      </c>
      <c r="K36" s="68">
        <f t="shared" si="2"/>
        <v>24998397</v>
      </c>
      <c r="L36" s="67">
        <f t="shared" si="0"/>
        <v>1.8066691170814393</v>
      </c>
      <c r="M36" s="80">
        <f t="shared" si="1"/>
        <v>9</v>
      </c>
    </row>
    <row r="37" spans="2:13" ht="18.75" customHeight="1">
      <c r="B37" s="47" t="s">
        <v>64</v>
      </c>
      <c r="C37" s="21">
        <v>0</v>
      </c>
      <c r="D37" s="37">
        <v>0</v>
      </c>
      <c r="E37" s="37">
        <v>316008</v>
      </c>
      <c r="F37" s="37">
        <v>0</v>
      </c>
      <c r="G37" s="37">
        <v>0</v>
      </c>
      <c r="H37" s="37">
        <v>0</v>
      </c>
      <c r="I37" s="37">
        <v>0</v>
      </c>
      <c r="J37" s="22">
        <v>11259236</v>
      </c>
      <c r="K37" s="68">
        <f t="shared" si="2"/>
        <v>11575244</v>
      </c>
      <c r="L37" s="67">
        <f t="shared" si="0"/>
        <v>0.83655907446714395</v>
      </c>
      <c r="M37" s="80">
        <f t="shared" si="1"/>
        <v>16</v>
      </c>
    </row>
    <row r="38" spans="2:13" ht="18.75" customHeight="1">
      <c r="B38" s="47" t="s">
        <v>72</v>
      </c>
      <c r="C38" s="21">
        <v>0</v>
      </c>
      <c r="D38" s="37">
        <v>3146544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22">
        <v>0</v>
      </c>
      <c r="K38" s="85">
        <f t="shared" si="2"/>
        <v>3146544</v>
      </c>
      <c r="L38" s="67">
        <f t="shared" si="0"/>
        <v>0.22740513603083834</v>
      </c>
      <c r="M38" s="80">
        <f t="shared" si="1"/>
        <v>29</v>
      </c>
    </row>
    <row r="39" spans="2:13" ht="18.75" customHeight="1">
      <c r="B39" s="47" t="s">
        <v>33</v>
      </c>
      <c r="C39" s="21">
        <v>0</v>
      </c>
      <c r="D39" s="37">
        <v>0</v>
      </c>
      <c r="E39" s="37">
        <v>8650640</v>
      </c>
      <c r="F39" s="37">
        <v>0</v>
      </c>
      <c r="G39" s="37">
        <v>0</v>
      </c>
      <c r="H39" s="37">
        <v>0</v>
      </c>
      <c r="I39" s="37">
        <v>0</v>
      </c>
      <c r="J39" s="22">
        <v>0</v>
      </c>
      <c r="K39" s="85">
        <f t="shared" si="2"/>
        <v>8650640</v>
      </c>
      <c r="L39" s="67">
        <f t="shared" ref="L39:L55" si="3">(K39/$K$58)*100</f>
        <v>0.62519385266940852</v>
      </c>
      <c r="M39" s="80">
        <f t="shared" si="1"/>
        <v>19</v>
      </c>
    </row>
    <row r="40" spans="2:13" ht="18.75" customHeight="1">
      <c r="B40" s="49" t="s">
        <v>41</v>
      </c>
      <c r="C40" s="44">
        <v>368333</v>
      </c>
      <c r="D40" s="43">
        <v>1627936</v>
      </c>
      <c r="E40" s="43">
        <v>0</v>
      </c>
      <c r="F40" s="43">
        <v>309630</v>
      </c>
      <c r="G40" s="43">
        <v>0</v>
      </c>
      <c r="H40" s="43">
        <v>401781</v>
      </c>
      <c r="I40" s="43">
        <v>55480</v>
      </c>
      <c r="J40" s="45">
        <v>0</v>
      </c>
      <c r="K40" s="77">
        <f t="shared" si="2"/>
        <v>2763160</v>
      </c>
      <c r="L40" s="72">
        <f t="shared" si="3"/>
        <v>0.19969743810192109</v>
      </c>
      <c r="M40" s="82">
        <f t="shared" si="1"/>
        <v>31</v>
      </c>
    </row>
    <row r="41" spans="2:13" ht="18.75" customHeight="1">
      <c r="B41" s="47" t="s">
        <v>73</v>
      </c>
      <c r="C41" s="21">
        <v>0</v>
      </c>
      <c r="D41" s="37">
        <v>0</v>
      </c>
      <c r="E41" s="37">
        <v>0</v>
      </c>
      <c r="F41" s="37">
        <v>3334878</v>
      </c>
      <c r="G41" s="37">
        <v>0</v>
      </c>
      <c r="H41" s="37">
        <v>0</v>
      </c>
      <c r="I41" s="37">
        <v>0</v>
      </c>
      <c r="J41" s="22">
        <v>0</v>
      </c>
      <c r="K41" s="85">
        <f t="shared" si="2"/>
        <v>3334878</v>
      </c>
      <c r="L41" s="67">
        <f t="shared" si="3"/>
        <v>0.24101629763837723</v>
      </c>
      <c r="M41" s="80">
        <f t="shared" si="1"/>
        <v>26</v>
      </c>
    </row>
    <row r="42" spans="2:13" ht="18.75" customHeight="1">
      <c r="B42" s="47" t="s">
        <v>34</v>
      </c>
      <c r="C42" s="21">
        <v>0</v>
      </c>
      <c r="D42" s="37">
        <v>0</v>
      </c>
      <c r="E42" s="37">
        <v>1404480</v>
      </c>
      <c r="F42" s="37">
        <v>0</v>
      </c>
      <c r="G42" s="37">
        <v>0</v>
      </c>
      <c r="H42" s="37">
        <v>0</v>
      </c>
      <c r="I42" s="37">
        <v>0</v>
      </c>
      <c r="J42" s="22">
        <v>4797663</v>
      </c>
      <c r="K42" s="85">
        <f t="shared" si="2"/>
        <v>6202143</v>
      </c>
      <c r="L42" s="67">
        <f t="shared" si="3"/>
        <v>0.44823754970460028</v>
      </c>
      <c r="M42" s="80">
        <f t="shared" si="1"/>
        <v>20</v>
      </c>
    </row>
    <row r="43" spans="2:13" ht="18.75" customHeight="1">
      <c r="B43" s="47" t="s">
        <v>65</v>
      </c>
      <c r="C43" s="21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22">
        <v>3293065</v>
      </c>
      <c r="K43" s="85">
        <f t="shared" si="2"/>
        <v>3293065</v>
      </c>
      <c r="L43" s="67">
        <f t="shared" si="3"/>
        <v>0.23799441364347443</v>
      </c>
      <c r="M43" s="80">
        <f t="shared" si="1"/>
        <v>27</v>
      </c>
    </row>
    <row r="44" spans="2:13" ht="18.75" customHeight="1">
      <c r="B44" s="48" t="s">
        <v>35</v>
      </c>
      <c r="C44" s="40">
        <v>0</v>
      </c>
      <c r="D44" s="39">
        <v>560000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41">
        <v>22321416</v>
      </c>
      <c r="K44" s="88">
        <f t="shared" si="2"/>
        <v>22881416</v>
      </c>
      <c r="L44" s="70">
        <f t="shared" si="3"/>
        <v>1.6536719391364623</v>
      </c>
      <c r="M44" s="81">
        <f t="shared" si="1"/>
        <v>12</v>
      </c>
    </row>
    <row r="45" spans="2:13" ht="18.75" customHeight="1">
      <c r="B45" s="47" t="s">
        <v>42</v>
      </c>
      <c r="C45" s="21">
        <v>12565777</v>
      </c>
      <c r="D45" s="37">
        <v>43321947</v>
      </c>
      <c r="E45" s="37">
        <v>6866771</v>
      </c>
      <c r="F45" s="37">
        <v>203148</v>
      </c>
      <c r="G45" s="37">
        <v>13000000</v>
      </c>
      <c r="H45" s="37">
        <v>16566328</v>
      </c>
      <c r="I45" s="37">
        <v>0</v>
      </c>
      <c r="J45" s="22">
        <v>0</v>
      </c>
      <c r="K45" s="85">
        <f t="shared" si="2"/>
        <v>92523971</v>
      </c>
      <c r="L45" s="67">
        <f t="shared" si="3"/>
        <v>6.6868367997931513</v>
      </c>
      <c r="M45" s="80">
        <f t="shared" si="1"/>
        <v>4</v>
      </c>
    </row>
    <row r="46" spans="2:13" ht="18.75" customHeight="1">
      <c r="B46" s="47" t="s">
        <v>46</v>
      </c>
      <c r="C46" s="21">
        <v>0</v>
      </c>
      <c r="D46" s="37">
        <v>3125030</v>
      </c>
      <c r="E46" s="37">
        <v>8419076</v>
      </c>
      <c r="F46" s="37">
        <v>0</v>
      </c>
      <c r="G46" s="37">
        <v>2558750</v>
      </c>
      <c r="H46" s="37">
        <v>4790704</v>
      </c>
      <c r="I46" s="37">
        <v>0</v>
      </c>
      <c r="J46" s="22">
        <v>1920000</v>
      </c>
      <c r="K46" s="85">
        <f t="shared" si="2"/>
        <v>20813560</v>
      </c>
      <c r="L46" s="67">
        <f t="shared" si="3"/>
        <v>1.5042250936538677</v>
      </c>
      <c r="M46" s="80">
        <f t="shared" si="1"/>
        <v>13</v>
      </c>
    </row>
    <row r="47" spans="2:13" ht="18.75" customHeight="1">
      <c r="B47" s="47" t="s">
        <v>52</v>
      </c>
      <c r="C47" s="21">
        <v>0</v>
      </c>
      <c r="D47" s="37">
        <v>4733333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22">
        <v>0</v>
      </c>
      <c r="K47" s="85">
        <f t="shared" si="2"/>
        <v>4733333</v>
      </c>
      <c r="L47" s="67">
        <f t="shared" si="3"/>
        <v>0.34208459654282797</v>
      </c>
      <c r="M47" s="80">
        <f t="shared" si="1"/>
        <v>23</v>
      </c>
    </row>
    <row r="48" spans="2:13" ht="18.75" customHeight="1">
      <c r="B48" s="47" t="s">
        <v>74</v>
      </c>
      <c r="C48" s="21">
        <v>0</v>
      </c>
      <c r="D48" s="37">
        <v>0</v>
      </c>
      <c r="E48" s="37">
        <v>0</v>
      </c>
      <c r="F48" s="37">
        <v>0</v>
      </c>
      <c r="G48" s="37">
        <v>1142634</v>
      </c>
      <c r="H48" s="37">
        <v>0</v>
      </c>
      <c r="I48" s="37">
        <v>0</v>
      </c>
      <c r="J48" s="22">
        <v>0</v>
      </c>
      <c r="K48" s="85">
        <f t="shared" si="2"/>
        <v>1142634</v>
      </c>
      <c r="L48" s="67">
        <f t="shared" si="3"/>
        <v>8.2579757411134547E-2</v>
      </c>
      <c r="M48" s="80">
        <f t="shared" si="1"/>
        <v>35</v>
      </c>
    </row>
    <row r="49" spans="2:15" ht="18.75" customHeight="1">
      <c r="B49" s="47" t="s">
        <v>66</v>
      </c>
      <c r="C49" s="21">
        <v>0</v>
      </c>
      <c r="D49" s="37">
        <v>3418489</v>
      </c>
      <c r="E49" s="37">
        <v>12790</v>
      </c>
      <c r="F49" s="37">
        <v>1080000</v>
      </c>
      <c r="G49" s="37">
        <v>0</v>
      </c>
      <c r="H49" s="37">
        <v>0</v>
      </c>
      <c r="I49" s="37">
        <v>43352</v>
      </c>
      <c r="J49" s="22">
        <v>1257281</v>
      </c>
      <c r="K49" s="85">
        <f t="shared" si="2"/>
        <v>5811912</v>
      </c>
      <c r="L49" s="67">
        <f t="shared" si="3"/>
        <v>0.42003500950861061</v>
      </c>
      <c r="M49" s="80">
        <f t="shared" si="1"/>
        <v>21</v>
      </c>
    </row>
    <row r="50" spans="2:15" ht="18.75" customHeight="1">
      <c r="B50" s="49" t="s">
        <v>75</v>
      </c>
      <c r="C50" s="44">
        <v>0</v>
      </c>
      <c r="D50" s="43">
        <v>951313</v>
      </c>
      <c r="E50" s="43">
        <v>0</v>
      </c>
      <c r="F50" s="43">
        <v>3378271</v>
      </c>
      <c r="G50" s="43">
        <v>0</v>
      </c>
      <c r="H50" s="43">
        <v>0</v>
      </c>
      <c r="I50" s="43">
        <v>0</v>
      </c>
      <c r="J50" s="45">
        <v>0</v>
      </c>
      <c r="K50" s="77">
        <f t="shared" si="2"/>
        <v>4329584</v>
      </c>
      <c r="L50" s="72">
        <f t="shared" si="3"/>
        <v>0.31290509157886914</v>
      </c>
      <c r="M50" s="82">
        <f t="shared" si="1"/>
        <v>24</v>
      </c>
    </row>
    <row r="51" spans="2:15" ht="18.75" customHeight="1">
      <c r="B51" s="47" t="s">
        <v>53</v>
      </c>
      <c r="C51" s="21">
        <v>0</v>
      </c>
      <c r="D51" s="37">
        <v>27658</v>
      </c>
      <c r="E51" s="37">
        <v>65000</v>
      </c>
      <c r="F51" s="37">
        <v>0</v>
      </c>
      <c r="G51" s="37">
        <v>0</v>
      </c>
      <c r="H51" s="37">
        <v>0</v>
      </c>
      <c r="I51" s="37">
        <v>0</v>
      </c>
      <c r="J51" s="22">
        <v>100000</v>
      </c>
      <c r="K51" s="85">
        <f t="shared" si="2"/>
        <v>192658</v>
      </c>
      <c r="L51" s="67">
        <f t="shared" si="3"/>
        <v>1.3923663135627295E-2</v>
      </c>
      <c r="M51" s="80">
        <f t="shared" si="1"/>
        <v>42</v>
      </c>
    </row>
    <row r="52" spans="2:15" ht="18.75" customHeight="1">
      <c r="B52" s="47" t="s">
        <v>76</v>
      </c>
      <c r="C52" s="21">
        <v>0</v>
      </c>
      <c r="D52" s="37">
        <v>0</v>
      </c>
      <c r="E52" s="37">
        <v>11766180</v>
      </c>
      <c r="F52" s="37">
        <v>0</v>
      </c>
      <c r="G52" s="37">
        <v>0</v>
      </c>
      <c r="H52" s="37">
        <v>0</v>
      </c>
      <c r="I52" s="37">
        <v>0</v>
      </c>
      <c r="J52" s="22">
        <v>2148356</v>
      </c>
      <c r="K52" s="85">
        <f t="shared" si="2"/>
        <v>13914536</v>
      </c>
      <c r="L52" s="67">
        <f t="shared" si="3"/>
        <v>1.0056229793341511</v>
      </c>
      <c r="M52" s="80">
        <f t="shared" si="1"/>
        <v>15</v>
      </c>
    </row>
    <row r="53" spans="2:15" ht="18.75" customHeight="1">
      <c r="B53" s="47" t="s">
        <v>67</v>
      </c>
      <c r="C53" s="21">
        <v>0</v>
      </c>
      <c r="D53" s="37">
        <v>22572</v>
      </c>
      <c r="E53" s="37">
        <v>112860</v>
      </c>
      <c r="F53" s="37">
        <v>22572</v>
      </c>
      <c r="G53" s="37">
        <v>0</v>
      </c>
      <c r="H53" s="37">
        <v>0</v>
      </c>
      <c r="I53" s="37">
        <v>0</v>
      </c>
      <c r="J53" s="22">
        <v>0</v>
      </c>
      <c r="K53" s="85">
        <f t="shared" si="2"/>
        <v>158004</v>
      </c>
      <c r="L53" s="67">
        <f t="shared" si="3"/>
        <v>1.1419170084199229E-2</v>
      </c>
      <c r="M53" s="80">
        <f t="shared" si="1"/>
        <v>44</v>
      </c>
    </row>
    <row r="54" spans="2:15" ht="18.75" customHeight="1">
      <c r="B54" s="47" t="s">
        <v>47</v>
      </c>
      <c r="C54" s="21">
        <v>367508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22">
        <v>2824663</v>
      </c>
      <c r="K54" s="85">
        <f t="shared" si="2"/>
        <v>3192171</v>
      </c>
      <c r="L54" s="67">
        <f t="shared" si="3"/>
        <v>0.23070266314047957</v>
      </c>
      <c r="M54" s="80">
        <f t="shared" si="1"/>
        <v>28</v>
      </c>
    </row>
    <row r="55" spans="2:15" ht="18.75" customHeight="1">
      <c r="B55" s="47" t="s">
        <v>43</v>
      </c>
      <c r="C55" s="21">
        <v>22716400</v>
      </c>
      <c r="D55" s="37">
        <v>0</v>
      </c>
      <c r="E55" s="37">
        <v>1461478</v>
      </c>
      <c r="F55" s="37">
        <v>1134400</v>
      </c>
      <c r="G55" s="37">
        <v>0</v>
      </c>
      <c r="H55" s="37">
        <v>0</v>
      </c>
      <c r="I55" s="37">
        <v>0</v>
      </c>
      <c r="J55" s="22">
        <v>4111766</v>
      </c>
      <c r="K55" s="85">
        <f t="shared" si="2"/>
        <v>29424044</v>
      </c>
      <c r="L55" s="67">
        <f t="shared" si="3"/>
        <v>2.1265168160360615</v>
      </c>
      <c r="M55" s="80">
        <f t="shared" si="1"/>
        <v>8</v>
      </c>
    </row>
    <row r="56" spans="2:15" ht="19.5" customHeight="1" thickBot="1">
      <c r="B56" s="47"/>
      <c r="C56" s="21"/>
      <c r="D56" s="20"/>
      <c r="E56" s="20"/>
      <c r="F56" s="20"/>
      <c r="G56" s="20"/>
      <c r="H56" s="20"/>
      <c r="I56" s="20"/>
      <c r="J56" s="22"/>
      <c r="K56" s="74"/>
      <c r="L56" s="75"/>
      <c r="M56" s="80"/>
    </row>
    <row r="57" spans="2:15" ht="13.5" customHeight="1">
      <c r="B57" s="1"/>
      <c r="C57" s="24"/>
      <c r="D57" s="23"/>
      <c r="E57" s="23"/>
      <c r="F57" s="23"/>
      <c r="G57" s="23"/>
      <c r="H57" s="23"/>
      <c r="I57" s="23"/>
      <c r="J57" s="25"/>
      <c r="K57" s="23"/>
      <c r="L57" s="42"/>
      <c r="M57" s="83"/>
    </row>
    <row r="58" spans="2:15" ht="15.75">
      <c r="B58" s="7" t="s">
        <v>23</v>
      </c>
      <c r="C58" s="51">
        <f t="shared" ref="C58:L58" si="4">SUM(C10:C57)</f>
        <v>166084467</v>
      </c>
      <c r="D58" s="50">
        <f t="shared" si="4"/>
        <v>442807799</v>
      </c>
      <c r="E58" s="50">
        <f t="shared" si="4"/>
        <v>112607834</v>
      </c>
      <c r="F58" s="50">
        <f t="shared" si="4"/>
        <v>47946871</v>
      </c>
      <c r="G58" s="50">
        <f t="shared" si="4"/>
        <v>40924750</v>
      </c>
      <c r="H58" s="50">
        <f t="shared" si="4"/>
        <v>132889830</v>
      </c>
      <c r="I58" s="50">
        <f t="shared" si="4"/>
        <v>515428</v>
      </c>
      <c r="J58" s="50">
        <f t="shared" si="4"/>
        <v>439896255</v>
      </c>
      <c r="K58" s="52">
        <f t="shared" si="4"/>
        <v>1383673234</v>
      </c>
      <c r="L58" s="53">
        <f t="shared" si="4"/>
        <v>100.00000000000003</v>
      </c>
      <c r="M58" s="84"/>
      <c r="N58" s="55"/>
      <c r="O58" s="55"/>
    </row>
    <row r="59" spans="2:15" ht="8.25" customHeight="1">
      <c r="B59" s="26"/>
      <c r="C59" s="57"/>
      <c r="D59" s="56"/>
      <c r="E59" s="56"/>
      <c r="F59" s="56"/>
      <c r="G59" s="56"/>
      <c r="H59" s="56"/>
      <c r="I59" s="56"/>
      <c r="J59" s="56"/>
      <c r="K59" s="58"/>
      <c r="L59" s="59"/>
      <c r="M59" s="60"/>
      <c r="N59" s="55"/>
      <c r="O59" s="55"/>
    </row>
    <row r="60" spans="2:15" ht="15.75">
      <c r="B60" s="27" t="s">
        <v>24</v>
      </c>
      <c r="C60" s="61">
        <f t="shared" ref="C60:J60" si="5">(C58/$K$58)*100</f>
        <v>12.003156736643213</v>
      </c>
      <c r="D60" s="53">
        <f t="shared" si="5"/>
        <v>32.002339000220914</v>
      </c>
      <c r="E60" s="53">
        <f t="shared" si="5"/>
        <v>8.1383256706113318</v>
      </c>
      <c r="F60" s="53">
        <f t="shared" si="5"/>
        <v>3.465187431673626</v>
      </c>
      <c r="G60" s="53">
        <f t="shared" si="5"/>
        <v>2.9576889249850158</v>
      </c>
      <c r="H60" s="53">
        <f t="shared" si="5"/>
        <v>9.604133890473161</v>
      </c>
      <c r="I60" s="53">
        <f t="shared" si="5"/>
        <v>3.725070250220653E-2</v>
      </c>
      <c r="J60" s="53">
        <f t="shared" si="5"/>
        <v>31.791917642890532</v>
      </c>
      <c r="K60" s="62">
        <f>SUM(C60:J60)</f>
        <v>100</v>
      </c>
      <c r="L60" s="63"/>
      <c r="M60" s="54"/>
      <c r="N60" s="55"/>
      <c r="O60" s="55"/>
    </row>
    <row r="61" spans="2:15" ht="6.75" customHeight="1" thickBot="1">
      <c r="B61" s="28"/>
      <c r="C61" s="30"/>
      <c r="D61" s="29"/>
      <c r="E61" s="29"/>
      <c r="F61" s="29"/>
      <c r="G61" s="29"/>
      <c r="H61" s="29"/>
      <c r="I61" s="29"/>
      <c r="J61" s="31"/>
      <c r="K61" s="29"/>
      <c r="L61" s="29"/>
      <c r="M61" s="31"/>
    </row>
    <row r="62" spans="2:15" ht="5.25" customHeight="1"/>
    <row r="63" spans="2:15" ht="13.5" customHeight="1">
      <c r="B63" s="73" t="s">
        <v>48</v>
      </c>
    </row>
    <row r="64" spans="2:15" ht="13.5" customHeight="1">
      <c r="B64" s="73" t="s">
        <v>57</v>
      </c>
    </row>
    <row r="65" spans="2:2" ht="13.5" customHeight="1">
      <c r="B65" s="73" t="s">
        <v>58</v>
      </c>
    </row>
    <row r="66" spans="2:2" ht="13.5" customHeight="1">
      <c r="B66" s="73" t="s">
        <v>68</v>
      </c>
    </row>
    <row r="67" spans="2:2" ht="6.75" customHeight="1">
      <c r="B67" s="73"/>
    </row>
    <row r="68" spans="2:2" ht="13.5" customHeight="1">
      <c r="B68" s="73"/>
    </row>
    <row r="69" spans="2:2" ht="13.5" customHeight="1">
      <c r="B69" s="46" t="s">
        <v>26</v>
      </c>
    </row>
    <row r="70" spans="2:2" ht="13.5" customHeight="1">
      <c r="B70" s="46" t="s">
        <v>26</v>
      </c>
    </row>
    <row r="71" spans="2:2" ht="5.25" customHeight="1">
      <c r="B71" s="36"/>
    </row>
    <row r="72" spans="2:2" ht="15.75">
      <c r="B72" s="36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2008-08-29T14:47:56Z</cp:lastPrinted>
  <dcterms:created xsi:type="dcterms:W3CDTF">1999-02-04T13:16:05Z</dcterms:created>
  <dcterms:modified xsi:type="dcterms:W3CDTF">2011-06-08T18:57:27Z</dcterms:modified>
</cp:coreProperties>
</file>