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9155" windowHeight="6180"/>
  </bookViews>
  <sheets>
    <sheet name="t-29" sheetId="1" r:id="rId1"/>
  </sheets>
  <definedNames>
    <definedName name="_xlnm.Print_Area" localSheetId="0">'t-29'!$A$1:$M$58</definedName>
  </definedNames>
  <calcPr calcId="145621"/>
</workbook>
</file>

<file path=xl/calcChain.xml><?xml version="1.0" encoding="utf-8"?>
<calcChain xmlns="http://schemas.openxmlformats.org/spreadsheetml/2006/main">
  <c r="K45" i="1" l="1"/>
  <c r="D48" i="1" l="1"/>
  <c r="K44" i="1"/>
  <c r="K43" i="1"/>
  <c r="K42" i="1"/>
  <c r="K41" i="1"/>
  <c r="K40" i="1"/>
  <c r="K39" i="1"/>
  <c r="K10" i="1"/>
  <c r="K11" i="1"/>
  <c r="K12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I48" i="1"/>
  <c r="C48" i="1"/>
  <c r="E48" i="1"/>
  <c r="F48" i="1"/>
  <c r="G48" i="1"/>
  <c r="H48" i="1"/>
  <c r="J48" i="1"/>
  <c r="M13" i="1" l="1"/>
  <c r="M45" i="1"/>
  <c r="M38" i="1"/>
  <c r="M26" i="1"/>
  <c r="M18" i="1"/>
  <c r="M17" i="1"/>
  <c r="M30" i="1"/>
  <c r="M14" i="1"/>
  <c r="M25" i="1"/>
  <c r="M34" i="1"/>
  <c r="M33" i="1"/>
  <c r="M22" i="1"/>
  <c r="M37" i="1"/>
  <c r="M21" i="1"/>
  <c r="M29" i="1"/>
  <c r="M31" i="1"/>
  <c r="M27" i="1"/>
  <c r="M23" i="1"/>
  <c r="M19" i="1"/>
  <c r="M15" i="1"/>
  <c r="M12" i="1"/>
  <c r="K48" i="1"/>
  <c r="L13" i="1" s="1"/>
  <c r="M11" i="1"/>
  <c r="M16" i="1"/>
  <c r="M20" i="1"/>
  <c r="M24" i="1"/>
  <c r="M28" i="1"/>
  <c r="M32" i="1"/>
  <c r="M36" i="1"/>
  <c r="M10" i="1"/>
  <c r="M35" i="1"/>
  <c r="M40" i="1"/>
  <c r="M42" i="1"/>
  <c r="M44" i="1"/>
  <c r="M39" i="1"/>
  <c r="M41" i="1"/>
  <c r="M43" i="1"/>
  <c r="L45" i="1" l="1"/>
  <c r="C50" i="1"/>
  <c r="L34" i="1"/>
  <c r="L32" i="1"/>
  <c r="F50" i="1"/>
  <c r="H50" i="1"/>
  <c r="L23" i="1"/>
  <c r="L18" i="1"/>
  <c r="L42" i="1"/>
  <c r="L16" i="1"/>
  <c r="L15" i="1"/>
  <c r="L31" i="1"/>
  <c r="L41" i="1"/>
  <c r="E50" i="1"/>
  <c r="L26" i="1"/>
  <c r="L11" i="1"/>
  <c r="G50" i="1"/>
  <c r="L24" i="1"/>
  <c r="L10" i="1"/>
  <c r="L19" i="1"/>
  <c r="L27" i="1"/>
  <c r="L35" i="1"/>
  <c r="L43" i="1"/>
  <c r="L39" i="1"/>
  <c r="J50" i="1"/>
  <c r="L14" i="1"/>
  <c r="L22" i="1"/>
  <c r="L30" i="1"/>
  <c r="L38" i="1"/>
  <c r="L40" i="1"/>
  <c r="L44" i="1"/>
  <c r="D50" i="1"/>
  <c r="I50" i="1"/>
  <c r="L20" i="1"/>
  <c r="L28" i="1"/>
  <c r="L36" i="1"/>
  <c r="L12" i="1"/>
  <c r="L17" i="1"/>
  <c r="L21" i="1"/>
  <c r="L25" i="1"/>
  <c r="L29" i="1"/>
  <c r="L33" i="1"/>
  <c r="L37" i="1"/>
  <c r="L48" i="1" l="1"/>
  <c r="K50" i="1"/>
</calcChain>
</file>

<file path=xl/sharedStrings.xml><?xml version="1.0" encoding="utf-8"?>
<sst xmlns="http://schemas.openxmlformats.org/spreadsheetml/2006/main" count="73" uniqueCount="71">
  <si>
    <t>Rolling</t>
  </si>
  <si>
    <t>Transit-</t>
  </si>
  <si>
    <t>Station</t>
  </si>
  <si>
    <t>Electrif.,</t>
  </si>
  <si>
    <t>Support</t>
  </si>
  <si>
    <t>Percent</t>
  </si>
  <si>
    <t>Stock</t>
  </si>
  <si>
    <t>way</t>
  </si>
  <si>
    <t>Stops/</t>
  </si>
  <si>
    <t>Power</t>
  </si>
  <si>
    <t>Signals/</t>
  </si>
  <si>
    <t>&amp; Equip.</t>
  </si>
  <si>
    <t>Other</t>
  </si>
  <si>
    <t>Total</t>
  </si>
  <si>
    <t>of</t>
  </si>
  <si>
    <t>Area</t>
  </si>
  <si>
    <t>Lines</t>
  </si>
  <si>
    <t>Terminals</t>
  </si>
  <si>
    <t>Distribution</t>
  </si>
  <si>
    <t>Communic.</t>
  </si>
  <si>
    <t>Facilities</t>
  </si>
  <si>
    <t>TOTAL</t>
  </si>
  <si>
    <t>Percent of Total</t>
  </si>
  <si>
    <t>Rank</t>
  </si>
  <si>
    <t xml:space="preserve">                 </t>
  </si>
  <si>
    <t>Chicago, IL-IN</t>
  </si>
  <si>
    <t>Anchorage, AK</t>
  </si>
  <si>
    <t>Philadelphia, PA-NJ-DE-MD</t>
  </si>
  <si>
    <t>San Diego, CA</t>
  </si>
  <si>
    <t>Boston, MA--NH--RI</t>
  </si>
  <si>
    <t>Los Angeles--Long Beach--Santa Ana, CA</t>
  </si>
  <si>
    <t>New York--Newark, NY-NJ-CT</t>
  </si>
  <si>
    <t>San Francisco--Oakland, CA</t>
  </si>
  <si>
    <t>Washington, DC-VA-MD</t>
  </si>
  <si>
    <t>Dallas--Fort Worth--Arlington, TX</t>
  </si>
  <si>
    <t>Minneapolis--St. Paul, MN</t>
  </si>
  <si>
    <t xml:space="preserve">NOTE:    Transit-way Lines may include HOV and busways, in addition to rail lines.  Station Stops / Terminals includes fare collection equip, PNR, furniture, security equip.  Support &amp; Equip </t>
  </si>
  <si>
    <t>Seattle, WA</t>
  </si>
  <si>
    <t>Transit</t>
  </si>
  <si>
    <t>Enhance-</t>
  </si>
  <si>
    <t>ments</t>
  </si>
  <si>
    <t>Facilities includes administrative/maintenance facilities, storage facilities, computers, and other support equip.  Electrif./ Power Dist. includes traction power, AC power lighting,</t>
  </si>
  <si>
    <t>substation distribution, vehicle locator systems.  Signal/Communic. includes train control / signal systems, communications systems, radios.  Other includes contingencies, real estate,</t>
  </si>
  <si>
    <t>New Orleans, LA</t>
  </si>
  <si>
    <t>Portland, OR-WA</t>
  </si>
  <si>
    <t>St. Louis, MO-IL</t>
  </si>
  <si>
    <t>administration, contracts, preventive maintenance.</t>
  </si>
  <si>
    <t>Stockton, CA</t>
  </si>
  <si>
    <t>Cleveland, OH</t>
  </si>
  <si>
    <t>Denver--Aurora, CO</t>
  </si>
  <si>
    <t>CONNECTICUT GOV APP</t>
  </si>
  <si>
    <t>Detroit, MI</t>
  </si>
  <si>
    <t>Little Rock, AR</t>
  </si>
  <si>
    <t>Memphis, TN-MS-AR</t>
  </si>
  <si>
    <t>Miami, FL</t>
  </si>
  <si>
    <t>San Juan, PR</t>
  </si>
  <si>
    <t>A negative obligation indicates that a budget amendment shifted the commitment of previously obligated funds elsewhere.</t>
  </si>
  <si>
    <t>Albuquerque, NM</t>
  </si>
  <si>
    <t>Atlanta, GA</t>
  </si>
  <si>
    <t>Chattanooga, TN-GA</t>
  </si>
  <si>
    <t>NEW JERSEY GOV APP</t>
  </si>
  <si>
    <t>NEW YORK GOV APP</t>
  </si>
  <si>
    <t>PENNSYLVANIA GOV APP</t>
  </si>
  <si>
    <t>Pittsburgh, PA</t>
  </si>
  <si>
    <t>Portland, ME</t>
  </si>
  <si>
    <t>RHODE ISLAND GOV APP</t>
  </si>
  <si>
    <t>Tampa--St. Petersburg, FL</t>
  </si>
  <si>
    <t>WASHINGTON GOV APP</t>
  </si>
  <si>
    <t>FY 2013 CAPITAL OBLIGATIONS AWARDED UNDER THE FIXED GUIDEWAY MODERNIZATION PROGRAM</t>
  </si>
  <si>
    <t>Baltimore, MD</t>
  </si>
  <si>
    <t>Table 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</si>
</sst>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5" formatCode="&quot;$&quot;#,##0_);\(&quot;$&quot;#,##0\)"/>
    <numFmt numFmtId="164" formatCode="#,##0.0_);\(#,##0.0\)"/>
  </numFmts>
  <fonts count="14" x14ac:knownFonts="1">
    <font>
      <sz val="12"/>
      <name val="Arial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Times New Roman"/>
      <family val="1"/>
    </font>
    <font>
      <b/>
      <sz val="12"/>
      <name val="Arial"/>
      <family val="2"/>
    </font>
    <font>
      <b/>
      <sz val="11"/>
      <name val="Times New Roman"/>
      <family val="1"/>
    </font>
    <font>
      <sz val="10"/>
      <name val="Arial"/>
      <family val="2"/>
    </font>
    <font>
      <sz val="12"/>
      <name val="Arial"/>
      <family val="2"/>
    </font>
    <font>
      <sz val="12"/>
      <name val="Arial"/>
      <family val="2"/>
    </font>
    <font>
      <sz val="11"/>
      <name val="Times New Roman"/>
      <family val="1"/>
    </font>
    <font>
      <sz val="10"/>
      <name val="Times New Roman"/>
      <family val="1"/>
    </font>
    <font>
      <sz val="12"/>
      <name val="Arial"/>
      <family val="2"/>
    </font>
    <font>
      <sz val="11"/>
      <name val="Arial"/>
      <family val="2"/>
    </font>
    <font>
      <b/>
      <sz val="11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/>
      <right style="medium">
        <color indexed="8"/>
      </right>
      <top/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/>
      <right style="medium">
        <color indexed="8"/>
      </right>
      <top style="hair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hair">
        <color indexed="8"/>
      </bottom>
      <diagonal/>
    </border>
    <border>
      <left style="medium">
        <color indexed="8"/>
      </left>
      <right style="medium">
        <color indexed="8"/>
      </right>
      <top style="hair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 style="hair">
        <color indexed="8"/>
      </top>
      <bottom/>
      <diagonal/>
    </border>
    <border>
      <left style="medium">
        <color indexed="8"/>
      </left>
      <right/>
      <top/>
      <bottom style="hair">
        <color indexed="8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3" fillId="0" borderId="2" xfId="0" applyFont="1" applyFill="1" applyBorder="1"/>
    <xf numFmtId="0" fontId="3" fillId="0" borderId="4" xfId="0" applyFont="1" applyFill="1" applyBorder="1"/>
    <xf numFmtId="0" fontId="2" fillId="0" borderId="5" xfId="0" applyFont="1" applyBorder="1"/>
    <xf numFmtId="0" fontId="2" fillId="0" borderId="0" xfId="0" applyFont="1"/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3" fillId="0" borderId="8" xfId="0" applyFont="1" applyFill="1" applyBorder="1"/>
    <xf numFmtId="0" fontId="3" fillId="0" borderId="10" xfId="0" applyFont="1" applyFill="1" applyBorder="1"/>
    <xf numFmtId="0" fontId="0" fillId="0" borderId="11" xfId="0" applyBorder="1"/>
    <xf numFmtId="0" fontId="0" fillId="0" borderId="6" xfId="0" applyBorder="1"/>
    <xf numFmtId="37" fontId="0" fillId="0" borderId="0" xfId="0" applyNumberFormat="1" applyProtection="1"/>
    <xf numFmtId="37" fontId="0" fillId="0" borderId="11" xfId="0" applyNumberFormat="1" applyBorder="1" applyProtection="1"/>
    <xf numFmtId="37" fontId="0" fillId="0" borderId="6" xfId="0" applyNumberFormat="1" applyBorder="1" applyProtection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2" fillId="0" borderId="5" xfId="0" applyFont="1" applyFill="1" applyBorder="1"/>
    <xf numFmtId="0" fontId="3" fillId="0" borderId="5" xfId="0" applyFont="1" applyFill="1" applyBorder="1"/>
    <xf numFmtId="0" fontId="2" fillId="0" borderId="7" xfId="0" applyFont="1" applyFill="1" applyBorder="1"/>
    <xf numFmtId="0" fontId="0" fillId="0" borderId="8" xfId="0" applyFill="1" applyBorder="1"/>
    <xf numFmtId="0" fontId="0" fillId="0" borderId="9" xfId="0" applyFill="1" applyBorder="1"/>
    <xf numFmtId="0" fontId="0" fillId="0" borderId="10" xfId="0" applyFill="1" applyBorder="1"/>
    <xf numFmtId="0" fontId="2" fillId="0" borderId="0" xfId="0" applyFont="1" applyAlignment="1">
      <alignment horizontal="center"/>
    </xf>
    <xf numFmtId="0" fontId="2" fillId="0" borderId="11" xfId="0" applyFont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2" fillId="0" borderId="6" xfId="0" applyFont="1" applyBorder="1" applyAlignment="1">
      <alignment horizontal="center"/>
    </xf>
    <xf numFmtId="0" fontId="4" fillId="0" borderId="0" xfId="0" applyFont="1"/>
    <xf numFmtId="37" fontId="0" fillId="0" borderId="0" xfId="0" applyNumberFormat="1" applyBorder="1" applyProtection="1"/>
    <xf numFmtId="37" fontId="0" fillId="0" borderId="12" xfId="0" applyNumberFormat="1" applyBorder="1" applyProtection="1"/>
    <xf numFmtId="37" fontId="0" fillId="0" borderId="13" xfId="0" applyNumberFormat="1" applyBorder="1" applyProtection="1"/>
    <xf numFmtId="37" fontId="0" fillId="0" borderId="14" xfId="0" applyNumberFormat="1" applyBorder="1" applyProtection="1"/>
    <xf numFmtId="0" fontId="5" fillId="0" borderId="2" xfId="0" applyFont="1" applyFill="1" applyBorder="1"/>
    <xf numFmtId="37" fontId="0" fillId="0" borderId="15" xfId="0" applyNumberFormat="1" applyBorder="1" applyProtection="1"/>
    <xf numFmtId="37" fontId="0" fillId="0" borderId="16" xfId="0" applyNumberFormat="1" applyBorder="1" applyProtection="1"/>
    <xf numFmtId="37" fontId="0" fillId="0" borderId="17" xfId="0" applyNumberFormat="1" applyBorder="1" applyProtection="1"/>
    <xf numFmtId="0" fontId="6" fillId="0" borderId="0" xfId="0" applyFont="1"/>
    <xf numFmtId="0" fontId="7" fillId="0" borderId="5" xfId="0" applyFont="1" applyBorder="1"/>
    <xf numFmtId="0" fontId="7" fillId="0" borderId="18" xfId="0" applyFont="1" applyBorder="1"/>
    <xf numFmtId="0" fontId="7" fillId="0" borderId="19" xfId="0" applyFont="1" applyBorder="1"/>
    <xf numFmtId="5" fontId="8" fillId="0" borderId="0" xfId="0" applyNumberFormat="1" applyFont="1" applyProtection="1"/>
    <xf numFmtId="5" fontId="8" fillId="0" borderId="11" xfId="0" applyNumberFormat="1" applyFont="1" applyBorder="1" applyProtection="1"/>
    <xf numFmtId="5" fontId="8" fillId="0" borderId="20" xfId="0" applyNumberFormat="1" applyFont="1" applyBorder="1" applyProtection="1"/>
    <xf numFmtId="164" fontId="9" fillId="0" borderId="0" xfId="0" applyNumberFormat="1" applyFont="1" applyFill="1" applyProtection="1"/>
    <xf numFmtId="164" fontId="10" fillId="0" borderId="6" xfId="0" applyNumberFormat="1" applyFont="1" applyFill="1" applyBorder="1" applyProtection="1"/>
    <xf numFmtId="0" fontId="11" fillId="0" borderId="0" xfId="0" applyFont="1"/>
    <xf numFmtId="5" fontId="11" fillId="0" borderId="0" xfId="0" applyNumberFormat="1" applyFont="1" applyFill="1" applyProtection="1"/>
    <xf numFmtId="5" fontId="11" fillId="0" borderId="11" xfId="0" applyNumberFormat="1" applyFont="1" applyFill="1" applyBorder="1" applyProtection="1"/>
    <xf numFmtId="5" fontId="11" fillId="0" borderId="20" xfId="0" applyNumberFormat="1" applyFont="1" applyFill="1" applyBorder="1" applyProtection="1"/>
    <xf numFmtId="5" fontId="10" fillId="0" borderId="0" xfId="0" applyNumberFormat="1" applyFont="1" applyFill="1" applyProtection="1"/>
    <xf numFmtId="5" fontId="10" fillId="0" borderId="6" xfId="0" applyNumberFormat="1" applyFont="1" applyFill="1" applyBorder="1" applyProtection="1"/>
    <xf numFmtId="164" fontId="9" fillId="0" borderId="11" xfId="0" applyNumberFormat="1" applyFont="1" applyFill="1" applyBorder="1" applyProtection="1"/>
    <xf numFmtId="164" fontId="9" fillId="0" borderId="20" xfId="0" applyNumberFormat="1" applyFont="1" applyFill="1" applyBorder="1" applyProtection="1"/>
    <xf numFmtId="164" fontId="10" fillId="0" borderId="0" xfId="0" applyNumberFormat="1" applyFont="1" applyFill="1" applyProtection="1"/>
    <xf numFmtId="0" fontId="8" fillId="0" borderId="0" xfId="0" applyFont="1"/>
    <xf numFmtId="0" fontId="10" fillId="0" borderId="0" xfId="0" applyFont="1" applyFill="1"/>
    <xf numFmtId="164" fontId="9" fillId="0" borderId="0" xfId="0" applyNumberFormat="1" applyFont="1" applyFill="1" applyBorder="1" applyProtection="1"/>
    <xf numFmtId="37" fontId="11" fillId="0" borderId="0" xfId="0" applyNumberFormat="1" applyFont="1" applyBorder="1" applyProtection="1"/>
    <xf numFmtId="37" fontId="11" fillId="0" borderId="12" xfId="0" applyNumberFormat="1" applyFont="1" applyBorder="1" applyProtection="1"/>
    <xf numFmtId="164" fontId="9" fillId="0" borderId="12" xfId="0" applyNumberFormat="1" applyFont="1" applyFill="1" applyBorder="1" applyProtection="1"/>
    <xf numFmtId="37" fontId="11" fillId="0" borderId="15" xfId="0" applyNumberFormat="1" applyFont="1" applyBorder="1" applyProtection="1"/>
    <xf numFmtId="164" fontId="9" fillId="0" borderId="15" xfId="0" applyNumberFormat="1" applyFont="1" applyFill="1" applyBorder="1" applyProtection="1"/>
    <xf numFmtId="0" fontId="12" fillId="0" borderId="0" xfId="0" applyFont="1"/>
    <xf numFmtId="37" fontId="7" fillId="0" borderId="0" xfId="0" applyNumberFormat="1" applyFont="1" applyProtection="1"/>
    <xf numFmtId="37" fontId="9" fillId="0" borderId="0" xfId="0" applyNumberFormat="1" applyFont="1" applyFill="1" applyProtection="1"/>
    <xf numFmtId="0" fontId="7" fillId="0" borderId="5" xfId="0" applyFont="1" applyBorder="1" applyAlignment="1">
      <alignment wrapText="1"/>
    </xf>
    <xf numFmtId="37" fontId="11" fillId="0" borderId="21" xfId="0" applyNumberFormat="1" applyFont="1" applyBorder="1" applyProtection="1"/>
    <xf numFmtId="0" fontId="3" fillId="0" borderId="6" xfId="0" applyFont="1" applyFill="1" applyBorder="1" applyAlignment="1">
      <alignment horizontal="center"/>
    </xf>
    <xf numFmtId="0" fontId="10" fillId="0" borderId="6" xfId="0" applyFont="1" applyFill="1" applyBorder="1" applyAlignment="1">
      <alignment horizontal="center"/>
    </xf>
    <xf numFmtId="3" fontId="9" fillId="0" borderId="6" xfId="0" applyNumberFormat="1" applyFont="1" applyFill="1" applyBorder="1" applyAlignment="1" applyProtection="1">
      <alignment horizontal="center"/>
    </xf>
    <xf numFmtId="3" fontId="9" fillId="0" borderId="14" xfId="0" applyNumberFormat="1" applyFont="1" applyFill="1" applyBorder="1" applyAlignment="1" applyProtection="1">
      <alignment horizontal="center"/>
    </xf>
    <xf numFmtId="3" fontId="9" fillId="0" borderId="17" xfId="0" applyNumberFormat="1" applyFont="1" applyFill="1" applyBorder="1" applyAlignment="1" applyProtection="1">
      <alignment horizontal="center"/>
    </xf>
    <xf numFmtId="0" fontId="5" fillId="0" borderId="4" xfId="0" applyFont="1" applyFill="1" applyBorder="1"/>
    <xf numFmtId="164" fontId="9" fillId="0" borderId="6" xfId="0" applyNumberFormat="1" applyFont="1" applyFill="1" applyBorder="1" applyProtection="1"/>
    <xf numFmtId="37" fontId="11" fillId="0" borderId="20" xfId="0" applyNumberFormat="1" applyFont="1" applyBorder="1" applyProtection="1"/>
    <xf numFmtId="0" fontId="7" fillId="0" borderId="0" xfId="0" applyFont="1" applyAlignment="1">
      <alignment horizontal="right"/>
    </xf>
    <xf numFmtId="37" fontId="0" fillId="0" borderId="0" xfId="0" applyNumberFormat="1" applyBorder="1" applyAlignment="1" applyProtection="1">
      <alignment horizontal="right"/>
    </xf>
    <xf numFmtId="37" fontId="11" fillId="0" borderId="22" xfId="0" applyNumberFormat="1" applyFont="1" applyBorder="1" applyProtection="1"/>
    <xf numFmtId="0" fontId="13" fillId="0" borderId="0" xfId="0" applyFont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B1:O62"/>
  <sheetViews>
    <sheetView tabSelected="1" defaultGridColor="0" colorId="22" zoomScale="75" zoomScaleNormal="75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O32" sqref="O32"/>
    </sheetView>
  </sheetViews>
  <sheetFormatPr defaultColWidth="11.44140625" defaultRowHeight="15" x14ac:dyDescent="0.2"/>
  <cols>
    <col min="1" max="1" width="0.88671875" customWidth="1"/>
    <col min="2" max="2" width="35" customWidth="1"/>
    <col min="3" max="3" width="13.33203125" customWidth="1"/>
    <col min="4" max="7" width="12.77734375" customWidth="1"/>
    <col min="8" max="8" width="12.6640625" customWidth="1"/>
    <col min="9" max="9" width="10.77734375" bestFit="1" customWidth="1"/>
    <col min="10" max="10" width="12.77734375" customWidth="1"/>
    <col min="11" max="11" width="14.88671875" customWidth="1"/>
    <col min="12" max="12" width="7.21875" customWidth="1"/>
    <col min="13" max="13" width="4.77734375" customWidth="1"/>
    <col min="14" max="14" width="3" customWidth="1"/>
    <col min="15" max="15" width="10.77734375" customWidth="1"/>
  </cols>
  <sheetData>
    <row r="1" spans="2:13" ht="18" x14ac:dyDescent="0.25">
      <c r="B1" s="86" t="s">
        <v>70</v>
      </c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</row>
    <row r="2" spans="2:13" ht="18" x14ac:dyDescent="0.25">
      <c r="B2" s="86" t="s">
        <v>68</v>
      </c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</row>
    <row r="3" spans="2:13" ht="27.75" customHeight="1" thickBot="1" x14ac:dyDescent="0.25"/>
    <row r="4" spans="2:13" ht="7.5" customHeight="1" x14ac:dyDescent="0.25">
      <c r="B4" s="1"/>
      <c r="C4" s="3"/>
      <c r="D4" s="2"/>
      <c r="E4" s="2"/>
      <c r="F4" s="2"/>
      <c r="G4" s="2"/>
      <c r="H4" s="2"/>
      <c r="I4" s="2"/>
      <c r="J4" s="4"/>
      <c r="K4" s="2"/>
      <c r="L4" s="5"/>
      <c r="M4" s="6"/>
    </row>
    <row r="5" spans="2:13" ht="15.75" x14ac:dyDescent="0.25">
      <c r="B5" s="7"/>
      <c r="C5" s="31" t="s">
        <v>0</v>
      </c>
      <c r="D5" s="30" t="s">
        <v>1</v>
      </c>
      <c r="E5" s="30" t="s">
        <v>2</v>
      </c>
      <c r="F5" s="30" t="s">
        <v>4</v>
      </c>
      <c r="G5" s="30" t="s">
        <v>3</v>
      </c>
      <c r="H5" s="30" t="s">
        <v>10</v>
      </c>
      <c r="I5" s="30" t="s">
        <v>38</v>
      </c>
      <c r="J5" s="9"/>
      <c r="K5" s="8"/>
      <c r="L5" s="32" t="s">
        <v>5</v>
      </c>
      <c r="M5" s="74"/>
    </row>
    <row r="6" spans="2:13" ht="15.75" x14ac:dyDescent="0.25">
      <c r="B6" s="7"/>
      <c r="C6" s="31" t="s">
        <v>6</v>
      </c>
      <c r="D6" s="30" t="s">
        <v>7</v>
      </c>
      <c r="E6" s="30" t="s">
        <v>8</v>
      </c>
      <c r="F6" s="30" t="s">
        <v>11</v>
      </c>
      <c r="G6" s="30" t="s">
        <v>9</v>
      </c>
      <c r="H6" s="30" t="s">
        <v>19</v>
      </c>
      <c r="I6" s="30" t="s">
        <v>39</v>
      </c>
      <c r="J6" s="33" t="s">
        <v>12</v>
      </c>
      <c r="K6" s="30" t="s">
        <v>13</v>
      </c>
      <c r="L6" s="32" t="s">
        <v>14</v>
      </c>
      <c r="M6" s="74" t="s">
        <v>23</v>
      </c>
    </row>
    <row r="7" spans="2:13" ht="15.75" x14ac:dyDescent="0.25">
      <c r="B7" s="7" t="s">
        <v>15</v>
      </c>
      <c r="C7" s="31"/>
      <c r="D7" s="30" t="s">
        <v>16</v>
      </c>
      <c r="E7" s="30" t="s">
        <v>17</v>
      </c>
      <c r="F7" s="30" t="s">
        <v>20</v>
      </c>
      <c r="G7" s="30" t="s">
        <v>18</v>
      </c>
      <c r="H7" s="30"/>
      <c r="I7" s="30" t="s">
        <v>40</v>
      </c>
      <c r="J7" s="9"/>
      <c r="K7" s="8"/>
      <c r="L7" s="32" t="s">
        <v>13</v>
      </c>
      <c r="M7" s="74"/>
    </row>
    <row r="8" spans="2:13" ht="5.25" customHeight="1" thickBot="1" x14ac:dyDescent="0.3">
      <c r="B8" s="10"/>
      <c r="C8" s="12"/>
      <c r="D8" s="11"/>
      <c r="E8" s="11"/>
      <c r="F8" s="11"/>
      <c r="G8" s="11"/>
      <c r="H8" s="11"/>
      <c r="I8" s="11"/>
      <c r="J8" s="13"/>
      <c r="K8" s="11"/>
      <c r="L8" s="14"/>
      <c r="M8" s="15"/>
    </row>
    <row r="9" spans="2:13" ht="9" customHeight="1" x14ac:dyDescent="0.25">
      <c r="B9" s="7"/>
      <c r="C9" s="16"/>
      <c r="J9" s="17"/>
      <c r="K9" s="61"/>
      <c r="L9" s="62"/>
      <c r="M9" s="75"/>
    </row>
    <row r="10" spans="2:13" ht="18.75" customHeight="1" x14ac:dyDescent="0.25">
      <c r="B10" s="44" t="s">
        <v>57</v>
      </c>
      <c r="C10" s="19">
        <v>0</v>
      </c>
      <c r="D10" s="35">
        <v>0</v>
      </c>
      <c r="E10" s="35">
        <v>0</v>
      </c>
      <c r="F10" s="82">
        <v>240000</v>
      </c>
      <c r="G10" s="35">
        <v>0</v>
      </c>
      <c r="H10" s="35">
        <v>0</v>
      </c>
      <c r="I10" s="35">
        <v>0</v>
      </c>
      <c r="J10" s="20">
        <v>100000</v>
      </c>
      <c r="K10" s="64">
        <f t="shared" ref="K10:K44" si="0">SUM(C10:J10)</f>
        <v>340000</v>
      </c>
      <c r="L10" s="63">
        <f t="shared" ref="L10:L45" si="1">(K10/$K$48)*100</f>
        <v>2.052952085382026E-2</v>
      </c>
      <c r="M10" s="76">
        <f t="shared" ref="M10:M45" si="2">RANK(K10,K$10:K$45,0)</f>
        <v>32</v>
      </c>
    </row>
    <row r="11" spans="2:13" ht="18.75" customHeight="1" x14ac:dyDescent="0.25">
      <c r="B11" s="44" t="s">
        <v>26</v>
      </c>
      <c r="C11" s="19">
        <v>0</v>
      </c>
      <c r="D11" s="35">
        <v>583145</v>
      </c>
      <c r="E11" s="35">
        <v>0</v>
      </c>
      <c r="F11" s="82">
        <v>0</v>
      </c>
      <c r="G11" s="35">
        <v>0</v>
      </c>
      <c r="H11" s="35">
        <v>0</v>
      </c>
      <c r="I11" s="35">
        <v>0</v>
      </c>
      <c r="J11" s="20">
        <v>17692432</v>
      </c>
      <c r="K11" s="64">
        <f t="shared" si="0"/>
        <v>18275577</v>
      </c>
      <c r="L11" s="63">
        <f t="shared" si="1"/>
        <v>1.1034965856973469</v>
      </c>
      <c r="M11" s="76">
        <f t="shared" si="2"/>
        <v>14</v>
      </c>
    </row>
    <row r="12" spans="2:13" ht="18.75" customHeight="1" x14ac:dyDescent="0.25">
      <c r="B12" s="44" t="s">
        <v>58</v>
      </c>
      <c r="C12" s="19">
        <v>0</v>
      </c>
      <c r="D12" s="35">
        <v>9500000</v>
      </c>
      <c r="E12" s="35">
        <v>7650000</v>
      </c>
      <c r="F12" s="83">
        <v>0</v>
      </c>
      <c r="G12" s="35">
        <v>0</v>
      </c>
      <c r="H12" s="35">
        <v>30000000</v>
      </c>
      <c r="I12" s="35">
        <v>0</v>
      </c>
      <c r="J12" s="20">
        <v>45850000</v>
      </c>
      <c r="K12" s="64">
        <f t="shared" si="0"/>
        <v>93000000</v>
      </c>
      <c r="L12" s="63">
        <f t="shared" si="1"/>
        <v>5.6154277629567186</v>
      </c>
      <c r="M12" s="76">
        <f t="shared" si="2"/>
        <v>7</v>
      </c>
    </row>
    <row r="13" spans="2:13" ht="18.75" customHeight="1" x14ac:dyDescent="0.25">
      <c r="B13" s="44" t="s">
        <v>69</v>
      </c>
      <c r="C13" s="19">
        <v>24250677</v>
      </c>
      <c r="D13" s="35">
        <v>0</v>
      </c>
      <c r="E13" s="35">
        <v>13022000</v>
      </c>
      <c r="F13" s="83">
        <v>0</v>
      </c>
      <c r="G13" s="35">
        <v>0</v>
      </c>
      <c r="H13" s="35">
        <v>880000</v>
      </c>
      <c r="I13" s="35">
        <v>0</v>
      </c>
      <c r="J13" s="20">
        <v>0</v>
      </c>
      <c r="K13" s="64">
        <v>38152677</v>
      </c>
      <c r="L13" s="63">
        <f t="shared" si="1"/>
        <v>2.3036946414722608</v>
      </c>
      <c r="M13" s="76">
        <f t="shared" si="2"/>
        <v>9</v>
      </c>
    </row>
    <row r="14" spans="2:13" ht="18.75" customHeight="1" x14ac:dyDescent="0.25">
      <c r="B14" s="45" t="s">
        <v>29</v>
      </c>
      <c r="C14" s="37">
        <v>5874602</v>
      </c>
      <c r="D14" s="36">
        <v>9880000</v>
      </c>
      <c r="E14" s="36">
        <v>3996800</v>
      </c>
      <c r="F14" s="36">
        <v>5539690</v>
      </c>
      <c r="G14" s="36">
        <v>0</v>
      </c>
      <c r="H14" s="36">
        <v>560000</v>
      </c>
      <c r="I14" s="36">
        <v>0</v>
      </c>
      <c r="J14" s="38">
        <v>2744598</v>
      </c>
      <c r="K14" s="65">
        <f t="shared" si="0"/>
        <v>28595690</v>
      </c>
      <c r="L14" s="66">
        <f t="shared" si="1"/>
        <v>1.7266347476011163</v>
      </c>
      <c r="M14" s="77">
        <f t="shared" si="2"/>
        <v>12</v>
      </c>
    </row>
    <row r="15" spans="2:13" ht="18.75" customHeight="1" x14ac:dyDescent="0.25">
      <c r="B15" s="44" t="s">
        <v>59</v>
      </c>
      <c r="C15" s="19">
        <v>0</v>
      </c>
      <c r="D15" s="35">
        <v>51426</v>
      </c>
      <c r="E15" s="35">
        <v>0</v>
      </c>
      <c r="F15" s="35">
        <v>0</v>
      </c>
      <c r="G15" s="35">
        <v>0</v>
      </c>
      <c r="H15" s="35">
        <v>0</v>
      </c>
      <c r="I15" s="35">
        <v>0</v>
      </c>
      <c r="J15" s="20">
        <v>230401</v>
      </c>
      <c r="K15" s="64">
        <f t="shared" si="0"/>
        <v>281827</v>
      </c>
      <c r="L15" s="63">
        <f t="shared" si="1"/>
        <v>1.70169802166753E-2</v>
      </c>
      <c r="M15" s="76">
        <f t="shared" si="2"/>
        <v>33</v>
      </c>
    </row>
    <row r="16" spans="2:13" ht="18.75" customHeight="1" x14ac:dyDescent="0.25">
      <c r="B16" s="44" t="s">
        <v>25</v>
      </c>
      <c r="C16" s="19">
        <v>49685626</v>
      </c>
      <c r="D16" s="35">
        <v>30344653</v>
      </c>
      <c r="E16" s="35">
        <v>13316000</v>
      </c>
      <c r="F16" s="35">
        <v>11386200</v>
      </c>
      <c r="G16" s="35">
        <v>14232494</v>
      </c>
      <c r="H16" s="35">
        <v>23015183</v>
      </c>
      <c r="I16" s="35">
        <v>0</v>
      </c>
      <c r="J16" s="20">
        <v>149991845</v>
      </c>
      <c r="K16" s="64">
        <f t="shared" si="0"/>
        <v>291972001</v>
      </c>
      <c r="L16" s="63">
        <f t="shared" si="1"/>
        <v>17.629544950768029</v>
      </c>
      <c r="M16" s="76">
        <f t="shared" si="2"/>
        <v>2</v>
      </c>
    </row>
    <row r="17" spans="2:13" ht="18.75" customHeight="1" x14ac:dyDescent="0.25">
      <c r="B17" s="44" t="s">
        <v>48</v>
      </c>
      <c r="C17" s="19">
        <v>892400</v>
      </c>
      <c r="D17" s="35">
        <v>2783532</v>
      </c>
      <c r="E17" s="35">
        <v>231880</v>
      </c>
      <c r="F17" s="35">
        <v>0</v>
      </c>
      <c r="G17" s="35">
        <v>914160</v>
      </c>
      <c r="H17" s="35">
        <v>0</v>
      </c>
      <c r="I17" s="35">
        <v>0</v>
      </c>
      <c r="J17" s="20">
        <v>6506314</v>
      </c>
      <c r="K17" s="64">
        <f t="shared" si="0"/>
        <v>11328286</v>
      </c>
      <c r="L17" s="63">
        <f t="shared" si="1"/>
        <v>0.68401259904423561</v>
      </c>
      <c r="M17" s="76">
        <f t="shared" si="2"/>
        <v>18</v>
      </c>
    </row>
    <row r="18" spans="2:13" ht="18.75" customHeight="1" x14ac:dyDescent="0.25">
      <c r="B18" s="44" t="s">
        <v>50</v>
      </c>
      <c r="C18" s="19">
        <v>0</v>
      </c>
      <c r="D18" s="35">
        <v>0</v>
      </c>
      <c r="E18" s="35">
        <v>0</v>
      </c>
      <c r="F18" s="35">
        <v>0</v>
      </c>
      <c r="G18" s="35">
        <v>60000000</v>
      </c>
      <c r="H18" s="35">
        <v>48000000</v>
      </c>
      <c r="I18" s="35">
        <v>0</v>
      </c>
      <c r="J18" s="20">
        <v>0</v>
      </c>
      <c r="K18" s="64">
        <f t="shared" si="0"/>
        <v>108000000</v>
      </c>
      <c r="L18" s="63">
        <f t="shared" si="1"/>
        <v>6.5211419182723178</v>
      </c>
      <c r="M18" s="76">
        <f t="shared" si="2"/>
        <v>5</v>
      </c>
    </row>
    <row r="19" spans="2:13" ht="18.75" customHeight="1" x14ac:dyDescent="0.25">
      <c r="B19" s="45" t="s">
        <v>34</v>
      </c>
      <c r="C19" s="37">
        <v>0</v>
      </c>
      <c r="D19" s="36">
        <v>0</v>
      </c>
      <c r="E19" s="36">
        <v>0</v>
      </c>
      <c r="F19" s="36">
        <v>0</v>
      </c>
      <c r="G19" s="36">
        <v>0</v>
      </c>
      <c r="H19" s="36">
        <v>0</v>
      </c>
      <c r="I19" s="36">
        <v>0</v>
      </c>
      <c r="J19" s="38">
        <v>1868947</v>
      </c>
      <c r="K19" s="65">
        <f t="shared" si="0"/>
        <v>1868947</v>
      </c>
      <c r="L19" s="66">
        <f t="shared" si="1"/>
        <v>0.11284878356230828</v>
      </c>
      <c r="M19" s="77">
        <f t="shared" si="2"/>
        <v>27</v>
      </c>
    </row>
    <row r="20" spans="2:13" ht="18.75" customHeight="1" x14ac:dyDescent="0.25">
      <c r="B20" s="44" t="s">
        <v>49</v>
      </c>
      <c r="C20" s="19">
        <v>0</v>
      </c>
      <c r="D20" s="35">
        <v>7167575</v>
      </c>
      <c r="E20" s="35">
        <v>284477</v>
      </c>
      <c r="F20" s="35">
        <v>0</v>
      </c>
      <c r="G20" s="35">
        <v>0</v>
      </c>
      <c r="H20" s="35">
        <v>0</v>
      </c>
      <c r="I20" s="35">
        <v>0</v>
      </c>
      <c r="J20" s="20">
        <v>9493894</v>
      </c>
      <c r="K20" s="64">
        <f t="shared" si="0"/>
        <v>16945946</v>
      </c>
      <c r="L20" s="63">
        <f t="shared" si="1"/>
        <v>1.0232122111609177</v>
      </c>
      <c r="M20" s="76">
        <f t="shared" si="2"/>
        <v>16</v>
      </c>
    </row>
    <row r="21" spans="2:13" ht="18.75" customHeight="1" x14ac:dyDescent="0.25">
      <c r="B21" s="44" t="s">
        <v>51</v>
      </c>
      <c r="C21" s="19">
        <v>560000</v>
      </c>
      <c r="D21" s="35">
        <v>1026987</v>
      </c>
      <c r="E21" s="35">
        <v>0</v>
      </c>
      <c r="F21" s="35">
        <v>0</v>
      </c>
      <c r="G21" s="35">
        <v>0</v>
      </c>
      <c r="H21" s="35">
        <v>0</v>
      </c>
      <c r="I21" s="35">
        <v>218662</v>
      </c>
      <c r="J21" s="20">
        <v>0</v>
      </c>
      <c r="K21" s="64">
        <f t="shared" si="0"/>
        <v>1805649</v>
      </c>
      <c r="L21" s="63">
        <f t="shared" si="1"/>
        <v>0.10902679058876381</v>
      </c>
      <c r="M21" s="76">
        <f t="shared" si="2"/>
        <v>28</v>
      </c>
    </row>
    <row r="22" spans="2:13" ht="18.75" customHeight="1" x14ac:dyDescent="0.25">
      <c r="B22" s="44" t="s">
        <v>52</v>
      </c>
      <c r="C22" s="19">
        <v>0</v>
      </c>
      <c r="D22" s="35">
        <v>0</v>
      </c>
      <c r="E22" s="35">
        <v>0</v>
      </c>
      <c r="F22" s="35">
        <v>111157</v>
      </c>
      <c r="G22" s="35">
        <v>0</v>
      </c>
      <c r="H22" s="35">
        <v>0</v>
      </c>
      <c r="I22" s="35">
        <v>0</v>
      </c>
      <c r="J22" s="20">
        <v>0</v>
      </c>
      <c r="K22" s="64">
        <f t="shared" si="0"/>
        <v>111157</v>
      </c>
      <c r="L22" s="63">
        <f t="shared" si="1"/>
        <v>6.7117645574944077E-3</v>
      </c>
      <c r="M22" s="76">
        <f t="shared" si="2"/>
        <v>34</v>
      </c>
    </row>
    <row r="23" spans="2:13" ht="18.75" customHeight="1" x14ac:dyDescent="0.25">
      <c r="B23" s="44" t="s">
        <v>30</v>
      </c>
      <c r="C23" s="19">
        <v>1328089</v>
      </c>
      <c r="D23" s="35">
        <v>6159774</v>
      </c>
      <c r="E23" s="35">
        <v>182109</v>
      </c>
      <c r="F23" s="35">
        <v>1584563</v>
      </c>
      <c r="G23" s="35">
        <v>0</v>
      </c>
      <c r="H23" s="35">
        <v>5053784</v>
      </c>
      <c r="I23" s="35">
        <v>0</v>
      </c>
      <c r="J23" s="20">
        <v>18990990</v>
      </c>
      <c r="K23" s="64">
        <f t="shared" si="0"/>
        <v>33299309</v>
      </c>
      <c r="L23" s="63">
        <f t="shared" si="1"/>
        <v>2.0106437015685432</v>
      </c>
      <c r="M23" s="76">
        <f t="shared" si="2"/>
        <v>11</v>
      </c>
    </row>
    <row r="24" spans="2:13" ht="18.75" customHeight="1" x14ac:dyDescent="0.25">
      <c r="B24" s="44" t="s">
        <v>53</v>
      </c>
      <c r="C24" s="19">
        <v>0</v>
      </c>
      <c r="D24" s="35">
        <v>2004000</v>
      </c>
      <c r="E24" s="35">
        <v>0</v>
      </c>
      <c r="F24" s="35">
        <v>0</v>
      </c>
      <c r="G24" s="35">
        <v>0</v>
      </c>
      <c r="H24" s="35">
        <v>0</v>
      </c>
      <c r="I24" s="35">
        <v>0</v>
      </c>
      <c r="J24" s="20">
        <v>1581916</v>
      </c>
      <c r="K24" s="64">
        <f t="shared" si="0"/>
        <v>3585916</v>
      </c>
      <c r="L24" s="63">
        <f t="shared" si="1"/>
        <v>0.21652099206484629</v>
      </c>
      <c r="M24" s="76">
        <f t="shared" si="2"/>
        <v>22</v>
      </c>
    </row>
    <row r="25" spans="2:13" ht="18.75" customHeight="1" x14ac:dyDescent="0.25">
      <c r="B25" s="46" t="s">
        <v>54</v>
      </c>
      <c r="C25" s="41">
        <v>3400000</v>
      </c>
      <c r="D25" s="40">
        <v>0</v>
      </c>
      <c r="E25" s="40">
        <v>0</v>
      </c>
      <c r="F25" s="40">
        <v>1000000</v>
      </c>
      <c r="G25" s="40">
        <v>0</v>
      </c>
      <c r="H25" s="40">
        <v>0</v>
      </c>
      <c r="I25" s="40">
        <v>0</v>
      </c>
      <c r="J25" s="42">
        <v>20462239</v>
      </c>
      <c r="K25" s="67">
        <f t="shared" si="0"/>
        <v>24862239</v>
      </c>
      <c r="L25" s="68">
        <f t="shared" si="1"/>
        <v>1.5012054530093042</v>
      </c>
      <c r="M25" s="78">
        <f t="shared" si="2"/>
        <v>13</v>
      </c>
    </row>
    <row r="26" spans="2:13" ht="18.75" customHeight="1" x14ac:dyDescent="0.25">
      <c r="B26" s="44" t="s">
        <v>35</v>
      </c>
      <c r="C26" s="19">
        <v>0</v>
      </c>
      <c r="D26" s="35">
        <v>0</v>
      </c>
      <c r="E26" s="35">
        <v>960000</v>
      </c>
      <c r="F26" s="35">
        <v>1096000</v>
      </c>
      <c r="G26" s="35">
        <v>0</v>
      </c>
      <c r="H26" s="35">
        <v>0</v>
      </c>
      <c r="I26" s="35">
        <v>0</v>
      </c>
      <c r="J26" s="20">
        <v>0</v>
      </c>
      <c r="K26" s="64">
        <f t="shared" si="0"/>
        <v>2056000</v>
      </c>
      <c r="L26" s="63">
        <f t="shared" si="1"/>
        <v>0.12414322022192487</v>
      </c>
      <c r="M26" s="76">
        <f t="shared" si="2"/>
        <v>26</v>
      </c>
    </row>
    <row r="27" spans="2:13" ht="18.75" customHeight="1" x14ac:dyDescent="0.25">
      <c r="B27" s="44" t="s">
        <v>60</v>
      </c>
      <c r="C27" s="19">
        <v>0</v>
      </c>
      <c r="D27" s="35">
        <v>0</v>
      </c>
      <c r="E27" s="35">
        <v>0</v>
      </c>
      <c r="F27" s="35">
        <v>0</v>
      </c>
      <c r="G27" s="35">
        <v>0</v>
      </c>
      <c r="H27" s="35">
        <v>0</v>
      </c>
      <c r="I27" s="35">
        <v>0</v>
      </c>
      <c r="J27" s="20">
        <v>146801179</v>
      </c>
      <c r="K27" s="64">
        <f t="shared" si="0"/>
        <v>146801179</v>
      </c>
      <c r="L27" s="63">
        <f t="shared" si="1"/>
        <v>8.8639937224879439</v>
      </c>
      <c r="M27" s="76">
        <f t="shared" si="2"/>
        <v>3</v>
      </c>
    </row>
    <row r="28" spans="2:13" ht="18.75" customHeight="1" x14ac:dyDescent="0.25">
      <c r="B28" s="44" t="s">
        <v>43</v>
      </c>
      <c r="C28" s="19">
        <v>0</v>
      </c>
      <c r="D28" s="35">
        <v>0</v>
      </c>
      <c r="E28" s="35">
        <v>0</v>
      </c>
      <c r="F28" s="35">
        <v>0</v>
      </c>
      <c r="G28" s="35">
        <v>0</v>
      </c>
      <c r="H28" s="35">
        <v>0</v>
      </c>
      <c r="I28" s="35">
        <v>0</v>
      </c>
      <c r="J28" s="20">
        <v>586706</v>
      </c>
      <c r="K28" s="64">
        <f t="shared" si="0"/>
        <v>586706</v>
      </c>
      <c r="L28" s="63">
        <f t="shared" si="1"/>
        <v>3.5425861947239616E-2</v>
      </c>
      <c r="M28" s="76">
        <f t="shared" si="2"/>
        <v>31</v>
      </c>
    </row>
    <row r="29" spans="2:13" ht="16.5" customHeight="1" x14ac:dyDescent="0.25">
      <c r="B29" s="72" t="s">
        <v>61</v>
      </c>
      <c r="C29" s="19">
        <v>0</v>
      </c>
      <c r="D29" s="35">
        <v>0</v>
      </c>
      <c r="E29" s="35">
        <v>-218902</v>
      </c>
      <c r="F29" s="35">
        <v>0</v>
      </c>
      <c r="G29" s="35">
        <v>0</v>
      </c>
      <c r="H29" s="35">
        <v>0</v>
      </c>
      <c r="I29" s="35">
        <v>0</v>
      </c>
      <c r="J29" s="20">
        <v>0</v>
      </c>
      <c r="K29" s="64">
        <f t="shared" si="0"/>
        <v>-218902</v>
      </c>
      <c r="L29" s="63">
        <f t="shared" si="1"/>
        <v>-1.321750933512636E-2</v>
      </c>
      <c r="M29" s="76">
        <f t="shared" si="2"/>
        <v>36</v>
      </c>
    </row>
    <row r="30" spans="2:13" ht="18.75" customHeight="1" x14ac:dyDescent="0.25">
      <c r="B30" s="46" t="s">
        <v>31</v>
      </c>
      <c r="C30" s="41">
        <v>40013505</v>
      </c>
      <c r="D30" s="40">
        <v>354015388.25999999</v>
      </c>
      <c r="E30" s="40">
        <v>0</v>
      </c>
      <c r="F30" s="40">
        <v>0</v>
      </c>
      <c r="G30" s="40">
        <v>5293391.74</v>
      </c>
      <c r="H30" s="40">
        <v>64947000</v>
      </c>
      <c r="I30" s="40">
        <v>0</v>
      </c>
      <c r="J30" s="42">
        <v>0</v>
      </c>
      <c r="K30" s="67">
        <f t="shared" si="0"/>
        <v>464269285</v>
      </c>
      <c r="L30" s="68">
        <f t="shared" si="1"/>
        <v>28.033017553516832</v>
      </c>
      <c r="M30" s="78">
        <f t="shared" si="2"/>
        <v>1</v>
      </c>
    </row>
    <row r="31" spans="2:13" ht="18.75" customHeight="1" x14ac:dyDescent="0.25">
      <c r="B31" s="44" t="s">
        <v>62</v>
      </c>
      <c r="C31" s="19">
        <v>0</v>
      </c>
      <c r="D31" s="35">
        <v>0</v>
      </c>
      <c r="E31" s="35">
        <v>7342889</v>
      </c>
      <c r="F31" s="35">
        <v>0</v>
      </c>
      <c r="G31" s="35">
        <v>0</v>
      </c>
      <c r="H31" s="35">
        <v>0</v>
      </c>
      <c r="I31" s="35">
        <v>0</v>
      </c>
      <c r="J31" s="20">
        <v>400000</v>
      </c>
      <c r="K31" s="64">
        <f t="shared" si="0"/>
        <v>7742889</v>
      </c>
      <c r="L31" s="63">
        <f t="shared" si="1"/>
        <v>0.46752294468916328</v>
      </c>
      <c r="M31" s="76">
        <f t="shared" si="2"/>
        <v>21</v>
      </c>
    </row>
    <row r="32" spans="2:13" ht="18.75" customHeight="1" x14ac:dyDescent="0.25">
      <c r="B32" s="44" t="s">
        <v>27</v>
      </c>
      <c r="C32" s="19">
        <v>15518120</v>
      </c>
      <c r="D32" s="35">
        <v>8957017</v>
      </c>
      <c r="E32" s="35">
        <v>-408834</v>
      </c>
      <c r="F32" s="35">
        <v>0</v>
      </c>
      <c r="G32" s="35">
        <v>362748</v>
      </c>
      <c r="H32" s="35">
        <v>44785236</v>
      </c>
      <c r="I32" s="35">
        <v>0</v>
      </c>
      <c r="J32" s="20">
        <v>56820075</v>
      </c>
      <c r="K32" s="81">
        <f t="shared" si="0"/>
        <v>126034362</v>
      </c>
      <c r="L32" s="63">
        <f t="shared" si="1"/>
        <v>7.6100737146380339</v>
      </c>
      <c r="M32" s="76">
        <f t="shared" si="2"/>
        <v>4</v>
      </c>
    </row>
    <row r="33" spans="2:15" ht="18.75" customHeight="1" x14ac:dyDescent="0.25">
      <c r="B33" s="72" t="s">
        <v>63</v>
      </c>
      <c r="C33" s="19">
        <v>0</v>
      </c>
      <c r="D33" s="35">
        <v>19478999</v>
      </c>
      <c r="E33" s="35">
        <v>0</v>
      </c>
      <c r="F33" s="35">
        <v>5043047</v>
      </c>
      <c r="G33" s="35">
        <v>1920000</v>
      </c>
      <c r="H33" s="35">
        <v>2240000</v>
      </c>
      <c r="I33" s="35">
        <v>0</v>
      </c>
      <c r="J33" s="20">
        <v>8037504</v>
      </c>
      <c r="K33" s="64">
        <f t="shared" si="0"/>
        <v>36719550</v>
      </c>
      <c r="L33" s="63">
        <f t="shared" si="1"/>
        <v>2.2171610807879287</v>
      </c>
      <c r="M33" s="76">
        <f t="shared" si="2"/>
        <v>10</v>
      </c>
    </row>
    <row r="34" spans="2:15" ht="18.75" customHeight="1" x14ac:dyDescent="0.25">
      <c r="B34" s="44" t="s">
        <v>64</v>
      </c>
      <c r="C34" s="19">
        <v>0</v>
      </c>
      <c r="D34" s="35">
        <v>0</v>
      </c>
      <c r="E34" s="35">
        <v>0</v>
      </c>
      <c r="F34" s="35">
        <v>0</v>
      </c>
      <c r="G34" s="35">
        <v>0</v>
      </c>
      <c r="H34" s="35">
        <v>0</v>
      </c>
      <c r="I34" s="35">
        <v>0</v>
      </c>
      <c r="J34" s="20">
        <v>1342405</v>
      </c>
      <c r="K34" s="64">
        <f t="shared" si="0"/>
        <v>1342405</v>
      </c>
      <c r="L34" s="63">
        <f t="shared" si="1"/>
        <v>8.105568071109584E-2</v>
      </c>
      <c r="M34" s="76">
        <f t="shared" si="2"/>
        <v>29</v>
      </c>
    </row>
    <row r="35" spans="2:15" ht="18.75" customHeight="1" x14ac:dyDescent="0.25">
      <c r="B35" s="46" t="s">
        <v>44</v>
      </c>
      <c r="C35" s="41">
        <v>0</v>
      </c>
      <c r="D35" s="40">
        <v>0</v>
      </c>
      <c r="E35" s="40">
        <v>0</v>
      </c>
      <c r="F35" s="40">
        <v>0</v>
      </c>
      <c r="G35" s="40">
        <v>0</v>
      </c>
      <c r="H35" s="40">
        <v>0</v>
      </c>
      <c r="I35" s="40">
        <v>0</v>
      </c>
      <c r="J35" s="42">
        <v>17148109</v>
      </c>
      <c r="K35" s="67">
        <f t="shared" si="0"/>
        <v>17148109</v>
      </c>
      <c r="L35" s="68">
        <f t="shared" si="1"/>
        <v>1.0354190038796556</v>
      </c>
      <c r="M35" s="78">
        <f t="shared" si="2"/>
        <v>15</v>
      </c>
    </row>
    <row r="36" spans="2:15" ht="18.75" customHeight="1" x14ac:dyDescent="0.25">
      <c r="B36" s="44" t="s">
        <v>65</v>
      </c>
      <c r="C36" s="19">
        <v>0</v>
      </c>
      <c r="D36" s="35">
        <v>0</v>
      </c>
      <c r="E36" s="35">
        <v>0</v>
      </c>
      <c r="F36" s="35">
        <v>3109086</v>
      </c>
      <c r="G36" s="35">
        <v>0</v>
      </c>
      <c r="H36" s="35">
        <v>0</v>
      </c>
      <c r="I36" s="35">
        <v>0</v>
      </c>
      <c r="J36" s="20">
        <v>0</v>
      </c>
      <c r="K36" s="64">
        <f t="shared" si="0"/>
        <v>3109086</v>
      </c>
      <c r="L36" s="63">
        <f t="shared" si="1"/>
        <v>0.18772954668623712</v>
      </c>
      <c r="M36" s="76">
        <f t="shared" si="2"/>
        <v>24</v>
      </c>
    </row>
    <row r="37" spans="2:15" ht="18.75" customHeight="1" x14ac:dyDescent="0.25">
      <c r="B37" s="44" t="s">
        <v>28</v>
      </c>
      <c r="C37" s="19">
        <v>0</v>
      </c>
      <c r="D37" s="35">
        <v>0</v>
      </c>
      <c r="E37" s="35">
        <v>0</v>
      </c>
      <c r="F37" s="35">
        <v>1039740</v>
      </c>
      <c r="G37" s="35">
        <v>0</v>
      </c>
      <c r="H37" s="35">
        <v>0</v>
      </c>
      <c r="I37" s="35">
        <v>0</v>
      </c>
      <c r="J37" s="20">
        <v>7600000</v>
      </c>
      <c r="K37" s="64">
        <f t="shared" si="0"/>
        <v>8639740</v>
      </c>
      <c r="L37" s="63">
        <f t="shared" si="1"/>
        <v>0.5216756544164266</v>
      </c>
      <c r="M37" s="76">
        <f t="shared" si="2"/>
        <v>20</v>
      </c>
    </row>
    <row r="38" spans="2:15" ht="18.75" customHeight="1" x14ac:dyDescent="0.25">
      <c r="B38" s="44" t="s">
        <v>32</v>
      </c>
      <c r="C38" s="19">
        <v>2615000</v>
      </c>
      <c r="D38" s="35">
        <v>26992086</v>
      </c>
      <c r="E38" s="35">
        <v>1025000</v>
      </c>
      <c r="F38" s="35">
        <v>2500000</v>
      </c>
      <c r="G38" s="35">
        <v>0</v>
      </c>
      <c r="H38" s="35">
        <v>2600000</v>
      </c>
      <c r="I38" s="35">
        <v>6352000</v>
      </c>
      <c r="J38" s="20">
        <v>0</v>
      </c>
      <c r="K38" s="81">
        <f t="shared" si="0"/>
        <v>42084086</v>
      </c>
      <c r="L38" s="63">
        <f t="shared" si="1"/>
        <v>2.5410768269146038</v>
      </c>
      <c r="M38" s="76">
        <f t="shared" si="2"/>
        <v>8</v>
      </c>
    </row>
    <row r="39" spans="2:15" ht="18.75" customHeight="1" x14ac:dyDescent="0.25">
      <c r="B39" s="44" t="s">
        <v>55</v>
      </c>
      <c r="C39" s="19">
        <v>0</v>
      </c>
      <c r="D39" s="35">
        <v>0</v>
      </c>
      <c r="E39" s="35">
        <v>2977398</v>
      </c>
      <c r="F39" s="35">
        <v>0</v>
      </c>
      <c r="G39" s="35">
        <v>0</v>
      </c>
      <c r="H39" s="35">
        <v>0</v>
      </c>
      <c r="I39" s="35">
        <v>0</v>
      </c>
      <c r="J39" s="20">
        <v>0</v>
      </c>
      <c r="K39" s="81">
        <f t="shared" si="0"/>
        <v>2977398</v>
      </c>
      <c r="L39" s="63">
        <f t="shared" si="1"/>
        <v>0.17977810097389038</v>
      </c>
      <c r="M39" s="76">
        <f t="shared" si="2"/>
        <v>25</v>
      </c>
    </row>
    <row r="40" spans="2:15" ht="18.75" customHeight="1" x14ac:dyDescent="0.25">
      <c r="B40" s="46" t="s">
        <v>37</v>
      </c>
      <c r="C40" s="41">
        <v>1340843</v>
      </c>
      <c r="D40" s="40">
        <v>7791609</v>
      </c>
      <c r="E40" s="40">
        <v>0</v>
      </c>
      <c r="F40" s="40">
        <v>0</v>
      </c>
      <c r="G40" s="40">
        <v>0</v>
      </c>
      <c r="H40" s="40">
        <v>0</v>
      </c>
      <c r="I40" s="40">
        <v>0</v>
      </c>
      <c r="J40" s="42">
        <v>0</v>
      </c>
      <c r="K40" s="73">
        <f t="shared" si="0"/>
        <v>9132452</v>
      </c>
      <c r="L40" s="68">
        <f t="shared" si="1"/>
        <v>0.55142606994268395</v>
      </c>
      <c r="M40" s="78">
        <f t="shared" si="2"/>
        <v>19</v>
      </c>
    </row>
    <row r="41" spans="2:15" ht="18.75" customHeight="1" x14ac:dyDescent="0.25">
      <c r="B41" s="44" t="s">
        <v>45</v>
      </c>
      <c r="C41" s="19">
        <v>0</v>
      </c>
      <c r="D41" s="35">
        <v>5583738</v>
      </c>
      <c r="E41" s="35">
        <v>32000</v>
      </c>
      <c r="F41" s="35">
        <v>138100</v>
      </c>
      <c r="G41" s="35">
        <v>167600</v>
      </c>
      <c r="H41" s="35">
        <v>2498842</v>
      </c>
      <c r="I41" s="35">
        <v>0</v>
      </c>
      <c r="J41" s="20">
        <v>5721363</v>
      </c>
      <c r="K41" s="81">
        <f t="shared" si="0"/>
        <v>14141643</v>
      </c>
      <c r="L41" s="63">
        <f t="shared" si="1"/>
        <v>0.85388574963465091</v>
      </c>
      <c r="M41" s="76">
        <f t="shared" si="2"/>
        <v>17</v>
      </c>
    </row>
    <row r="42" spans="2:15" ht="18.75" customHeight="1" x14ac:dyDescent="0.25">
      <c r="B42" s="44" t="s">
        <v>47</v>
      </c>
      <c r="C42" s="19">
        <v>0</v>
      </c>
      <c r="D42" s="35">
        <v>1448039</v>
      </c>
      <c r="E42" s="35">
        <v>0</v>
      </c>
      <c r="F42" s="35">
        <v>1692074</v>
      </c>
      <c r="G42" s="35">
        <v>0</v>
      </c>
      <c r="H42" s="35">
        <v>0</v>
      </c>
      <c r="I42" s="35">
        <v>0</v>
      </c>
      <c r="J42" s="20">
        <v>0</v>
      </c>
      <c r="K42" s="81">
        <f t="shared" si="0"/>
        <v>3140113</v>
      </c>
      <c r="L42" s="63">
        <f t="shared" si="1"/>
        <v>0.18960298622603558</v>
      </c>
      <c r="M42" s="76">
        <f t="shared" si="2"/>
        <v>23</v>
      </c>
    </row>
    <row r="43" spans="2:15" ht="18.75" customHeight="1" x14ac:dyDescent="0.25">
      <c r="B43" s="44" t="s">
        <v>66</v>
      </c>
      <c r="C43" s="19">
        <v>674459</v>
      </c>
      <c r="D43" s="35">
        <v>40000</v>
      </c>
      <c r="E43" s="35">
        <v>0</v>
      </c>
      <c r="F43" s="35">
        <v>0</v>
      </c>
      <c r="G43" s="35">
        <v>0</v>
      </c>
      <c r="H43" s="35">
        <v>0</v>
      </c>
      <c r="I43" s="35">
        <v>0</v>
      </c>
      <c r="J43" s="20">
        <v>0</v>
      </c>
      <c r="K43" s="81">
        <f t="shared" si="0"/>
        <v>714459</v>
      </c>
      <c r="L43" s="63">
        <f t="shared" si="1"/>
        <v>4.3139708646175209E-2</v>
      </c>
      <c r="M43" s="76">
        <f t="shared" si="2"/>
        <v>30</v>
      </c>
    </row>
    <row r="44" spans="2:15" ht="18.75" customHeight="1" x14ac:dyDescent="0.25">
      <c r="B44" s="45" t="s">
        <v>67</v>
      </c>
      <c r="C44" s="37">
        <v>0</v>
      </c>
      <c r="D44" s="36">
        <v>0</v>
      </c>
      <c r="E44" s="36">
        <v>0</v>
      </c>
      <c r="F44" s="36">
        <v>0</v>
      </c>
      <c r="G44" s="36">
        <v>0</v>
      </c>
      <c r="H44" s="36">
        <v>0</v>
      </c>
      <c r="I44" s="36">
        <v>0</v>
      </c>
      <c r="J44" s="38">
        <v>0</v>
      </c>
      <c r="K44" s="84">
        <f t="shared" si="0"/>
        <v>0</v>
      </c>
      <c r="L44" s="66">
        <f t="shared" si="1"/>
        <v>0</v>
      </c>
      <c r="M44" s="77">
        <f t="shared" si="2"/>
        <v>35</v>
      </c>
    </row>
    <row r="45" spans="2:15" ht="18.75" customHeight="1" x14ac:dyDescent="0.25">
      <c r="B45" s="44" t="s">
        <v>33</v>
      </c>
      <c r="C45" s="19">
        <v>0</v>
      </c>
      <c r="D45" s="35">
        <v>0</v>
      </c>
      <c r="E45" s="35">
        <v>19441448</v>
      </c>
      <c r="F45" s="35">
        <v>546942</v>
      </c>
      <c r="G45" s="35">
        <v>939031</v>
      </c>
      <c r="H45" s="35">
        <v>8176139</v>
      </c>
      <c r="I45" s="35">
        <v>0</v>
      </c>
      <c r="J45" s="20">
        <v>68202317</v>
      </c>
      <c r="K45" s="81">
        <f t="shared" ref="K45" si="3">SUM(C45:J45)</f>
        <v>97305877</v>
      </c>
      <c r="L45" s="63">
        <f t="shared" si="1"/>
        <v>5.8754206796199098</v>
      </c>
      <c r="M45" s="76">
        <f t="shared" si="2"/>
        <v>6</v>
      </c>
    </row>
    <row r="46" spans="2:15" ht="19.5" customHeight="1" thickBot="1" x14ac:dyDescent="0.3">
      <c r="B46" s="44"/>
      <c r="C46" s="19"/>
      <c r="D46" s="18"/>
      <c r="E46" s="18"/>
      <c r="F46" s="18"/>
      <c r="G46" s="18"/>
      <c r="H46" s="18"/>
      <c r="I46" s="18"/>
      <c r="J46" s="20"/>
      <c r="K46" s="70"/>
      <c r="L46" s="71"/>
      <c r="M46" s="76"/>
    </row>
    <row r="47" spans="2:15" ht="13.5" customHeight="1" x14ac:dyDescent="0.25">
      <c r="B47" s="1"/>
      <c r="C47" s="22"/>
      <c r="D47" s="21"/>
      <c r="E47" s="21"/>
      <c r="F47" s="21"/>
      <c r="G47" s="21"/>
      <c r="H47" s="21"/>
      <c r="I47" s="21"/>
      <c r="J47" s="23"/>
      <c r="K47" s="21"/>
      <c r="L47" s="39"/>
      <c r="M47" s="79"/>
    </row>
    <row r="48" spans="2:15" ht="15.75" x14ac:dyDescent="0.25">
      <c r="B48" s="7" t="s">
        <v>21</v>
      </c>
      <c r="C48" s="48">
        <f t="shared" ref="C48:L48" si="4">SUM(C10:C47)</f>
        <v>146153321</v>
      </c>
      <c r="D48" s="47">
        <f t="shared" si="4"/>
        <v>493807968.25999999</v>
      </c>
      <c r="E48" s="47">
        <f t="shared" si="4"/>
        <v>69834265</v>
      </c>
      <c r="F48" s="47">
        <f t="shared" si="4"/>
        <v>35026599</v>
      </c>
      <c r="G48" s="47">
        <f t="shared" si="4"/>
        <v>83829424.739999995</v>
      </c>
      <c r="H48" s="47">
        <f t="shared" si="4"/>
        <v>232756184</v>
      </c>
      <c r="I48" s="47">
        <f t="shared" si="4"/>
        <v>6570662</v>
      </c>
      <c r="J48" s="47">
        <f t="shared" si="4"/>
        <v>588173234</v>
      </c>
      <c r="K48" s="49">
        <f t="shared" si="4"/>
        <v>1656151658</v>
      </c>
      <c r="L48" s="50">
        <f t="shared" si="4"/>
        <v>100.00000000000001</v>
      </c>
      <c r="M48" s="80"/>
      <c r="N48" s="52"/>
      <c r="O48" s="52"/>
    </row>
    <row r="49" spans="2:15" ht="8.25" customHeight="1" x14ac:dyDescent="0.25">
      <c r="B49" s="24"/>
      <c r="C49" s="54"/>
      <c r="D49" s="53"/>
      <c r="E49" s="53"/>
      <c r="F49" s="53"/>
      <c r="G49" s="53"/>
      <c r="H49" s="53"/>
      <c r="I49" s="53"/>
      <c r="J49" s="53"/>
      <c r="K49" s="55"/>
      <c r="L49" s="56"/>
      <c r="M49" s="57"/>
      <c r="N49" s="52"/>
      <c r="O49" s="52"/>
    </row>
    <row r="50" spans="2:15" ht="15.75" x14ac:dyDescent="0.25">
      <c r="B50" s="25" t="s">
        <v>22</v>
      </c>
      <c r="C50" s="58">
        <f t="shared" ref="C50:J50" si="5">(C48/$K$48)*100</f>
        <v>8.8248754450723137</v>
      </c>
      <c r="D50" s="50">
        <f t="shared" si="5"/>
        <v>29.816591124047893</v>
      </c>
      <c r="E50" s="50">
        <f t="shared" si="5"/>
        <v>4.2166588224373829</v>
      </c>
      <c r="F50" s="50">
        <f t="shared" si="5"/>
        <v>2.1149391017908821</v>
      </c>
      <c r="G50" s="50">
        <f t="shared" si="5"/>
        <v>5.0616997745987824</v>
      </c>
      <c r="H50" s="50">
        <f t="shared" si="5"/>
        <v>14.054038039069489</v>
      </c>
      <c r="I50" s="50">
        <f t="shared" si="5"/>
        <v>0.39674277221295395</v>
      </c>
      <c r="J50" s="50">
        <f t="shared" si="5"/>
        <v>35.514454920770305</v>
      </c>
      <c r="K50" s="59">
        <f>SUM(C50:J50)</f>
        <v>100.00000000000001</v>
      </c>
      <c r="L50" s="60"/>
      <c r="M50" s="51"/>
      <c r="N50" s="52"/>
      <c r="O50" s="52"/>
    </row>
    <row r="51" spans="2:15" ht="6.75" customHeight="1" thickBot="1" x14ac:dyDescent="0.3">
      <c r="B51" s="26"/>
      <c r="C51" s="28"/>
      <c r="D51" s="27"/>
      <c r="E51" s="27"/>
      <c r="F51" s="27"/>
      <c r="G51" s="27"/>
      <c r="H51" s="27"/>
      <c r="I51" s="27"/>
      <c r="J51" s="29"/>
      <c r="K51" s="27"/>
      <c r="L51" s="27"/>
      <c r="M51" s="29"/>
    </row>
    <row r="52" spans="2:15" ht="5.25" customHeight="1" x14ac:dyDescent="0.2"/>
    <row r="53" spans="2:15" ht="13.5" customHeight="1" x14ac:dyDescent="0.2">
      <c r="B53" s="69" t="s">
        <v>36</v>
      </c>
    </row>
    <row r="54" spans="2:15" ht="13.5" customHeight="1" x14ac:dyDescent="0.2">
      <c r="B54" s="69" t="s">
        <v>41</v>
      </c>
    </row>
    <row r="55" spans="2:15" ht="13.5" customHeight="1" x14ac:dyDescent="0.2">
      <c r="B55" s="69" t="s">
        <v>42</v>
      </c>
    </row>
    <row r="56" spans="2:15" ht="13.5" customHeight="1" x14ac:dyDescent="0.2">
      <c r="B56" s="69" t="s">
        <v>46</v>
      </c>
    </row>
    <row r="57" spans="2:15" ht="6.75" customHeight="1" x14ac:dyDescent="0.2">
      <c r="B57" s="69"/>
    </row>
    <row r="58" spans="2:15" ht="13.5" customHeight="1" x14ac:dyDescent="0.25">
      <c r="B58" s="85" t="s">
        <v>56</v>
      </c>
    </row>
    <row r="59" spans="2:15" ht="13.5" customHeight="1" x14ac:dyDescent="0.2">
      <c r="B59" s="43" t="s">
        <v>24</v>
      </c>
    </row>
    <row r="60" spans="2:15" ht="13.5" customHeight="1" x14ac:dyDescent="0.2">
      <c r="B60" s="43" t="s">
        <v>24</v>
      </c>
    </row>
    <row r="61" spans="2:15" ht="5.25" customHeight="1" x14ac:dyDescent="0.25">
      <c r="B61" s="34"/>
    </row>
    <row r="62" spans="2:15" ht="15.75" x14ac:dyDescent="0.25">
      <c r="B62" s="34"/>
    </row>
  </sheetData>
  <mergeCells count="2">
    <mergeCell ref="B1:M1"/>
    <mergeCell ref="B2:M2"/>
  </mergeCells>
  <phoneticPr fontId="0" type="noConversion"/>
  <printOptions horizontalCentered="1" verticalCentered="1"/>
  <pageMargins left="0.5" right="0.5" top="0.75" bottom="0.75" header="0.5" footer="0.5"/>
  <pageSetup scale="52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t-29</vt:lpstr>
      <vt:lpstr>'t-29'!Print_Area</vt:lpstr>
    </vt:vector>
  </TitlesOfParts>
  <Company>Department of Transportation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grubb</dc:creator>
  <cp:lastModifiedBy>USDOT</cp:lastModifiedBy>
  <cp:lastPrinted>2008-08-29T14:47:56Z</cp:lastPrinted>
  <dcterms:created xsi:type="dcterms:W3CDTF">1999-02-04T13:16:05Z</dcterms:created>
  <dcterms:modified xsi:type="dcterms:W3CDTF">2015-10-01T18:58:46Z</dcterms:modified>
</cp:coreProperties>
</file>