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5" yWindow="0" windowWidth="25440" windowHeight="5610"/>
  </bookViews>
  <sheets>
    <sheet name="t-29" sheetId="1" r:id="rId1"/>
  </sheets>
  <definedNames>
    <definedName name="_xlnm.Print_Area" localSheetId="0">'t-29'!$A$8:$Z$178</definedName>
    <definedName name="_xlnm.Print_Titles" localSheetId="0">'t-29'!$1:$7</definedName>
    <definedName name="Print_Titles_MI">'t-29'!$1:$7</definedName>
  </definedNames>
  <calcPr calcId="145621"/>
</workbook>
</file>

<file path=xl/calcChain.xml><?xml version="1.0" encoding="utf-8"?>
<calcChain xmlns="http://schemas.openxmlformats.org/spreadsheetml/2006/main">
  <c r="R169" i="1" l="1"/>
  <c r="Q169" i="1"/>
  <c r="R168" i="1"/>
  <c r="Q168" i="1"/>
  <c r="R167" i="1"/>
  <c r="Q167" i="1"/>
  <c r="R166" i="1"/>
  <c r="Q166" i="1"/>
  <c r="R165" i="1"/>
  <c r="Q165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116" i="1"/>
  <c r="R117" i="1"/>
  <c r="R118" i="1"/>
  <c r="R119" i="1"/>
  <c r="R120" i="1"/>
  <c r="R121" i="1"/>
  <c r="R122" i="1"/>
  <c r="R123" i="1"/>
  <c r="Q116" i="1"/>
  <c r="Q117" i="1"/>
  <c r="Q118" i="1"/>
  <c r="Q119" i="1"/>
  <c r="Q120" i="1"/>
  <c r="Q121" i="1"/>
  <c r="Q122" i="1"/>
  <c r="Q123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P39" i="1"/>
  <c r="O39" i="1"/>
  <c r="N39" i="1"/>
  <c r="M39" i="1"/>
  <c r="L39" i="1"/>
  <c r="K39" i="1"/>
  <c r="J39" i="1"/>
  <c r="I39" i="1"/>
  <c r="H39" i="1"/>
  <c r="G39" i="1"/>
  <c r="F39" i="1"/>
  <c r="E39" i="1"/>
  <c r="C39" i="1"/>
  <c r="D39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R144" i="1"/>
  <c r="Q144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R89" i="1"/>
  <c r="Q89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R44" i="1"/>
  <c r="Q44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11" i="1"/>
  <c r="Q11" i="1"/>
  <c r="J171" i="1"/>
  <c r="I171" i="1"/>
  <c r="J138" i="1"/>
  <c r="I138" i="1"/>
  <c r="J83" i="1"/>
  <c r="I83" i="1"/>
  <c r="H171" i="1"/>
  <c r="G171" i="1"/>
  <c r="H138" i="1"/>
  <c r="G138" i="1"/>
  <c r="H83" i="1"/>
  <c r="G83" i="1"/>
  <c r="F171" i="1"/>
  <c r="E171" i="1"/>
  <c r="F138" i="1"/>
  <c r="E138" i="1"/>
  <c r="F83" i="1"/>
  <c r="E83" i="1"/>
  <c r="D171" i="1"/>
  <c r="C171" i="1"/>
  <c r="D138" i="1"/>
  <c r="C138" i="1"/>
  <c r="D83" i="1"/>
  <c r="C83" i="1"/>
  <c r="D174" i="1" l="1"/>
  <c r="F174" i="1"/>
  <c r="H174" i="1"/>
  <c r="J174" i="1"/>
  <c r="C174" i="1"/>
  <c r="E174" i="1"/>
  <c r="G174" i="1"/>
  <c r="I174" i="1"/>
  <c r="K83" i="1"/>
  <c r="L83" i="1"/>
  <c r="M83" i="1"/>
  <c r="N83" i="1"/>
  <c r="O83" i="1"/>
  <c r="P83" i="1"/>
  <c r="K138" i="1"/>
  <c r="L138" i="1"/>
  <c r="M138" i="1"/>
  <c r="N138" i="1"/>
  <c r="O138" i="1"/>
  <c r="P138" i="1"/>
  <c r="K171" i="1"/>
  <c r="L171" i="1"/>
  <c r="M171" i="1"/>
  <c r="M174" i="1" s="1"/>
  <c r="N171" i="1"/>
  <c r="O171" i="1"/>
  <c r="P171" i="1"/>
  <c r="O174" i="1" l="1"/>
  <c r="R138" i="1"/>
  <c r="Q138" i="1"/>
  <c r="R171" i="1"/>
  <c r="Q83" i="1"/>
  <c r="P174" i="1"/>
  <c r="R83" i="1"/>
  <c r="K174" i="1"/>
  <c r="N174" i="1"/>
  <c r="L174" i="1"/>
  <c r="Q39" i="1"/>
  <c r="Q171" i="1"/>
  <c r="R39" i="1"/>
  <c r="R174" i="1" l="1"/>
  <c r="Q174" i="1"/>
</calcChain>
</file>

<file path=xl/sharedStrings.xml><?xml version="1.0" encoding="utf-8"?>
<sst xmlns="http://schemas.openxmlformats.org/spreadsheetml/2006/main" count="180" uniqueCount="164">
  <si>
    <t>URBANIZED</t>
  </si>
  <si>
    <t xml:space="preserve">     35-ft Buses</t>
  </si>
  <si>
    <t xml:space="preserve">     30-ft Buses</t>
  </si>
  <si>
    <t xml:space="preserve">      &lt;30-ft Buses</t>
  </si>
  <si>
    <t xml:space="preserve">          Other</t>
  </si>
  <si>
    <t xml:space="preserve">          TOTAL</t>
  </si>
  <si>
    <t>OR RURAL AREA</t>
  </si>
  <si>
    <t>#</t>
  </si>
  <si>
    <t>$</t>
  </si>
  <si>
    <t>OVER 1 MILLION POP.</t>
  </si>
  <si>
    <t>200,000 - 1 MILLION POP.</t>
  </si>
  <si>
    <t>50,000-200,000 POP.</t>
  </si>
  <si>
    <t>UNDER 50,000 POP.</t>
  </si>
  <si>
    <t>AND RURAL AREAS</t>
  </si>
  <si>
    <t>TOTAL</t>
  </si>
  <si>
    <t xml:space="preserve">     SUB-TOTAL</t>
  </si>
  <si>
    <t xml:space="preserve">     SUB TOTAL</t>
  </si>
  <si>
    <t>Kansas City, MO-KS</t>
  </si>
  <si>
    <t>Miami, FL</t>
  </si>
  <si>
    <t>Madison, WI</t>
  </si>
  <si>
    <t xml:space="preserve">                  If quantity = 0, funds are supplemental to a previous purchase.  A negative obligation indicates a budget revision to previously obligated funds.</t>
  </si>
  <si>
    <t>Boston, MA--NH--RI</t>
  </si>
  <si>
    <t>Los Angeles--Long Beach--Santa Ana, CA</t>
  </si>
  <si>
    <t>Milwaukee, WI</t>
  </si>
  <si>
    <t>New York--Newark, NY-NJ-CT</t>
  </si>
  <si>
    <t>Tampa--St. Petersburg, FL</t>
  </si>
  <si>
    <t xml:space="preserve">      40-ft Buses</t>
  </si>
  <si>
    <t>Sedans/ Wagons</t>
  </si>
  <si>
    <t>Vans</t>
  </si>
  <si>
    <t>TABLE 29</t>
  </si>
  <si>
    <t>San Diego, CA</t>
  </si>
  <si>
    <t>ALABAMA GOV APP</t>
  </si>
  <si>
    <t>COLORADO GOV APP</t>
  </si>
  <si>
    <t>FLORIDA GOV APP</t>
  </si>
  <si>
    <t>GEORGIA GOV APP</t>
  </si>
  <si>
    <t>ILLINOIS GOV APP</t>
  </si>
  <si>
    <t>IOWA GOV APP</t>
  </si>
  <si>
    <t>MARYLAND GOV APP</t>
  </si>
  <si>
    <t>MICHIGAN GOV APP</t>
  </si>
  <si>
    <t>MONTANA GOV APP</t>
  </si>
  <si>
    <t>NEW MEXICO GOV APP</t>
  </si>
  <si>
    <t>OREGON GOV APP</t>
  </si>
  <si>
    <t>PENNSYLVANIA GOV APP</t>
  </si>
  <si>
    <t>TENNESSEE GOV APP</t>
  </si>
  <si>
    <t>TEXAS GOV APP</t>
  </si>
  <si>
    <t>VERMONT GOV APP</t>
  </si>
  <si>
    <t>Dallas--Fort Worth--Arlington, TX</t>
  </si>
  <si>
    <t>Indianapolis, IN</t>
  </si>
  <si>
    <t>Orlando, FL</t>
  </si>
  <si>
    <t>Portland, OR-WA</t>
  </si>
  <si>
    <t>St. Louis, MO-IL</t>
  </si>
  <si>
    <t>Detroit, MI</t>
  </si>
  <si>
    <t>Chicago, IL-IN</t>
  </si>
  <si>
    <t>Seattle, WA</t>
  </si>
  <si>
    <t>Akron, OH</t>
  </si>
  <si>
    <t>Des Moines, IA</t>
  </si>
  <si>
    <t>El Paso, TX-NM</t>
  </si>
  <si>
    <t>Ames, IA</t>
  </si>
  <si>
    <t>Eau Claire, WI</t>
  </si>
  <si>
    <t>Fond du Lac, WI</t>
  </si>
  <si>
    <t>Great Falls, MT</t>
  </si>
  <si>
    <t>Iowa City, IA</t>
  </si>
  <si>
    <t>Racine, WI</t>
  </si>
  <si>
    <t>HAWAII GOV APP</t>
  </si>
  <si>
    <t>Houston, TX</t>
  </si>
  <si>
    <t>Minneapolis--St. Paul, MN</t>
  </si>
  <si>
    <t>Sacramento, CA</t>
  </si>
  <si>
    <t>San Francisco--Oakland, CA</t>
  </si>
  <si>
    <t>Virginia Beach, VA</t>
  </si>
  <si>
    <t>Albany, NY</t>
  </si>
  <si>
    <t>Albuquerque, NM</t>
  </si>
  <si>
    <t>Austin, TX</t>
  </si>
  <si>
    <t>Charlotte, NC-SC</t>
  </si>
  <si>
    <t>Fort Collins, CO</t>
  </si>
  <si>
    <t>Honolulu, HI</t>
  </si>
  <si>
    <t>Salt Lake City, UT</t>
  </si>
  <si>
    <t>Abilene, TX</t>
  </si>
  <si>
    <t>Burlington, VT</t>
  </si>
  <si>
    <t>Portland, ME</t>
  </si>
  <si>
    <t>WASHINGTON GOV APP</t>
  </si>
  <si>
    <t>NOTE:    "Other" category includes Articulated Bus, Intercity Bus, Commuter/Suburban Bus, Bus Doubledecker, Ferry Boats,Trolley Bus, Used Bus, School bus and Dual Mode.</t>
  </si>
  <si>
    <t>New Orleans, LA</t>
  </si>
  <si>
    <t>Philadelphia, PA-NJ-DE-MD</t>
  </si>
  <si>
    <t>Birmingham, AL</t>
  </si>
  <si>
    <t>Bridgeport--Stamford, CT--NY</t>
  </si>
  <si>
    <t>Canton, OH</t>
  </si>
  <si>
    <t>Columbus, GA-AL</t>
  </si>
  <si>
    <t>Flint, MI</t>
  </si>
  <si>
    <t>Spokane, WA-ID</t>
  </si>
  <si>
    <t>Syracuse, NY</t>
  </si>
  <si>
    <t>Tucson, AZ</t>
  </si>
  <si>
    <t>Tulsa, OK</t>
  </si>
  <si>
    <t>Albany, GA</t>
  </si>
  <si>
    <t>Bremerton, WA</t>
  </si>
  <si>
    <t>Elmira, NY</t>
  </si>
  <si>
    <t>Flagstaff, AZ</t>
  </si>
  <si>
    <t>Leominster--Fitchburg, MA</t>
  </si>
  <si>
    <t>Muskegon, MI</t>
  </si>
  <si>
    <t>Napa, CA</t>
  </si>
  <si>
    <t>Santa Cruz, CA</t>
  </si>
  <si>
    <t>St. Cloud, MN</t>
  </si>
  <si>
    <t>Waterloo, IA</t>
  </si>
  <si>
    <t>NEW YORK GOV APP</t>
  </si>
  <si>
    <t>OKLAHOMA GOV APP</t>
  </si>
  <si>
    <t>Atlanta, GA</t>
  </si>
  <si>
    <t>Columbus, OH</t>
  </si>
  <si>
    <t>Las Vegas, NV</t>
  </si>
  <si>
    <t>Riverside--San Bernardino, CA</t>
  </si>
  <si>
    <t>San Antonio, TX</t>
  </si>
  <si>
    <t>Ann Arbor, MI</t>
  </si>
  <si>
    <t>Asheville, NC</t>
  </si>
  <si>
    <t>Augusta-Richmond County, GA-SC</t>
  </si>
  <si>
    <t>Buffalo, NY</t>
  </si>
  <si>
    <t>Charleston--North Charleston, SC</t>
  </si>
  <si>
    <t>Columbia, SC</t>
  </si>
  <si>
    <t>Davenport, IA-IL</t>
  </si>
  <si>
    <t>Fresno, CA</t>
  </si>
  <si>
    <t>Indio--Cathedral City--Palm Springs, CA</t>
  </si>
  <si>
    <t>Lansing, MI</t>
  </si>
  <si>
    <t>Louisville, KY-IN</t>
  </si>
  <si>
    <t>Poughkeepsie-Newburgh, NY</t>
  </si>
  <si>
    <t>Reno, NV</t>
  </si>
  <si>
    <t>Rochester, NY</t>
  </si>
  <si>
    <t>South Bend, IN-MI</t>
  </si>
  <si>
    <t>Springfield, MO</t>
  </si>
  <si>
    <t>Stockton, CA</t>
  </si>
  <si>
    <t>Altoona, PA</t>
  </si>
  <si>
    <t>Bellingham, WA</t>
  </si>
  <si>
    <t>Bloomington, IN</t>
  </si>
  <si>
    <t>Bowling Green, KY</t>
  </si>
  <si>
    <t>Cape Coral, FL</t>
  </si>
  <si>
    <t>Chattanooga, TN-GA</t>
  </si>
  <si>
    <t>Clarksville, TN-KY</t>
  </si>
  <si>
    <t>Cleveland, TN</t>
  </si>
  <si>
    <t>Fairfield, CA</t>
  </si>
  <si>
    <t>Grand Forks, ND-MN</t>
  </si>
  <si>
    <t>Jackson, MS</t>
  </si>
  <si>
    <t>Johnstown, PA</t>
  </si>
  <si>
    <t>La Crosse, WI-MN</t>
  </si>
  <si>
    <t>Lakeland, FL</t>
  </si>
  <si>
    <t>Lynchburg, VA</t>
  </si>
  <si>
    <t>Medford, OR</t>
  </si>
  <si>
    <t>Oshkosh, WI</t>
  </si>
  <si>
    <t>Pittsfield, MA</t>
  </si>
  <si>
    <t>Rapid City, SD</t>
  </si>
  <si>
    <t>San Luis Obispo, CA</t>
  </si>
  <si>
    <t>Sherman, TX</t>
  </si>
  <si>
    <t>Sioux Falls, SD</t>
  </si>
  <si>
    <t>Springfield, IL</t>
  </si>
  <si>
    <t>St. Augustine, FL</t>
  </si>
  <si>
    <t>St. Thomas, VI</t>
  </si>
  <si>
    <t>State College, PA</t>
  </si>
  <si>
    <t>Vallejo, CA</t>
  </si>
  <si>
    <t>Vero Beach--Sebastian, FL</t>
  </si>
  <si>
    <t>CALIFORNIA GOV APP</t>
  </si>
  <si>
    <t>IDAHO GOV APP</t>
  </si>
  <si>
    <t>KANSAS GOV APP</t>
  </si>
  <si>
    <t>MAINE GOV APP</t>
  </si>
  <si>
    <t>MISSISSIPPI GOV APP</t>
  </si>
  <si>
    <t>NORTH DAKOTA GOV APP</t>
  </si>
  <si>
    <t>OHIO GOV APP</t>
  </si>
  <si>
    <t>FY 2012 CAPITAL PROGRAM OBLIGATIONS FOR MOTOR VEHICLES</t>
  </si>
  <si>
    <t xml:space="preserve">Table 29 includes Rehabiliation and Rebuild.  </t>
  </si>
  <si>
    <t>Table 29 does not include Spare Parts/Associated Capital Maintenance ($16,228,190)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</si>
</sst>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5" fontId="0" fillId="0" borderId="0" xfId="0" applyNumberFormat="1" applyProtection="1"/>
    <xf numFmtId="0" fontId="4" fillId="0" borderId="4" xfId="0" applyFont="1" applyBorder="1"/>
    <xf numFmtId="37" fontId="0" fillId="0" borderId="4" xfId="0" applyNumberFormat="1" applyBorder="1" applyProtection="1"/>
    <xf numFmtId="5" fontId="0" fillId="0" borderId="5" xfId="0" applyNumberFormat="1" applyBorder="1" applyProtection="1"/>
    <xf numFmtId="37" fontId="0" fillId="0" borderId="5" xfId="0" applyNumberFormat="1" applyBorder="1" applyProtection="1"/>
    <xf numFmtId="0" fontId="4" fillId="0" borderId="9" xfId="0" applyFont="1" applyBorder="1"/>
    <xf numFmtId="37" fontId="0" fillId="0" borderId="9" xfId="0" applyNumberFormat="1" applyBorder="1" applyProtection="1"/>
    <xf numFmtId="37" fontId="0" fillId="0" borderId="10" xfId="0" applyNumberFormat="1" applyBorder="1" applyProtection="1"/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0" fillId="0" borderId="0" xfId="0" applyBorder="1"/>
    <xf numFmtId="0" fontId="4" fillId="2" borderId="4" xfId="0" applyFont="1" applyFill="1" applyBorder="1"/>
    <xf numFmtId="0" fontId="0" fillId="2" borderId="4" xfId="0" applyFill="1" applyBorder="1"/>
    <xf numFmtId="5" fontId="0" fillId="2" borderId="0" xfId="0" applyNumberFormat="1" applyFill="1" applyBorder="1" applyProtection="1"/>
    <xf numFmtId="5" fontId="0" fillId="2" borderId="5" xfId="0" applyNumberFormat="1" applyFill="1" applyBorder="1" applyProtection="1"/>
    <xf numFmtId="5" fontId="0" fillId="2" borderId="0" xfId="0" applyNumberFormat="1" applyFill="1" applyProtection="1"/>
    <xf numFmtId="0" fontId="6" fillId="0" borderId="0" xfId="0" applyFont="1"/>
    <xf numFmtId="0" fontId="4" fillId="0" borderId="11" xfId="0" applyFont="1" applyBorder="1"/>
    <xf numFmtId="37" fontId="0" fillId="0" borderId="11" xfId="0" applyNumberFormat="1" applyBorder="1" applyProtection="1"/>
    <xf numFmtId="37" fontId="0" fillId="0" borderId="12" xfId="0" applyNumberFormat="1" applyBorder="1" applyProtection="1"/>
    <xf numFmtId="3" fontId="0" fillId="2" borderId="4" xfId="0" applyNumberFormat="1" applyFill="1" applyBorder="1"/>
    <xf numFmtId="5" fontId="0" fillId="0" borderId="0" xfId="0" applyNumberFormat="1"/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5" fontId="0" fillId="0" borderId="14" xfId="0" applyNumberFormat="1" applyBorder="1" applyProtection="1"/>
    <xf numFmtId="0" fontId="4" fillId="0" borderId="13" xfId="0" applyFont="1" applyBorder="1"/>
    <xf numFmtId="5" fontId="0" fillId="0" borderId="15" xfId="0" applyNumberFormat="1" applyBorder="1" applyProtection="1"/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Z185"/>
  <sheetViews>
    <sheetView tabSelected="1" defaultGridColor="0" colorId="22" zoomScale="75" zoomScaleNormal="75" workbookViewId="0">
      <pane xSplit="2" ySplit="7" topLeftCell="C140" activePane="bottomRight" state="frozen"/>
      <selection pane="topRight" activeCell="C1" sqref="C1"/>
      <selection pane="bottomLeft" activeCell="A8" sqref="A8"/>
      <selection pane="bottomRight" activeCell="D180" sqref="D180"/>
    </sheetView>
  </sheetViews>
  <sheetFormatPr defaultColWidth="11.44140625" defaultRowHeight="15" x14ac:dyDescent="0.2"/>
  <cols>
    <col min="1" max="1" width="1.109375" customWidth="1"/>
    <col min="2" max="2" width="28.33203125" customWidth="1"/>
    <col min="3" max="3" width="5.77734375" customWidth="1"/>
    <col min="4" max="4" width="13.109375" customWidth="1"/>
    <col min="5" max="5" width="5.6640625" customWidth="1"/>
    <col min="6" max="6" width="13" customWidth="1"/>
    <col min="7" max="7" width="5.6640625" customWidth="1"/>
    <col min="8" max="8" width="13.109375" customWidth="1"/>
    <col min="9" max="9" width="5.6640625" customWidth="1"/>
    <col min="10" max="10" width="13.109375" customWidth="1"/>
    <col min="11" max="11" width="5.77734375" customWidth="1"/>
    <col min="12" max="12" width="13" customWidth="1"/>
    <col min="13" max="13" width="5.77734375" customWidth="1"/>
    <col min="14" max="14" width="11.77734375" customWidth="1"/>
    <col min="15" max="15" width="5.77734375" customWidth="1"/>
    <col min="16" max="16" width="12.88671875" bestFit="1" customWidth="1"/>
    <col min="17" max="17" width="6.5546875" customWidth="1"/>
    <col min="18" max="18" width="12.77734375" customWidth="1"/>
    <col min="19" max="19" width="5.77734375" customWidth="1"/>
    <col min="20" max="20" width="11.77734375" customWidth="1"/>
    <col min="21" max="21" width="5.77734375" customWidth="1"/>
    <col min="22" max="22" width="11.77734375" customWidth="1"/>
    <col min="23" max="23" width="5.77734375" customWidth="1"/>
    <col min="24" max="24" width="11.77734375" customWidth="1"/>
    <col min="25" max="25" width="6.77734375" customWidth="1"/>
    <col min="26" max="26" width="12.77734375" customWidth="1"/>
  </cols>
  <sheetData>
    <row r="1" spans="2:26" ht="18" x14ac:dyDescent="0.25">
      <c r="B1" s="46" t="s">
        <v>29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0"/>
      <c r="T1" s="40"/>
      <c r="U1" s="40"/>
      <c r="V1" s="40"/>
      <c r="W1" s="40"/>
      <c r="X1" s="40"/>
      <c r="Y1" s="40"/>
      <c r="Z1" s="40"/>
    </row>
    <row r="2" spans="2:26" ht="18" x14ac:dyDescent="0.25">
      <c r="B2" s="46" t="s">
        <v>161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0"/>
      <c r="T2" s="40"/>
      <c r="U2" s="40"/>
      <c r="V2" s="40"/>
      <c r="W2" s="40"/>
      <c r="X2" s="40"/>
      <c r="Y2" s="40"/>
      <c r="Z2" s="40"/>
    </row>
    <row r="3" spans="2:26" ht="15.75" thickBot="1" x14ac:dyDescent="0.25"/>
    <row r="4" spans="2:26" ht="11.25" customHeight="1" x14ac:dyDescent="0.2">
      <c r="B4" s="1"/>
      <c r="C4" s="1"/>
      <c r="D4" s="2"/>
      <c r="E4" s="1"/>
      <c r="F4" s="2"/>
      <c r="G4" s="1"/>
      <c r="H4" s="2"/>
      <c r="I4" s="1"/>
      <c r="J4" s="2"/>
      <c r="K4" s="1"/>
      <c r="L4" s="2"/>
      <c r="M4" s="1"/>
      <c r="N4" s="2"/>
      <c r="O4" s="1"/>
      <c r="P4" s="2"/>
      <c r="Q4" s="1"/>
      <c r="R4" s="3"/>
    </row>
    <row r="5" spans="2:26" ht="15.75" x14ac:dyDescent="0.25">
      <c r="B5" s="22" t="s">
        <v>0</v>
      </c>
      <c r="C5" s="4" t="s">
        <v>26</v>
      </c>
      <c r="D5" s="5"/>
      <c r="E5" s="4" t="s">
        <v>1</v>
      </c>
      <c r="F5" s="5"/>
      <c r="G5" s="4" t="s">
        <v>2</v>
      </c>
      <c r="H5" s="5"/>
      <c r="I5" s="4" t="s">
        <v>3</v>
      </c>
      <c r="J5" s="5"/>
      <c r="K5" s="4" t="s">
        <v>27</v>
      </c>
      <c r="L5" s="5"/>
      <c r="M5" s="44" t="s">
        <v>28</v>
      </c>
      <c r="N5" s="45"/>
      <c r="O5" s="4" t="s">
        <v>4</v>
      </c>
      <c r="P5" s="5"/>
      <c r="Q5" s="4" t="s">
        <v>5</v>
      </c>
      <c r="R5" s="6"/>
    </row>
    <row r="6" spans="2:26" ht="15.75" x14ac:dyDescent="0.25">
      <c r="B6" s="22" t="s">
        <v>6</v>
      </c>
      <c r="C6" s="39" t="s">
        <v>7</v>
      </c>
      <c r="D6" s="23" t="s">
        <v>8</v>
      </c>
      <c r="E6" s="39" t="s">
        <v>7</v>
      </c>
      <c r="F6" s="23" t="s">
        <v>8</v>
      </c>
      <c r="G6" s="39" t="s">
        <v>7</v>
      </c>
      <c r="H6" s="23" t="s">
        <v>8</v>
      </c>
      <c r="I6" s="39" t="s">
        <v>7</v>
      </c>
      <c r="J6" s="23" t="s">
        <v>8</v>
      </c>
      <c r="K6" s="22" t="s">
        <v>7</v>
      </c>
      <c r="L6" s="23" t="s">
        <v>8</v>
      </c>
      <c r="M6" s="22" t="s">
        <v>7</v>
      </c>
      <c r="N6" s="23" t="s">
        <v>8</v>
      </c>
      <c r="O6" s="22" t="s">
        <v>7</v>
      </c>
      <c r="P6" s="23" t="s">
        <v>8</v>
      </c>
      <c r="Q6" s="22" t="s">
        <v>7</v>
      </c>
      <c r="R6" s="24" t="s">
        <v>8</v>
      </c>
    </row>
    <row r="7" spans="2:26" ht="9" customHeight="1" thickBot="1" x14ac:dyDescent="0.25">
      <c r="B7" s="7"/>
      <c r="C7" s="7"/>
      <c r="D7" s="8"/>
      <c r="E7" s="7"/>
      <c r="F7" s="8"/>
      <c r="G7" s="7"/>
      <c r="H7" s="8"/>
      <c r="I7" s="7"/>
      <c r="J7" s="8"/>
      <c r="K7" s="7"/>
      <c r="L7" s="8"/>
      <c r="M7" s="7"/>
      <c r="N7" s="8"/>
      <c r="O7" s="7"/>
      <c r="P7" s="8"/>
      <c r="Q7" s="7"/>
      <c r="R7" s="9"/>
    </row>
    <row r="8" spans="2:26" x14ac:dyDescent="0.2">
      <c r="B8" s="10"/>
      <c r="C8" s="11"/>
      <c r="E8" s="11"/>
      <c r="G8" s="11"/>
      <c r="I8" s="11"/>
      <c r="K8" s="11"/>
      <c r="M8" s="11"/>
      <c r="O8" s="11"/>
      <c r="Q8" s="11"/>
      <c r="R8" s="12"/>
    </row>
    <row r="9" spans="2:26" ht="15.75" x14ac:dyDescent="0.25">
      <c r="B9" s="4" t="s">
        <v>9</v>
      </c>
      <c r="C9" s="11"/>
      <c r="E9" s="11"/>
      <c r="G9" s="11"/>
      <c r="I9" s="11"/>
      <c r="K9" s="11"/>
      <c r="M9" s="11"/>
      <c r="O9" s="11"/>
      <c r="Q9" s="11"/>
      <c r="R9" s="12"/>
    </row>
    <row r="10" spans="2:26" ht="6" customHeight="1" x14ac:dyDescent="0.2">
      <c r="B10" s="10"/>
      <c r="C10" s="11"/>
      <c r="E10" s="11"/>
      <c r="G10" s="11"/>
      <c r="I10" s="11"/>
      <c r="K10" s="11"/>
      <c r="M10" s="11"/>
      <c r="O10" s="11"/>
      <c r="Q10" s="11"/>
      <c r="R10" s="12"/>
    </row>
    <row r="11" spans="2:26" x14ac:dyDescent="0.2">
      <c r="B11" s="14" t="s">
        <v>104</v>
      </c>
      <c r="C11" s="15">
        <v>13</v>
      </c>
      <c r="D11" s="25">
        <v>5120000</v>
      </c>
      <c r="E11" s="15">
        <v>0</v>
      </c>
      <c r="F11" s="25">
        <v>0</v>
      </c>
      <c r="G11" s="15">
        <v>0</v>
      </c>
      <c r="H11" s="26">
        <v>0</v>
      </c>
      <c r="I11" s="15">
        <v>0</v>
      </c>
      <c r="J11" s="26">
        <v>0</v>
      </c>
      <c r="K11" s="15">
        <v>0</v>
      </c>
      <c r="L11" s="25">
        <v>0</v>
      </c>
      <c r="M11" s="15">
        <v>0</v>
      </c>
      <c r="N11" s="25">
        <v>0</v>
      </c>
      <c r="O11" s="15">
        <v>0</v>
      </c>
      <c r="P11" s="25">
        <v>0</v>
      </c>
      <c r="Q11" s="15">
        <f>C11+E11+G11+I11+K11+M11+O11</f>
        <v>13</v>
      </c>
      <c r="R11" s="16">
        <f>D11+F11+H11+J11+L11+N11+P11</f>
        <v>5120000</v>
      </c>
    </row>
    <row r="12" spans="2:26" x14ac:dyDescent="0.2">
      <c r="B12" s="14" t="s">
        <v>21</v>
      </c>
      <c r="C12" s="15">
        <v>0</v>
      </c>
      <c r="D12" s="25">
        <v>0</v>
      </c>
      <c r="E12" s="15">
        <v>0</v>
      </c>
      <c r="F12" s="25">
        <v>0</v>
      </c>
      <c r="G12" s="15">
        <v>0</v>
      </c>
      <c r="H12" s="25">
        <v>0</v>
      </c>
      <c r="I12" s="15">
        <v>0</v>
      </c>
      <c r="J12" s="25">
        <v>0</v>
      </c>
      <c r="K12" s="15">
        <v>0</v>
      </c>
      <c r="L12" s="25">
        <v>0</v>
      </c>
      <c r="M12" s="15">
        <v>0</v>
      </c>
      <c r="N12" s="25">
        <v>0</v>
      </c>
      <c r="O12" s="15">
        <v>4</v>
      </c>
      <c r="P12" s="25">
        <v>7260000</v>
      </c>
      <c r="Q12" s="15">
        <f>C12+E12+G12+I12+K12+M12+O12</f>
        <v>4</v>
      </c>
      <c r="R12" s="16">
        <f>D12+F12+H12+J12+L12+N12+P12</f>
        <v>7260000</v>
      </c>
    </row>
    <row r="13" spans="2:26" x14ac:dyDescent="0.2">
      <c r="B13" s="14" t="s">
        <v>52</v>
      </c>
      <c r="C13" s="15">
        <v>30</v>
      </c>
      <c r="D13" s="25">
        <v>29028150</v>
      </c>
      <c r="E13" s="15">
        <v>0</v>
      </c>
      <c r="F13" s="25">
        <v>0</v>
      </c>
      <c r="G13" s="15">
        <v>0</v>
      </c>
      <c r="H13" s="25">
        <v>0</v>
      </c>
      <c r="I13" s="15">
        <v>0</v>
      </c>
      <c r="J13" s="25">
        <v>0</v>
      </c>
      <c r="K13" s="15">
        <v>0</v>
      </c>
      <c r="L13" s="25">
        <v>0</v>
      </c>
      <c r="M13" s="15">
        <v>0</v>
      </c>
      <c r="N13" s="25">
        <v>0</v>
      </c>
      <c r="O13" s="15">
        <v>0</v>
      </c>
      <c r="P13" s="25">
        <v>0</v>
      </c>
      <c r="Q13" s="15">
        <f>C13+E13+G13+I13+K13+M13+O13</f>
        <v>30</v>
      </c>
      <c r="R13" s="16">
        <f>D13+F13+H13+J13+L13+N13+P13</f>
        <v>29028150</v>
      </c>
    </row>
    <row r="14" spans="2:26" x14ac:dyDescent="0.2">
      <c r="B14" s="14" t="s">
        <v>105</v>
      </c>
      <c r="C14" s="15">
        <v>0</v>
      </c>
      <c r="D14" s="25">
        <v>-12466</v>
      </c>
      <c r="E14" s="15">
        <v>0</v>
      </c>
      <c r="F14" s="25">
        <v>0</v>
      </c>
      <c r="G14" s="15">
        <v>0</v>
      </c>
      <c r="H14" s="25">
        <v>0</v>
      </c>
      <c r="I14" s="15">
        <v>0</v>
      </c>
      <c r="J14" s="25">
        <v>0</v>
      </c>
      <c r="K14" s="15">
        <v>0</v>
      </c>
      <c r="L14" s="25">
        <v>0</v>
      </c>
      <c r="M14" s="15">
        <v>0</v>
      </c>
      <c r="N14" s="25">
        <v>0</v>
      </c>
      <c r="O14" s="15">
        <v>0</v>
      </c>
      <c r="P14" s="25">
        <v>0</v>
      </c>
      <c r="Q14" s="15">
        <f>C14+E14+G14+I14+K14+M14+O14</f>
        <v>0</v>
      </c>
      <c r="R14" s="16">
        <f>D14+F14+H14+J14+L14+N14+P14</f>
        <v>-12466</v>
      </c>
    </row>
    <row r="15" spans="2:26" x14ac:dyDescent="0.2">
      <c r="B15" s="18" t="s">
        <v>46</v>
      </c>
      <c r="C15" s="19">
        <v>17</v>
      </c>
      <c r="D15" s="20">
        <v>6000000</v>
      </c>
      <c r="E15" s="19">
        <v>0</v>
      </c>
      <c r="F15" s="20">
        <v>0</v>
      </c>
      <c r="G15" s="19">
        <v>17</v>
      </c>
      <c r="H15" s="20">
        <v>6000000</v>
      </c>
      <c r="I15" s="19">
        <v>0</v>
      </c>
      <c r="J15" s="20">
        <v>-76671</v>
      </c>
      <c r="K15" s="19">
        <v>0</v>
      </c>
      <c r="L15" s="20">
        <v>0</v>
      </c>
      <c r="M15" s="19">
        <v>0</v>
      </c>
      <c r="N15" s="20">
        <v>0</v>
      </c>
      <c r="O15" s="19">
        <v>0</v>
      </c>
      <c r="P15" s="20">
        <v>0</v>
      </c>
      <c r="Q15" s="19">
        <f>C15+E15+G15+I15+K15+M15+O15</f>
        <v>34</v>
      </c>
      <c r="R15" s="41">
        <f>D15+F15+H15+J15+L15+N15+P15</f>
        <v>11923329</v>
      </c>
    </row>
    <row r="16" spans="2:26" x14ac:dyDescent="0.2">
      <c r="B16" s="14" t="s">
        <v>51</v>
      </c>
      <c r="C16" s="15">
        <v>9</v>
      </c>
      <c r="D16" s="25">
        <v>4980000</v>
      </c>
      <c r="E16" s="15">
        <v>0</v>
      </c>
      <c r="F16" s="25">
        <v>0</v>
      </c>
      <c r="G16" s="15">
        <v>0</v>
      </c>
      <c r="H16" s="25">
        <v>0</v>
      </c>
      <c r="I16" s="15">
        <v>0</v>
      </c>
      <c r="J16" s="25">
        <v>0</v>
      </c>
      <c r="K16" s="15">
        <v>0</v>
      </c>
      <c r="L16" s="25">
        <v>0</v>
      </c>
      <c r="M16" s="15">
        <v>0</v>
      </c>
      <c r="N16" s="25">
        <v>0</v>
      </c>
      <c r="O16" s="15">
        <v>0</v>
      </c>
      <c r="P16" s="25">
        <v>0</v>
      </c>
      <c r="Q16" s="15">
        <f>C16+E16+G16+I16+K16+M16+O16</f>
        <v>9</v>
      </c>
      <c r="R16" s="16">
        <f>D16+F16+H16+J16+L16+N16+P16</f>
        <v>4980000</v>
      </c>
    </row>
    <row r="17" spans="2:18" x14ac:dyDescent="0.2">
      <c r="B17" s="14" t="s">
        <v>64</v>
      </c>
      <c r="C17" s="15">
        <v>0</v>
      </c>
      <c r="D17" s="25">
        <v>0</v>
      </c>
      <c r="E17" s="15">
        <v>0</v>
      </c>
      <c r="F17" s="25">
        <v>0</v>
      </c>
      <c r="G17" s="15">
        <v>0</v>
      </c>
      <c r="H17" s="25">
        <v>0</v>
      </c>
      <c r="I17" s="15">
        <v>3</v>
      </c>
      <c r="J17" s="25">
        <v>910000</v>
      </c>
      <c r="K17" s="15">
        <v>0</v>
      </c>
      <c r="L17" s="25">
        <v>0</v>
      </c>
      <c r="M17" s="15">
        <v>0</v>
      </c>
      <c r="N17" s="25">
        <v>0</v>
      </c>
      <c r="O17" s="15">
        <v>0</v>
      </c>
      <c r="P17" s="25">
        <v>1021001</v>
      </c>
      <c r="Q17" s="15">
        <f>C17+E17+G17+I17+K17+M17+O17</f>
        <v>3</v>
      </c>
      <c r="R17" s="16">
        <f>D17+F17+H17+J17+L17+N17+P17</f>
        <v>1931001</v>
      </c>
    </row>
    <row r="18" spans="2:18" x14ac:dyDescent="0.2">
      <c r="B18" s="14" t="s">
        <v>47</v>
      </c>
      <c r="C18" s="15">
        <v>0</v>
      </c>
      <c r="D18" s="25">
        <v>0</v>
      </c>
      <c r="E18" s="15">
        <v>0</v>
      </c>
      <c r="F18" s="25">
        <v>0</v>
      </c>
      <c r="G18" s="15">
        <v>0</v>
      </c>
      <c r="H18" s="25">
        <v>0</v>
      </c>
      <c r="I18" s="15">
        <v>2</v>
      </c>
      <c r="J18" s="25">
        <v>128000</v>
      </c>
      <c r="K18" s="15">
        <v>4</v>
      </c>
      <c r="L18" s="25">
        <v>172000</v>
      </c>
      <c r="M18" s="15">
        <v>0</v>
      </c>
      <c r="N18" s="25">
        <v>0</v>
      </c>
      <c r="O18" s="15">
        <v>0</v>
      </c>
      <c r="P18" s="25">
        <v>0</v>
      </c>
      <c r="Q18" s="15">
        <f>C18+E18+G18+I18+K18+M18+O18</f>
        <v>6</v>
      </c>
      <c r="R18" s="16">
        <f>D18+F18+H18+J18+L18+N18+P18</f>
        <v>300000</v>
      </c>
    </row>
    <row r="19" spans="2:18" x14ac:dyDescent="0.2">
      <c r="B19" s="14" t="s">
        <v>17</v>
      </c>
      <c r="C19" s="15">
        <v>0</v>
      </c>
      <c r="D19" s="25">
        <v>0</v>
      </c>
      <c r="E19" s="15">
        <v>0</v>
      </c>
      <c r="F19" s="25">
        <v>0</v>
      </c>
      <c r="G19" s="15">
        <v>0</v>
      </c>
      <c r="H19" s="25">
        <v>0</v>
      </c>
      <c r="I19" s="15">
        <v>7</v>
      </c>
      <c r="J19" s="25">
        <v>600000</v>
      </c>
      <c r="K19" s="15">
        <v>0</v>
      </c>
      <c r="L19" s="25">
        <v>0</v>
      </c>
      <c r="M19" s="15">
        <v>0</v>
      </c>
      <c r="N19" s="25">
        <v>0</v>
      </c>
      <c r="O19" s="15">
        <v>0</v>
      </c>
      <c r="P19" s="25">
        <v>0</v>
      </c>
      <c r="Q19" s="15">
        <f>C19+E19+G19+I19+K19+M19+O19</f>
        <v>7</v>
      </c>
      <c r="R19" s="16">
        <f>D19+F19+H19+J19+L19+N19+P19</f>
        <v>600000</v>
      </c>
    </row>
    <row r="20" spans="2:18" x14ac:dyDescent="0.2">
      <c r="B20" s="14" t="s">
        <v>106</v>
      </c>
      <c r="C20" s="15">
        <v>19</v>
      </c>
      <c r="D20" s="25">
        <v>8000000</v>
      </c>
      <c r="E20" s="15">
        <v>0</v>
      </c>
      <c r="F20" s="25">
        <v>0</v>
      </c>
      <c r="G20" s="15">
        <v>0</v>
      </c>
      <c r="H20" s="25">
        <v>0</v>
      </c>
      <c r="I20" s="15">
        <v>0</v>
      </c>
      <c r="J20" s="25">
        <v>0</v>
      </c>
      <c r="K20" s="15">
        <v>0</v>
      </c>
      <c r="L20" s="25">
        <v>0</v>
      </c>
      <c r="M20" s="15">
        <v>0</v>
      </c>
      <c r="N20" s="25">
        <v>0</v>
      </c>
      <c r="O20" s="15">
        <v>0</v>
      </c>
      <c r="P20" s="25">
        <v>0</v>
      </c>
      <c r="Q20" s="19">
        <f>C20+E20+G20+I20+K20+M20+O20</f>
        <v>19</v>
      </c>
      <c r="R20" s="41">
        <f>D20+F20+H20+J20+L20+N20+P20</f>
        <v>8000000</v>
      </c>
    </row>
    <row r="21" spans="2:18" x14ac:dyDescent="0.2">
      <c r="B21" s="34" t="s">
        <v>22</v>
      </c>
      <c r="C21" s="35">
        <v>132</v>
      </c>
      <c r="D21" s="36">
        <v>26449240</v>
      </c>
      <c r="E21" s="35">
        <v>0</v>
      </c>
      <c r="F21" s="36">
        <v>-1502</v>
      </c>
      <c r="G21" s="35">
        <v>0</v>
      </c>
      <c r="H21" s="36">
        <v>0</v>
      </c>
      <c r="I21" s="35">
        <v>0</v>
      </c>
      <c r="J21" s="36">
        <v>0</v>
      </c>
      <c r="K21" s="35">
        <v>0</v>
      </c>
      <c r="L21" s="36">
        <v>0</v>
      </c>
      <c r="M21" s="35">
        <v>0</v>
      </c>
      <c r="N21" s="36">
        <v>0</v>
      </c>
      <c r="O21" s="35">
        <v>0</v>
      </c>
      <c r="P21" s="36">
        <v>0</v>
      </c>
      <c r="Q21" s="15">
        <f>C21+E21+G21+I21+K21+M21+O21</f>
        <v>132</v>
      </c>
      <c r="R21" s="16">
        <f>D21+F21+H21+J21+L21+N21+P21</f>
        <v>26447738</v>
      </c>
    </row>
    <row r="22" spans="2:18" x14ac:dyDescent="0.2">
      <c r="B22" s="14" t="s">
        <v>18</v>
      </c>
      <c r="C22" s="15">
        <v>8</v>
      </c>
      <c r="D22" s="25">
        <v>6374961</v>
      </c>
      <c r="E22" s="15">
        <v>0</v>
      </c>
      <c r="F22" s="25">
        <v>0</v>
      </c>
      <c r="G22" s="15">
        <v>0</v>
      </c>
      <c r="H22" s="25">
        <v>0</v>
      </c>
      <c r="I22" s="15">
        <v>0</v>
      </c>
      <c r="J22" s="25">
        <v>-445</v>
      </c>
      <c r="K22" s="15">
        <v>0</v>
      </c>
      <c r="L22" s="25">
        <v>0</v>
      </c>
      <c r="M22" s="15">
        <v>0</v>
      </c>
      <c r="N22" s="25">
        <v>0</v>
      </c>
      <c r="O22" s="15">
        <v>1</v>
      </c>
      <c r="P22" s="25">
        <v>179000</v>
      </c>
      <c r="Q22" s="15">
        <f>C22+E22+G22+I22+K22+M22+O22</f>
        <v>9</v>
      </c>
      <c r="R22" s="16">
        <f>D22+F22+H22+J22+L22+N22+P22</f>
        <v>6553516</v>
      </c>
    </row>
    <row r="23" spans="2:18" x14ac:dyDescent="0.2">
      <c r="B23" s="14" t="s">
        <v>23</v>
      </c>
      <c r="C23" s="15">
        <v>21</v>
      </c>
      <c r="D23" s="25">
        <v>7000000</v>
      </c>
      <c r="E23" s="15">
        <v>4</v>
      </c>
      <c r="F23" s="25">
        <v>123200</v>
      </c>
      <c r="G23" s="15">
        <v>0</v>
      </c>
      <c r="H23" s="25">
        <v>0</v>
      </c>
      <c r="I23" s="15">
        <v>0</v>
      </c>
      <c r="J23" s="25">
        <v>0</v>
      </c>
      <c r="K23" s="15">
        <v>0</v>
      </c>
      <c r="L23" s="25">
        <v>0</v>
      </c>
      <c r="M23" s="15">
        <v>0</v>
      </c>
      <c r="N23" s="25">
        <v>0</v>
      </c>
      <c r="O23" s="15">
        <v>0</v>
      </c>
      <c r="P23" s="25">
        <v>0</v>
      </c>
      <c r="Q23" s="15">
        <f>C23+E23+G23+I23+K23+M23+O23</f>
        <v>25</v>
      </c>
      <c r="R23" s="16">
        <f>D23+F23+H23+J23+L23+N23+P23</f>
        <v>7123200</v>
      </c>
    </row>
    <row r="24" spans="2:18" x14ac:dyDescent="0.2">
      <c r="B24" s="14" t="s">
        <v>65</v>
      </c>
      <c r="C24" s="15">
        <v>24</v>
      </c>
      <c r="D24" s="25">
        <v>8594862</v>
      </c>
      <c r="E24" s="15">
        <v>0</v>
      </c>
      <c r="F24" s="25">
        <v>0</v>
      </c>
      <c r="G24" s="15">
        <v>0</v>
      </c>
      <c r="H24" s="25">
        <v>0</v>
      </c>
      <c r="I24" s="15">
        <v>0</v>
      </c>
      <c r="J24" s="25">
        <v>0</v>
      </c>
      <c r="K24" s="15">
        <v>0</v>
      </c>
      <c r="L24" s="25">
        <v>0</v>
      </c>
      <c r="M24" s="15">
        <v>0</v>
      </c>
      <c r="N24" s="25">
        <v>0</v>
      </c>
      <c r="O24" s="15">
        <v>0</v>
      </c>
      <c r="P24" s="25">
        <v>0</v>
      </c>
      <c r="Q24" s="15">
        <f>C24+E24+G24+I24+K24+M24+O24</f>
        <v>24</v>
      </c>
      <c r="R24" s="16">
        <f>D24+F24+H24+J24+L24+N24+P24</f>
        <v>8594862</v>
      </c>
    </row>
    <row r="25" spans="2:18" x14ac:dyDescent="0.2">
      <c r="B25" s="18" t="s">
        <v>81</v>
      </c>
      <c r="C25" s="19">
        <v>0</v>
      </c>
      <c r="D25" s="20">
        <v>0</v>
      </c>
      <c r="E25" s="19">
        <v>0</v>
      </c>
      <c r="F25" s="20">
        <v>0</v>
      </c>
      <c r="G25" s="19">
        <v>4</v>
      </c>
      <c r="H25" s="20">
        <v>1310781</v>
      </c>
      <c r="I25" s="19">
        <v>0</v>
      </c>
      <c r="J25" s="20">
        <v>0</v>
      </c>
      <c r="K25" s="19">
        <v>0</v>
      </c>
      <c r="L25" s="20">
        <v>0</v>
      </c>
      <c r="M25" s="19">
        <v>0</v>
      </c>
      <c r="N25" s="20">
        <v>-1</v>
      </c>
      <c r="O25" s="19">
        <v>0</v>
      </c>
      <c r="P25" s="20">
        <v>0</v>
      </c>
      <c r="Q25" s="19">
        <f>C25+E25+G25+I25+K25+M25+O25</f>
        <v>4</v>
      </c>
      <c r="R25" s="41">
        <f>D25+F25+H25+J25+L25+N25+P25</f>
        <v>1310780</v>
      </c>
    </row>
    <row r="26" spans="2:18" x14ac:dyDescent="0.2">
      <c r="B26" s="14" t="s">
        <v>24</v>
      </c>
      <c r="C26" s="15">
        <v>0</v>
      </c>
      <c r="D26" s="25">
        <v>0</v>
      </c>
      <c r="E26" s="15">
        <v>0</v>
      </c>
      <c r="F26" s="25">
        <v>0</v>
      </c>
      <c r="G26" s="15">
        <v>0</v>
      </c>
      <c r="H26" s="25">
        <v>0</v>
      </c>
      <c r="I26" s="15">
        <v>0</v>
      </c>
      <c r="J26" s="25">
        <v>0</v>
      </c>
      <c r="K26" s="15">
        <v>0</v>
      </c>
      <c r="L26" s="25">
        <v>0</v>
      </c>
      <c r="M26" s="15">
        <v>12</v>
      </c>
      <c r="N26" s="25">
        <v>576000</v>
      </c>
      <c r="O26" s="15">
        <v>0</v>
      </c>
      <c r="P26" s="25">
        <v>-440945</v>
      </c>
      <c r="Q26" s="15">
        <f>C26+E26+G26+I26+K26+M26+O26</f>
        <v>12</v>
      </c>
      <c r="R26" s="16">
        <f>D26+F26+H26+J26+L26+N26+P26</f>
        <v>135055</v>
      </c>
    </row>
    <row r="27" spans="2:18" x14ac:dyDescent="0.2">
      <c r="B27" s="14" t="s">
        <v>48</v>
      </c>
      <c r="C27" s="15">
        <v>0</v>
      </c>
      <c r="D27" s="25">
        <v>0</v>
      </c>
      <c r="E27" s="15">
        <v>0</v>
      </c>
      <c r="F27" s="25">
        <v>0</v>
      </c>
      <c r="G27" s="15">
        <v>0</v>
      </c>
      <c r="H27" s="25">
        <v>0</v>
      </c>
      <c r="I27" s="15">
        <v>0</v>
      </c>
      <c r="J27" s="25">
        <v>0</v>
      </c>
      <c r="K27" s="15">
        <v>0</v>
      </c>
      <c r="L27" s="25">
        <v>0</v>
      </c>
      <c r="M27" s="15">
        <v>0</v>
      </c>
      <c r="N27" s="25">
        <v>0</v>
      </c>
      <c r="O27" s="15">
        <v>2</v>
      </c>
      <c r="P27" s="25">
        <v>1500000</v>
      </c>
      <c r="Q27" s="15">
        <f>C27+E27+G27+I27+K27+M27+O27</f>
        <v>2</v>
      </c>
      <c r="R27" s="16">
        <f>D27+F27+H27+J27+L27+N27+P27</f>
        <v>1500000</v>
      </c>
    </row>
    <row r="28" spans="2:18" x14ac:dyDescent="0.2">
      <c r="B28" s="14" t="s">
        <v>82</v>
      </c>
      <c r="C28" s="15">
        <v>24</v>
      </c>
      <c r="D28" s="25">
        <v>15058507</v>
      </c>
      <c r="E28" s="15">
        <v>0</v>
      </c>
      <c r="F28" s="25">
        <v>0</v>
      </c>
      <c r="G28" s="15">
        <v>0</v>
      </c>
      <c r="H28" s="25">
        <v>0</v>
      </c>
      <c r="I28" s="15">
        <v>0</v>
      </c>
      <c r="J28" s="25">
        <v>0</v>
      </c>
      <c r="K28" s="15">
        <v>0</v>
      </c>
      <c r="L28" s="25">
        <v>0</v>
      </c>
      <c r="M28" s="15">
        <v>0</v>
      </c>
      <c r="N28" s="25">
        <v>0</v>
      </c>
      <c r="O28" s="15">
        <v>0</v>
      </c>
      <c r="P28" s="25">
        <v>0</v>
      </c>
      <c r="Q28" s="15">
        <f>C28+E28+G28+I28+K28+M28+O28</f>
        <v>24</v>
      </c>
      <c r="R28" s="16">
        <f>D28+F28+H28+J28+L28+N28+P28</f>
        <v>15058507</v>
      </c>
    </row>
    <row r="29" spans="2:18" x14ac:dyDescent="0.2">
      <c r="B29" s="14" t="s">
        <v>49</v>
      </c>
      <c r="C29" s="15">
        <v>22</v>
      </c>
      <c r="D29" s="25">
        <v>6027400</v>
      </c>
      <c r="E29" s="15">
        <v>6</v>
      </c>
      <c r="F29" s="25">
        <v>660000</v>
      </c>
      <c r="G29" s="15">
        <v>0</v>
      </c>
      <c r="H29" s="25">
        <v>0</v>
      </c>
      <c r="I29" s="15">
        <v>2</v>
      </c>
      <c r="J29" s="25">
        <v>163200</v>
      </c>
      <c r="K29" s="15">
        <v>0</v>
      </c>
      <c r="L29" s="25">
        <v>0</v>
      </c>
      <c r="M29" s="15">
        <v>0</v>
      </c>
      <c r="N29" s="25">
        <v>0</v>
      </c>
      <c r="O29" s="15">
        <v>0</v>
      </c>
      <c r="P29" s="25">
        <v>0</v>
      </c>
      <c r="Q29" s="15">
        <f>C29+E29+G29+I29+K29+M29+O29</f>
        <v>30</v>
      </c>
      <c r="R29" s="16">
        <f>D29+F29+H29+J29+L29+N29+P29</f>
        <v>6850600</v>
      </c>
    </row>
    <row r="30" spans="2:18" x14ac:dyDescent="0.2">
      <c r="B30" s="18" t="s">
        <v>107</v>
      </c>
      <c r="C30" s="19">
        <v>12</v>
      </c>
      <c r="D30" s="20">
        <v>5000000</v>
      </c>
      <c r="E30" s="19">
        <v>0</v>
      </c>
      <c r="F30" s="20">
        <v>0</v>
      </c>
      <c r="G30" s="19">
        <v>0</v>
      </c>
      <c r="H30" s="20">
        <v>0</v>
      </c>
      <c r="I30" s="19">
        <v>23</v>
      </c>
      <c r="J30" s="20">
        <v>943000</v>
      </c>
      <c r="K30" s="19">
        <v>0</v>
      </c>
      <c r="L30" s="20">
        <v>0</v>
      </c>
      <c r="M30" s="19">
        <v>0</v>
      </c>
      <c r="N30" s="20">
        <v>0</v>
      </c>
      <c r="O30" s="19">
        <v>0</v>
      </c>
      <c r="P30" s="20">
        <v>0</v>
      </c>
      <c r="Q30" s="19">
        <f>C30+E30+G30+I30+K30+M30+O30</f>
        <v>35</v>
      </c>
      <c r="R30" s="41">
        <f>D30+F30+H30+J30+L30+N30+P30</f>
        <v>5943000</v>
      </c>
    </row>
    <row r="31" spans="2:18" x14ac:dyDescent="0.2">
      <c r="B31" s="14" t="s">
        <v>108</v>
      </c>
      <c r="C31" s="15">
        <v>3</v>
      </c>
      <c r="D31" s="25">
        <v>2160000</v>
      </c>
      <c r="E31" s="15">
        <v>0</v>
      </c>
      <c r="F31" s="25">
        <v>0</v>
      </c>
      <c r="G31" s="15">
        <v>0</v>
      </c>
      <c r="H31" s="25">
        <v>0</v>
      </c>
      <c r="I31" s="15">
        <v>0</v>
      </c>
      <c r="J31" s="25">
        <v>0</v>
      </c>
      <c r="K31" s="15">
        <v>0</v>
      </c>
      <c r="L31" s="25">
        <v>0</v>
      </c>
      <c r="M31" s="15">
        <v>0</v>
      </c>
      <c r="N31" s="25">
        <v>0</v>
      </c>
      <c r="O31" s="15">
        <v>3</v>
      </c>
      <c r="P31" s="25">
        <v>1980000</v>
      </c>
      <c r="Q31" s="15">
        <f>C31+E31+G31+I31+K31+M31+O31</f>
        <v>6</v>
      </c>
      <c r="R31" s="16">
        <f>D31+F31+H31+J31+L31+N31+P31</f>
        <v>4140000</v>
      </c>
    </row>
    <row r="32" spans="2:18" x14ac:dyDescent="0.2">
      <c r="B32" s="14" t="s">
        <v>30</v>
      </c>
      <c r="C32" s="15">
        <v>12</v>
      </c>
      <c r="D32" s="25">
        <v>4621860</v>
      </c>
      <c r="E32" s="15">
        <v>0</v>
      </c>
      <c r="F32" s="25">
        <v>0</v>
      </c>
      <c r="G32" s="15">
        <v>0</v>
      </c>
      <c r="H32" s="25">
        <v>0</v>
      </c>
      <c r="I32" s="15">
        <v>0</v>
      </c>
      <c r="J32" s="25">
        <v>0</v>
      </c>
      <c r="K32" s="15">
        <v>0</v>
      </c>
      <c r="L32" s="25">
        <v>0</v>
      </c>
      <c r="M32" s="15">
        <v>0</v>
      </c>
      <c r="N32" s="25">
        <v>0</v>
      </c>
      <c r="O32" s="15">
        <v>0</v>
      </c>
      <c r="P32" s="25">
        <v>0</v>
      </c>
      <c r="Q32" s="15">
        <f>C32+E32+G32+I32+K32+M32+O32</f>
        <v>12</v>
      </c>
      <c r="R32" s="16">
        <f>D32+F32+H32+J32+L32+N32+P32</f>
        <v>4621860</v>
      </c>
    </row>
    <row r="33" spans="2:18" x14ac:dyDescent="0.2">
      <c r="B33" s="14" t="s">
        <v>67</v>
      </c>
      <c r="C33" s="15">
        <v>0</v>
      </c>
      <c r="D33" s="25">
        <v>0</v>
      </c>
      <c r="E33" s="15">
        <v>0</v>
      </c>
      <c r="F33" s="25">
        <v>0</v>
      </c>
      <c r="G33" s="15">
        <v>0</v>
      </c>
      <c r="H33" s="25">
        <v>0</v>
      </c>
      <c r="I33" s="15">
        <v>0</v>
      </c>
      <c r="J33" s="25">
        <v>0</v>
      </c>
      <c r="K33" s="15">
        <v>0</v>
      </c>
      <c r="L33" s="25">
        <v>0</v>
      </c>
      <c r="M33" s="15">
        <v>0</v>
      </c>
      <c r="N33" s="25">
        <v>0</v>
      </c>
      <c r="O33" s="15">
        <v>10</v>
      </c>
      <c r="P33" s="25">
        <v>18825208</v>
      </c>
      <c r="Q33" s="15">
        <f>C33+E33+G33+I33+K33+M33+O33</f>
        <v>10</v>
      </c>
      <c r="R33" s="16">
        <f>D33+F33+H33+J33+L33+N33+P33</f>
        <v>18825208</v>
      </c>
    </row>
    <row r="34" spans="2:18" x14ac:dyDescent="0.2">
      <c r="B34" s="14" t="s">
        <v>53</v>
      </c>
      <c r="C34" s="15">
        <v>17</v>
      </c>
      <c r="D34" s="25">
        <v>6687700</v>
      </c>
      <c r="E34" s="15">
        <v>0</v>
      </c>
      <c r="F34" s="25">
        <v>0</v>
      </c>
      <c r="G34" s="15">
        <v>11</v>
      </c>
      <c r="H34" s="25">
        <v>4000000</v>
      </c>
      <c r="I34" s="15">
        <v>0</v>
      </c>
      <c r="J34" s="25">
        <v>0</v>
      </c>
      <c r="K34" s="15">
        <v>0</v>
      </c>
      <c r="L34" s="25">
        <v>0</v>
      </c>
      <c r="M34" s="15">
        <v>0</v>
      </c>
      <c r="N34" s="25">
        <v>0</v>
      </c>
      <c r="O34" s="15">
        <v>72</v>
      </c>
      <c r="P34" s="25">
        <v>26391465</v>
      </c>
      <c r="Q34" s="15">
        <f>C34+E34+G34+I34+K34+M34+O34</f>
        <v>100</v>
      </c>
      <c r="R34" s="16">
        <f>D34+F34+H34+J34+L34+N34+P34</f>
        <v>37079165</v>
      </c>
    </row>
    <row r="35" spans="2:18" x14ac:dyDescent="0.2">
      <c r="B35" s="18" t="s">
        <v>50</v>
      </c>
      <c r="C35" s="19">
        <v>0</v>
      </c>
      <c r="D35" s="20">
        <v>0</v>
      </c>
      <c r="E35" s="19">
        <v>4</v>
      </c>
      <c r="F35" s="20">
        <v>1324444</v>
      </c>
      <c r="G35" s="19">
        <v>-3</v>
      </c>
      <c r="H35" s="20">
        <v>-1324444</v>
      </c>
      <c r="I35" s="19">
        <v>0</v>
      </c>
      <c r="J35" s="20">
        <v>0</v>
      </c>
      <c r="K35" s="19">
        <v>0</v>
      </c>
      <c r="L35" s="20">
        <v>0</v>
      </c>
      <c r="M35" s="19">
        <v>0</v>
      </c>
      <c r="N35" s="20">
        <v>0</v>
      </c>
      <c r="O35" s="19">
        <v>4</v>
      </c>
      <c r="P35" s="20">
        <v>1992000</v>
      </c>
      <c r="Q35" s="19">
        <f>C35+E35+G35+I35+K35+M35+O35</f>
        <v>5</v>
      </c>
      <c r="R35" s="41">
        <f>D35+F35+H35+J35+L35+N35+P35</f>
        <v>1992000</v>
      </c>
    </row>
    <row r="36" spans="2:18" x14ac:dyDescent="0.2">
      <c r="B36" s="14" t="s">
        <v>25</v>
      </c>
      <c r="C36" s="15">
        <v>8</v>
      </c>
      <c r="D36" s="25">
        <v>5000000</v>
      </c>
      <c r="E36" s="15">
        <v>0</v>
      </c>
      <c r="F36" s="25">
        <v>0</v>
      </c>
      <c r="G36" s="15">
        <v>0</v>
      </c>
      <c r="H36" s="25">
        <v>0</v>
      </c>
      <c r="I36" s="15">
        <v>0</v>
      </c>
      <c r="J36" s="25">
        <v>0</v>
      </c>
      <c r="K36" s="15">
        <v>0</v>
      </c>
      <c r="L36" s="25">
        <v>0</v>
      </c>
      <c r="M36" s="15">
        <v>0</v>
      </c>
      <c r="N36" s="25">
        <v>0</v>
      </c>
      <c r="O36" s="15">
        <v>0</v>
      </c>
      <c r="P36" s="25">
        <v>0</v>
      </c>
      <c r="Q36" s="15">
        <f>C36+E36+G36+I36+K36+M36+O36</f>
        <v>8</v>
      </c>
      <c r="R36" s="16">
        <f>D36+F36+H36+J36+L36+N36+P36</f>
        <v>5000000</v>
      </c>
    </row>
    <row r="37" spans="2:18" x14ac:dyDescent="0.2">
      <c r="B37" s="14" t="s">
        <v>68</v>
      </c>
      <c r="C37" s="15">
        <v>0</v>
      </c>
      <c r="D37" s="25">
        <v>0</v>
      </c>
      <c r="E37" s="15">
        <v>0</v>
      </c>
      <c r="F37" s="25">
        <v>0</v>
      </c>
      <c r="G37" s="15">
        <v>0</v>
      </c>
      <c r="H37" s="25">
        <v>0</v>
      </c>
      <c r="I37" s="15">
        <v>0</v>
      </c>
      <c r="J37" s="25">
        <v>0</v>
      </c>
      <c r="K37" s="15">
        <v>0</v>
      </c>
      <c r="L37" s="25">
        <v>0</v>
      </c>
      <c r="M37" s="15">
        <v>0</v>
      </c>
      <c r="N37" s="25">
        <v>0</v>
      </c>
      <c r="O37" s="15">
        <v>0</v>
      </c>
      <c r="P37" s="17">
        <v>-42</v>
      </c>
      <c r="Q37" s="15">
        <f>C37+E37+G37+I37+K37+M37+O37</f>
        <v>0</v>
      </c>
      <c r="R37" s="16">
        <f>D37+F37+H37+J37+L37+N37+P37</f>
        <v>-42</v>
      </c>
    </row>
    <row r="38" spans="2:18" x14ac:dyDescent="0.2">
      <c r="B38" s="10"/>
      <c r="C38" s="11"/>
      <c r="D38" s="27"/>
      <c r="E38" s="11"/>
      <c r="F38" s="27"/>
      <c r="G38" s="11"/>
      <c r="H38" s="27"/>
      <c r="I38" s="11"/>
      <c r="J38" s="27"/>
      <c r="K38" s="11"/>
      <c r="L38" s="27"/>
      <c r="M38" s="11"/>
      <c r="N38" s="27"/>
      <c r="O38" s="11"/>
      <c r="P38" s="27"/>
      <c r="Q38" s="11"/>
      <c r="R38" s="12"/>
    </row>
    <row r="39" spans="2:18" x14ac:dyDescent="0.2">
      <c r="B39" s="28" t="s">
        <v>15</v>
      </c>
      <c r="C39" s="29">
        <f t="shared" ref="C39:P39" si="0">SUM(C10:C38)</f>
        <v>371</v>
      </c>
      <c r="D39" s="30">
        <f t="shared" si="0"/>
        <v>146090214</v>
      </c>
      <c r="E39" s="29">
        <f t="shared" si="0"/>
        <v>14</v>
      </c>
      <c r="F39" s="30">
        <f t="shared" si="0"/>
        <v>2106142</v>
      </c>
      <c r="G39" s="29">
        <f t="shared" si="0"/>
        <v>29</v>
      </c>
      <c r="H39" s="30">
        <f t="shared" si="0"/>
        <v>9986337</v>
      </c>
      <c r="I39" s="29">
        <f t="shared" si="0"/>
        <v>37</v>
      </c>
      <c r="J39" s="30">
        <f t="shared" si="0"/>
        <v>2667084</v>
      </c>
      <c r="K39" s="29">
        <f t="shared" si="0"/>
        <v>4</v>
      </c>
      <c r="L39" s="30">
        <f t="shared" si="0"/>
        <v>172000</v>
      </c>
      <c r="M39" s="29">
        <f t="shared" si="0"/>
        <v>12</v>
      </c>
      <c r="N39" s="30">
        <f t="shared" si="0"/>
        <v>575999</v>
      </c>
      <c r="O39" s="29">
        <f t="shared" si="0"/>
        <v>96</v>
      </c>
      <c r="P39" s="30">
        <f t="shared" si="0"/>
        <v>58707687</v>
      </c>
      <c r="Q39" s="29">
        <f>SUM(Q10:Q37)</f>
        <v>563</v>
      </c>
      <c r="R39" s="31">
        <f>SUM(R10:R37)</f>
        <v>220305463</v>
      </c>
    </row>
    <row r="40" spans="2:18" x14ac:dyDescent="0.2">
      <c r="B40" s="10"/>
      <c r="C40" s="11"/>
      <c r="D40" s="27"/>
      <c r="E40" s="11"/>
      <c r="F40" s="27"/>
      <c r="G40" s="11"/>
      <c r="H40" s="27"/>
      <c r="I40" s="11"/>
      <c r="J40" s="27"/>
      <c r="K40" s="11"/>
      <c r="L40" s="27"/>
      <c r="M40" s="11"/>
      <c r="N40" s="27"/>
      <c r="O40" s="11"/>
      <c r="P40" s="27"/>
      <c r="Q40" s="11"/>
      <c r="R40" s="12"/>
    </row>
    <row r="41" spans="2:18" x14ac:dyDescent="0.2">
      <c r="B41" s="10"/>
      <c r="C41" s="11"/>
      <c r="D41" s="27"/>
      <c r="E41" s="11"/>
      <c r="F41" s="27"/>
      <c r="G41" s="11"/>
      <c r="H41" s="27"/>
      <c r="I41" s="11"/>
      <c r="J41" s="27"/>
      <c r="K41" s="11"/>
      <c r="L41" s="27"/>
      <c r="M41" s="11"/>
      <c r="N41" s="27"/>
      <c r="O41" s="11"/>
      <c r="P41" s="27"/>
      <c r="Q41" s="11"/>
      <c r="R41" s="12"/>
    </row>
    <row r="42" spans="2:18" ht="15.75" x14ac:dyDescent="0.25">
      <c r="B42" s="4" t="s">
        <v>10</v>
      </c>
      <c r="C42" s="11"/>
      <c r="D42" s="27"/>
      <c r="E42" s="11"/>
      <c r="F42" s="27"/>
      <c r="G42" s="11"/>
      <c r="H42" s="27"/>
      <c r="I42" s="11"/>
      <c r="J42" s="27"/>
      <c r="K42" s="11"/>
      <c r="L42" s="27"/>
      <c r="M42" s="11"/>
      <c r="N42" s="27"/>
      <c r="O42" s="11"/>
      <c r="P42" s="27"/>
      <c r="Q42" s="11"/>
      <c r="R42" s="12"/>
    </row>
    <row r="43" spans="2:18" ht="6" customHeight="1" x14ac:dyDescent="0.2">
      <c r="B43" s="10"/>
      <c r="C43" s="11"/>
      <c r="D43" s="27"/>
      <c r="E43" s="11"/>
      <c r="F43" s="27"/>
      <c r="G43" s="11"/>
      <c r="H43" s="27"/>
      <c r="I43" s="11"/>
      <c r="J43" s="27"/>
      <c r="K43" s="11"/>
      <c r="L43" s="27"/>
      <c r="M43" s="11"/>
      <c r="N43" s="27"/>
      <c r="O43" s="11"/>
      <c r="P43" s="27"/>
      <c r="Q43" s="11"/>
      <c r="R43" s="12"/>
    </row>
    <row r="44" spans="2:18" x14ac:dyDescent="0.2">
      <c r="B44" s="14" t="s">
        <v>54</v>
      </c>
      <c r="C44" s="15">
        <v>1</v>
      </c>
      <c r="D44" s="25">
        <v>5560</v>
      </c>
      <c r="E44" s="15">
        <v>0</v>
      </c>
      <c r="F44" s="25">
        <v>0</v>
      </c>
      <c r="G44" s="15">
        <v>0</v>
      </c>
      <c r="H44" s="25">
        <v>0</v>
      </c>
      <c r="I44" s="15">
        <v>16</v>
      </c>
      <c r="J44" s="25">
        <v>1466440</v>
      </c>
      <c r="K44" s="15">
        <v>0</v>
      </c>
      <c r="L44" s="25">
        <v>0</v>
      </c>
      <c r="M44" s="15">
        <v>0</v>
      </c>
      <c r="N44" s="25">
        <v>0</v>
      </c>
      <c r="O44" s="15">
        <v>4</v>
      </c>
      <c r="P44" s="25">
        <v>2000000</v>
      </c>
      <c r="Q44" s="15">
        <f>C44+E44+G44+I44+K44+M44+O44</f>
        <v>21</v>
      </c>
      <c r="R44" s="16">
        <f>D44+F44+H44+J44+L44+N44+P44</f>
        <v>3472000</v>
      </c>
    </row>
    <row r="45" spans="2:18" x14ac:dyDescent="0.2">
      <c r="B45" s="14" t="s">
        <v>69</v>
      </c>
      <c r="C45" s="15">
        <v>10</v>
      </c>
      <c r="D45" s="25">
        <v>4000000</v>
      </c>
      <c r="E45" s="15">
        <v>0</v>
      </c>
      <c r="F45" s="25">
        <v>0</v>
      </c>
      <c r="G45" s="15">
        <v>0</v>
      </c>
      <c r="H45" s="25">
        <v>0</v>
      </c>
      <c r="I45" s="15">
        <v>0</v>
      </c>
      <c r="J45" s="25">
        <v>0</v>
      </c>
      <c r="K45" s="15">
        <v>0</v>
      </c>
      <c r="L45" s="25">
        <v>0</v>
      </c>
      <c r="M45" s="15">
        <v>0</v>
      </c>
      <c r="N45" s="25">
        <v>0</v>
      </c>
      <c r="O45" s="15">
        <v>0</v>
      </c>
      <c r="P45" s="25">
        <v>0</v>
      </c>
      <c r="Q45" s="15">
        <f>C45+E45+G45+I45+K45+M45+O45</f>
        <v>10</v>
      </c>
      <c r="R45" s="16">
        <f>D45+F45+H45+J45+L45+N45+P45</f>
        <v>4000000</v>
      </c>
    </row>
    <row r="46" spans="2:18" x14ac:dyDescent="0.2">
      <c r="B46" s="18" t="s">
        <v>70</v>
      </c>
      <c r="C46" s="19">
        <v>2</v>
      </c>
      <c r="D46" s="20">
        <v>739000</v>
      </c>
      <c r="E46" s="19">
        <v>0</v>
      </c>
      <c r="F46" s="20">
        <v>0</v>
      </c>
      <c r="G46" s="19">
        <v>0</v>
      </c>
      <c r="H46" s="20">
        <v>0</v>
      </c>
      <c r="I46" s="19">
        <v>0</v>
      </c>
      <c r="J46" s="20">
        <v>0</v>
      </c>
      <c r="K46" s="19">
        <v>0</v>
      </c>
      <c r="L46" s="20">
        <v>0</v>
      </c>
      <c r="M46" s="19">
        <v>-1</v>
      </c>
      <c r="N46" s="20">
        <v>-50122</v>
      </c>
      <c r="O46" s="19">
        <v>3</v>
      </c>
      <c r="P46" s="20">
        <v>1816536</v>
      </c>
      <c r="Q46" s="15">
        <f>C46+E46+G46+I46+K46+M46+O46</f>
        <v>4</v>
      </c>
      <c r="R46" s="16">
        <f>D46+F46+H46+J46+L46+N46+P46</f>
        <v>2505414</v>
      </c>
    </row>
    <row r="47" spans="2:18" x14ac:dyDescent="0.2">
      <c r="B47" s="14" t="s">
        <v>109</v>
      </c>
      <c r="C47" s="15">
        <v>5</v>
      </c>
      <c r="D47" s="25">
        <v>1812000</v>
      </c>
      <c r="E47" s="15">
        <v>0</v>
      </c>
      <c r="F47" s="25">
        <v>0</v>
      </c>
      <c r="G47" s="15">
        <v>0</v>
      </c>
      <c r="H47" s="25">
        <v>0</v>
      </c>
      <c r="I47" s="15">
        <v>0</v>
      </c>
      <c r="J47" s="25">
        <v>0</v>
      </c>
      <c r="K47" s="15">
        <v>0</v>
      </c>
      <c r="L47" s="25">
        <v>0</v>
      </c>
      <c r="M47" s="15">
        <v>0</v>
      </c>
      <c r="N47" s="25">
        <v>0</v>
      </c>
      <c r="O47" s="15">
        <v>0</v>
      </c>
      <c r="P47" s="25">
        <v>0</v>
      </c>
      <c r="Q47" s="15">
        <f>C47+E47+G47+I47+K47+M47+O47</f>
        <v>5</v>
      </c>
      <c r="R47" s="16">
        <f>D47+F47+H47+J47+L47+N47+P47</f>
        <v>1812000</v>
      </c>
    </row>
    <row r="48" spans="2:18" x14ac:dyDescent="0.2">
      <c r="B48" s="14" t="s">
        <v>110</v>
      </c>
      <c r="C48" s="15">
        <v>0</v>
      </c>
      <c r="D48" s="25">
        <v>0</v>
      </c>
      <c r="E48" s="15">
        <v>0</v>
      </c>
      <c r="F48" s="25">
        <v>0</v>
      </c>
      <c r="G48" s="15">
        <v>2</v>
      </c>
      <c r="H48" s="25">
        <v>640000</v>
      </c>
      <c r="I48" s="15">
        <v>0</v>
      </c>
      <c r="J48" s="25">
        <v>0</v>
      </c>
      <c r="K48" s="15">
        <v>0</v>
      </c>
      <c r="L48" s="25">
        <v>0</v>
      </c>
      <c r="M48" s="15">
        <v>0</v>
      </c>
      <c r="N48" s="25">
        <v>0</v>
      </c>
      <c r="O48" s="15">
        <v>0</v>
      </c>
      <c r="P48" s="25">
        <v>0</v>
      </c>
      <c r="Q48" s="15">
        <f>C48+E48+G48+I48+K48+M48+O48</f>
        <v>2</v>
      </c>
      <c r="R48" s="16">
        <f>D48+F48+H48+J48+L48+N48+P48</f>
        <v>640000</v>
      </c>
    </row>
    <row r="49" spans="2:18" x14ac:dyDescent="0.2">
      <c r="B49" s="14" t="s">
        <v>111</v>
      </c>
      <c r="C49" s="15">
        <v>0</v>
      </c>
      <c r="D49" s="25">
        <v>0</v>
      </c>
      <c r="E49" s="15">
        <v>0</v>
      </c>
      <c r="F49" s="25">
        <v>-961</v>
      </c>
      <c r="G49" s="15">
        <v>0</v>
      </c>
      <c r="H49" s="25">
        <v>0</v>
      </c>
      <c r="I49" s="15">
        <v>0</v>
      </c>
      <c r="J49" s="25">
        <v>0</v>
      </c>
      <c r="K49" s="15">
        <v>0</v>
      </c>
      <c r="L49" s="25">
        <v>0</v>
      </c>
      <c r="M49" s="15">
        <v>0</v>
      </c>
      <c r="N49" s="25">
        <v>0</v>
      </c>
      <c r="O49" s="15">
        <v>0</v>
      </c>
      <c r="P49" s="25">
        <v>0</v>
      </c>
      <c r="Q49" s="15">
        <f>C49+E49+G49+I49+K49+M49+O49</f>
        <v>0</v>
      </c>
      <c r="R49" s="16">
        <f>D49+F49+H49+J49+L49+N49+P49</f>
        <v>-961</v>
      </c>
    </row>
    <row r="50" spans="2:18" x14ac:dyDescent="0.2">
      <c r="B50" s="18" t="s">
        <v>71</v>
      </c>
      <c r="C50" s="19">
        <v>18</v>
      </c>
      <c r="D50" s="20">
        <v>7124000</v>
      </c>
      <c r="E50" s="19">
        <v>17</v>
      </c>
      <c r="F50" s="20">
        <v>7000000</v>
      </c>
      <c r="G50" s="19">
        <v>0</v>
      </c>
      <c r="H50" s="20">
        <v>0</v>
      </c>
      <c r="I50" s="19">
        <v>0</v>
      </c>
      <c r="J50" s="20">
        <v>0</v>
      </c>
      <c r="K50" s="19">
        <v>0</v>
      </c>
      <c r="L50" s="20">
        <v>0</v>
      </c>
      <c r="M50" s="19">
        <v>0</v>
      </c>
      <c r="N50" s="20">
        <v>0</v>
      </c>
      <c r="O50" s="19">
        <v>22</v>
      </c>
      <c r="P50" s="20">
        <v>12547200</v>
      </c>
      <c r="Q50" s="15">
        <f>C50+E50+G50+I50+K50+M50+O50</f>
        <v>57</v>
      </c>
      <c r="R50" s="16">
        <f>D50+F50+H50+J50+L50+N50+P50</f>
        <v>26671200</v>
      </c>
    </row>
    <row r="51" spans="2:18" x14ac:dyDescent="0.2">
      <c r="B51" s="14" t="s">
        <v>83</v>
      </c>
      <c r="C51" s="15">
        <v>0</v>
      </c>
      <c r="D51" s="25">
        <v>0</v>
      </c>
      <c r="E51" s="15">
        <v>0</v>
      </c>
      <c r="F51" s="25">
        <v>-1721438</v>
      </c>
      <c r="G51" s="15">
        <v>0</v>
      </c>
      <c r="H51" s="25">
        <v>0</v>
      </c>
      <c r="I51" s="15">
        <v>0</v>
      </c>
      <c r="J51" s="25">
        <v>0</v>
      </c>
      <c r="K51" s="15">
        <v>0</v>
      </c>
      <c r="L51" s="25">
        <v>0</v>
      </c>
      <c r="M51" s="15">
        <v>0</v>
      </c>
      <c r="N51" s="25">
        <v>0</v>
      </c>
      <c r="O51" s="15">
        <v>0</v>
      </c>
      <c r="P51" s="25">
        <v>0</v>
      </c>
      <c r="Q51" s="15">
        <f>C51+E51+G51+I51+K51+M51+O51</f>
        <v>0</v>
      </c>
      <c r="R51" s="16">
        <f>D51+F51+H51+J51+L51+N51+P51</f>
        <v>-1721438</v>
      </c>
    </row>
    <row r="52" spans="2:18" x14ac:dyDescent="0.2">
      <c r="B52" s="14" t="s">
        <v>84</v>
      </c>
      <c r="C52" s="15">
        <v>0</v>
      </c>
      <c r="D52" s="25">
        <v>0</v>
      </c>
      <c r="E52" s="15">
        <v>0</v>
      </c>
      <c r="F52" s="25">
        <v>0</v>
      </c>
      <c r="G52" s="15">
        <v>0</v>
      </c>
      <c r="H52" s="25">
        <v>0</v>
      </c>
      <c r="I52" s="15">
        <v>3</v>
      </c>
      <c r="J52" s="25">
        <v>487000</v>
      </c>
      <c r="K52" s="15">
        <v>0</v>
      </c>
      <c r="L52" s="25">
        <v>0</v>
      </c>
      <c r="M52" s="15">
        <v>0</v>
      </c>
      <c r="N52" s="25">
        <v>0</v>
      </c>
      <c r="O52" s="15">
        <v>0</v>
      </c>
      <c r="P52" s="25">
        <v>0</v>
      </c>
      <c r="Q52" s="15">
        <f>C52+E52+G52+I52+K52+M52+O52</f>
        <v>3</v>
      </c>
      <c r="R52" s="16">
        <f>D52+F52+H52+J52+L52+N52+P52</f>
        <v>487000</v>
      </c>
    </row>
    <row r="53" spans="2:18" x14ac:dyDescent="0.2">
      <c r="B53" s="14" t="s">
        <v>112</v>
      </c>
      <c r="C53" s="15">
        <v>14</v>
      </c>
      <c r="D53" s="25">
        <v>6990000</v>
      </c>
      <c r="E53" s="15">
        <v>0</v>
      </c>
      <c r="F53" s="25">
        <v>0</v>
      </c>
      <c r="G53" s="15">
        <v>0</v>
      </c>
      <c r="H53" s="25">
        <v>0</v>
      </c>
      <c r="I53" s="15">
        <v>0</v>
      </c>
      <c r="J53" s="25">
        <v>0</v>
      </c>
      <c r="K53" s="15">
        <v>0</v>
      </c>
      <c r="L53" s="25">
        <v>0</v>
      </c>
      <c r="M53" s="15">
        <v>0</v>
      </c>
      <c r="N53" s="25">
        <v>0</v>
      </c>
      <c r="O53" s="15">
        <v>0</v>
      </c>
      <c r="P53" s="25">
        <v>0</v>
      </c>
      <c r="Q53" s="15">
        <f>C53+E53+G53+I53+K53+M53+O53</f>
        <v>14</v>
      </c>
      <c r="R53" s="16">
        <f>D53+F53+H53+J53+L53+N53+P53</f>
        <v>6990000</v>
      </c>
    </row>
    <row r="54" spans="2:18" x14ac:dyDescent="0.2">
      <c r="B54" s="14" t="s">
        <v>85</v>
      </c>
      <c r="C54" s="15">
        <v>0</v>
      </c>
      <c r="D54" s="25">
        <v>0</v>
      </c>
      <c r="E54" s="15">
        <v>0</v>
      </c>
      <c r="F54" s="25">
        <v>0</v>
      </c>
      <c r="G54" s="15">
        <v>0</v>
      </c>
      <c r="H54" s="25">
        <v>0</v>
      </c>
      <c r="I54" s="15">
        <v>13</v>
      </c>
      <c r="J54" s="25">
        <v>1302687</v>
      </c>
      <c r="K54" s="15">
        <v>0</v>
      </c>
      <c r="L54" s="25">
        <v>0</v>
      </c>
      <c r="M54" s="15">
        <v>0</v>
      </c>
      <c r="N54" s="25">
        <v>0</v>
      </c>
      <c r="O54" s="15">
        <v>0</v>
      </c>
      <c r="P54" s="25">
        <v>0</v>
      </c>
      <c r="Q54" s="15">
        <f>C54+E54+G54+I54+K54+M54+O54</f>
        <v>13</v>
      </c>
      <c r="R54" s="16">
        <f>D54+F54+H54+J54+L54+N54+P54</f>
        <v>1302687</v>
      </c>
    </row>
    <row r="55" spans="2:18" x14ac:dyDescent="0.2">
      <c r="B55" s="18" t="s">
        <v>113</v>
      </c>
      <c r="C55" s="19">
        <v>2</v>
      </c>
      <c r="D55" s="20">
        <v>1000000</v>
      </c>
      <c r="E55" s="19">
        <v>0</v>
      </c>
      <c r="F55" s="20">
        <v>0</v>
      </c>
      <c r="G55" s="19">
        <v>0</v>
      </c>
      <c r="H55" s="20">
        <v>0</v>
      </c>
      <c r="I55" s="19">
        <v>0</v>
      </c>
      <c r="J55" s="20">
        <v>0</v>
      </c>
      <c r="K55" s="19">
        <v>0</v>
      </c>
      <c r="L55" s="20">
        <v>0</v>
      </c>
      <c r="M55" s="19">
        <v>0</v>
      </c>
      <c r="N55" s="20">
        <v>0</v>
      </c>
      <c r="O55" s="19">
        <v>0</v>
      </c>
      <c r="P55" s="20">
        <v>0</v>
      </c>
      <c r="Q55" s="15">
        <f>C55+E55+G55+I55+K55+M55+O55</f>
        <v>2</v>
      </c>
      <c r="R55" s="16">
        <f>D55+F55+H55+J55+L55+N55+P55</f>
        <v>1000000</v>
      </c>
    </row>
    <row r="56" spans="2:18" x14ac:dyDescent="0.2">
      <c r="B56" s="14" t="s">
        <v>72</v>
      </c>
      <c r="C56" s="15">
        <v>1</v>
      </c>
      <c r="D56" s="25">
        <v>243966</v>
      </c>
      <c r="E56" s="15">
        <v>0</v>
      </c>
      <c r="F56" s="25">
        <v>0</v>
      </c>
      <c r="G56" s="15">
        <v>0</v>
      </c>
      <c r="H56" s="25">
        <v>0</v>
      </c>
      <c r="I56" s="15">
        <v>0</v>
      </c>
      <c r="J56" s="25">
        <v>0</v>
      </c>
      <c r="K56" s="15">
        <v>0</v>
      </c>
      <c r="L56" s="25">
        <v>0</v>
      </c>
      <c r="M56" s="15">
        <v>0</v>
      </c>
      <c r="N56" s="25">
        <v>0</v>
      </c>
      <c r="O56" s="15">
        <v>0</v>
      </c>
      <c r="P56" s="25">
        <v>0</v>
      </c>
      <c r="Q56" s="15">
        <f>C56+E56+G56+I56+K56+M56+O56</f>
        <v>1</v>
      </c>
      <c r="R56" s="16">
        <f>D56+F56+H56+J56+L56+N56+P56</f>
        <v>243966</v>
      </c>
    </row>
    <row r="57" spans="2:18" x14ac:dyDescent="0.2">
      <c r="B57" s="14" t="s">
        <v>114</v>
      </c>
      <c r="C57" s="15">
        <v>0</v>
      </c>
      <c r="D57" s="25">
        <v>0</v>
      </c>
      <c r="E57" s="15">
        <v>0</v>
      </c>
      <c r="F57" s="25">
        <v>0</v>
      </c>
      <c r="G57" s="15">
        <v>0</v>
      </c>
      <c r="H57" s="25">
        <v>0</v>
      </c>
      <c r="I57" s="15">
        <v>0</v>
      </c>
      <c r="J57" s="25">
        <v>-485550</v>
      </c>
      <c r="K57" s="15">
        <v>0</v>
      </c>
      <c r="L57" s="25">
        <v>0</v>
      </c>
      <c r="M57" s="15">
        <v>0</v>
      </c>
      <c r="N57" s="25">
        <v>0</v>
      </c>
      <c r="O57" s="15">
        <v>0</v>
      </c>
      <c r="P57" s="25">
        <v>0</v>
      </c>
      <c r="Q57" s="15">
        <f>C57+E57+G57+I57+K57+M57+O57</f>
        <v>0</v>
      </c>
      <c r="R57" s="16">
        <f>D57+F57+H57+J57+L57+N57+P57</f>
        <v>-485550</v>
      </c>
    </row>
    <row r="58" spans="2:18" x14ac:dyDescent="0.2">
      <c r="B58" s="14" t="s">
        <v>86</v>
      </c>
      <c r="C58" s="15">
        <v>0</v>
      </c>
      <c r="D58" s="25">
        <v>0</v>
      </c>
      <c r="E58" s="15">
        <v>4</v>
      </c>
      <c r="F58" s="25">
        <v>1677312</v>
      </c>
      <c r="G58" s="15">
        <v>0</v>
      </c>
      <c r="H58" s="25">
        <v>0</v>
      </c>
      <c r="I58" s="15">
        <v>0</v>
      </c>
      <c r="J58" s="25">
        <v>-81226</v>
      </c>
      <c r="K58" s="15">
        <v>0</v>
      </c>
      <c r="L58" s="25">
        <v>0</v>
      </c>
      <c r="M58" s="15">
        <v>0</v>
      </c>
      <c r="N58" s="25">
        <v>0</v>
      </c>
      <c r="O58" s="15">
        <v>0</v>
      </c>
      <c r="P58" s="25">
        <v>0</v>
      </c>
      <c r="Q58" s="15">
        <f>C58+E58+G58+I58+K58+M58+O58</f>
        <v>4</v>
      </c>
      <c r="R58" s="16">
        <f>D58+F58+H58+J58+L58+N58+P58</f>
        <v>1596086</v>
      </c>
    </row>
    <row r="59" spans="2:18" x14ac:dyDescent="0.2">
      <c r="B59" s="42" t="s">
        <v>115</v>
      </c>
      <c r="C59" s="19">
        <v>6</v>
      </c>
      <c r="D59" s="20">
        <v>3000000</v>
      </c>
      <c r="E59" s="19">
        <v>0</v>
      </c>
      <c r="F59" s="20">
        <v>0</v>
      </c>
      <c r="G59" s="19">
        <v>0</v>
      </c>
      <c r="H59" s="20">
        <v>0</v>
      </c>
      <c r="I59" s="19">
        <v>0</v>
      </c>
      <c r="J59" s="20">
        <v>0</v>
      </c>
      <c r="K59" s="19">
        <v>0</v>
      </c>
      <c r="L59" s="20">
        <v>0</v>
      </c>
      <c r="M59" s="19">
        <v>0</v>
      </c>
      <c r="N59" s="20">
        <v>0</v>
      </c>
      <c r="O59" s="19">
        <v>0</v>
      </c>
      <c r="P59" s="20">
        <v>0</v>
      </c>
      <c r="Q59" s="19">
        <f>C59+E59+G59+I59+K59+M59+O59</f>
        <v>6</v>
      </c>
      <c r="R59" s="41">
        <f>D59+F59+H59+J59+L59+N59+P59</f>
        <v>3000000</v>
      </c>
    </row>
    <row r="60" spans="2:18" x14ac:dyDescent="0.2">
      <c r="B60" s="14" t="s">
        <v>55</v>
      </c>
      <c r="C60" s="15">
        <v>8</v>
      </c>
      <c r="D60" s="25">
        <v>2476560</v>
      </c>
      <c r="E60" s="15">
        <v>4</v>
      </c>
      <c r="F60" s="25">
        <v>750000</v>
      </c>
      <c r="G60" s="15">
        <v>0</v>
      </c>
      <c r="H60" s="25">
        <v>0</v>
      </c>
      <c r="I60" s="15">
        <v>0</v>
      </c>
      <c r="J60" s="25">
        <v>0</v>
      </c>
      <c r="K60" s="15">
        <v>0</v>
      </c>
      <c r="L60" s="25">
        <v>0</v>
      </c>
      <c r="M60" s="15">
        <v>0</v>
      </c>
      <c r="N60" s="25">
        <v>0</v>
      </c>
      <c r="O60" s="15">
        <v>0</v>
      </c>
      <c r="P60" s="25">
        <v>0</v>
      </c>
      <c r="Q60" s="15">
        <f>C60+E60+G60+I60+K60+M60+O60</f>
        <v>12</v>
      </c>
      <c r="R60" s="16">
        <f>D60+F60+H60+J60+L60+N60+P60</f>
        <v>3226560</v>
      </c>
    </row>
    <row r="61" spans="2:18" x14ac:dyDescent="0.2">
      <c r="B61" s="14" t="s">
        <v>56</v>
      </c>
      <c r="C61" s="15">
        <v>0</v>
      </c>
      <c r="D61" s="25">
        <v>0</v>
      </c>
      <c r="E61" s="15">
        <v>0</v>
      </c>
      <c r="F61" s="25">
        <v>0</v>
      </c>
      <c r="G61" s="15">
        <v>0</v>
      </c>
      <c r="H61" s="25">
        <v>0</v>
      </c>
      <c r="I61" s="15">
        <v>0</v>
      </c>
      <c r="J61" s="25">
        <v>0</v>
      </c>
      <c r="K61" s="15">
        <v>0</v>
      </c>
      <c r="L61" s="25">
        <v>0</v>
      </c>
      <c r="M61" s="15">
        <v>0</v>
      </c>
      <c r="N61" s="25">
        <v>0</v>
      </c>
      <c r="O61" s="15">
        <v>10</v>
      </c>
      <c r="P61" s="25">
        <v>6532001</v>
      </c>
      <c r="Q61" s="15">
        <f>C61+E61+G61+I61+K61+M61+O61</f>
        <v>10</v>
      </c>
      <c r="R61" s="16">
        <f>D61+F61+H61+J61+L61+N61+P61</f>
        <v>6532001</v>
      </c>
    </row>
    <row r="62" spans="2:18" x14ac:dyDescent="0.2">
      <c r="B62" s="14" t="s">
        <v>73</v>
      </c>
      <c r="C62" s="15">
        <v>0</v>
      </c>
      <c r="D62" s="25">
        <v>0</v>
      </c>
      <c r="E62" s="15">
        <v>1</v>
      </c>
      <c r="F62" s="25">
        <v>332000</v>
      </c>
      <c r="G62" s="15">
        <v>0</v>
      </c>
      <c r="H62" s="25">
        <v>0</v>
      </c>
      <c r="I62" s="15">
        <v>1</v>
      </c>
      <c r="J62" s="25">
        <v>86932</v>
      </c>
      <c r="K62" s="15">
        <v>0</v>
      </c>
      <c r="L62" s="25">
        <v>0</v>
      </c>
      <c r="M62" s="15">
        <v>0</v>
      </c>
      <c r="N62" s="25">
        <v>0</v>
      </c>
      <c r="O62" s="15">
        <v>6</v>
      </c>
      <c r="P62" s="25">
        <v>4190938</v>
      </c>
      <c r="Q62" s="15">
        <f>C62+E62+G62+I62+K62+M62+O62</f>
        <v>8</v>
      </c>
      <c r="R62" s="16">
        <f>D62+F62+H62+J62+L62+N62+P62</f>
        <v>4609870</v>
      </c>
    </row>
    <row r="63" spans="2:18" x14ac:dyDescent="0.2">
      <c r="B63" s="14" t="s">
        <v>116</v>
      </c>
      <c r="C63" s="15">
        <v>0</v>
      </c>
      <c r="D63" s="25">
        <v>0</v>
      </c>
      <c r="E63" s="15">
        <v>0</v>
      </c>
      <c r="F63" s="25">
        <v>0</v>
      </c>
      <c r="G63" s="15">
        <v>0</v>
      </c>
      <c r="H63" s="25">
        <v>0</v>
      </c>
      <c r="I63" s="15">
        <v>0</v>
      </c>
      <c r="J63" s="25">
        <v>-180</v>
      </c>
      <c r="K63" s="15">
        <v>0</v>
      </c>
      <c r="L63" s="25">
        <v>0</v>
      </c>
      <c r="M63" s="15">
        <v>0</v>
      </c>
      <c r="N63" s="25">
        <v>0</v>
      </c>
      <c r="O63" s="15">
        <v>3</v>
      </c>
      <c r="P63" s="25">
        <v>2199600</v>
      </c>
      <c r="Q63" s="15">
        <f>C63+E63+G63+I63+K63+M63+O63</f>
        <v>3</v>
      </c>
      <c r="R63" s="16">
        <f>D63+F63+H63+J63+L63+N63+P63</f>
        <v>2199420</v>
      </c>
    </row>
    <row r="64" spans="2:18" x14ac:dyDescent="0.2">
      <c r="B64" s="42" t="s">
        <v>74</v>
      </c>
      <c r="C64" s="19">
        <v>32</v>
      </c>
      <c r="D64" s="20">
        <v>12000000</v>
      </c>
      <c r="E64" s="19">
        <v>0</v>
      </c>
      <c r="F64" s="20">
        <v>-25117</v>
      </c>
      <c r="G64" s="19">
        <v>0</v>
      </c>
      <c r="H64" s="20">
        <v>0</v>
      </c>
      <c r="I64" s="19">
        <v>0</v>
      </c>
      <c r="J64" s="20">
        <v>0</v>
      </c>
      <c r="K64" s="19">
        <v>0</v>
      </c>
      <c r="L64" s="20">
        <v>0</v>
      </c>
      <c r="M64" s="19">
        <v>0</v>
      </c>
      <c r="N64" s="20">
        <v>0</v>
      </c>
      <c r="O64" s="19">
        <v>0</v>
      </c>
      <c r="P64" s="20">
        <v>0</v>
      </c>
      <c r="Q64" s="19">
        <f>C64+E64+G64+I64+K64+M64+O64</f>
        <v>32</v>
      </c>
      <c r="R64" s="41">
        <f>D64+F64+H64+J64+L64+N64+P64</f>
        <v>11974883</v>
      </c>
    </row>
    <row r="65" spans="2:18" x14ac:dyDescent="0.2">
      <c r="B65" s="14" t="s">
        <v>117</v>
      </c>
      <c r="C65" s="15">
        <v>0</v>
      </c>
      <c r="D65" s="25">
        <v>0</v>
      </c>
      <c r="E65" s="15">
        <v>0</v>
      </c>
      <c r="F65" s="25">
        <v>0</v>
      </c>
      <c r="G65" s="15">
        <v>0</v>
      </c>
      <c r="H65" s="25">
        <v>0</v>
      </c>
      <c r="I65" s="15">
        <v>8</v>
      </c>
      <c r="J65" s="25">
        <v>750000</v>
      </c>
      <c r="K65" s="15">
        <v>0</v>
      </c>
      <c r="L65" s="25">
        <v>0</v>
      </c>
      <c r="M65" s="15">
        <v>0</v>
      </c>
      <c r="N65" s="25">
        <v>0</v>
      </c>
      <c r="O65" s="15">
        <v>0</v>
      </c>
      <c r="P65" s="25">
        <v>0</v>
      </c>
      <c r="Q65" s="15">
        <f>C65+E65+G65+I65+K65+M65+O65</f>
        <v>8</v>
      </c>
      <c r="R65" s="16">
        <f>D65+F65+H65+J65+L65+N65+P65</f>
        <v>750000</v>
      </c>
    </row>
    <row r="66" spans="2:18" x14ac:dyDescent="0.2">
      <c r="B66" s="14" t="s">
        <v>118</v>
      </c>
      <c r="C66" s="15">
        <v>14</v>
      </c>
      <c r="D66" s="25">
        <v>3399372</v>
      </c>
      <c r="E66" s="15">
        <v>0</v>
      </c>
      <c r="F66" s="25">
        <v>0</v>
      </c>
      <c r="G66" s="15">
        <v>0</v>
      </c>
      <c r="H66" s="25">
        <v>0</v>
      </c>
      <c r="I66" s="15">
        <v>13</v>
      </c>
      <c r="J66" s="25">
        <v>600627</v>
      </c>
      <c r="K66" s="15">
        <v>0</v>
      </c>
      <c r="L66" s="25">
        <v>0</v>
      </c>
      <c r="M66" s="15">
        <v>0</v>
      </c>
      <c r="N66" s="25">
        <v>0</v>
      </c>
      <c r="O66" s="15">
        <v>0</v>
      </c>
      <c r="P66" s="25">
        <v>0</v>
      </c>
      <c r="Q66" s="15">
        <f>C66+E66+G66+I66+K66+M66+O66</f>
        <v>27</v>
      </c>
      <c r="R66" s="16">
        <f>D66+F66+H66+J66+L66+N66+P66</f>
        <v>3999999</v>
      </c>
    </row>
    <row r="67" spans="2:18" x14ac:dyDescent="0.2">
      <c r="B67" s="14" t="s">
        <v>119</v>
      </c>
      <c r="C67" s="15">
        <v>16</v>
      </c>
      <c r="D67" s="25">
        <v>5104515</v>
      </c>
      <c r="E67" s="15">
        <v>0</v>
      </c>
      <c r="F67" s="25">
        <v>0</v>
      </c>
      <c r="G67" s="15">
        <v>0</v>
      </c>
      <c r="H67" s="25">
        <v>0</v>
      </c>
      <c r="I67" s="15">
        <v>0</v>
      </c>
      <c r="J67" s="25">
        <v>0</v>
      </c>
      <c r="K67" s="15">
        <v>0</v>
      </c>
      <c r="L67" s="25">
        <v>0</v>
      </c>
      <c r="M67" s="15">
        <v>0</v>
      </c>
      <c r="N67" s="25">
        <v>0</v>
      </c>
      <c r="O67" s="15">
        <v>0</v>
      </c>
      <c r="P67" s="25">
        <v>0</v>
      </c>
      <c r="Q67" s="15">
        <f>C67+E67+G67+I67+K67+M67+O67</f>
        <v>16</v>
      </c>
      <c r="R67" s="16">
        <f>D67+F67+H67+J67+L67+N67+P67</f>
        <v>5104515</v>
      </c>
    </row>
    <row r="68" spans="2:18" x14ac:dyDescent="0.2">
      <c r="B68" s="14" t="s">
        <v>19</v>
      </c>
      <c r="C68" s="15">
        <v>17</v>
      </c>
      <c r="D68" s="25">
        <v>5058225</v>
      </c>
      <c r="E68" s="15">
        <v>0</v>
      </c>
      <c r="F68" s="25">
        <v>0</v>
      </c>
      <c r="G68" s="15">
        <v>0</v>
      </c>
      <c r="H68" s="25">
        <v>0</v>
      </c>
      <c r="I68" s="15">
        <v>0</v>
      </c>
      <c r="J68" s="25">
        <v>0</v>
      </c>
      <c r="K68" s="15">
        <v>0</v>
      </c>
      <c r="L68" s="25">
        <v>0</v>
      </c>
      <c r="M68" s="15">
        <v>0</v>
      </c>
      <c r="N68" s="25">
        <v>0</v>
      </c>
      <c r="O68" s="15">
        <v>0</v>
      </c>
      <c r="P68" s="25">
        <v>0</v>
      </c>
      <c r="Q68" s="15">
        <f>C68+E68+G68+I68+K68+M68+O68</f>
        <v>17</v>
      </c>
      <c r="R68" s="16">
        <f>D68+F68+H68+J68+L68+N68+P68</f>
        <v>5058225</v>
      </c>
    </row>
    <row r="69" spans="2:18" x14ac:dyDescent="0.2">
      <c r="B69" s="42" t="s">
        <v>120</v>
      </c>
      <c r="C69" s="19">
        <v>4</v>
      </c>
      <c r="D69" s="20">
        <v>1516000</v>
      </c>
      <c r="E69" s="19">
        <v>0</v>
      </c>
      <c r="F69" s="20">
        <v>0</v>
      </c>
      <c r="G69" s="19">
        <v>13</v>
      </c>
      <c r="H69" s="20">
        <v>1040000</v>
      </c>
      <c r="I69" s="19">
        <v>0</v>
      </c>
      <c r="J69" s="20">
        <v>0</v>
      </c>
      <c r="K69" s="19">
        <v>0</v>
      </c>
      <c r="L69" s="20">
        <v>0</v>
      </c>
      <c r="M69" s="19">
        <v>0</v>
      </c>
      <c r="N69" s="20">
        <v>0</v>
      </c>
      <c r="O69" s="19">
        <v>0</v>
      </c>
      <c r="P69" s="20">
        <v>0</v>
      </c>
      <c r="Q69" s="19">
        <f>C69+E69+G69+I69+K69+M69+O69</f>
        <v>17</v>
      </c>
      <c r="R69" s="41">
        <f>D69+F69+H69+J69+L69+N69+P69</f>
        <v>2556000</v>
      </c>
    </row>
    <row r="70" spans="2:18" x14ac:dyDescent="0.2">
      <c r="B70" s="14" t="s">
        <v>121</v>
      </c>
      <c r="C70" s="15">
        <v>10</v>
      </c>
      <c r="D70" s="25">
        <v>4772500</v>
      </c>
      <c r="E70" s="15">
        <v>0</v>
      </c>
      <c r="F70" s="25">
        <v>0</v>
      </c>
      <c r="G70" s="15">
        <v>0</v>
      </c>
      <c r="H70" s="25">
        <v>0</v>
      </c>
      <c r="I70" s="15">
        <v>0</v>
      </c>
      <c r="J70" s="25">
        <v>0</v>
      </c>
      <c r="K70" s="15">
        <v>0</v>
      </c>
      <c r="L70" s="25">
        <v>0</v>
      </c>
      <c r="M70" s="15">
        <v>0</v>
      </c>
      <c r="N70" s="25">
        <v>0</v>
      </c>
      <c r="O70" s="15">
        <v>0</v>
      </c>
      <c r="P70" s="25">
        <v>0</v>
      </c>
      <c r="Q70" s="15">
        <f>C70+E70+G70+I70+K70+M70+O70</f>
        <v>10</v>
      </c>
      <c r="R70" s="16">
        <f>D70+F70+H70+J70+L70+N70+P70</f>
        <v>4772500</v>
      </c>
    </row>
    <row r="71" spans="2:18" x14ac:dyDescent="0.2">
      <c r="B71" s="14" t="s">
        <v>122</v>
      </c>
      <c r="C71" s="15">
        <v>8</v>
      </c>
      <c r="D71" s="25">
        <v>3056408</v>
      </c>
      <c r="E71" s="15">
        <v>0</v>
      </c>
      <c r="F71" s="25">
        <v>0</v>
      </c>
      <c r="G71" s="15">
        <v>0</v>
      </c>
      <c r="H71" s="25">
        <v>0</v>
      </c>
      <c r="I71" s="15">
        <v>0</v>
      </c>
      <c r="J71" s="25">
        <v>0</v>
      </c>
      <c r="K71" s="15">
        <v>0</v>
      </c>
      <c r="L71" s="25">
        <v>0</v>
      </c>
      <c r="M71" s="15">
        <v>0</v>
      </c>
      <c r="N71" s="25">
        <v>0</v>
      </c>
      <c r="O71" s="15">
        <v>7</v>
      </c>
      <c r="P71" s="25">
        <v>4242706</v>
      </c>
      <c r="Q71" s="15">
        <f>C71+E71+G71+I71+K71+M71+O71</f>
        <v>15</v>
      </c>
      <c r="R71" s="16">
        <f>D71+F71+H71+J71+L71+N71+P71</f>
        <v>7299114</v>
      </c>
    </row>
    <row r="72" spans="2:18" x14ac:dyDescent="0.2">
      <c r="B72" s="14" t="s">
        <v>66</v>
      </c>
      <c r="C72" s="15">
        <v>11</v>
      </c>
      <c r="D72" s="25">
        <v>5000000</v>
      </c>
      <c r="E72" s="15">
        <v>3</v>
      </c>
      <c r="F72" s="25">
        <v>1080000</v>
      </c>
      <c r="G72" s="15">
        <v>0</v>
      </c>
      <c r="H72" s="25">
        <v>0</v>
      </c>
      <c r="I72" s="15">
        <v>29</v>
      </c>
      <c r="J72" s="25">
        <v>2033465</v>
      </c>
      <c r="K72" s="15">
        <v>0</v>
      </c>
      <c r="L72" s="25">
        <v>0</v>
      </c>
      <c r="M72" s="15">
        <v>0</v>
      </c>
      <c r="N72" s="25">
        <v>0</v>
      </c>
      <c r="O72" s="15">
        <v>0</v>
      </c>
      <c r="P72" s="25">
        <v>0</v>
      </c>
      <c r="Q72" s="15">
        <f>C72+E72+G72+I72+K72+M72+O72</f>
        <v>43</v>
      </c>
      <c r="R72" s="16">
        <f>D72+F72+H72+J72+L72+N72+P72</f>
        <v>8113465</v>
      </c>
    </row>
    <row r="73" spans="2:18" x14ac:dyDescent="0.2">
      <c r="B73" s="14" t="s">
        <v>75</v>
      </c>
      <c r="C73" s="15">
        <v>0</v>
      </c>
      <c r="D73" s="25">
        <v>0</v>
      </c>
      <c r="E73" s="15">
        <v>5</v>
      </c>
      <c r="F73" s="25">
        <v>1640000</v>
      </c>
      <c r="G73" s="15">
        <v>0</v>
      </c>
      <c r="H73" s="25">
        <v>0</v>
      </c>
      <c r="I73" s="15">
        <v>0</v>
      </c>
      <c r="J73" s="25">
        <v>0</v>
      </c>
      <c r="K73" s="15">
        <v>0</v>
      </c>
      <c r="L73" s="25">
        <v>0</v>
      </c>
      <c r="M73" s="15">
        <v>0</v>
      </c>
      <c r="N73" s="25">
        <v>0</v>
      </c>
      <c r="O73" s="15">
        <v>0</v>
      </c>
      <c r="P73" s="25">
        <v>0</v>
      </c>
      <c r="Q73" s="15">
        <f>C73+E73+G73+I73+K73+M73+O73</f>
        <v>5</v>
      </c>
      <c r="R73" s="16">
        <f>D73+F73+H73+J73+L73+N73+P73</f>
        <v>1640000</v>
      </c>
    </row>
    <row r="74" spans="2:18" x14ac:dyDescent="0.2">
      <c r="B74" s="18" t="s">
        <v>123</v>
      </c>
      <c r="C74" s="19">
        <v>0</v>
      </c>
      <c r="D74" s="20">
        <v>0</v>
      </c>
      <c r="E74" s="19">
        <v>10</v>
      </c>
      <c r="F74" s="20">
        <v>3320000</v>
      </c>
      <c r="G74" s="19">
        <v>0</v>
      </c>
      <c r="H74" s="20">
        <v>0</v>
      </c>
      <c r="I74" s="19">
        <v>0</v>
      </c>
      <c r="J74" s="20">
        <v>0</v>
      </c>
      <c r="K74" s="19">
        <v>0</v>
      </c>
      <c r="L74" s="20">
        <v>0</v>
      </c>
      <c r="M74" s="19">
        <v>0</v>
      </c>
      <c r="N74" s="20">
        <v>0</v>
      </c>
      <c r="O74" s="19">
        <v>0</v>
      </c>
      <c r="P74" s="20">
        <v>0</v>
      </c>
      <c r="Q74" s="19">
        <f>C74+E74+G74+I74+K74+M74+O74</f>
        <v>10</v>
      </c>
      <c r="R74" s="41">
        <f>D74+F74+H74+J74+L74+N74+P74</f>
        <v>3320000</v>
      </c>
    </row>
    <row r="75" spans="2:18" x14ac:dyDescent="0.2">
      <c r="B75" s="14" t="s">
        <v>88</v>
      </c>
      <c r="C75" s="15">
        <v>0</v>
      </c>
      <c r="D75" s="25">
        <v>0</v>
      </c>
      <c r="E75" s="15">
        <v>0</v>
      </c>
      <c r="F75" s="25">
        <v>0</v>
      </c>
      <c r="G75" s="15">
        <v>0</v>
      </c>
      <c r="H75" s="25">
        <v>0</v>
      </c>
      <c r="I75" s="15">
        <v>0</v>
      </c>
      <c r="J75" s="25">
        <v>0</v>
      </c>
      <c r="K75" s="15">
        <v>0</v>
      </c>
      <c r="L75" s="25">
        <v>0</v>
      </c>
      <c r="M75" s="15">
        <v>12</v>
      </c>
      <c r="N75" s="25">
        <v>937056</v>
      </c>
      <c r="O75" s="15">
        <v>0</v>
      </c>
      <c r="P75" s="25">
        <v>0</v>
      </c>
      <c r="Q75" s="15">
        <f>C75+E75+G75+I75+K75+M75+O75</f>
        <v>12</v>
      </c>
      <c r="R75" s="16">
        <f>D75+F75+H75+J75+L75+N75+P75</f>
        <v>937056</v>
      </c>
    </row>
    <row r="76" spans="2:18" x14ac:dyDescent="0.2">
      <c r="B76" s="14" t="s">
        <v>124</v>
      </c>
      <c r="C76" s="15">
        <v>0</v>
      </c>
      <c r="D76" s="25">
        <v>0</v>
      </c>
      <c r="E76" s="15">
        <v>1</v>
      </c>
      <c r="F76" s="25">
        <v>0</v>
      </c>
      <c r="G76" s="15">
        <v>1</v>
      </c>
      <c r="H76" s="25">
        <v>0</v>
      </c>
      <c r="I76" s="15">
        <v>10</v>
      </c>
      <c r="J76" s="25">
        <v>3000000</v>
      </c>
      <c r="K76" s="15">
        <v>0</v>
      </c>
      <c r="L76" s="25">
        <v>0</v>
      </c>
      <c r="M76" s="15">
        <v>0</v>
      </c>
      <c r="N76" s="25">
        <v>0</v>
      </c>
      <c r="O76" s="15">
        <v>0</v>
      </c>
      <c r="P76" s="25">
        <v>0</v>
      </c>
      <c r="Q76" s="15">
        <f>C76+E76+G76+I76+K76+M76+O76</f>
        <v>12</v>
      </c>
      <c r="R76" s="16">
        <f>D76+F76+H76+J76+L76+N76+P76</f>
        <v>3000000</v>
      </c>
    </row>
    <row r="77" spans="2:18" x14ac:dyDescent="0.2">
      <c r="B77" s="14" t="s">
        <v>125</v>
      </c>
      <c r="C77" s="15">
        <v>6</v>
      </c>
      <c r="D77" s="25">
        <v>1330370</v>
      </c>
      <c r="E77" s="15">
        <v>0</v>
      </c>
      <c r="F77" s="25">
        <v>0</v>
      </c>
      <c r="G77" s="15">
        <v>0</v>
      </c>
      <c r="H77" s="25">
        <v>0</v>
      </c>
      <c r="I77" s="15">
        <v>0</v>
      </c>
      <c r="J77" s="25">
        <v>0</v>
      </c>
      <c r="K77" s="15">
        <v>0</v>
      </c>
      <c r="L77" s="25">
        <v>0</v>
      </c>
      <c r="M77" s="15">
        <v>0</v>
      </c>
      <c r="N77" s="25">
        <v>0</v>
      </c>
      <c r="O77" s="15">
        <v>0</v>
      </c>
      <c r="P77" s="25">
        <v>0</v>
      </c>
      <c r="Q77" s="15">
        <f>C77+E77+G77+I77+K77+M77+O77</f>
        <v>6</v>
      </c>
      <c r="R77" s="16">
        <f>D77+F77+H77+J77+L77+N77+P77</f>
        <v>1330370</v>
      </c>
    </row>
    <row r="78" spans="2:18" x14ac:dyDescent="0.2">
      <c r="B78" s="14" t="s">
        <v>89</v>
      </c>
      <c r="C78" s="15">
        <v>35</v>
      </c>
      <c r="D78" s="25">
        <v>12059336</v>
      </c>
      <c r="E78" s="15">
        <v>3</v>
      </c>
      <c r="F78" s="25">
        <v>1046976</v>
      </c>
      <c r="G78" s="15">
        <v>1</v>
      </c>
      <c r="H78" s="25">
        <v>312648</v>
      </c>
      <c r="I78" s="15">
        <v>0</v>
      </c>
      <c r="J78" s="25">
        <v>0</v>
      </c>
      <c r="K78" s="15">
        <v>0</v>
      </c>
      <c r="L78" s="25">
        <v>0</v>
      </c>
      <c r="M78" s="15">
        <v>0</v>
      </c>
      <c r="N78" s="25">
        <v>0</v>
      </c>
      <c r="O78" s="15">
        <v>0</v>
      </c>
      <c r="P78" s="25">
        <v>0</v>
      </c>
      <c r="Q78" s="15">
        <f>C78+E78+G78+I78+K78+M78+O78</f>
        <v>39</v>
      </c>
      <c r="R78" s="16">
        <f>D78+F78+H78+J78+L78+N78+P78</f>
        <v>13418960</v>
      </c>
    </row>
    <row r="79" spans="2:18" x14ac:dyDescent="0.2">
      <c r="B79" s="18" t="s">
        <v>90</v>
      </c>
      <c r="C79" s="19">
        <v>9</v>
      </c>
      <c r="D79" s="20">
        <v>3697650</v>
      </c>
      <c r="E79" s="19">
        <v>0</v>
      </c>
      <c r="F79" s="20">
        <v>0</v>
      </c>
      <c r="G79" s="19">
        <v>0</v>
      </c>
      <c r="H79" s="20">
        <v>0</v>
      </c>
      <c r="I79" s="19">
        <v>0</v>
      </c>
      <c r="J79" s="20">
        <v>0</v>
      </c>
      <c r="K79" s="19">
        <v>0</v>
      </c>
      <c r="L79" s="20">
        <v>0</v>
      </c>
      <c r="M79" s="19">
        <v>0</v>
      </c>
      <c r="N79" s="20">
        <v>0</v>
      </c>
      <c r="O79" s="19">
        <v>0</v>
      </c>
      <c r="P79" s="20">
        <v>0</v>
      </c>
      <c r="Q79" s="19">
        <f>C79+E79+G79+I79+K79+M79+O79</f>
        <v>9</v>
      </c>
      <c r="R79" s="41">
        <f>D79+F79+H79+J79+L79+N79+P79</f>
        <v>3697650</v>
      </c>
    </row>
    <row r="80" spans="2:18" x14ac:dyDescent="0.2">
      <c r="B80" s="14" t="s">
        <v>91</v>
      </c>
      <c r="C80" s="15">
        <v>0</v>
      </c>
      <c r="D80" s="25">
        <v>0</v>
      </c>
      <c r="E80" s="15">
        <v>3</v>
      </c>
      <c r="F80" s="25">
        <v>1033350</v>
      </c>
      <c r="G80" s="15">
        <v>0</v>
      </c>
      <c r="H80" s="25">
        <v>0</v>
      </c>
      <c r="I80" s="15">
        <v>0</v>
      </c>
      <c r="J80" s="25">
        <v>0</v>
      </c>
      <c r="K80" s="15">
        <v>0</v>
      </c>
      <c r="L80" s="25">
        <v>0</v>
      </c>
      <c r="M80" s="15">
        <v>0</v>
      </c>
      <c r="N80" s="25">
        <v>0</v>
      </c>
      <c r="O80" s="15">
        <v>0</v>
      </c>
      <c r="P80" s="25">
        <v>0</v>
      </c>
      <c r="Q80" s="15">
        <f>C80+E80+G80+I80+K80+M80+O80</f>
        <v>3</v>
      </c>
      <c r="R80" s="16">
        <f>D80+F80+H80+J80+L80+N80+P80</f>
        <v>1033350</v>
      </c>
    </row>
    <row r="81" spans="2:18" x14ac:dyDescent="0.2">
      <c r="B81" s="14"/>
      <c r="C81" s="15"/>
      <c r="D81" s="25"/>
      <c r="E81" s="15"/>
      <c r="F81" s="25"/>
      <c r="G81" s="15"/>
      <c r="H81" s="25"/>
      <c r="I81" s="15"/>
      <c r="J81" s="25"/>
      <c r="K81" s="15"/>
      <c r="L81" s="25"/>
      <c r="M81" s="15"/>
      <c r="N81" s="25"/>
      <c r="O81" s="15"/>
      <c r="P81" s="25"/>
      <c r="Q81" s="15"/>
      <c r="R81" s="16"/>
    </row>
    <row r="82" spans="2:18" x14ac:dyDescent="0.2">
      <c r="B82" s="14"/>
      <c r="C82" s="15"/>
      <c r="D82" s="25"/>
      <c r="E82" s="15"/>
      <c r="F82" s="25"/>
      <c r="G82" s="15"/>
      <c r="H82" s="25"/>
      <c r="I82" s="15"/>
      <c r="J82" s="25"/>
      <c r="K82" s="15"/>
      <c r="L82" s="25"/>
      <c r="M82" s="15"/>
      <c r="N82" s="25"/>
      <c r="O82" s="15"/>
      <c r="P82" s="25"/>
      <c r="Q82" s="15"/>
      <c r="R82" s="17"/>
    </row>
    <row r="83" spans="2:18" x14ac:dyDescent="0.2">
      <c r="B83" s="28" t="s">
        <v>15</v>
      </c>
      <c r="C83" s="29">
        <f t="shared" ref="C83:R83" si="1">SUM(C43:C82)</f>
        <v>229</v>
      </c>
      <c r="D83" s="30">
        <f t="shared" si="1"/>
        <v>84385462</v>
      </c>
      <c r="E83" s="29">
        <f t="shared" si="1"/>
        <v>51</v>
      </c>
      <c r="F83" s="30">
        <f t="shared" si="1"/>
        <v>16132122</v>
      </c>
      <c r="G83" s="29">
        <f t="shared" si="1"/>
        <v>17</v>
      </c>
      <c r="H83" s="30">
        <f t="shared" si="1"/>
        <v>1992648</v>
      </c>
      <c r="I83" s="29">
        <f t="shared" si="1"/>
        <v>93</v>
      </c>
      <c r="J83" s="30">
        <f t="shared" si="1"/>
        <v>9160195</v>
      </c>
      <c r="K83" s="29">
        <f t="shared" si="1"/>
        <v>0</v>
      </c>
      <c r="L83" s="30">
        <f t="shared" si="1"/>
        <v>0</v>
      </c>
      <c r="M83" s="29">
        <f t="shared" si="1"/>
        <v>11</v>
      </c>
      <c r="N83" s="30">
        <f t="shared" si="1"/>
        <v>886934</v>
      </c>
      <c r="O83" s="29">
        <f t="shared" si="1"/>
        <v>55</v>
      </c>
      <c r="P83" s="30">
        <f t="shared" si="1"/>
        <v>33528981</v>
      </c>
      <c r="Q83" s="29">
        <f t="shared" si="1"/>
        <v>456</v>
      </c>
      <c r="R83" s="31">
        <f t="shared" si="1"/>
        <v>146086342</v>
      </c>
    </row>
    <row r="84" spans="2:18" ht="6" customHeight="1" x14ac:dyDescent="0.2">
      <c r="B84" s="10"/>
      <c r="C84" s="11"/>
      <c r="D84" s="27"/>
      <c r="E84" s="11"/>
      <c r="F84" s="27"/>
      <c r="G84" s="11"/>
      <c r="H84" s="27"/>
      <c r="I84" s="11"/>
      <c r="J84" s="27"/>
      <c r="K84" s="11"/>
      <c r="L84" s="27"/>
      <c r="M84" s="11"/>
      <c r="N84" s="27"/>
      <c r="O84" s="11"/>
      <c r="P84" s="27"/>
      <c r="Q84" s="11"/>
      <c r="R84" s="12"/>
    </row>
    <row r="85" spans="2:18" x14ac:dyDescent="0.2">
      <c r="B85" s="10"/>
      <c r="C85" s="11"/>
      <c r="D85" s="27"/>
      <c r="E85" s="11"/>
      <c r="F85" s="27"/>
      <c r="G85" s="11"/>
      <c r="H85" s="27"/>
      <c r="I85" s="11"/>
      <c r="J85" s="27"/>
      <c r="K85" s="11"/>
      <c r="L85" s="27"/>
      <c r="M85" s="11"/>
      <c r="N85" s="27"/>
      <c r="O85" s="11"/>
      <c r="P85" s="27"/>
      <c r="Q85" s="11"/>
      <c r="R85" s="12"/>
    </row>
    <row r="86" spans="2:18" x14ac:dyDescent="0.2">
      <c r="B86" s="10"/>
      <c r="C86" s="11"/>
      <c r="D86" s="27"/>
      <c r="E86" s="11"/>
      <c r="F86" s="27"/>
      <c r="G86" s="11"/>
      <c r="H86" s="27"/>
      <c r="I86" s="11"/>
      <c r="J86" s="27"/>
      <c r="K86" s="11"/>
      <c r="L86" s="27"/>
      <c r="M86" s="11"/>
      <c r="N86" s="27"/>
      <c r="O86" s="11"/>
      <c r="P86" s="27"/>
      <c r="Q86" s="11"/>
      <c r="R86" s="12"/>
    </row>
    <row r="87" spans="2:18" ht="15.75" x14ac:dyDescent="0.25">
      <c r="B87" s="4" t="s">
        <v>11</v>
      </c>
      <c r="C87" s="11"/>
      <c r="D87" s="27"/>
      <c r="E87" s="11"/>
      <c r="F87" s="27"/>
      <c r="G87" s="11"/>
      <c r="H87" s="27"/>
      <c r="I87" s="11"/>
      <c r="J87" s="27"/>
      <c r="K87" s="11"/>
      <c r="L87" s="27"/>
      <c r="M87" s="11"/>
      <c r="N87" s="27"/>
      <c r="O87" s="11"/>
      <c r="P87" s="27"/>
      <c r="Q87" s="11"/>
      <c r="R87" s="12"/>
    </row>
    <row r="88" spans="2:18" ht="6" customHeight="1" x14ac:dyDescent="0.2">
      <c r="B88" s="10"/>
      <c r="C88" s="11"/>
      <c r="D88" s="27"/>
      <c r="E88" s="11"/>
      <c r="F88" s="27"/>
      <c r="G88" s="11"/>
      <c r="H88" s="27"/>
      <c r="I88" s="11"/>
      <c r="J88" s="27"/>
      <c r="K88" s="11"/>
      <c r="L88" s="27"/>
      <c r="M88" s="11"/>
      <c r="N88" s="27"/>
      <c r="O88" s="11"/>
      <c r="P88" s="27"/>
      <c r="Q88" s="11"/>
      <c r="R88" s="12"/>
    </row>
    <row r="89" spans="2:18" x14ac:dyDescent="0.2">
      <c r="B89" s="14" t="s">
        <v>76</v>
      </c>
      <c r="C89" s="15">
        <v>0</v>
      </c>
      <c r="D89" s="26">
        <v>0</v>
      </c>
      <c r="E89" s="15">
        <v>0</v>
      </c>
      <c r="F89" s="26">
        <v>0</v>
      </c>
      <c r="G89" s="15">
        <v>0</v>
      </c>
      <c r="H89" s="26">
        <v>0</v>
      </c>
      <c r="I89" s="15">
        <v>3</v>
      </c>
      <c r="J89" s="26">
        <v>200000</v>
      </c>
      <c r="K89" s="15">
        <v>0</v>
      </c>
      <c r="L89" s="26">
        <v>0</v>
      </c>
      <c r="M89" s="15">
        <v>0</v>
      </c>
      <c r="N89" s="26">
        <v>0</v>
      </c>
      <c r="O89" s="15">
        <v>0</v>
      </c>
      <c r="P89" s="26">
        <v>0</v>
      </c>
      <c r="Q89" s="15">
        <f>C89+E89+G89+I89+K89+M89+O89</f>
        <v>3</v>
      </c>
      <c r="R89" s="16">
        <f>D89+F89+H89+J89+L89+N89+P89</f>
        <v>200000</v>
      </c>
    </row>
    <row r="90" spans="2:18" x14ac:dyDescent="0.2">
      <c r="B90" s="14" t="s">
        <v>92</v>
      </c>
      <c r="C90" s="15">
        <v>0</v>
      </c>
      <c r="D90" s="25">
        <v>0</v>
      </c>
      <c r="E90" s="15">
        <v>1</v>
      </c>
      <c r="F90" s="25">
        <v>500000</v>
      </c>
      <c r="G90" s="15">
        <v>0</v>
      </c>
      <c r="H90" s="25">
        <v>0</v>
      </c>
      <c r="I90" s="15">
        <v>0</v>
      </c>
      <c r="J90" s="25">
        <v>0</v>
      </c>
      <c r="K90" s="15">
        <v>0</v>
      </c>
      <c r="L90" s="25">
        <v>0</v>
      </c>
      <c r="M90" s="15">
        <v>0</v>
      </c>
      <c r="N90" s="25">
        <v>0</v>
      </c>
      <c r="O90" s="15">
        <v>0</v>
      </c>
      <c r="P90" s="25">
        <v>0</v>
      </c>
      <c r="Q90" s="15">
        <f>C90+E90+G90+I90+K90+M90+O90</f>
        <v>1</v>
      </c>
      <c r="R90" s="16">
        <f>D90+F90+H90+J90+L90+N90+P90</f>
        <v>500000</v>
      </c>
    </row>
    <row r="91" spans="2:18" x14ac:dyDescent="0.2">
      <c r="B91" s="14" t="s">
        <v>126</v>
      </c>
      <c r="C91" s="15">
        <v>0</v>
      </c>
      <c r="D91" s="25">
        <v>0</v>
      </c>
      <c r="E91" s="15">
        <v>1</v>
      </c>
      <c r="F91" s="25">
        <v>200000</v>
      </c>
      <c r="G91" s="15">
        <v>0</v>
      </c>
      <c r="H91" s="25">
        <v>0</v>
      </c>
      <c r="I91" s="15">
        <v>0</v>
      </c>
      <c r="J91" s="25">
        <v>0</v>
      </c>
      <c r="K91" s="15">
        <v>0</v>
      </c>
      <c r="L91" s="25">
        <v>0</v>
      </c>
      <c r="M91" s="15">
        <v>0</v>
      </c>
      <c r="N91" s="25">
        <v>0</v>
      </c>
      <c r="O91" s="15">
        <v>0</v>
      </c>
      <c r="P91" s="25">
        <v>0</v>
      </c>
      <c r="Q91" s="15">
        <f>C91+E91+G91+I91+K91+M91+O91</f>
        <v>1</v>
      </c>
      <c r="R91" s="16">
        <f>D91+F91+H91+J91+L91+N91+P91</f>
        <v>200000</v>
      </c>
    </row>
    <row r="92" spans="2:18" x14ac:dyDescent="0.2">
      <c r="B92" s="14" t="s">
        <v>57</v>
      </c>
      <c r="C92" s="15">
        <v>6</v>
      </c>
      <c r="D92" s="25">
        <v>2031840</v>
      </c>
      <c r="E92" s="15">
        <v>0</v>
      </c>
      <c r="F92" s="25">
        <v>0</v>
      </c>
      <c r="G92" s="15">
        <v>0</v>
      </c>
      <c r="H92" s="25">
        <v>0</v>
      </c>
      <c r="I92" s="15">
        <v>0</v>
      </c>
      <c r="J92" s="25">
        <v>0</v>
      </c>
      <c r="K92" s="15">
        <v>0</v>
      </c>
      <c r="L92" s="25">
        <v>0</v>
      </c>
      <c r="M92" s="15">
        <v>0</v>
      </c>
      <c r="N92" s="25">
        <v>0</v>
      </c>
      <c r="O92" s="15">
        <v>0</v>
      </c>
      <c r="P92" s="25">
        <v>0</v>
      </c>
      <c r="Q92" s="15">
        <f>C92+E92+G92+I92+K92+M92+O92</f>
        <v>6</v>
      </c>
      <c r="R92" s="16">
        <f>D92+F92+H92+J92+L92+N92+P92</f>
        <v>2031840</v>
      </c>
    </row>
    <row r="93" spans="2:18" x14ac:dyDescent="0.2">
      <c r="B93" s="18" t="s">
        <v>127</v>
      </c>
      <c r="C93" s="19">
        <v>3</v>
      </c>
      <c r="D93" s="20">
        <v>974000</v>
      </c>
      <c r="E93" s="19">
        <v>0</v>
      </c>
      <c r="F93" s="20">
        <v>0</v>
      </c>
      <c r="G93" s="19">
        <v>0</v>
      </c>
      <c r="H93" s="20">
        <v>0</v>
      </c>
      <c r="I93" s="19">
        <v>0</v>
      </c>
      <c r="J93" s="20">
        <v>0</v>
      </c>
      <c r="K93" s="19">
        <v>0</v>
      </c>
      <c r="L93" s="20">
        <v>0</v>
      </c>
      <c r="M93" s="19">
        <v>0</v>
      </c>
      <c r="N93" s="20">
        <v>0</v>
      </c>
      <c r="O93" s="19">
        <v>0</v>
      </c>
      <c r="P93" s="20">
        <v>0</v>
      </c>
      <c r="Q93" s="19">
        <f>C93+E93+G93+I93+K93+M93+O93</f>
        <v>3</v>
      </c>
      <c r="R93" s="41">
        <f>D93+F93+H93+J93+L93+N93+P93</f>
        <v>974000</v>
      </c>
    </row>
    <row r="94" spans="2:18" x14ac:dyDescent="0.2">
      <c r="B94" s="14" t="s">
        <v>128</v>
      </c>
      <c r="C94" s="15">
        <v>0</v>
      </c>
      <c r="D94" s="25">
        <v>0</v>
      </c>
      <c r="E94" s="15">
        <v>2</v>
      </c>
      <c r="F94" s="25">
        <v>1037500</v>
      </c>
      <c r="G94" s="15">
        <v>0</v>
      </c>
      <c r="H94" s="25">
        <v>0</v>
      </c>
      <c r="I94" s="15">
        <v>0</v>
      </c>
      <c r="J94" s="25">
        <v>0</v>
      </c>
      <c r="K94" s="15">
        <v>0</v>
      </c>
      <c r="L94" s="25">
        <v>0</v>
      </c>
      <c r="M94" s="15">
        <v>0</v>
      </c>
      <c r="N94" s="25">
        <v>0</v>
      </c>
      <c r="O94" s="15">
        <v>0</v>
      </c>
      <c r="P94" s="25">
        <v>0</v>
      </c>
      <c r="Q94" s="15">
        <f>C94+E94+G94+I94+K94+M94+O94</f>
        <v>2</v>
      </c>
      <c r="R94" s="16">
        <f>D94+F94+H94+J94+L94+N94+P94</f>
        <v>1037500</v>
      </c>
    </row>
    <row r="95" spans="2:18" x14ac:dyDescent="0.2">
      <c r="B95" s="14" t="s">
        <v>129</v>
      </c>
      <c r="C95" s="15">
        <v>3</v>
      </c>
      <c r="D95" s="25">
        <v>1096788</v>
      </c>
      <c r="E95" s="15">
        <v>0</v>
      </c>
      <c r="F95" s="25">
        <v>0</v>
      </c>
      <c r="G95" s="15">
        <v>0</v>
      </c>
      <c r="H95" s="25">
        <v>0</v>
      </c>
      <c r="I95" s="15">
        <v>0</v>
      </c>
      <c r="J95" s="25">
        <v>0</v>
      </c>
      <c r="K95" s="15">
        <v>0</v>
      </c>
      <c r="L95" s="25">
        <v>0</v>
      </c>
      <c r="M95" s="15">
        <v>1</v>
      </c>
      <c r="N95" s="25">
        <v>33510</v>
      </c>
      <c r="O95" s="15">
        <v>0</v>
      </c>
      <c r="P95" s="25">
        <v>0</v>
      </c>
      <c r="Q95" s="15">
        <f>C95+E95+G95+I95+K95+M95+O95</f>
        <v>4</v>
      </c>
      <c r="R95" s="16">
        <f>D95+F95+H95+J95+L95+N95+P95</f>
        <v>1130298</v>
      </c>
    </row>
    <row r="96" spans="2:18" x14ac:dyDescent="0.2">
      <c r="B96" s="14" t="s">
        <v>93</v>
      </c>
      <c r="C96" s="15">
        <v>0</v>
      </c>
      <c r="D96" s="25">
        <v>0</v>
      </c>
      <c r="E96" s="15">
        <v>0</v>
      </c>
      <c r="F96" s="25">
        <v>0</v>
      </c>
      <c r="G96" s="15">
        <v>0</v>
      </c>
      <c r="H96" s="25">
        <v>0</v>
      </c>
      <c r="I96" s="15">
        <v>3</v>
      </c>
      <c r="J96" s="25">
        <v>384000</v>
      </c>
      <c r="K96" s="15">
        <v>0</v>
      </c>
      <c r="L96" s="25">
        <v>0</v>
      </c>
      <c r="M96" s="15">
        <v>0</v>
      </c>
      <c r="N96" s="25">
        <v>0</v>
      </c>
      <c r="O96" s="15">
        <v>0</v>
      </c>
      <c r="P96" s="25">
        <v>0</v>
      </c>
      <c r="Q96" s="15">
        <f>C96+E96+G96+I96+K96+M96+O96</f>
        <v>3</v>
      </c>
      <c r="R96" s="16">
        <f>D96+F96+H96+J96+L96+N96+P96</f>
        <v>384000</v>
      </c>
    </row>
    <row r="97" spans="2:18" x14ac:dyDescent="0.2">
      <c r="B97" s="14" t="s">
        <v>77</v>
      </c>
      <c r="C97" s="15">
        <v>6</v>
      </c>
      <c r="D97" s="25">
        <v>2880000</v>
      </c>
      <c r="E97" s="15">
        <v>1</v>
      </c>
      <c r="F97" s="25">
        <v>122516</v>
      </c>
      <c r="G97" s="15">
        <v>0</v>
      </c>
      <c r="H97" s="25">
        <v>0</v>
      </c>
      <c r="I97" s="15">
        <v>0</v>
      </c>
      <c r="J97" s="25">
        <v>0</v>
      </c>
      <c r="K97" s="15">
        <v>0</v>
      </c>
      <c r="L97" s="25">
        <v>0</v>
      </c>
      <c r="M97" s="15">
        <v>0</v>
      </c>
      <c r="N97" s="25">
        <v>0</v>
      </c>
      <c r="O97" s="15">
        <v>0</v>
      </c>
      <c r="P97" s="25">
        <v>0</v>
      </c>
      <c r="Q97" s="15">
        <f>C97+E97+G97+I97+K97+M97+O97</f>
        <v>7</v>
      </c>
      <c r="R97" s="16">
        <f>D97+F97+H97+J97+L97+N97+P97</f>
        <v>3002516</v>
      </c>
    </row>
    <row r="98" spans="2:18" x14ac:dyDescent="0.2">
      <c r="B98" s="14" t="s">
        <v>130</v>
      </c>
      <c r="C98" s="15">
        <v>6</v>
      </c>
      <c r="D98" s="25">
        <v>3729072</v>
      </c>
      <c r="E98" s="15">
        <v>11</v>
      </c>
      <c r="F98" s="25">
        <v>6598350</v>
      </c>
      <c r="G98" s="15">
        <v>0</v>
      </c>
      <c r="H98" s="25">
        <v>0</v>
      </c>
      <c r="I98" s="15">
        <v>5</v>
      </c>
      <c r="J98" s="25">
        <v>2336890</v>
      </c>
      <c r="K98" s="15">
        <v>0</v>
      </c>
      <c r="L98" s="25">
        <v>0</v>
      </c>
      <c r="M98" s="15">
        <v>0</v>
      </c>
      <c r="N98" s="25">
        <v>0</v>
      </c>
      <c r="O98" s="15">
        <v>2</v>
      </c>
      <c r="P98" s="25">
        <v>1255688</v>
      </c>
      <c r="Q98" s="19">
        <f>C98+E98+G98+I98+K98+M98+O98</f>
        <v>24</v>
      </c>
      <c r="R98" s="41">
        <f>D98+F98+H98+J98+L98+N98+P98</f>
        <v>13920000</v>
      </c>
    </row>
    <row r="99" spans="2:18" x14ac:dyDescent="0.2">
      <c r="B99" s="34" t="s">
        <v>131</v>
      </c>
      <c r="C99" s="35">
        <v>0</v>
      </c>
      <c r="D99" s="36">
        <v>0</v>
      </c>
      <c r="E99" s="35">
        <v>4</v>
      </c>
      <c r="F99" s="36">
        <v>1648000</v>
      </c>
      <c r="G99" s="35">
        <v>0</v>
      </c>
      <c r="H99" s="36">
        <v>0</v>
      </c>
      <c r="I99" s="35">
        <v>6</v>
      </c>
      <c r="J99" s="36">
        <v>1752000</v>
      </c>
      <c r="K99" s="35">
        <v>0</v>
      </c>
      <c r="L99" s="36">
        <v>0</v>
      </c>
      <c r="M99" s="35">
        <v>11</v>
      </c>
      <c r="N99" s="36">
        <v>748000</v>
      </c>
      <c r="O99" s="35">
        <v>0</v>
      </c>
      <c r="P99" s="36">
        <v>0</v>
      </c>
      <c r="Q99" s="15">
        <f>C99+E99+G99+I99+K99+M99+O99</f>
        <v>21</v>
      </c>
      <c r="R99" s="16">
        <f>D99+F99+H99+J99+L99+N99+P99</f>
        <v>4148000</v>
      </c>
    </row>
    <row r="100" spans="2:18" x14ac:dyDescent="0.2">
      <c r="B100" s="14" t="s">
        <v>132</v>
      </c>
      <c r="C100" s="15">
        <v>0</v>
      </c>
      <c r="D100" s="25">
        <v>0</v>
      </c>
      <c r="E100" s="15">
        <v>0</v>
      </c>
      <c r="F100" s="25">
        <v>-418</v>
      </c>
      <c r="G100" s="15">
        <v>1</v>
      </c>
      <c r="H100" s="25">
        <v>170998</v>
      </c>
      <c r="I100" s="15">
        <v>0</v>
      </c>
      <c r="J100" s="25">
        <v>-3</v>
      </c>
      <c r="K100" s="15">
        <v>0</v>
      </c>
      <c r="L100" s="25">
        <v>0</v>
      </c>
      <c r="M100" s="15">
        <v>0</v>
      </c>
      <c r="N100" s="25">
        <v>0</v>
      </c>
      <c r="O100" s="15">
        <v>0</v>
      </c>
      <c r="P100" s="25">
        <v>0</v>
      </c>
      <c r="Q100" s="15">
        <f>C100+E100+G100+I100+K100+M100+O100</f>
        <v>1</v>
      </c>
      <c r="R100" s="16">
        <f>D100+F100+H100+J100+L100+N100+P100</f>
        <v>170577</v>
      </c>
    </row>
    <row r="101" spans="2:18" x14ac:dyDescent="0.2">
      <c r="B101" s="14" t="s">
        <v>133</v>
      </c>
      <c r="C101" s="15">
        <v>0</v>
      </c>
      <c r="D101" s="25">
        <v>0</v>
      </c>
      <c r="E101" s="15">
        <v>0</v>
      </c>
      <c r="F101" s="25">
        <v>0</v>
      </c>
      <c r="G101" s="15">
        <v>0</v>
      </c>
      <c r="H101" s="25">
        <v>0</v>
      </c>
      <c r="I101" s="15">
        <v>1</v>
      </c>
      <c r="J101" s="25">
        <v>42475</v>
      </c>
      <c r="K101" s="15">
        <v>0</v>
      </c>
      <c r="L101" s="25">
        <v>0</v>
      </c>
      <c r="M101" s="15">
        <v>0</v>
      </c>
      <c r="N101" s="25">
        <v>0</v>
      </c>
      <c r="O101" s="15">
        <v>0</v>
      </c>
      <c r="P101" s="25">
        <v>0</v>
      </c>
      <c r="Q101" s="15">
        <f>C101+E101+G101+I101+K101+M101+O101</f>
        <v>1</v>
      </c>
      <c r="R101" s="16">
        <f>D101+F101+H101+J101+L101+N101+P101</f>
        <v>42475</v>
      </c>
    </row>
    <row r="102" spans="2:18" x14ac:dyDescent="0.2">
      <c r="B102" s="14" t="s">
        <v>58</v>
      </c>
      <c r="C102" s="15">
        <v>0</v>
      </c>
      <c r="D102" s="25">
        <v>0</v>
      </c>
      <c r="E102" s="15">
        <v>2</v>
      </c>
      <c r="F102" s="25">
        <v>880000</v>
      </c>
      <c r="G102" s="15">
        <v>0</v>
      </c>
      <c r="H102" s="25">
        <v>0</v>
      </c>
      <c r="I102" s="15">
        <v>0</v>
      </c>
      <c r="J102" s="25">
        <v>0</v>
      </c>
      <c r="K102" s="15">
        <v>0</v>
      </c>
      <c r="L102" s="25">
        <v>0</v>
      </c>
      <c r="M102" s="15">
        <v>0</v>
      </c>
      <c r="N102" s="25">
        <v>0</v>
      </c>
      <c r="O102" s="15">
        <v>0</v>
      </c>
      <c r="P102" s="25">
        <v>0</v>
      </c>
      <c r="Q102" s="15">
        <f>C102+E102+G102+I102+K102+M102+O102</f>
        <v>2</v>
      </c>
      <c r="R102" s="16">
        <f>D102+F102+H102+J102+L102+N102+P102</f>
        <v>880000</v>
      </c>
    </row>
    <row r="103" spans="2:18" x14ac:dyDescent="0.2">
      <c r="B103" s="14" t="s">
        <v>94</v>
      </c>
      <c r="C103" s="15">
        <v>3</v>
      </c>
      <c r="D103" s="25">
        <v>990000</v>
      </c>
      <c r="E103" s="15">
        <v>0</v>
      </c>
      <c r="F103" s="25">
        <v>0</v>
      </c>
      <c r="G103" s="15">
        <v>0</v>
      </c>
      <c r="H103" s="25">
        <v>0</v>
      </c>
      <c r="I103" s="15">
        <v>5</v>
      </c>
      <c r="J103" s="25">
        <v>300000</v>
      </c>
      <c r="K103" s="15">
        <v>0</v>
      </c>
      <c r="L103" s="25">
        <v>0</v>
      </c>
      <c r="M103" s="15">
        <v>0</v>
      </c>
      <c r="N103" s="25">
        <v>0</v>
      </c>
      <c r="O103" s="15">
        <v>0</v>
      </c>
      <c r="P103" s="25">
        <v>0</v>
      </c>
      <c r="Q103" s="19">
        <f>C103+E103+G103+I103+K103+M103+O103</f>
        <v>8</v>
      </c>
      <c r="R103" s="41">
        <f>D103+F103+H103+J103+L103+N103+P103</f>
        <v>1290000</v>
      </c>
    </row>
    <row r="104" spans="2:18" x14ac:dyDescent="0.2">
      <c r="B104" s="34" t="s">
        <v>134</v>
      </c>
      <c r="C104" s="35">
        <v>3</v>
      </c>
      <c r="D104" s="36">
        <v>1500000</v>
      </c>
      <c r="E104" s="35">
        <v>0</v>
      </c>
      <c r="F104" s="36">
        <v>0</v>
      </c>
      <c r="G104" s="35">
        <v>0</v>
      </c>
      <c r="H104" s="36">
        <v>0</v>
      </c>
      <c r="I104" s="35">
        <v>0</v>
      </c>
      <c r="J104" s="36">
        <v>0</v>
      </c>
      <c r="K104" s="35">
        <v>0</v>
      </c>
      <c r="L104" s="36">
        <v>0</v>
      </c>
      <c r="M104" s="35">
        <v>0</v>
      </c>
      <c r="N104" s="36">
        <v>0</v>
      </c>
      <c r="O104" s="35">
        <v>0</v>
      </c>
      <c r="P104" s="36">
        <v>0</v>
      </c>
      <c r="Q104" s="15">
        <f>C104+E104+G104+I104+K104+M104+O104</f>
        <v>3</v>
      </c>
      <c r="R104" s="16">
        <f>D104+F104+H104+J104+L104+N104+P104</f>
        <v>1500000</v>
      </c>
    </row>
    <row r="105" spans="2:18" x14ac:dyDescent="0.2">
      <c r="B105" s="14" t="s">
        <v>95</v>
      </c>
      <c r="C105" s="15">
        <v>0</v>
      </c>
      <c r="D105" s="25">
        <v>0</v>
      </c>
      <c r="E105" s="15">
        <v>0</v>
      </c>
      <c r="F105" s="25">
        <v>0</v>
      </c>
      <c r="G105" s="15">
        <v>0</v>
      </c>
      <c r="H105" s="25">
        <v>0</v>
      </c>
      <c r="I105" s="15">
        <v>0</v>
      </c>
      <c r="J105" s="25">
        <v>-214434</v>
      </c>
      <c r="K105" s="15">
        <v>0</v>
      </c>
      <c r="L105" s="25">
        <v>0</v>
      </c>
      <c r="M105" s="15">
        <v>0</v>
      </c>
      <c r="N105" s="25">
        <v>0</v>
      </c>
      <c r="O105" s="15">
        <v>0</v>
      </c>
      <c r="P105" s="25">
        <v>0</v>
      </c>
      <c r="Q105" s="15">
        <f>C105+E105+G105+I105+K105+M105+O105</f>
        <v>0</v>
      </c>
      <c r="R105" s="16">
        <f>D105+F105+H105+J105+L105+N105+P105</f>
        <v>-214434</v>
      </c>
    </row>
    <row r="106" spans="2:18" x14ac:dyDescent="0.2">
      <c r="B106" s="14" t="s">
        <v>87</v>
      </c>
      <c r="C106" s="15">
        <v>10</v>
      </c>
      <c r="D106" s="25">
        <v>4842700</v>
      </c>
      <c r="E106" s="15">
        <v>0</v>
      </c>
      <c r="F106" s="25">
        <v>0</v>
      </c>
      <c r="G106" s="15">
        <v>0</v>
      </c>
      <c r="H106" s="25">
        <v>0</v>
      </c>
      <c r="I106" s="15">
        <v>0</v>
      </c>
      <c r="J106" s="25">
        <v>0</v>
      </c>
      <c r="K106" s="15">
        <v>0</v>
      </c>
      <c r="L106" s="25">
        <v>0</v>
      </c>
      <c r="M106" s="15">
        <v>0</v>
      </c>
      <c r="N106" s="25">
        <v>0</v>
      </c>
      <c r="O106" s="15">
        <v>5</v>
      </c>
      <c r="P106" s="25">
        <v>2916000</v>
      </c>
      <c r="Q106" s="15">
        <f>C106+E106+G106+I106+K106+M106+O106</f>
        <v>15</v>
      </c>
      <c r="R106" s="16">
        <f>D106+F106+H106+J106+L106+N106+P106</f>
        <v>7758700</v>
      </c>
    </row>
    <row r="107" spans="2:18" x14ac:dyDescent="0.2">
      <c r="B107" s="14" t="s">
        <v>59</v>
      </c>
      <c r="C107" s="15">
        <v>0</v>
      </c>
      <c r="D107" s="25">
        <v>0</v>
      </c>
      <c r="E107" s="15">
        <v>0</v>
      </c>
      <c r="F107" s="25">
        <v>0</v>
      </c>
      <c r="G107" s="15">
        <v>2</v>
      </c>
      <c r="H107" s="25">
        <v>578730</v>
      </c>
      <c r="I107" s="15">
        <v>0</v>
      </c>
      <c r="J107" s="25">
        <v>0</v>
      </c>
      <c r="K107" s="15">
        <v>0</v>
      </c>
      <c r="L107" s="25">
        <v>0</v>
      </c>
      <c r="M107" s="15">
        <v>0</v>
      </c>
      <c r="N107" s="25">
        <v>0</v>
      </c>
      <c r="O107" s="15">
        <v>0</v>
      </c>
      <c r="P107" s="25">
        <v>0</v>
      </c>
      <c r="Q107" s="15">
        <f>C107+E107+G107+I107+K107+M107+O107</f>
        <v>2</v>
      </c>
      <c r="R107" s="16">
        <f>D107+F107+H107+J107+L107+N107+P107</f>
        <v>578730</v>
      </c>
    </row>
    <row r="108" spans="2:18" x14ac:dyDescent="0.2">
      <c r="B108" s="14" t="s">
        <v>135</v>
      </c>
      <c r="C108" s="15">
        <v>0</v>
      </c>
      <c r="D108" s="25">
        <v>0</v>
      </c>
      <c r="E108" s="15">
        <v>0</v>
      </c>
      <c r="F108" s="25">
        <v>0</v>
      </c>
      <c r="G108" s="15">
        <v>0</v>
      </c>
      <c r="H108" s="25">
        <v>0</v>
      </c>
      <c r="I108" s="15">
        <v>2</v>
      </c>
      <c r="J108" s="25">
        <v>174204</v>
      </c>
      <c r="K108" s="15">
        <v>1</v>
      </c>
      <c r="L108" s="25">
        <v>12800</v>
      </c>
      <c r="M108" s="15">
        <v>3</v>
      </c>
      <c r="N108" s="25">
        <v>84937</v>
      </c>
      <c r="O108" s="15">
        <v>0</v>
      </c>
      <c r="P108" s="25">
        <v>0</v>
      </c>
      <c r="Q108" s="19">
        <f>C108+E108+G108+I108+K108+M108+O108</f>
        <v>6</v>
      </c>
      <c r="R108" s="41">
        <f>D108+F108+H108+J108+L108+N108+P108</f>
        <v>271941</v>
      </c>
    </row>
    <row r="109" spans="2:18" x14ac:dyDescent="0.2">
      <c r="B109" s="34" t="s">
        <v>60</v>
      </c>
      <c r="C109" s="35">
        <v>0</v>
      </c>
      <c r="D109" s="36">
        <v>0</v>
      </c>
      <c r="E109" s="35">
        <v>0</v>
      </c>
      <c r="F109" s="36">
        <v>0</v>
      </c>
      <c r="G109" s="35">
        <v>0</v>
      </c>
      <c r="H109" s="36">
        <v>0</v>
      </c>
      <c r="I109" s="35">
        <v>0</v>
      </c>
      <c r="J109" s="36">
        <v>0</v>
      </c>
      <c r="K109" s="35">
        <v>0</v>
      </c>
      <c r="L109" s="36">
        <v>0</v>
      </c>
      <c r="M109" s="35">
        <v>12</v>
      </c>
      <c r="N109" s="36">
        <v>289600</v>
      </c>
      <c r="O109" s="35">
        <v>0</v>
      </c>
      <c r="P109" s="36">
        <v>0</v>
      </c>
      <c r="Q109" s="15">
        <f>C109+E109+G109+I109+K109+M109+O109</f>
        <v>12</v>
      </c>
      <c r="R109" s="16">
        <f>D109+F109+H109+J109+L109+N109+P109</f>
        <v>289600</v>
      </c>
    </row>
    <row r="110" spans="2:18" x14ac:dyDescent="0.2">
      <c r="B110" s="14" t="s">
        <v>61</v>
      </c>
      <c r="C110" s="15">
        <v>3</v>
      </c>
      <c r="D110" s="25">
        <v>976080</v>
      </c>
      <c r="E110" s="15">
        <v>0</v>
      </c>
      <c r="F110" s="25">
        <v>0</v>
      </c>
      <c r="G110" s="15">
        <v>0</v>
      </c>
      <c r="H110" s="25">
        <v>0</v>
      </c>
      <c r="I110" s="15">
        <v>0</v>
      </c>
      <c r="J110" s="25">
        <v>0</v>
      </c>
      <c r="K110" s="15">
        <v>0</v>
      </c>
      <c r="L110" s="25">
        <v>0</v>
      </c>
      <c r="M110" s="15">
        <v>0</v>
      </c>
      <c r="N110" s="25">
        <v>0</v>
      </c>
      <c r="O110" s="15">
        <v>0</v>
      </c>
      <c r="P110" s="25">
        <v>0</v>
      </c>
      <c r="Q110" s="15">
        <f>C110+E110+G110+I110+K110+M110+O110</f>
        <v>3</v>
      </c>
      <c r="R110" s="16">
        <f>D110+F110+H110+J110+L110+N110+P110</f>
        <v>976080</v>
      </c>
    </row>
    <row r="111" spans="2:18" x14ac:dyDescent="0.2">
      <c r="B111" s="14" t="s">
        <v>136</v>
      </c>
      <c r="C111" s="15">
        <v>0</v>
      </c>
      <c r="D111" s="25">
        <v>0</v>
      </c>
      <c r="E111" s="15">
        <v>0</v>
      </c>
      <c r="F111" s="25">
        <v>0</v>
      </c>
      <c r="G111" s="15">
        <v>2</v>
      </c>
      <c r="H111" s="25">
        <v>442222</v>
      </c>
      <c r="I111" s="15">
        <v>0</v>
      </c>
      <c r="J111" s="25">
        <v>0</v>
      </c>
      <c r="K111" s="15">
        <v>0</v>
      </c>
      <c r="L111" s="25">
        <v>0</v>
      </c>
      <c r="M111" s="15">
        <v>0</v>
      </c>
      <c r="N111" s="25">
        <v>0</v>
      </c>
      <c r="O111" s="15">
        <v>0</v>
      </c>
      <c r="P111" s="25">
        <v>0</v>
      </c>
      <c r="Q111" s="15">
        <f>C111+E111+G111+I111+K111+M111+O111</f>
        <v>2</v>
      </c>
      <c r="R111" s="16">
        <f>D111+F111+H111+J111+L111+N111+P111</f>
        <v>442222</v>
      </c>
    </row>
    <row r="112" spans="2:18" x14ac:dyDescent="0.2">
      <c r="B112" s="14" t="s">
        <v>137</v>
      </c>
      <c r="C112" s="15">
        <v>0</v>
      </c>
      <c r="D112" s="25">
        <v>0</v>
      </c>
      <c r="E112" s="15">
        <v>0</v>
      </c>
      <c r="F112" s="25">
        <v>-1</v>
      </c>
      <c r="G112" s="15">
        <v>0</v>
      </c>
      <c r="H112" s="25">
        <v>0</v>
      </c>
      <c r="I112" s="15">
        <v>0</v>
      </c>
      <c r="J112" s="25">
        <v>0</v>
      </c>
      <c r="K112" s="15">
        <v>0</v>
      </c>
      <c r="L112" s="25">
        <v>0</v>
      </c>
      <c r="M112" s="15">
        <v>0</v>
      </c>
      <c r="N112" s="25">
        <v>0</v>
      </c>
      <c r="O112" s="15">
        <v>0</v>
      </c>
      <c r="P112" s="25">
        <v>0</v>
      </c>
      <c r="Q112" s="15">
        <f>C112+E112+G112+I112+K112+M112+O112</f>
        <v>0</v>
      </c>
      <c r="R112" s="16">
        <f>D112+F112+H112+J112+L112+N112+P112</f>
        <v>-1</v>
      </c>
    </row>
    <row r="113" spans="2:18" x14ac:dyDescent="0.2">
      <c r="B113" s="18" t="s">
        <v>138</v>
      </c>
      <c r="C113" s="19">
        <v>0</v>
      </c>
      <c r="D113" s="20">
        <v>0</v>
      </c>
      <c r="E113" s="19">
        <v>3</v>
      </c>
      <c r="F113" s="20">
        <v>1320000</v>
      </c>
      <c r="G113" s="19">
        <v>0</v>
      </c>
      <c r="H113" s="20">
        <v>0</v>
      </c>
      <c r="I113" s="19">
        <v>0</v>
      </c>
      <c r="J113" s="20">
        <v>0</v>
      </c>
      <c r="K113" s="19">
        <v>0</v>
      </c>
      <c r="L113" s="20">
        <v>0</v>
      </c>
      <c r="M113" s="19">
        <v>0</v>
      </c>
      <c r="N113" s="20">
        <v>0</v>
      </c>
      <c r="O113" s="19">
        <v>0</v>
      </c>
      <c r="P113" s="20">
        <v>0</v>
      </c>
      <c r="Q113" s="19">
        <f>C113+E113+G113+I113+K113+M113+O113</f>
        <v>3</v>
      </c>
      <c r="R113" s="41">
        <f>D113+F113+H113+J113+L113+N113+P113</f>
        <v>1320000</v>
      </c>
    </row>
    <row r="114" spans="2:18" x14ac:dyDescent="0.2">
      <c r="B114" s="14" t="s">
        <v>139</v>
      </c>
      <c r="C114" s="15">
        <v>0</v>
      </c>
      <c r="D114" s="25">
        <v>0</v>
      </c>
      <c r="E114" s="15">
        <v>0</v>
      </c>
      <c r="F114" s="25">
        <v>0</v>
      </c>
      <c r="G114" s="15">
        <v>0</v>
      </c>
      <c r="H114" s="25">
        <v>0</v>
      </c>
      <c r="I114" s="15">
        <v>5</v>
      </c>
      <c r="J114" s="25">
        <v>343004</v>
      </c>
      <c r="K114" s="15">
        <v>0</v>
      </c>
      <c r="L114" s="25">
        <v>0</v>
      </c>
      <c r="M114" s="15">
        <v>0</v>
      </c>
      <c r="N114" s="25">
        <v>0</v>
      </c>
      <c r="O114" s="15">
        <v>0</v>
      </c>
      <c r="P114" s="25">
        <v>0</v>
      </c>
      <c r="Q114" s="15">
        <f>C114+E114+G114+I114+K114+M114+O114</f>
        <v>5</v>
      </c>
      <c r="R114" s="16">
        <f>D114+F114+H114+J114+L114+N114+P114</f>
        <v>343004</v>
      </c>
    </row>
    <row r="115" spans="2:18" x14ac:dyDescent="0.2">
      <c r="B115" s="14" t="s">
        <v>96</v>
      </c>
      <c r="C115" s="15">
        <v>0</v>
      </c>
      <c r="D115" s="25">
        <v>0</v>
      </c>
      <c r="E115" s="15">
        <v>5</v>
      </c>
      <c r="F115" s="25">
        <v>1500000</v>
      </c>
      <c r="G115" s="15">
        <v>0</v>
      </c>
      <c r="H115" s="25">
        <v>0</v>
      </c>
      <c r="I115" s="15">
        <v>0</v>
      </c>
      <c r="J115" s="25">
        <v>0</v>
      </c>
      <c r="K115" s="15">
        <v>0</v>
      </c>
      <c r="L115" s="25">
        <v>0</v>
      </c>
      <c r="M115" s="15">
        <v>0</v>
      </c>
      <c r="N115" s="25">
        <v>0</v>
      </c>
      <c r="O115" s="15">
        <v>0</v>
      </c>
      <c r="P115" s="25">
        <v>0</v>
      </c>
      <c r="Q115" s="15">
        <f>C115+E115+G115+I115+K115+M115+O115</f>
        <v>5</v>
      </c>
      <c r="R115" s="16">
        <f>D115+F115+H115+J115+L115+N115+P115</f>
        <v>1500000</v>
      </c>
    </row>
    <row r="116" spans="2:18" x14ac:dyDescent="0.2">
      <c r="B116" s="14" t="s">
        <v>140</v>
      </c>
      <c r="C116" s="15">
        <v>0</v>
      </c>
      <c r="D116" s="25">
        <v>-19009</v>
      </c>
      <c r="E116" s="15">
        <v>0</v>
      </c>
      <c r="F116" s="25">
        <v>0</v>
      </c>
      <c r="G116" s="15">
        <v>0</v>
      </c>
      <c r="H116" s="25">
        <v>0</v>
      </c>
      <c r="I116" s="15">
        <v>0</v>
      </c>
      <c r="J116" s="25">
        <v>0</v>
      </c>
      <c r="K116" s="15">
        <v>0</v>
      </c>
      <c r="L116" s="25">
        <v>0</v>
      </c>
      <c r="M116" s="15">
        <v>0</v>
      </c>
      <c r="N116" s="25">
        <v>0</v>
      </c>
      <c r="O116" s="15">
        <v>0</v>
      </c>
      <c r="P116" s="25">
        <v>0</v>
      </c>
      <c r="Q116" s="15">
        <f>C116+E116+G116+I116+K116+M116+O116</f>
        <v>0</v>
      </c>
      <c r="R116" s="16">
        <f>D116+F116+H116+J116+L116+N116+P116</f>
        <v>-19009</v>
      </c>
    </row>
    <row r="117" spans="2:18" x14ac:dyDescent="0.2">
      <c r="B117" s="14" t="s">
        <v>141</v>
      </c>
      <c r="C117" s="15">
        <v>0</v>
      </c>
      <c r="D117" s="25">
        <v>0</v>
      </c>
      <c r="E117" s="15">
        <v>3</v>
      </c>
      <c r="F117" s="25">
        <v>1093023</v>
      </c>
      <c r="G117" s="15">
        <v>0</v>
      </c>
      <c r="H117" s="25">
        <v>0</v>
      </c>
      <c r="I117" s="15">
        <v>0</v>
      </c>
      <c r="J117" s="25">
        <v>0</v>
      </c>
      <c r="K117" s="15">
        <v>0</v>
      </c>
      <c r="L117" s="25">
        <v>0</v>
      </c>
      <c r="M117" s="15">
        <v>0</v>
      </c>
      <c r="N117" s="25">
        <v>0</v>
      </c>
      <c r="O117" s="15">
        <v>0</v>
      </c>
      <c r="P117" s="25">
        <v>0</v>
      </c>
      <c r="Q117" s="15">
        <f>C117+E117+G117+I117+K117+M117+O117</f>
        <v>3</v>
      </c>
      <c r="R117" s="16">
        <f>D117+F117+H117+J117+L117+N117+P117</f>
        <v>1093023</v>
      </c>
    </row>
    <row r="118" spans="2:18" x14ac:dyDescent="0.2">
      <c r="B118" s="18" t="s">
        <v>97</v>
      </c>
      <c r="C118" s="19">
        <v>0</v>
      </c>
      <c r="D118" s="20">
        <v>0</v>
      </c>
      <c r="E118" s="19">
        <v>0</v>
      </c>
      <c r="F118" s="20">
        <v>0</v>
      </c>
      <c r="G118" s="19">
        <v>0</v>
      </c>
      <c r="H118" s="20">
        <v>0</v>
      </c>
      <c r="I118" s="19">
        <v>4</v>
      </c>
      <c r="J118" s="20">
        <v>416000</v>
      </c>
      <c r="K118" s="19">
        <v>0</v>
      </c>
      <c r="L118" s="20">
        <v>0</v>
      </c>
      <c r="M118" s="19">
        <v>2</v>
      </c>
      <c r="N118" s="20">
        <v>56000</v>
      </c>
      <c r="O118" s="19">
        <v>0</v>
      </c>
      <c r="P118" s="20">
        <v>0</v>
      </c>
      <c r="Q118" s="19">
        <f>C118+E118+G118+I118+K118+M118+O118</f>
        <v>6</v>
      </c>
      <c r="R118" s="41">
        <f>D118+F118+H118+J118+L118+N118+P118</f>
        <v>472000</v>
      </c>
    </row>
    <row r="119" spans="2:18" x14ac:dyDescent="0.2">
      <c r="B119" s="14" t="s">
        <v>98</v>
      </c>
      <c r="C119" s="15">
        <v>0</v>
      </c>
      <c r="D119" s="25">
        <v>0</v>
      </c>
      <c r="E119" s="15">
        <v>6</v>
      </c>
      <c r="F119" s="25">
        <v>2112000</v>
      </c>
      <c r="G119" s="15">
        <v>0</v>
      </c>
      <c r="H119" s="25">
        <v>0</v>
      </c>
      <c r="I119" s="15">
        <v>2</v>
      </c>
      <c r="J119" s="25">
        <v>264000</v>
      </c>
      <c r="K119" s="15">
        <v>0</v>
      </c>
      <c r="L119" s="25">
        <v>0</v>
      </c>
      <c r="M119" s="15">
        <v>0</v>
      </c>
      <c r="N119" s="25">
        <v>0</v>
      </c>
      <c r="O119" s="15">
        <v>0</v>
      </c>
      <c r="P119" s="25">
        <v>0</v>
      </c>
      <c r="Q119" s="15">
        <f>C119+E119+G119+I119+K119+M119+O119</f>
        <v>8</v>
      </c>
      <c r="R119" s="16">
        <f>D119+F119+H119+J119+L119+N119+P119</f>
        <v>2376000</v>
      </c>
    </row>
    <row r="120" spans="2:18" x14ac:dyDescent="0.2">
      <c r="B120" s="14" t="s">
        <v>142</v>
      </c>
      <c r="C120" s="15">
        <v>0</v>
      </c>
      <c r="D120" s="25">
        <v>0</v>
      </c>
      <c r="E120" s="15">
        <v>2</v>
      </c>
      <c r="F120" s="25">
        <v>436000</v>
      </c>
      <c r="G120" s="15">
        <v>0</v>
      </c>
      <c r="H120" s="25">
        <v>0</v>
      </c>
      <c r="I120" s="15">
        <v>0</v>
      </c>
      <c r="J120" s="25">
        <v>0</v>
      </c>
      <c r="K120" s="15">
        <v>0</v>
      </c>
      <c r="L120" s="25">
        <v>0</v>
      </c>
      <c r="M120" s="15">
        <v>0</v>
      </c>
      <c r="N120" s="25">
        <v>0</v>
      </c>
      <c r="O120" s="15">
        <v>0</v>
      </c>
      <c r="P120" s="25">
        <v>0</v>
      </c>
      <c r="Q120" s="15">
        <f>C120+E120+G120+I120+K120+M120+O120</f>
        <v>2</v>
      </c>
      <c r="R120" s="16">
        <f>D120+F120+H120+J120+L120+N120+P120</f>
        <v>436000</v>
      </c>
    </row>
    <row r="121" spans="2:18" x14ac:dyDescent="0.2">
      <c r="B121" s="14" t="s">
        <v>143</v>
      </c>
      <c r="C121" s="15">
        <v>0</v>
      </c>
      <c r="D121" s="25">
        <v>0</v>
      </c>
      <c r="E121" s="15">
        <v>4</v>
      </c>
      <c r="F121" s="25">
        <v>1400000</v>
      </c>
      <c r="G121" s="15">
        <v>0</v>
      </c>
      <c r="H121" s="25">
        <v>0</v>
      </c>
      <c r="I121" s="15">
        <v>0</v>
      </c>
      <c r="J121" s="25">
        <v>0</v>
      </c>
      <c r="K121" s="15">
        <v>0</v>
      </c>
      <c r="L121" s="25">
        <v>0</v>
      </c>
      <c r="M121" s="15">
        <v>0</v>
      </c>
      <c r="N121" s="25">
        <v>0</v>
      </c>
      <c r="O121" s="15">
        <v>0</v>
      </c>
      <c r="P121" s="25">
        <v>0</v>
      </c>
      <c r="Q121" s="15">
        <f>C121+E121+G121+I121+K121+M121+O121</f>
        <v>4</v>
      </c>
      <c r="R121" s="16">
        <f>D121+F121+H121+J121+L121+N121+P121</f>
        <v>1400000</v>
      </c>
    </row>
    <row r="122" spans="2:18" x14ac:dyDescent="0.2">
      <c r="B122" s="14" t="s">
        <v>78</v>
      </c>
      <c r="C122" s="15">
        <v>0</v>
      </c>
      <c r="D122" s="25">
        <v>0</v>
      </c>
      <c r="E122" s="15">
        <v>2</v>
      </c>
      <c r="F122" s="25">
        <v>640000</v>
      </c>
      <c r="G122" s="15">
        <v>0</v>
      </c>
      <c r="H122" s="25">
        <v>0</v>
      </c>
      <c r="I122" s="15">
        <v>0</v>
      </c>
      <c r="J122" s="25">
        <v>0</v>
      </c>
      <c r="K122" s="15">
        <v>0</v>
      </c>
      <c r="L122" s="25">
        <v>0</v>
      </c>
      <c r="M122" s="15">
        <v>0</v>
      </c>
      <c r="N122" s="25">
        <v>0</v>
      </c>
      <c r="O122" s="15">
        <v>0</v>
      </c>
      <c r="P122" s="25">
        <v>0</v>
      </c>
      <c r="Q122" s="15">
        <f>C122+E122+G122+I122+K122+M122+O122</f>
        <v>2</v>
      </c>
      <c r="R122" s="16">
        <f>D122+F122+H122+J122+L122+N122+P122</f>
        <v>640000</v>
      </c>
    </row>
    <row r="123" spans="2:18" x14ac:dyDescent="0.2">
      <c r="B123" s="18" t="s">
        <v>62</v>
      </c>
      <c r="C123" s="19">
        <v>0</v>
      </c>
      <c r="D123" s="20">
        <v>0</v>
      </c>
      <c r="E123" s="19">
        <v>14</v>
      </c>
      <c r="F123" s="20">
        <v>4760000</v>
      </c>
      <c r="G123" s="19">
        <v>0</v>
      </c>
      <c r="H123" s="20">
        <v>0</v>
      </c>
      <c r="I123" s="19">
        <v>0</v>
      </c>
      <c r="J123" s="20">
        <v>0</v>
      </c>
      <c r="K123" s="19">
        <v>0</v>
      </c>
      <c r="L123" s="20">
        <v>0</v>
      </c>
      <c r="M123" s="19">
        <v>0</v>
      </c>
      <c r="N123" s="20">
        <v>0</v>
      </c>
      <c r="O123" s="19">
        <v>0</v>
      </c>
      <c r="P123" s="20">
        <v>0</v>
      </c>
      <c r="Q123" s="19">
        <f>C123+E123+G123+I123+K123+M123+O123</f>
        <v>14</v>
      </c>
      <c r="R123" s="41">
        <f>D123+F123+H123+J123+L123+N123+P123</f>
        <v>4760000</v>
      </c>
    </row>
    <row r="124" spans="2:18" x14ac:dyDescent="0.2">
      <c r="B124" s="14" t="s">
        <v>144</v>
      </c>
      <c r="C124" s="15">
        <v>0</v>
      </c>
      <c r="D124" s="25">
        <v>0</v>
      </c>
      <c r="E124" s="15">
        <v>0</v>
      </c>
      <c r="F124" s="25">
        <v>0</v>
      </c>
      <c r="G124" s="15">
        <v>7</v>
      </c>
      <c r="H124" s="25">
        <v>1344000</v>
      </c>
      <c r="I124" s="15">
        <v>4</v>
      </c>
      <c r="J124" s="25">
        <v>336000</v>
      </c>
      <c r="K124" s="15">
        <v>0</v>
      </c>
      <c r="L124" s="25">
        <v>0</v>
      </c>
      <c r="M124" s="15">
        <v>0</v>
      </c>
      <c r="N124" s="25">
        <v>0</v>
      </c>
      <c r="O124" s="15">
        <v>0</v>
      </c>
      <c r="P124" s="25">
        <v>0</v>
      </c>
      <c r="Q124" s="35">
        <f>C124+E124+G124+I124+K124+M124+O124</f>
        <v>11</v>
      </c>
      <c r="R124" s="43">
        <f>D124+F124+H124+J124+L124+N124+P124</f>
        <v>1680000</v>
      </c>
    </row>
    <row r="125" spans="2:18" x14ac:dyDescent="0.2">
      <c r="B125" s="14" t="s">
        <v>145</v>
      </c>
      <c r="C125" s="15">
        <v>5</v>
      </c>
      <c r="D125" s="25">
        <v>1900000</v>
      </c>
      <c r="E125" s="15">
        <v>0</v>
      </c>
      <c r="F125" s="25">
        <v>0</v>
      </c>
      <c r="G125" s="15">
        <v>0</v>
      </c>
      <c r="H125" s="25">
        <v>0</v>
      </c>
      <c r="I125" s="15">
        <v>0</v>
      </c>
      <c r="J125" s="25">
        <v>0</v>
      </c>
      <c r="K125" s="15">
        <v>0</v>
      </c>
      <c r="L125" s="25">
        <v>0</v>
      </c>
      <c r="M125" s="15">
        <v>2</v>
      </c>
      <c r="N125" s="25">
        <v>84600</v>
      </c>
      <c r="O125" s="15">
        <v>0</v>
      </c>
      <c r="P125" s="25">
        <v>0</v>
      </c>
      <c r="Q125" s="15">
        <f>C125+E125+G125+I125+K125+M125+O125</f>
        <v>7</v>
      </c>
      <c r="R125" s="16">
        <f>D125+F125+H125+J125+L125+N125+P125</f>
        <v>1984600</v>
      </c>
    </row>
    <row r="126" spans="2:18" x14ac:dyDescent="0.2">
      <c r="B126" s="14" t="s">
        <v>99</v>
      </c>
      <c r="C126" s="15">
        <v>0</v>
      </c>
      <c r="D126" s="25">
        <v>0</v>
      </c>
      <c r="E126" s="15">
        <v>4</v>
      </c>
      <c r="F126" s="25">
        <v>2206532</v>
      </c>
      <c r="G126" s="15">
        <v>0</v>
      </c>
      <c r="H126" s="25">
        <v>0</v>
      </c>
      <c r="I126" s="15">
        <v>0</v>
      </c>
      <c r="J126" s="25">
        <v>0</v>
      </c>
      <c r="K126" s="15">
        <v>0</v>
      </c>
      <c r="L126" s="25">
        <v>0</v>
      </c>
      <c r="M126" s="15">
        <v>0</v>
      </c>
      <c r="N126" s="25">
        <v>0</v>
      </c>
      <c r="O126" s="15">
        <v>0</v>
      </c>
      <c r="P126" s="25">
        <v>0</v>
      </c>
      <c r="Q126" s="15">
        <f>C126+E126+G126+I126+K126+M126+O126</f>
        <v>4</v>
      </c>
      <c r="R126" s="16">
        <f>D126+F126+H126+J126+L126+N126+P126</f>
        <v>2206532</v>
      </c>
    </row>
    <row r="127" spans="2:18" x14ac:dyDescent="0.2">
      <c r="B127" s="14" t="s">
        <v>146</v>
      </c>
      <c r="C127" s="15">
        <v>0</v>
      </c>
      <c r="D127" s="25">
        <v>0</v>
      </c>
      <c r="E127" s="15">
        <v>4</v>
      </c>
      <c r="F127" s="25">
        <v>1442700</v>
      </c>
      <c r="G127" s="15">
        <v>0</v>
      </c>
      <c r="H127" s="25">
        <v>0</v>
      </c>
      <c r="I127" s="15">
        <v>19</v>
      </c>
      <c r="J127" s="25">
        <v>2245990</v>
      </c>
      <c r="K127" s="15">
        <v>0</v>
      </c>
      <c r="L127" s="25">
        <v>0</v>
      </c>
      <c r="M127" s="15">
        <v>11</v>
      </c>
      <c r="N127" s="25">
        <v>541310</v>
      </c>
      <c r="O127" s="15">
        <v>0</v>
      </c>
      <c r="P127" s="25">
        <v>0</v>
      </c>
      <c r="Q127" s="15">
        <f>C127+E127+G127+I127+K127+M127+O127</f>
        <v>34</v>
      </c>
      <c r="R127" s="16">
        <f>D127+F127+H127+J127+L127+N127+P127</f>
        <v>4230000</v>
      </c>
    </row>
    <row r="128" spans="2:18" x14ac:dyDescent="0.2">
      <c r="B128" s="18" t="s">
        <v>147</v>
      </c>
      <c r="C128" s="19">
        <v>0</v>
      </c>
      <c r="D128" s="20">
        <v>0</v>
      </c>
      <c r="E128" s="19">
        <v>0</v>
      </c>
      <c r="F128" s="20">
        <v>0</v>
      </c>
      <c r="G128" s="19">
        <v>0</v>
      </c>
      <c r="H128" s="20">
        <v>0</v>
      </c>
      <c r="I128" s="19">
        <v>1</v>
      </c>
      <c r="J128" s="20">
        <v>116000</v>
      </c>
      <c r="K128" s="19">
        <v>0</v>
      </c>
      <c r="L128" s="20">
        <v>0</v>
      </c>
      <c r="M128" s="19">
        <v>0</v>
      </c>
      <c r="N128" s="20">
        <v>0</v>
      </c>
      <c r="O128" s="19">
        <v>0</v>
      </c>
      <c r="P128" s="20">
        <v>0</v>
      </c>
      <c r="Q128" s="19">
        <f>C128+E128+G128+I128+K128+M128+O128</f>
        <v>1</v>
      </c>
      <c r="R128" s="41">
        <f>D128+F128+H128+J128+L128+N128+P128</f>
        <v>116000</v>
      </c>
    </row>
    <row r="129" spans="2:18" x14ac:dyDescent="0.2">
      <c r="B129" s="14" t="s">
        <v>148</v>
      </c>
      <c r="C129" s="15">
        <v>0</v>
      </c>
      <c r="D129" s="25">
        <v>0</v>
      </c>
      <c r="E129" s="15">
        <v>5</v>
      </c>
      <c r="F129" s="25">
        <v>1927502</v>
      </c>
      <c r="G129" s="15">
        <v>0</v>
      </c>
      <c r="H129" s="25">
        <v>0</v>
      </c>
      <c r="I129" s="15">
        <v>0</v>
      </c>
      <c r="J129" s="25">
        <v>0</v>
      </c>
      <c r="K129" s="15">
        <v>0</v>
      </c>
      <c r="L129" s="25">
        <v>0</v>
      </c>
      <c r="M129" s="15">
        <v>0</v>
      </c>
      <c r="N129" s="25">
        <v>0</v>
      </c>
      <c r="O129" s="15">
        <v>0</v>
      </c>
      <c r="P129" s="25">
        <v>0</v>
      </c>
      <c r="Q129" s="15">
        <f>C129+E129+G129+I129+K129+M129+O129</f>
        <v>5</v>
      </c>
      <c r="R129" s="16">
        <f>D129+F129+H129+J129+L129+N129+P129</f>
        <v>1927502</v>
      </c>
    </row>
    <row r="130" spans="2:18" x14ac:dyDescent="0.2">
      <c r="B130" s="14" t="s">
        <v>149</v>
      </c>
      <c r="C130" s="15">
        <v>0</v>
      </c>
      <c r="D130" s="25">
        <v>0</v>
      </c>
      <c r="E130" s="15">
        <v>0</v>
      </c>
      <c r="F130" s="25">
        <v>0</v>
      </c>
      <c r="G130" s="15">
        <v>4</v>
      </c>
      <c r="H130" s="25">
        <v>527780</v>
      </c>
      <c r="I130" s="15">
        <v>0</v>
      </c>
      <c r="J130" s="25">
        <v>0</v>
      </c>
      <c r="K130" s="15">
        <v>0</v>
      </c>
      <c r="L130" s="25">
        <v>0</v>
      </c>
      <c r="M130" s="15">
        <v>0</v>
      </c>
      <c r="N130" s="25">
        <v>0</v>
      </c>
      <c r="O130" s="15">
        <v>0</v>
      </c>
      <c r="P130" s="25">
        <v>0</v>
      </c>
      <c r="Q130" s="15">
        <f>C130+E130+G130+I130+K130+M130+O130</f>
        <v>4</v>
      </c>
      <c r="R130" s="16">
        <f>D130+F130+H130+J130+L130+N130+P130</f>
        <v>527780</v>
      </c>
    </row>
    <row r="131" spans="2:18" x14ac:dyDescent="0.2">
      <c r="B131" s="14" t="s">
        <v>100</v>
      </c>
      <c r="C131" s="15">
        <v>0</v>
      </c>
      <c r="D131" s="25">
        <v>0</v>
      </c>
      <c r="E131" s="15">
        <v>0</v>
      </c>
      <c r="F131" s="25">
        <v>0</v>
      </c>
      <c r="G131" s="15">
        <v>0</v>
      </c>
      <c r="H131" s="25">
        <v>0</v>
      </c>
      <c r="I131" s="15">
        <v>0</v>
      </c>
      <c r="J131" s="25">
        <v>-921</v>
      </c>
      <c r="K131" s="15">
        <v>0</v>
      </c>
      <c r="L131" s="25">
        <v>0</v>
      </c>
      <c r="M131" s="15">
        <v>0</v>
      </c>
      <c r="N131" s="25">
        <v>0</v>
      </c>
      <c r="O131" s="15">
        <v>0</v>
      </c>
      <c r="P131" s="25">
        <v>0</v>
      </c>
      <c r="Q131" s="15">
        <f>C131+E131+G131+I131+K131+M131+O131</f>
        <v>0</v>
      </c>
      <c r="R131" s="16">
        <f>D131+F131+H131+J131+L131+N131+P131</f>
        <v>-921</v>
      </c>
    </row>
    <row r="132" spans="2:18" x14ac:dyDescent="0.2">
      <c r="B132" s="14" t="s">
        <v>150</v>
      </c>
      <c r="C132" s="15">
        <v>0</v>
      </c>
      <c r="D132" s="25">
        <v>0</v>
      </c>
      <c r="E132" s="15">
        <v>0</v>
      </c>
      <c r="F132" s="25">
        <v>0</v>
      </c>
      <c r="G132" s="15">
        <v>1</v>
      </c>
      <c r="H132" s="25">
        <v>200000</v>
      </c>
      <c r="I132" s="15">
        <v>0</v>
      </c>
      <c r="J132" s="25">
        <v>0</v>
      </c>
      <c r="K132" s="15">
        <v>0</v>
      </c>
      <c r="L132" s="25">
        <v>0</v>
      </c>
      <c r="M132" s="15">
        <v>0</v>
      </c>
      <c r="N132" s="25">
        <v>0</v>
      </c>
      <c r="O132" s="15">
        <v>0</v>
      </c>
      <c r="P132" s="25">
        <v>0</v>
      </c>
      <c r="Q132" s="15">
        <f>C132+E132+G132+I132+K132+M132+O132</f>
        <v>1</v>
      </c>
      <c r="R132" s="16">
        <f>D132+F132+H132+J132+L132+N132+P132</f>
        <v>200000</v>
      </c>
    </row>
    <row r="133" spans="2:18" x14ac:dyDescent="0.2">
      <c r="B133" s="18" t="s">
        <v>151</v>
      </c>
      <c r="C133" s="19">
        <v>16</v>
      </c>
      <c r="D133" s="20">
        <v>6336000</v>
      </c>
      <c r="E133" s="19">
        <v>0</v>
      </c>
      <c r="F133" s="20">
        <v>0</v>
      </c>
      <c r="G133" s="19">
        <v>0</v>
      </c>
      <c r="H133" s="20">
        <v>0</v>
      </c>
      <c r="I133" s="19">
        <v>0</v>
      </c>
      <c r="J133" s="20">
        <v>0</v>
      </c>
      <c r="K133" s="19">
        <v>0</v>
      </c>
      <c r="L133" s="20">
        <v>0</v>
      </c>
      <c r="M133" s="19">
        <v>0</v>
      </c>
      <c r="N133" s="20">
        <v>0</v>
      </c>
      <c r="O133" s="19">
        <v>0</v>
      </c>
      <c r="P133" s="20">
        <v>0</v>
      </c>
      <c r="Q133" s="19">
        <f>C133+E133+G133+I133+K133+M133+O133</f>
        <v>16</v>
      </c>
      <c r="R133" s="41">
        <f>D133+F133+H133+J133+L133+N133+P133</f>
        <v>6336000</v>
      </c>
    </row>
    <row r="134" spans="2:18" x14ac:dyDescent="0.2">
      <c r="B134" s="14" t="s">
        <v>152</v>
      </c>
      <c r="C134" s="15">
        <v>2</v>
      </c>
      <c r="D134" s="25">
        <v>500000</v>
      </c>
      <c r="E134" s="15">
        <v>0</v>
      </c>
      <c r="F134" s="25">
        <v>0</v>
      </c>
      <c r="G134" s="15">
        <v>0</v>
      </c>
      <c r="H134" s="25">
        <v>0</v>
      </c>
      <c r="I134" s="15">
        <v>0</v>
      </c>
      <c r="J134" s="25">
        <v>0</v>
      </c>
      <c r="K134" s="15">
        <v>0</v>
      </c>
      <c r="L134" s="25">
        <v>0</v>
      </c>
      <c r="M134" s="15">
        <v>0</v>
      </c>
      <c r="N134" s="25">
        <v>0</v>
      </c>
      <c r="O134" s="15">
        <v>0</v>
      </c>
      <c r="P134" s="25">
        <v>0</v>
      </c>
      <c r="Q134" s="15">
        <f>C134+E134+G134+I134+K134+M134+O134</f>
        <v>2</v>
      </c>
      <c r="R134" s="16">
        <f>D134+F134+H134+J134+L134+N134+P134</f>
        <v>500000</v>
      </c>
    </row>
    <row r="135" spans="2:18" x14ac:dyDescent="0.2">
      <c r="B135" s="14" t="s">
        <v>153</v>
      </c>
      <c r="C135" s="15">
        <v>0</v>
      </c>
      <c r="D135" s="25">
        <v>0</v>
      </c>
      <c r="E135" s="15">
        <v>0</v>
      </c>
      <c r="F135" s="25">
        <v>0</v>
      </c>
      <c r="G135" s="15">
        <v>0</v>
      </c>
      <c r="H135" s="25">
        <v>0</v>
      </c>
      <c r="I135" s="15">
        <v>2</v>
      </c>
      <c r="J135" s="25">
        <v>500000</v>
      </c>
      <c r="K135" s="15">
        <v>0</v>
      </c>
      <c r="L135" s="25">
        <v>0</v>
      </c>
      <c r="M135" s="15">
        <v>0</v>
      </c>
      <c r="N135" s="25">
        <v>0</v>
      </c>
      <c r="O135" s="15">
        <v>0</v>
      </c>
      <c r="P135" s="25">
        <v>0</v>
      </c>
      <c r="Q135" s="15">
        <f>C135+E135+G135+I135+K135+M135+O135</f>
        <v>2</v>
      </c>
      <c r="R135" s="16">
        <f>D135+F135+H135+J135+L135+N135+P135</f>
        <v>500000</v>
      </c>
    </row>
    <row r="136" spans="2:18" x14ac:dyDescent="0.2">
      <c r="B136" s="14" t="s">
        <v>101</v>
      </c>
      <c r="C136" s="15">
        <v>0</v>
      </c>
      <c r="D136" s="25">
        <v>0</v>
      </c>
      <c r="E136" s="15">
        <v>0</v>
      </c>
      <c r="F136" s="25">
        <v>0</v>
      </c>
      <c r="G136" s="15">
        <v>2</v>
      </c>
      <c r="H136" s="25">
        <v>336490</v>
      </c>
      <c r="I136" s="15">
        <v>0</v>
      </c>
      <c r="J136" s="25">
        <v>0</v>
      </c>
      <c r="K136" s="15">
        <v>0</v>
      </c>
      <c r="L136" s="25">
        <v>0</v>
      </c>
      <c r="M136" s="15">
        <v>0</v>
      </c>
      <c r="N136" s="25">
        <v>0</v>
      </c>
      <c r="O136" s="15">
        <v>0</v>
      </c>
      <c r="P136" s="25">
        <v>0</v>
      </c>
      <c r="Q136" s="15">
        <f>C136+E136+G136+I136+K136+M136+O136</f>
        <v>2</v>
      </c>
      <c r="R136" s="16">
        <f>D136+F136+H136+J136+L136+N136+P136</f>
        <v>336490</v>
      </c>
    </row>
    <row r="137" spans="2:18" x14ac:dyDescent="0.2">
      <c r="B137" s="21"/>
      <c r="C137" s="15"/>
      <c r="D137" s="25"/>
      <c r="E137" s="15"/>
      <c r="F137" s="25"/>
      <c r="G137" s="15"/>
      <c r="H137" s="25"/>
      <c r="I137" s="15"/>
      <c r="J137" s="25"/>
      <c r="K137" s="15"/>
      <c r="L137" s="25"/>
      <c r="M137" s="15"/>
      <c r="N137" s="25"/>
      <c r="O137" s="15"/>
      <c r="P137" s="25"/>
      <c r="Q137" s="15"/>
      <c r="R137" s="17"/>
    </row>
    <row r="138" spans="2:18" x14ac:dyDescent="0.2">
      <c r="B138" s="28" t="s">
        <v>16</v>
      </c>
      <c r="C138" s="29">
        <f t="shared" ref="C138:R138" si="2">SUM(C88:C137)</f>
        <v>66</v>
      </c>
      <c r="D138" s="30">
        <f t="shared" si="2"/>
        <v>27737471</v>
      </c>
      <c r="E138" s="29">
        <f t="shared" si="2"/>
        <v>74</v>
      </c>
      <c r="F138" s="30">
        <f t="shared" si="2"/>
        <v>29823704</v>
      </c>
      <c r="G138" s="29">
        <f t="shared" si="2"/>
        <v>19</v>
      </c>
      <c r="H138" s="30">
        <f t="shared" si="2"/>
        <v>3600220</v>
      </c>
      <c r="I138" s="29">
        <f t="shared" si="2"/>
        <v>62</v>
      </c>
      <c r="J138" s="30">
        <f t="shared" si="2"/>
        <v>9195205</v>
      </c>
      <c r="K138" s="29">
        <f t="shared" si="2"/>
        <v>1</v>
      </c>
      <c r="L138" s="30">
        <f t="shared" si="2"/>
        <v>12800</v>
      </c>
      <c r="M138" s="29">
        <f t="shared" si="2"/>
        <v>42</v>
      </c>
      <c r="N138" s="30">
        <f t="shared" si="2"/>
        <v>1837957</v>
      </c>
      <c r="O138" s="29">
        <f t="shared" si="2"/>
        <v>7</v>
      </c>
      <c r="P138" s="30">
        <f t="shared" si="2"/>
        <v>4171688</v>
      </c>
      <c r="Q138" s="29">
        <f t="shared" si="2"/>
        <v>271</v>
      </c>
      <c r="R138" s="31">
        <f t="shared" si="2"/>
        <v>76379045</v>
      </c>
    </row>
    <row r="139" spans="2:18" x14ac:dyDescent="0.2">
      <c r="B139" s="10"/>
      <c r="C139" s="11"/>
      <c r="D139" s="27"/>
      <c r="E139" s="11"/>
      <c r="F139" s="27"/>
      <c r="G139" s="11"/>
      <c r="H139" s="27"/>
      <c r="I139" s="11"/>
      <c r="J139" s="27"/>
      <c r="K139" s="11"/>
      <c r="L139" s="27"/>
      <c r="M139" s="11"/>
      <c r="N139" s="27"/>
      <c r="O139" s="11"/>
      <c r="P139" s="27"/>
      <c r="Q139" s="11"/>
      <c r="R139" s="12"/>
    </row>
    <row r="140" spans="2:18" x14ac:dyDescent="0.2">
      <c r="B140" s="10"/>
      <c r="C140" s="11"/>
      <c r="D140" s="27"/>
      <c r="E140" s="11"/>
      <c r="F140" s="27"/>
      <c r="G140" s="11"/>
      <c r="H140" s="27"/>
      <c r="I140" s="11"/>
      <c r="J140" s="27"/>
      <c r="K140" s="11"/>
      <c r="L140" s="27"/>
      <c r="M140" s="11"/>
      <c r="N140" s="27"/>
      <c r="O140" s="11"/>
      <c r="P140" s="27"/>
      <c r="Q140" s="11"/>
      <c r="R140" s="12"/>
    </row>
    <row r="141" spans="2:18" ht="15.75" x14ac:dyDescent="0.25">
      <c r="B141" s="4" t="s">
        <v>12</v>
      </c>
      <c r="C141" s="11"/>
      <c r="D141" s="27"/>
      <c r="E141" s="11"/>
      <c r="F141" s="27"/>
      <c r="G141" s="11"/>
      <c r="H141" s="27"/>
      <c r="I141" s="11"/>
      <c r="J141" s="27"/>
      <c r="K141" s="11"/>
      <c r="L141" s="27"/>
      <c r="M141" s="11"/>
      <c r="N141" s="27"/>
      <c r="O141" s="11"/>
      <c r="P141" s="27"/>
      <c r="Q141" s="11"/>
      <c r="R141" s="12"/>
    </row>
    <row r="142" spans="2:18" ht="15.75" x14ac:dyDescent="0.25">
      <c r="B142" s="4" t="s">
        <v>13</v>
      </c>
      <c r="C142" s="11"/>
      <c r="D142" s="27"/>
      <c r="E142" s="11"/>
      <c r="F142" s="27"/>
      <c r="G142" s="11"/>
      <c r="H142" s="27"/>
      <c r="I142" s="11"/>
      <c r="J142" s="27"/>
      <c r="K142" s="11"/>
      <c r="L142" s="27"/>
      <c r="M142" s="11"/>
      <c r="N142" s="27"/>
      <c r="O142" s="11"/>
      <c r="P142" s="27"/>
      <c r="Q142" s="11"/>
      <c r="R142" s="12"/>
    </row>
    <row r="143" spans="2:18" ht="6" customHeight="1" x14ac:dyDescent="0.2">
      <c r="B143" s="10"/>
      <c r="C143" s="11"/>
      <c r="D143" s="27"/>
      <c r="E143" s="11"/>
      <c r="F143" s="27"/>
      <c r="G143" s="11"/>
      <c r="H143" s="27"/>
      <c r="I143" s="11"/>
      <c r="J143" s="27"/>
      <c r="K143" s="11"/>
      <c r="L143" s="27"/>
      <c r="M143" s="11"/>
      <c r="N143" s="27"/>
      <c r="O143" s="11"/>
      <c r="P143" s="27"/>
      <c r="Q143" s="11"/>
      <c r="R143" s="12"/>
    </row>
    <row r="144" spans="2:18" x14ac:dyDescent="0.2">
      <c r="B144" s="14" t="s">
        <v>31</v>
      </c>
      <c r="C144" s="15">
        <v>0</v>
      </c>
      <c r="D144" s="25">
        <v>0</v>
      </c>
      <c r="E144" s="15">
        <v>0</v>
      </c>
      <c r="F144" s="25">
        <v>0</v>
      </c>
      <c r="G144" s="15">
        <v>0</v>
      </c>
      <c r="H144" s="25">
        <v>0</v>
      </c>
      <c r="I144" s="15">
        <v>7</v>
      </c>
      <c r="J144" s="25">
        <v>428995</v>
      </c>
      <c r="K144" s="15">
        <v>0</v>
      </c>
      <c r="L144" s="25">
        <v>0</v>
      </c>
      <c r="M144" s="15">
        <v>44</v>
      </c>
      <c r="N144" s="25">
        <v>1621005</v>
      </c>
      <c r="O144" s="15">
        <v>0</v>
      </c>
      <c r="P144" s="25">
        <v>0</v>
      </c>
      <c r="Q144" s="15">
        <f>C144+E144+G144+I144+K144+M144+O144</f>
        <v>51</v>
      </c>
      <c r="R144" s="16">
        <f>D144+F144+H144+J144+L144+N144+P144</f>
        <v>2050000</v>
      </c>
    </row>
    <row r="145" spans="2:18" x14ac:dyDescent="0.2">
      <c r="B145" s="14" t="s">
        <v>154</v>
      </c>
      <c r="C145" s="15">
        <v>0</v>
      </c>
      <c r="D145" s="25">
        <v>0</v>
      </c>
      <c r="E145" s="15">
        <v>0</v>
      </c>
      <c r="F145" s="25">
        <v>-993024</v>
      </c>
      <c r="G145" s="15">
        <v>0</v>
      </c>
      <c r="H145" s="25">
        <v>0</v>
      </c>
      <c r="I145" s="15">
        <v>0</v>
      </c>
      <c r="J145" s="25">
        <v>0</v>
      </c>
      <c r="K145" s="15">
        <v>0</v>
      </c>
      <c r="L145" s="25">
        <v>0</v>
      </c>
      <c r="M145" s="15">
        <v>0</v>
      </c>
      <c r="N145" s="25">
        <v>0</v>
      </c>
      <c r="O145" s="15">
        <v>0</v>
      </c>
      <c r="P145" s="25">
        <v>0</v>
      </c>
      <c r="Q145" s="15">
        <f>C145+E145+G145+I145+K145+M145+O145</f>
        <v>0</v>
      </c>
      <c r="R145" s="16">
        <f>D145+F145+H145+J145+L145+N145+P145</f>
        <v>-993024</v>
      </c>
    </row>
    <row r="146" spans="2:18" x14ac:dyDescent="0.2">
      <c r="B146" s="14" t="s">
        <v>32</v>
      </c>
      <c r="C146" s="15">
        <v>5</v>
      </c>
      <c r="D146" s="25">
        <v>1240341</v>
      </c>
      <c r="E146" s="15">
        <v>8</v>
      </c>
      <c r="F146" s="25">
        <v>1765910</v>
      </c>
      <c r="G146" s="15">
        <v>1</v>
      </c>
      <c r="H146" s="25">
        <v>164000</v>
      </c>
      <c r="I146" s="15">
        <v>1</v>
      </c>
      <c r="J146" s="25">
        <v>93600</v>
      </c>
      <c r="K146" s="15">
        <v>0</v>
      </c>
      <c r="L146" s="25">
        <v>0</v>
      </c>
      <c r="M146" s="15">
        <v>0</v>
      </c>
      <c r="N146" s="25">
        <v>0</v>
      </c>
      <c r="O146" s="15">
        <v>0</v>
      </c>
      <c r="P146" s="25">
        <v>0</v>
      </c>
      <c r="Q146" s="15">
        <f>C146+E146+G146+I146+K146+M146+O146</f>
        <v>15</v>
      </c>
      <c r="R146" s="16">
        <f>D146+F146+H146+J146+L146+N146+P146</f>
        <v>3263851</v>
      </c>
    </row>
    <row r="147" spans="2:18" x14ac:dyDescent="0.2">
      <c r="B147" s="14" t="s">
        <v>33</v>
      </c>
      <c r="C147" s="15">
        <v>0</v>
      </c>
      <c r="D147" s="25">
        <v>0</v>
      </c>
      <c r="E147" s="15">
        <v>0</v>
      </c>
      <c r="F147" s="25">
        <v>0</v>
      </c>
      <c r="G147" s="15">
        <v>0</v>
      </c>
      <c r="H147" s="25">
        <v>0</v>
      </c>
      <c r="I147" s="15">
        <v>7</v>
      </c>
      <c r="J147" s="25">
        <v>448000</v>
      </c>
      <c r="K147" s="15">
        <v>0</v>
      </c>
      <c r="L147" s="25">
        <v>0</v>
      </c>
      <c r="M147" s="15">
        <v>0</v>
      </c>
      <c r="N147" s="25">
        <v>0</v>
      </c>
      <c r="O147" s="15">
        <v>0</v>
      </c>
      <c r="P147" s="25">
        <v>0</v>
      </c>
      <c r="Q147" s="15">
        <f>C147+E147+G147+I147+K147+M147+O147</f>
        <v>7</v>
      </c>
      <c r="R147" s="16">
        <f>D147+F147+H147+J147+L147+N147+P147</f>
        <v>448000</v>
      </c>
    </row>
    <row r="148" spans="2:18" x14ac:dyDescent="0.2">
      <c r="B148" s="14" t="s">
        <v>34</v>
      </c>
      <c r="C148" s="15">
        <v>0</v>
      </c>
      <c r="D148" s="25">
        <v>0</v>
      </c>
      <c r="E148" s="15">
        <v>0</v>
      </c>
      <c r="F148" s="25">
        <v>-122314</v>
      </c>
      <c r="G148" s="15">
        <v>0</v>
      </c>
      <c r="H148" s="25">
        <v>0</v>
      </c>
      <c r="I148" s="15">
        <v>0</v>
      </c>
      <c r="J148" s="25">
        <v>0</v>
      </c>
      <c r="K148" s="15">
        <v>0</v>
      </c>
      <c r="L148" s="25">
        <v>0</v>
      </c>
      <c r="M148" s="15">
        <v>0</v>
      </c>
      <c r="N148" s="25">
        <v>0</v>
      </c>
      <c r="O148" s="15">
        <v>0</v>
      </c>
      <c r="P148" s="25">
        <v>0</v>
      </c>
      <c r="Q148" s="19">
        <f>C148+E148+G148+I148+K148+M148+O148</f>
        <v>0</v>
      </c>
      <c r="R148" s="41">
        <f>D148+F148+H148+J148+L148+N148+P148</f>
        <v>-122314</v>
      </c>
    </row>
    <row r="149" spans="2:18" x14ac:dyDescent="0.2">
      <c r="B149" s="34" t="s">
        <v>63</v>
      </c>
      <c r="C149" s="35">
        <v>3</v>
      </c>
      <c r="D149" s="36">
        <v>1200000</v>
      </c>
      <c r="E149" s="35">
        <v>0</v>
      </c>
      <c r="F149" s="36">
        <v>0</v>
      </c>
      <c r="G149" s="35">
        <v>7</v>
      </c>
      <c r="H149" s="36">
        <v>1890000</v>
      </c>
      <c r="I149" s="35">
        <v>8</v>
      </c>
      <c r="J149" s="36">
        <v>497000</v>
      </c>
      <c r="K149" s="35">
        <v>0</v>
      </c>
      <c r="L149" s="36">
        <v>0</v>
      </c>
      <c r="M149" s="35">
        <v>0</v>
      </c>
      <c r="N149" s="36">
        <v>0</v>
      </c>
      <c r="O149" s="35">
        <v>0</v>
      </c>
      <c r="P149" s="36">
        <v>0</v>
      </c>
      <c r="Q149" s="15">
        <f>C149+E149+G149+I149+K149+M149+O149</f>
        <v>18</v>
      </c>
      <c r="R149" s="16">
        <f>D149+F149+H149+J149+L149+N149+P149</f>
        <v>3587000</v>
      </c>
    </row>
    <row r="150" spans="2:18" x14ac:dyDescent="0.2">
      <c r="B150" s="14" t="s">
        <v>155</v>
      </c>
      <c r="C150" s="15">
        <v>0</v>
      </c>
      <c r="D150" s="25">
        <v>0</v>
      </c>
      <c r="E150" s="15">
        <v>1</v>
      </c>
      <c r="F150" s="25">
        <v>304000</v>
      </c>
      <c r="G150" s="15">
        <v>0</v>
      </c>
      <c r="H150" s="25">
        <v>0</v>
      </c>
      <c r="I150" s="15">
        <v>1</v>
      </c>
      <c r="J150" s="25">
        <v>53581</v>
      </c>
      <c r="K150" s="15">
        <v>0</v>
      </c>
      <c r="L150" s="25">
        <v>0</v>
      </c>
      <c r="M150" s="15">
        <v>0</v>
      </c>
      <c r="N150" s="25">
        <v>0</v>
      </c>
      <c r="O150" s="15">
        <v>0</v>
      </c>
      <c r="P150" s="25">
        <v>0</v>
      </c>
      <c r="Q150" s="15">
        <f>C150+E150+G150+I150+K150+M150+O150</f>
        <v>2</v>
      </c>
      <c r="R150" s="16">
        <f>D150+F150+H150+J150+L150+N150+P150</f>
        <v>357581</v>
      </c>
    </row>
    <row r="151" spans="2:18" x14ac:dyDescent="0.2">
      <c r="B151" s="14" t="s">
        <v>35</v>
      </c>
      <c r="C151" s="15">
        <v>0</v>
      </c>
      <c r="D151" s="25">
        <v>0</v>
      </c>
      <c r="E151" s="15">
        <v>0</v>
      </c>
      <c r="F151" s="25">
        <v>0</v>
      </c>
      <c r="G151" s="15">
        <v>0</v>
      </c>
      <c r="H151" s="25">
        <v>-30556</v>
      </c>
      <c r="I151" s="15">
        <v>0</v>
      </c>
      <c r="J151" s="25">
        <v>-5242</v>
      </c>
      <c r="K151" s="15">
        <v>0</v>
      </c>
      <c r="L151" s="25">
        <v>0</v>
      </c>
      <c r="M151" s="15">
        <v>0</v>
      </c>
      <c r="N151" s="25">
        <v>0</v>
      </c>
      <c r="O151" s="15">
        <v>0</v>
      </c>
      <c r="P151" s="25">
        <v>0</v>
      </c>
      <c r="Q151" s="15">
        <f>C151+E151+G151+I151+K151+M151+O151</f>
        <v>0</v>
      </c>
      <c r="R151" s="16">
        <f>D151+F151+H151+J151+L151+N151+P151</f>
        <v>-35798</v>
      </c>
    </row>
    <row r="152" spans="2:18" x14ac:dyDescent="0.2">
      <c r="B152" s="14" t="s">
        <v>36</v>
      </c>
      <c r="C152" s="15">
        <v>0</v>
      </c>
      <c r="D152" s="25">
        <v>0</v>
      </c>
      <c r="E152" s="15">
        <v>1</v>
      </c>
      <c r="F152" s="25">
        <v>304610</v>
      </c>
      <c r="G152" s="15">
        <v>1</v>
      </c>
      <c r="H152" s="25">
        <v>131140</v>
      </c>
      <c r="I152" s="15">
        <v>0</v>
      </c>
      <c r="J152" s="25">
        <v>0</v>
      </c>
      <c r="K152" s="15">
        <v>0</v>
      </c>
      <c r="L152" s="25">
        <v>0</v>
      </c>
      <c r="M152" s="15">
        <v>55</v>
      </c>
      <c r="N152" s="25">
        <v>3251680</v>
      </c>
      <c r="O152" s="15">
        <v>0</v>
      </c>
      <c r="P152" s="25">
        <v>0</v>
      </c>
      <c r="Q152" s="15">
        <f>C152+E152+G152+I152+K152+M152+O152</f>
        <v>57</v>
      </c>
      <c r="R152" s="16">
        <f>D152+F152+H152+J152+L152+N152+P152</f>
        <v>3687430</v>
      </c>
    </row>
    <row r="153" spans="2:18" x14ac:dyDescent="0.2">
      <c r="B153" s="18" t="s">
        <v>156</v>
      </c>
      <c r="C153" s="19">
        <v>0</v>
      </c>
      <c r="D153" s="20">
        <v>0</v>
      </c>
      <c r="E153" s="19">
        <v>0</v>
      </c>
      <c r="F153" s="20">
        <v>0</v>
      </c>
      <c r="G153" s="19">
        <v>0</v>
      </c>
      <c r="H153" s="20">
        <v>0</v>
      </c>
      <c r="I153" s="19">
        <v>0</v>
      </c>
      <c r="J153" s="20">
        <v>0</v>
      </c>
      <c r="K153" s="19">
        <v>0</v>
      </c>
      <c r="L153" s="20">
        <v>0</v>
      </c>
      <c r="M153" s="19">
        <v>34</v>
      </c>
      <c r="N153" s="20">
        <v>1318703</v>
      </c>
      <c r="O153" s="19">
        <v>0</v>
      </c>
      <c r="P153" s="20">
        <v>0</v>
      </c>
      <c r="Q153" s="19">
        <f>C153+E153+G153+I153+K153+M153+O153</f>
        <v>34</v>
      </c>
      <c r="R153" s="41">
        <f>D153+F153+H153+J153+L153+N153+P153</f>
        <v>1318703</v>
      </c>
    </row>
    <row r="154" spans="2:18" x14ac:dyDescent="0.2">
      <c r="B154" s="14" t="s">
        <v>157</v>
      </c>
      <c r="C154" s="15">
        <v>0</v>
      </c>
      <c r="D154" s="25">
        <v>0</v>
      </c>
      <c r="E154" s="15">
        <v>0</v>
      </c>
      <c r="F154" s="25">
        <v>0</v>
      </c>
      <c r="G154" s="15">
        <v>0</v>
      </c>
      <c r="H154" s="25">
        <v>0</v>
      </c>
      <c r="I154" s="15">
        <v>0</v>
      </c>
      <c r="J154" s="25">
        <v>0</v>
      </c>
      <c r="K154" s="15">
        <v>0</v>
      </c>
      <c r="L154" s="25">
        <v>0</v>
      </c>
      <c r="M154" s="15">
        <v>3</v>
      </c>
      <c r="N154" s="25">
        <v>77978</v>
      </c>
      <c r="O154" s="15">
        <v>1</v>
      </c>
      <c r="P154" s="25">
        <v>1000000</v>
      </c>
      <c r="Q154" s="15">
        <f>C154+E154+G154+I154+K154+M154+O154</f>
        <v>4</v>
      </c>
      <c r="R154" s="16">
        <f>D154+F154+H154+J154+L154+N154+P154</f>
        <v>1077978</v>
      </c>
    </row>
    <row r="155" spans="2:18" x14ac:dyDescent="0.2">
      <c r="B155" s="14" t="s">
        <v>37</v>
      </c>
      <c r="C155" s="15">
        <v>15</v>
      </c>
      <c r="D155" s="25">
        <v>8000000</v>
      </c>
      <c r="E155" s="15">
        <v>0</v>
      </c>
      <c r="F155" s="25">
        <v>0</v>
      </c>
      <c r="G155" s="15">
        <v>0</v>
      </c>
      <c r="H155" s="25">
        <v>0</v>
      </c>
      <c r="I155" s="15">
        <v>0</v>
      </c>
      <c r="J155" s="25">
        <v>0</v>
      </c>
      <c r="K155" s="15">
        <v>0</v>
      </c>
      <c r="L155" s="25">
        <v>0</v>
      </c>
      <c r="M155" s="15">
        <v>0</v>
      </c>
      <c r="N155" s="25">
        <v>0</v>
      </c>
      <c r="O155" s="15">
        <v>0</v>
      </c>
      <c r="P155" s="25">
        <v>0</v>
      </c>
      <c r="Q155" s="15">
        <f>C155+E155+G155+I155+K155+M155+O155</f>
        <v>15</v>
      </c>
      <c r="R155" s="16">
        <f>D155+F155+H155+J155+L155+N155+P155</f>
        <v>8000000</v>
      </c>
    </row>
    <row r="156" spans="2:18" x14ac:dyDescent="0.2">
      <c r="B156" s="14" t="s">
        <v>38</v>
      </c>
      <c r="C156" s="15">
        <v>1</v>
      </c>
      <c r="D156" s="25">
        <v>3306</v>
      </c>
      <c r="E156" s="15">
        <v>0</v>
      </c>
      <c r="F156" s="25">
        <v>-240582</v>
      </c>
      <c r="G156" s="15">
        <v>0</v>
      </c>
      <c r="H156" s="25">
        <v>0</v>
      </c>
      <c r="I156" s="15">
        <v>6</v>
      </c>
      <c r="J156" s="25">
        <v>302250</v>
      </c>
      <c r="K156" s="15">
        <v>0</v>
      </c>
      <c r="L156" s="25">
        <v>0</v>
      </c>
      <c r="M156" s="15">
        <v>0</v>
      </c>
      <c r="N156" s="25">
        <v>0</v>
      </c>
      <c r="O156" s="15">
        <v>0</v>
      </c>
      <c r="P156" s="25">
        <v>0</v>
      </c>
      <c r="Q156" s="15">
        <f>C156+E156+G156+I156+K156+M156+O156</f>
        <v>7</v>
      </c>
      <c r="R156" s="16">
        <f>D156+F156+H156+J156+L156+N156+P156</f>
        <v>64974</v>
      </c>
    </row>
    <row r="157" spans="2:18" x14ac:dyDescent="0.2">
      <c r="B157" s="14" t="s">
        <v>158</v>
      </c>
      <c r="C157" s="15">
        <v>0</v>
      </c>
      <c r="D157" s="25">
        <v>0</v>
      </c>
      <c r="E157" s="15">
        <v>0</v>
      </c>
      <c r="F157" s="25">
        <v>0</v>
      </c>
      <c r="G157" s="15">
        <v>0</v>
      </c>
      <c r="H157" s="25">
        <v>0</v>
      </c>
      <c r="I157" s="15">
        <v>0</v>
      </c>
      <c r="J157" s="25">
        <v>-342857</v>
      </c>
      <c r="K157" s="15">
        <v>0</v>
      </c>
      <c r="L157" s="25">
        <v>0</v>
      </c>
      <c r="M157" s="15">
        <v>0</v>
      </c>
      <c r="N157" s="25">
        <v>0</v>
      </c>
      <c r="O157" s="15">
        <v>0</v>
      </c>
      <c r="P157" s="25">
        <v>0</v>
      </c>
      <c r="Q157" s="15">
        <f>C157+E157+G157+I157+K157+M157+O157</f>
        <v>0</v>
      </c>
      <c r="R157" s="16">
        <f>D157+F157+H157+J157+L157+N157+P157</f>
        <v>-342857</v>
      </c>
    </row>
    <row r="158" spans="2:18" x14ac:dyDescent="0.2">
      <c r="B158" s="14" t="s">
        <v>39</v>
      </c>
      <c r="C158" s="15">
        <v>0</v>
      </c>
      <c r="D158" s="25">
        <v>0</v>
      </c>
      <c r="E158" s="15">
        <v>0</v>
      </c>
      <c r="F158" s="25">
        <v>0</v>
      </c>
      <c r="G158" s="15">
        <v>3</v>
      </c>
      <c r="H158" s="25">
        <v>568000</v>
      </c>
      <c r="I158" s="15">
        <v>0</v>
      </c>
      <c r="J158" s="25">
        <v>0</v>
      </c>
      <c r="K158" s="15">
        <v>0</v>
      </c>
      <c r="L158" s="25">
        <v>0</v>
      </c>
      <c r="M158" s="15">
        <v>0</v>
      </c>
      <c r="N158" s="25">
        <v>0</v>
      </c>
      <c r="O158" s="15">
        <v>0</v>
      </c>
      <c r="P158" s="25">
        <v>0</v>
      </c>
      <c r="Q158" s="19">
        <f>C158+E158+G158+I158+K158+M158+O158</f>
        <v>3</v>
      </c>
      <c r="R158" s="41">
        <f>D158+F158+H158+J158+L158+N158+P158</f>
        <v>568000</v>
      </c>
    </row>
    <row r="159" spans="2:18" x14ac:dyDescent="0.2">
      <c r="B159" s="34" t="s">
        <v>40</v>
      </c>
      <c r="C159" s="35">
        <v>1</v>
      </c>
      <c r="D159" s="36">
        <v>400000</v>
      </c>
      <c r="E159" s="35">
        <v>0</v>
      </c>
      <c r="F159" s="36">
        <v>0</v>
      </c>
      <c r="G159" s="35">
        <v>0</v>
      </c>
      <c r="H159" s="36">
        <v>0</v>
      </c>
      <c r="I159" s="35">
        <v>18</v>
      </c>
      <c r="J159" s="36">
        <v>1492368</v>
      </c>
      <c r="K159" s="35">
        <v>0</v>
      </c>
      <c r="L159" s="36">
        <v>0</v>
      </c>
      <c r="M159" s="35">
        <v>4</v>
      </c>
      <c r="N159" s="36">
        <v>108414</v>
      </c>
      <c r="O159" s="35">
        <v>0</v>
      </c>
      <c r="P159" s="36">
        <v>0</v>
      </c>
      <c r="Q159" s="15">
        <f>C159+E159+G159+I159+K159+M159+O159</f>
        <v>23</v>
      </c>
      <c r="R159" s="16">
        <f>D159+F159+H159+J159+L159+N159+P159</f>
        <v>2000782</v>
      </c>
    </row>
    <row r="160" spans="2:18" x14ac:dyDescent="0.2">
      <c r="B160" s="14" t="s">
        <v>102</v>
      </c>
      <c r="C160" s="15">
        <v>0</v>
      </c>
      <c r="D160" s="25">
        <v>0</v>
      </c>
      <c r="E160" s="15">
        <v>0</v>
      </c>
      <c r="F160" s="25">
        <v>0</v>
      </c>
      <c r="G160" s="15">
        <v>0</v>
      </c>
      <c r="H160" s="25">
        <v>0</v>
      </c>
      <c r="I160" s="15">
        <v>0</v>
      </c>
      <c r="J160" s="25">
        <v>0</v>
      </c>
      <c r="K160" s="15">
        <v>0</v>
      </c>
      <c r="L160" s="25">
        <v>0</v>
      </c>
      <c r="M160" s="15">
        <v>0</v>
      </c>
      <c r="N160" s="25">
        <v>0</v>
      </c>
      <c r="O160" s="15">
        <v>0</v>
      </c>
      <c r="P160" s="25">
        <v>-228134</v>
      </c>
      <c r="Q160" s="15">
        <f>C160+E160+G160+I160+K160+M160+O160</f>
        <v>0</v>
      </c>
      <c r="R160" s="16">
        <f>D160+F160+H160+J160+L160+N160+P160</f>
        <v>-228134</v>
      </c>
    </row>
    <row r="161" spans="2:18" x14ac:dyDescent="0.2">
      <c r="B161" s="14" t="s">
        <v>159</v>
      </c>
      <c r="C161" s="15">
        <v>0</v>
      </c>
      <c r="D161" s="25">
        <v>0</v>
      </c>
      <c r="E161" s="15">
        <v>1</v>
      </c>
      <c r="F161" s="25">
        <v>365000</v>
      </c>
      <c r="G161" s="15">
        <v>0</v>
      </c>
      <c r="H161" s="25">
        <v>0</v>
      </c>
      <c r="I161" s="15">
        <v>8</v>
      </c>
      <c r="J161" s="25">
        <v>430000</v>
      </c>
      <c r="K161" s="15">
        <v>0</v>
      </c>
      <c r="L161" s="25">
        <v>0</v>
      </c>
      <c r="M161" s="15">
        <v>11</v>
      </c>
      <c r="N161" s="25">
        <v>386000</v>
      </c>
      <c r="O161" s="15">
        <v>0</v>
      </c>
      <c r="P161" s="25">
        <v>0</v>
      </c>
      <c r="Q161" s="15">
        <f>C161+E161+G161+I161+K161+M161+O161</f>
        <v>20</v>
      </c>
      <c r="R161" s="16">
        <f>D161+F161+H161+J161+L161+N161+P161</f>
        <v>1181000</v>
      </c>
    </row>
    <row r="162" spans="2:18" x14ac:dyDescent="0.2">
      <c r="B162" s="14" t="s">
        <v>160</v>
      </c>
      <c r="C162" s="15">
        <v>0</v>
      </c>
      <c r="D162" s="25">
        <v>0</v>
      </c>
      <c r="E162" s="15">
        <v>0</v>
      </c>
      <c r="F162" s="25">
        <v>0</v>
      </c>
      <c r="G162" s="15">
        <v>0</v>
      </c>
      <c r="H162" s="25">
        <v>0</v>
      </c>
      <c r="I162" s="15">
        <v>6</v>
      </c>
      <c r="J162" s="25">
        <v>398340</v>
      </c>
      <c r="K162" s="15">
        <v>0</v>
      </c>
      <c r="L162" s="25">
        <v>0</v>
      </c>
      <c r="M162" s="15">
        <v>0</v>
      </c>
      <c r="N162" s="25">
        <v>-101333</v>
      </c>
      <c r="O162" s="15">
        <v>0</v>
      </c>
      <c r="P162" s="25">
        <v>0</v>
      </c>
      <c r="Q162" s="15">
        <f>C162+E162+G162+I162+K162+M162+O162</f>
        <v>6</v>
      </c>
      <c r="R162" s="16">
        <f>D162+F162+H162+J162+L162+N162+P162</f>
        <v>297007</v>
      </c>
    </row>
    <row r="163" spans="2:18" x14ac:dyDescent="0.2">
      <c r="B163" s="18" t="s">
        <v>103</v>
      </c>
      <c r="C163" s="19">
        <v>0</v>
      </c>
      <c r="D163" s="20">
        <v>0</v>
      </c>
      <c r="E163" s="19">
        <v>0</v>
      </c>
      <c r="F163" s="20">
        <v>0</v>
      </c>
      <c r="G163" s="19">
        <v>0</v>
      </c>
      <c r="H163" s="20">
        <v>0</v>
      </c>
      <c r="I163" s="19">
        <v>20</v>
      </c>
      <c r="J163" s="20">
        <v>1096628</v>
      </c>
      <c r="K163" s="19">
        <v>0</v>
      </c>
      <c r="L163" s="20">
        <v>0</v>
      </c>
      <c r="M163" s="19">
        <v>26</v>
      </c>
      <c r="N163" s="20">
        <v>1119012</v>
      </c>
      <c r="O163" s="19">
        <v>0</v>
      </c>
      <c r="P163" s="20">
        <v>0</v>
      </c>
      <c r="Q163" s="19">
        <f>C163+E163+G163+I163+K163+M163+O163</f>
        <v>46</v>
      </c>
      <c r="R163" s="41">
        <f>D163+F163+H163+J163+L163+N163+P163</f>
        <v>2215640</v>
      </c>
    </row>
    <row r="164" spans="2:18" x14ac:dyDescent="0.2">
      <c r="B164" s="14" t="s">
        <v>41</v>
      </c>
      <c r="C164" s="15">
        <v>2</v>
      </c>
      <c r="D164" s="25">
        <v>630800</v>
      </c>
      <c r="E164" s="15">
        <v>1</v>
      </c>
      <c r="F164" s="25">
        <v>130587</v>
      </c>
      <c r="G164" s="15">
        <v>9</v>
      </c>
      <c r="H164" s="25">
        <v>1009106</v>
      </c>
      <c r="I164" s="15">
        <v>13</v>
      </c>
      <c r="J164" s="25">
        <v>904285</v>
      </c>
      <c r="K164" s="15">
        <v>0</v>
      </c>
      <c r="L164" s="25">
        <v>0</v>
      </c>
      <c r="M164" s="15">
        <v>7</v>
      </c>
      <c r="N164" s="25">
        <v>273626</v>
      </c>
      <c r="O164" s="15">
        <v>0</v>
      </c>
      <c r="P164" s="25">
        <v>0</v>
      </c>
      <c r="Q164" s="15">
        <f>C164+E164+G164+I164+K164+M164+O164</f>
        <v>32</v>
      </c>
      <c r="R164" s="16">
        <f>D164+F164+H164+J164+L164+N164+P164</f>
        <v>2948404</v>
      </c>
    </row>
    <row r="165" spans="2:18" x14ac:dyDescent="0.2">
      <c r="B165" s="14" t="s">
        <v>42</v>
      </c>
      <c r="C165" s="15">
        <v>0</v>
      </c>
      <c r="D165" s="25">
        <v>0</v>
      </c>
      <c r="E165" s="15">
        <v>0</v>
      </c>
      <c r="F165" s="25">
        <v>0</v>
      </c>
      <c r="G165" s="15">
        <v>0</v>
      </c>
      <c r="H165" s="25">
        <v>0</v>
      </c>
      <c r="I165" s="15">
        <v>8</v>
      </c>
      <c r="J165" s="25">
        <v>429272</v>
      </c>
      <c r="K165" s="15">
        <v>0</v>
      </c>
      <c r="L165" s="25">
        <v>0</v>
      </c>
      <c r="M165" s="15">
        <v>0</v>
      </c>
      <c r="N165" s="25">
        <v>0</v>
      </c>
      <c r="O165" s="15">
        <v>0</v>
      </c>
      <c r="P165" s="25">
        <v>0</v>
      </c>
      <c r="Q165" s="15">
        <f>C165+E165+G165+I165+K165+M165+O165</f>
        <v>8</v>
      </c>
      <c r="R165" s="16">
        <f>D165+F165+H165+J165+L165+N165+P165</f>
        <v>429272</v>
      </c>
    </row>
    <row r="166" spans="2:18" x14ac:dyDescent="0.2">
      <c r="B166" s="14" t="s">
        <v>43</v>
      </c>
      <c r="C166" s="15">
        <v>0</v>
      </c>
      <c r="D166" s="25">
        <v>0</v>
      </c>
      <c r="E166" s="15">
        <v>0</v>
      </c>
      <c r="F166" s="25">
        <v>0</v>
      </c>
      <c r="G166" s="15">
        <v>0</v>
      </c>
      <c r="H166" s="25">
        <v>0</v>
      </c>
      <c r="I166" s="15">
        <v>55</v>
      </c>
      <c r="J166" s="25">
        <v>2639745</v>
      </c>
      <c r="K166" s="15">
        <v>0</v>
      </c>
      <c r="L166" s="25">
        <v>0</v>
      </c>
      <c r="M166" s="15">
        <v>14</v>
      </c>
      <c r="N166" s="25">
        <v>316428</v>
      </c>
      <c r="O166" s="15">
        <v>0</v>
      </c>
      <c r="P166" s="25">
        <v>0</v>
      </c>
      <c r="Q166" s="15">
        <f>C166+E166+G166+I166+K166+M166+O166</f>
        <v>69</v>
      </c>
      <c r="R166" s="16">
        <f>D166+F166+H166+J166+L166+N166+P166</f>
        <v>2956173</v>
      </c>
    </row>
    <row r="167" spans="2:18" x14ac:dyDescent="0.2">
      <c r="B167" s="14" t="s">
        <v>44</v>
      </c>
      <c r="C167" s="15">
        <v>0</v>
      </c>
      <c r="D167" s="25">
        <v>0</v>
      </c>
      <c r="E167" s="15">
        <v>0</v>
      </c>
      <c r="F167" s="25">
        <v>0</v>
      </c>
      <c r="G167" s="15">
        <v>0</v>
      </c>
      <c r="H167" s="25">
        <v>0</v>
      </c>
      <c r="I167" s="15">
        <v>0</v>
      </c>
      <c r="J167" s="25">
        <v>-39114</v>
      </c>
      <c r="K167" s="15">
        <v>0</v>
      </c>
      <c r="L167" s="25">
        <v>0</v>
      </c>
      <c r="M167" s="15">
        <v>0</v>
      </c>
      <c r="N167" s="25">
        <v>0</v>
      </c>
      <c r="O167" s="15">
        <v>0</v>
      </c>
      <c r="P167" s="25">
        <v>0</v>
      </c>
      <c r="Q167" s="15">
        <f>C167+E167+G167+I167+K167+M167+O167</f>
        <v>0</v>
      </c>
      <c r="R167" s="16">
        <f>D167+F167+H167+J167+L167+N167+P167</f>
        <v>-39114</v>
      </c>
    </row>
    <row r="168" spans="2:18" x14ac:dyDescent="0.2">
      <c r="B168" s="18" t="s">
        <v>45</v>
      </c>
      <c r="C168" s="19">
        <v>0</v>
      </c>
      <c r="D168" s="20">
        <v>0</v>
      </c>
      <c r="E168" s="19">
        <v>0</v>
      </c>
      <c r="F168" s="20">
        <v>0</v>
      </c>
      <c r="G168" s="19">
        <v>0</v>
      </c>
      <c r="H168" s="20">
        <v>0</v>
      </c>
      <c r="I168" s="19">
        <v>7</v>
      </c>
      <c r="J168" s="20">
        <v>1461000</v>
      </c>
      <c r="K168" s="19">
        <v>0</v>
      </c>
      <c r="L168" s="20">
        <v>0</v>
      </c>
      <c r="M168" s="19">
        <v>0</v>
      </c>
      <c r="N168" s="20">
        <v>0</v>
      </c>
      <c r="O168" s="19">
        <v>0</v>
      </c>
      <c r="P168" s="20">
        <v>0</v>
      </c>
      <c r="Q168" s="19">
        <f>C168+E168+G168+I168+K168+M168+O168</f>
        <v>7</v>
      </c>
      <c r="R168" s="41">
        <f>D168+F168+H168+J168+L168+N168+P168</f>
        <v>1461000</v>
      </c>
    </row>
    <row r="169" spans="2:18" x14ac:dyDescent="0.2">
      <c r="B169" s="14" t="s">
        <v>79</v>
      </c>
      <c r="C169" s="15">
        <v>4</v>
      </c>
      <c r="D169" s="25">
        <v>1264000</v>
      </c>
      <c r="E169" s="15">
        <v>4</v>
      </c>
      <c r="F169" s="25">
        <v>1824000</v>
      </c>
      <c r="G169" s="15">
        <v>0</v>
      </c>
      <c r="H169" s="25">
        <v>0</v>
      </c>
      <c r="I169" s="15">
        <v>16</v>
      </c>
      <c r="J169" s="25">
        <v>1167967</v>
      </c>
      <c r="K169" s="15">
        <v>0</v>
      </c>
      <c r="L169" s="25">
        <v>0</v>
      </c>
      <c r="M169" s="15">
        <v>1</v>
      </c>
      <c r="N169" s="25">
        <v>41657</v>
      </c>
      <c r="O169" s="15">
        <v>0</v>
      </c>
      <c r="P169" s="25">
        <v>0</v>
      </c>
      <c r="Q169" s="15">
        <f>C169+E169+G169+I169+K169+M169+O169</f>
        <v>25</v>
      </c>
      <c r="R169" s="16">
        <f>D169+F169+H169+J169+L169+N169+P169</f>
        <v>4297624</v>
      </c>
    </row>
    <row r="170" spans="2:18" x14ac:dyDescent="0.2">
      <c r="B170" s="14"/>
      <c r="C170" s="15"/>
      <c r="D170" s="25"/>
      <c r="E170" s="15"/>
      <c r="F170" s="25"/>
      <c r="G170" s="15"/>
      <c r="H170" s="25"/>
      <c r="I170" s="15"/>
      <c r="J170" s="25"/>
      <c r="K170" s="15"/>
      <c r="L170" s="25"/>
      <c r="M170" s="15"/>
      <c r="N170" s="25"/>
      <c r="O170" s="15"/>
      <c r="P170" s="25"/>
      <c r="Q170" s="15"/>
      <c r="R170" s="17"/>
    </row>
    <row r="171" spans="2:18" x14ac:dyDescent="0.2">
      <c r="B171" s="29" t="s">
        <v>15</v>
      </c>
      <c r="C171" s="29">
        <f t="shared" ref="C171:R171" si="3">SUM(C143:C170)</f>
        <v>31</v>
      </c>
      <c r="D171" s="32">
        <f t="shared" si="3"/>
        <v>12738447</v>
      </c>
      <c r="E171" s="29">
        <f t="shared" si="3"/>
        <v>16</v>
      </c>
      <c r="F171" s="32">
        <f t="shared" si="3"/>
        <v>3338187</v>
      </c>
      <c r="G171" s="29">
        <f t="shared" si="3"/>
        <v>21</v>
      </c>
      <c r="H171" s="32">
        <f t="shared" si="3"/>
        <v>3731690</v>
      </c>
      <c r="I171" s="29">
        <f t="shared" si="3"/>
        <v>181</v>
      </c>
      <c r="J171" s="32">
        <f t="shared" si="3"/>
        <v>11455818</v>
      </c>
      <c r="K171" s="29">
        <f t="shared" si="3"/>
        <v>0</v>
      </c>
      <c r="L171" s="32">
        <f t="shared" si="3"/>
        <v>0</v>
      </c>
      <c r="M171" s="29">
        <f t="shared" si="3"/>
        <v>199</v>
      </c>
      <c r="N171" s="32">
        <f t="shared" si="3"/>
        <v>8413170</v>
      </c>
      <c r="O171" s="29">
        <f t="shared" si="3"/>
        <v>1</v>
      </c>
      <c r="P171" s="32">
        <f t="shared" si="3"/>
        <v>771866</v>
      </c>
      <c r="Q171" s="37">
        <f t="shared" si="3"/>
        <v>449</v>
      </c>
      <c r="R171" s="31">
        <f t="shared" si="3"/>
        <v>40449178</v>
      </c>
    </row>
    <row r="172" spans="2:18" ht="9.75" customHeight="1" thickBot="1" x14ac:dyDescent="0.25">
      <c r="B172" s="10"/>
      <c r="C172" s="11"/>
      <c r="E172" s="11"/>
      <c r="G172" s="11"/>
      <c r="I172" s="11"/>
      <c r="K172" s="11"/>
      <c r="M172" s="11"/>
      <c r="O172" s="11"/>
      <c r="Q172" s="11"/>
      <c r="R172" s="12"/>
    </row>
    <row r="173" spans="2:18" x14ac:dyDescent="0.2">
      <c r="B173" s="1"/>
      <c r="C173" s="1"/>
      <c r="D173" s="2"/>
      <c r="E173" s="1"/>
      <c r="F173" s="2"/>
      <c r="G173" s="1"/>
      <c r="H173" s="2"/>
      <c r="I173" s="1"/>
      <c r="J173" s="2"/>
      <c r="K173" s="1"/>
      <c r="L173" s="2"/>
      <c r="M173" s="1"/>
      <c r="N173" s="2"/>
      <c r="O173" s="1"/>
      <c r="P173" s="2"/>
      <c r="Q173" s="1"/>
      <c r="R173" s="3"/>
    </row>
    <row r="174" spans="2:18" ht="15.75" x14ac:dyDescent="0.25">
      <c r="B174" s="22" t="s">
        <v>14</v>
      </c>
      <c r="C174" s="11">
        <f t="shared" ref="C174:R174" si="4">C171+C138+C83+C39</f>
        <v>697</v>
      </c>
      <c r="D174" s="13">
        <f t="shared" si="4"/>
        <v>270951594</v>
      </c>
      <c r="E174" s="11">
        <f t="shared" si="4"/>
        <v>155</v>
      </c>
      <c r="F174" s="13">
        <f t="shared" si="4"/>
        <v>51400155</v>
      </c>
      <c r="G174" s="11">
        <f t="shared" si="4"/>
        <v>86</v>
      </c>
      <c r="H174" s="13">
        <f t="shared" si="4"/>
        <v>19310895</v>
      </c>
      <c r="I174" s="11">
        <f t="shared" si="4"/>
        <v>373</v>
      </c>
      <c r="J174" s="13">
        <f t="shared" si="4"/>
        <v>32478302</v>
      </c>
      <c r="K174" s="11">
        <f t="shared" si="4"/>
        <v>5</v>
      </c>
      <c r="L174" s="13">
        <f t="shared" si="4"/>
        <v>184800</v>
      </c>
      <c r="M174" s="11">
        <f t="shared" si="4"/>
        <v>264</v>
      </c>
      <c r="N174" s="13">
        <f t="shared" si="4"/>
        <v>11714060</v>
      </c>
      <c r="O174" s="11">
        <f t="shared" si="4"/>
        <v>159</v>
      </c>
      <c r="P174" s="13">
        <f t="shared" si="4"/>
        <v>97180222</v>
      </c>
      <c r="Q174" s="15">
        <f t="shared" si="4"/>
        <v>1739</v>
      </c>
      <c r="R174" s="16">
        <f t="shared" si="4"/>
        <v>483220028</v>
      </c>
    </row>
    <row r="175" spans="2:18" ht="12" customHeight="1" thickBot="1" x14ac:dyDescent="0.25">
      <c r="B175" s="7"/>
      <c r="C175" s="7"/>
      <c r="D175" s="8"/>
      <c r="E175" s="7"/>
      <c r="F175" s="8"/>
      <c r="G175" s="7"/>
      <c r="H175" s="8"/>
      <c r="I175" s="7"/>
      <c r="J175" s="8"/>
      <c r="K175" s="7"/>
      <c r="L175" s="8"/>
      <c r="M175" s="7"/>
      <c r="N175" s="8"/>
      <c r="O175" s="7"/>
      <c r="P175" s="8"/>
      <c r="Q175" s="7"/>
      <c r="R175" s="9"/>
    </row>
    <row r="176" spans="2:18" ht="11.25" customHeight="1" x14ac:dyDescent="0.2"/>
    <row r="177" spans="2:26" ht="15.75" x14ac:dyDescent="0.25">
      <c r="B177" s="5" t="s">
        <v>80</v>
      </c>
      <c r="C177" s="5"/>
      <c r="D177" s="5"/>
      <c r="E177" s="5"/>
      <c r="F177" s="5"/>
      <c r="G177" s="5"/>
      <c r="H177" s="5"/>
      <c r="I177" s="5"/>
      <c r="J177" s="5"/>
    </row>
    <row r="178" spans="2:26" ht="15.75" x14ac:dyDescent="0.25">
      <c r="B178" s="5" t="s">
        <v>20</v>
      </c>
      <c r="C178" s="5"/>
      <c r="D178" s="5"/>
      <c r="E178" s="5"/>
      <c r="F178" s="5"/>
      <c r="G178" s="5"/>
      <c r="H178" s="5"/>
      <c r="I178" s="5"/>
      <c r="J178" s="5"/>
    </row>
    <row r="179" spans="2:26" ht="15.75" x14ac:dyDescent="0.25">
      <c r="B179" s="5" t="s">
        <v>162</v>
      </c>
      <c r="C179" s="5"/>
      <c r="D179" s="5"/>
      <c r="E179" s="5"/>
      <c r="F179" s="5"/>
      <c r="G179" s="5"/>
      <c r="H179" s="5"/>
      <c r="I179" s="5"/>
      <c r="J179" s="5"/>
    </row>
    <row r="180" spans="2:26" ht="15.75" x14ac:dyDescent="0.25">
      <c r="B180" s="48" t="s">
        <v>163</v>
      </c>
      <c r="Z180" s="38"/>
    </row>
    <row r="185" spans="2:26" ht="18" x14ac:dyDescent="0.25">
      <c r="K185" s="33"/>
    </row>
  </sheetData>
  <mergeCells count="3">
    <mergeCell ref="M5:N5"/>
    <mergeCell ref="B2:R2"/>
    <mergeCell ref="B1:R1"/>
  </mergeCells>
  <phoneticPr fontId="0" type="noConversion"/>
  <printOptions horizontalCentered="1"/>
  <pageMargins left="0.5" right="0.5" top="0.5" bottom="0.25" header="0.5" footer="0.5"/>
  <pageSetup scale="50" orientation="landscape" horizontalDpi="300" verticalDpi="300" r:id="rId1"/>
  <headerFooter alignWithMargins="0">
    <oddHeader>&amp;C&amp;RPage &amp;P of 3</oddHeader>
  </headerFooter>
  <rowBreaks count="1" manualBreakCount="1">
    <brk id="17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t-29</vt:lpstr>
      <vt:lpstr>'t-29'!Print_Area</vt:lpstr>
      <vt:lpstr>'t-29'!Print_Titles</vt:lpstr>
      <vt:lpstr>Print_Titles_MI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Randolph, Shapell (FTA)</dc:creator>
  <cp:lastModifiedBy>USDOT User</cp:lastModifiedBy>
  <cp:lastPrinted>2008-08-29T14:45:56Z</cp:lastPrinted>
  <dcterms:created xsi:type="dcterms:W3CDTF">1999-02-24T12:34:25Z</dcterms:created>
  <dcterms:modified xsi:type="dcterms:W3CDTF">2013-06-28T16:19:35Z</dcterms:modified>
</cp:coreProperties>
</file>