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9140" windowHeight="9000" firstSheet="1" activeTab="1"/>
  </bookViews>
  <sheets>
    <sheet name="Pivot" sheetId="1" state="hidden" r:id="rId1"/>
    <sheet name="t-25" sheetId="2" r:id="rId2"/>
  </sheets>
  <calcPr calcId="145621"/>
  <pivotCaches>
    <pivotCache cacheId="20" r:id="rId3"/>
  </pivotCaches>
</workbook>
</file>

<file path=xl/calcChain.xml><?xml version="1.0" encoding="utf-8"?>
<calcChain xmlns="http://schemas.openxmlformats.org/spreadsheetml/2006/main">
  <c r="P68" i="2" l="1"/>
  <c r="P50" i="2"/>
  <c r="L49" i="2"/>
  <c r="G10" i="2" l="1"/>
  <c r="S10" i="2" l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9" i="2"/>
  <c r="L68" i="2"/>
  <c r="J68" i="2"/>
  <c r="L61" i="2"/>
  <c r="L57" i="2"/>
  <c r="L56" i="2"/>
  <c r="L44" i="2"/>
  <c r="L34" i="2"/>
  <c r="L19" i="2"/>
  <c r="L18" i="2"/>
  <c r="L16" i="2"/>
  <c r="L15" i="2"/>
  <c r="L14" i="2"/>
  <c r="J10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4" i="2"/>
  <c r="J55" i="2"/>
  <c r="J56" i="2"/>
  <c r="J57" i="2"/>
  <c r="J58" i="2"/>
  <c r="J60" i="2"/>
  <c r="J61" i="2"/>
  <c r="J62" i="2"/>
  <c r="J63" i="2"/>
  <c r="J64" i="2"/>
  <c r="J9" i="2"/>
  <c r="H10" i="2" l="1"/>
  <c r="G11" i="2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G54" i="2"/>
  <c r="H54" i="2" s="1"/>
  <c r="G55" i="2"/>
  <c r="H55" i="2" s="1"/>
  <c r="G56" i="2"/>
  <c r="H56" i="2" s="1"/>
  <c r="G57" i="2"/>
  <c r="H57" i="2" s="1"/>
  <c r="G58" i="2"/>
  <c r="H58" i="2" s="1"/>
  <c r="G59" i="2"/>
  <c r="G60" i="2"/>
  <c r="H60" i="2" s="1"/>
  <c r="G61" i="2"/>
  <c r="H61" i="2" s="1"/>
  <c r="G62" i="2"/>
  <c r="H62" i="2" s="1"/>
  <c r="G63" i="2"/>
  <c r="G64" i="2"/>
  <c r="H64" i="2" s="1"/>
  <c r="G9" i="2"/>
  <c r="H9" i="2" s="1"/>
  <c r="H63" i="2" l="1"/>
  <c r="G68" i="2"/>
  <c r="H68" i="2" s="1"/>
</calcChain>
</file>

<file path=xl/sharedStrings.xml><?xml version="1.0" encoding="utf-8"?>
<sst xmlns="http://schemas.openxmlformats.org/spreadsheetml/2006/main" count="162" uniqueCount="90">
  <si>
    <t>Grand 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</si>
  <si>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</si>
  <si>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</si>
  <si>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</si>
  <si>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</si>
  <si>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</si>
  <si>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</si>
  <si>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</si>
  <si>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</si>
  <si>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</si>
  <si>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</si>
  <si>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</si>
  <si>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</si>
  <si>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</si>
  <si>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</si>
  <si>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</si>
  <si>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</si>
  <si>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</si>
  <si>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Northern Mariana Islands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</si>
  <si>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</si>
  <si>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</si>
  <si>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</si>
  <si>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</si>
  <si>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</si>
  <si>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</si>
  <si>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</si>
  <si>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</si>
  <si>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</si>
  <si>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</si>
  <si>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</si>
  <si>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</si>
  <si>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</si>
  <si>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</si>
  <si>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</si>
  <si>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</si>
  <si>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</si>
  <si>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</si>
  <si>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</si>
  <si>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</si>
  <si>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</si>
  <si>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</si>
  <si>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</si>
  <si>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</si>
  <si>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</si>
  <si>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</si>
  <si>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</si>
  <si>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</si>
  <si>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</si>
  <si>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</si>
  <si>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</si>
  <si>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</si>
  <si>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</si>
  <si>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</si>
  <si>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</si>
  <si>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</si>
  <si>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</si>
  <si>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RESEARCH</t>
  </si>
  <si>
    <t>PLANNING</t>
  </si>
  <si>
    <t>NEW STARTS</t>
  </si>
  <si>
    <t>MAINTENANCE FACILITY</t>
  </si>
  <si>
    <t>FIXED GUIDEWAY</t>
  </si>
  <si>
    <t>BUS PURCHASE</t>
  </si>
  <si>
    <t>BUS OTHER</t>
  </si>
  <si>
    <t>Row Labels</t>
  </si>
  <si>
    <t>Column Labels</t>
  </si>
  <si>
    <t>Sum of ALI FTA Amt 2015</t>
  </si>
  <si>
    <t xml:space="preserve"> </t>
  </si>
  <si>
    <t>BUS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</si>
  <si>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</si>
  <si>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MAINTENANCE</t>
  </si>
  <si>
    <t>TOTAL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</si>
  <si>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</si>
  <si>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</si>
  <si>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</si>
  <si>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</si>
  <si>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</si>
  <si>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</si>
  <si>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</si>
  <si>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</si>
  <si>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</si>
  <si>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>Rank</t>
  </si>
  <si>
    <t>TABLE 25</t>
  </si>
  <si>
    <t>Virgin Islands</t>
  </si>
  <si>
    <t xml:space="preserve">       TOTAL</t>
  </si>
  <si>
    <t xml:space="preserve">                 FY 2015 CAPITAL PROGRAM OBLIGATIONS BY STATE</t>
  </si>
  <si>
    <t>(blank)</t>
  </si>
  <si>
    <t>Note: Spare Parts / Assoc Capital Maintenance not included in the # of buses but included in the overall Bus Purchases Total.</t>
  </si>
  <si>
    <t>FTA Program</t>
  </si>
  <si>
    <t>(Multiple Items)</t>
  </si>
  <si>
    <t>MANAGEMENT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</si>
</sst>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166" fontId="12" fillId="0" borderId="0" xfId="1" applyNumberFormat="1" applyFont="1"/>
    <xf numFmtId="166" fontId="13" fillId="0" borderId="0" xfId="1" applyNumberFormat="1" applyFont="1" applyAlignment="1">
      <alignment horizontal="center" vertical="center" wrapText="1"/>
    </xf>
    <xf numFmtId="0" fontId="7" fillId="0" borderId="0" xfId="3"/>
    <xf numFmtId="0" fontId="3" fillId="0" borderId="0" xfId="3" applyFont="1"/>
    <xf numFmtId="0" fontId="7" fillId="0" borderId="1" xfId="3" applyBorder="1"/>
    <xf numFmtId="0" fontId="7" fillId="0" borderId="0" xfId="3" applyFill="1"/>
    <xf numFmtId="0" fontId="6" fillId="0" borderId="0" xfId="3" applyFont="1" applyFill="1"/>
    <xf numFmtId="37" fontId="7" fillId="0" borderId="0" xfId="3" applyNumberFormat="1" applyProtection="1"/>
    <xf numFmtId="5" fontId="7" fillId="0" borderId="0" xfId="3" applyNumberFormat="1" applyFont="1" applyFill="1" applyProtection="1"/>
    <xf numFmtId="5" fontId="7" fillId="0" borderId="0" xfId="3" applyNumberFormat="1" applyFont="1" applyProtection="1"/>
    <xf numFmtId="164" fontId="6" fillId="0" borderId="1" xfId="3" applyNumberFormat="1" applyFont="1" applyBorder="1" applyProtection="1"/>
    <xf numFmtId="164" fontId="5" fillId="0" borderId="0" xfId="3" applyNumberFormat="1" applyFont="1" applyProtection="1"/>
    <xf numFmtId="0" fontId="5" fillId="0" borderId="0" xfId="3" applyFont="1"/>
    <xf numFmtId="37" fontId="7" fillId="0" borderId="0" xfId="3" applyNumberFormat="1" applyFont="1" applyFill="1" applyProtection="1"/>
    <xf numFmtId="37" fontId="7" fillId="0" borderId="0" xfId="3" applyNumberFormat="1" applyFont="1" applyProtection="1"/>
    <xf numFmtId="37" fontId="7" fillId="0" borderId="2" xfId="3" applyNumberFormat="1" applyFont="1" applyFill="1" applyBorder="1" applyProtection="1"/>
    <xf numFmtId="37" fontId="7" fillId="0" borderId="2" xfId="3" applyNumberFormat="1" applyFont="1" applyBorder="1" applyProtection="1"/>
    <xf numFmtId="164" fontId="6" fillId="0" borderId="3" xfId="3" applyNumberFormat="1" applyFont="1" applyBorder="1" applyProtection="1"/>
    <xf numFmtId="164" fontId="5" fillId="0" borderId="2" xfId="3" applyNumberFormat="1" applyFont="1" applyBorder="1" applyProtection="1"/>
    <xf numFmtId="0" fontId="7" fillId="0" borderId="0" xfId="3" applyFont="1" applyFill="1"/>
    <xf numFmtId="37" fontId="7" fillId="0" borderId="1" xfId="3" applyNumberFormat="1" applyFont="1" applyBorder="1" applyProtection="1"/>
    <xf numFmtId="0" fontId="8" fillId="0" borderId="0" xfId="3" applyFont="1"/>
    <xf numFmtId="37" fontId="7" fillId="0" borderId="0" xfId="3" applyNumberFormat="1" applyFont="1" applyBorder="1" applyProtection="1"/>
    <xf numFmtId="37" fontId="7" fillId="0" borderId="0" xfId="3" applyNumberFormat="1" applyFont="1" applyFill="1" applyBorder="1" applyProtection="1"/>
    <xf numFmtId="0" fontId="9" fillId="0" borderId="1" xfId="3" applyFont="1" applyBorder="1"/>
    <xf numFmtId="0" fontId="9" fillId="0" borderId="3" xfId="3" applyFont="1" applyBorder="1"/>
    <xf numFmtId="0" fontId="7" fillId="0" borderId="4" xfId="3" applyBorder="1"/>
    <xf numFmtId="0" fontId="7" fillId="0" borderId="5" xfId="3" applyFill="1" applyBorder="1"/>
    <xf numFmtId="37" fontId="7" fillId="0" borderId="5" xfId="3" applyNumberFormat="1" applyBorder="1" applyProtection="1"/>
    <xf numFmtId="37" fontId="7" fillId="0" borderId="6" xfId="3" applyNumberFormat="1" applyBorder="1" applyProtection="1"/>
    <xf numFmtId="0" fontId="4" fillId="0" borderId="7" xfId="3" applyFont="1" applyBorder="1"/>
    <xf numFmtId="5" fontId="4" fillId="0" borderId="0" xfId="3" applyNumberFormat="1" applyFont="1" applyFill="1" applyBorder="1" applyProtection="1"/>
    <xf numFmtId="5" fontId="4" fillId="0" borderId="0" xfId="3" applyNumberFormat="1" applyFont="1" applyBorder="1" applyProtection="1"/>
    <xf numFmtId="164" fontId="5" fillId="0" borderId="1" xfId="3" applyNumberFormat="1" applyFont="1" applyBorder="1" applyProtection="1"/>
    <xf numFmtId="0" fontId="7" fillId="0" borderId="8" xfId="3" applyBorder="1"/>
    <xf numFmtId="0" fontId="7" fillId="0" borderId="9" xfId="3" applyFill="1" applyBorder="1"/>
    <xf numFmtId="37" fontId="7" fillId="0" borderId="9" xfId="3" applyNumberFormat="1" applyBorder="1" applyProtection="1"/>
    <xf numFmtId="37" fontId="7" fillId="0" borderId="10" xfId="3" applyNumberFormat="1" applyBorder="1" applyProtection="1"/>
    <xf numFmtId="5" fontId="7" fillId="0" borderId="0" xfId="3" applyNumberFormat="1"/>
    <xf numFmtId="164" fontId="5" fillId="0" borderId="0" xfId="3" applyNumberFormat="1" applyFont="1" applyBorder="1" applyProtection="1"/>
    <xf numFmtId="37" fontId="9" fillId="0" borderId="0" xfId="3" applyNumberFormat="1" applyFont="1" applyFill="1" applyProtection="1"/>
    <xf numFmtId="37" fontId="9" fillId="0" borderId="2" xfId="3" applyNumberFormat="1" applyFont="1" applyFill="1" applyBorder="1" applyProtection="1"/>
    <xf numFmtId="0" fontId="9" fillId="0" borderId="0" xfId="3" applyFont="1" applyFill="1"/>
    <xf numFmtId="0" fontId="9" fillId="0" borderId="5" xfId="3" applyFont="1" applyFill="1" applyBorder="1"/>
    <xf numFmtId="37" fontId="10" fillId="0" borderId="0" xfId="3" applyNumberFormat="1" applyFont="1" applyFill="1" applyBorder="1" applyProtection="1"/>
    <xf numFmtId="0" fontId="9" fillId="0" borderId="9" xfId="3" applyFont="1" applyFill="1" applyBorder="1"/>
    <xf numFmtId="0" fontId="11" fillId="0" borderId="0" xfId="3" applyFont="1"/>
    <xf numFmtId="0" fontId="9" fillId="0" borderId="11" xfId="3" applyFont="1" applyBorder="1"/>
    <xf numFmtId="37" fontId="7" fillId="0" borderId="12" xfId="3" applyNumberFormat="1" applyFont="1" applyFill="1" applyBorder="1" applyProtection="1"/>
    <xf numFmtId="37" fontId="9" fillId="0" borderId="12" xfId="3" applyNumberFormat="1" applyFont="1" applyFill="1" applyBorder="1" applyProtection="1"/>
    <xf numFmtId="37" fontId="7" fillId="0" borderId="12" xfId="3" applyNumberFormat="1" applyFont="1" applyBorder="1" applyProtection="1"/>
    <xf numFmtId="164" fontId="6" fillId="0" borderId="11" xfId="3" applyNumberFormat="1" applyFont="1" applyBorder="1" applyProtection="1"/>
    <xf numFmtId="164" fontId="5" fillId="0" borderId="12" xfId="3" applyNumberFormat="1" applyFont="1" applyBorder="1" applyProtection="1"/>
    <xf numFmtId="0" fontId="7" fillId="0" borderId="13" xfId="3" applyFill="1" applyBorder="1"/>
    <xf numFmtId="0" fontId="3" fillId="0" borderId="13" xfId="3" applyFont="1" applyFill="1" applyBorder="1"/>
    <xf numFmtId="0" fontId="7" fillId="0" borderId="14" xfId="3" applyFill="1" applyBorder="1"/>
    <xf numFmtId="0" fontId="4" fillId="0" borderId="15" xfId="3" applyFont="1" applyFill="1" applyBorder="1"/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0" xfId="3" applyFont="1" applyFill="1" applyBorder="1"/>
    <xf numFmtId="0" fontId="4" fillId="0" borderId="16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7" fillId="0" borderId="17" xfId="3" applyFill="1" applyBorder="1"/>
    <xf numFmtId="0" fontId="7" fillId="0" borderId="18" xfId="3" applyFill="1" applyBorder="1"/>
    <xf numFmtId="0" fontId="6" fillId="0" borderId="18" xfId="3" applyFont="1" applyFill="1" applyBorder="1"/>
    <xf numFmtId="0" fontId="7" fillId="0" borderId="19" xfId="3" applyFill="1" applyBorder="1"/>
    <xf numFmtId="0" fontId="7" fillId="0" borderId="20" xfId="3" applyFill="1" applyBorder="1"/>
    <xf numFmtId="0" fontId="7" fillId="0" borderId="21" xfId="3" applyFill="1" applyBorder="1"/>
    <xf numFmtId="0" fontId="4" fillId="0" borderId="22" xfId="3" applyFont="1" applyFill="1" applyBorder="1" applyAlignment="1">
      <alignment horizontal="center"/>
    </xf>
    <xf numFmtId="0" fontId="7" fillId="0" borderId="23" xfId="3" applyFill="1" applyBorder="1"/>
    <xf numFmtId="0" fontId="7" fillId="0" borderId="22" xfId="3" applyFill="1" applyBorder="1"/>
    <xf numFmtId="5" fontId="7" fillId="0" borderId="22" xfId="3" applyNumberFormat="1" applyFont="1" applyFill="1" applyBorder="1" applyProtection="1"/>
    <xf numFmtId="37" fontId="7" fillId="0" borderId="22" xfId="3" applyNumberFormat="1" applyFont="1" applyFill="1" applyBorder="1" applyProtection="1"/>
    <xf numFmtId="0" fontId="7" fillId="0" borderId="24" xfId="3" applyFill="1" applyBorder="1"/>
    <xf numFmtId="37" fontId="9" fillId="0" borderId="0" xfId="3" applyNumberFormat="1" applyFont="1" applyFill="1" applyBorder="1" applyProtection="1"/>
    <xf numFmtId="164" fontId="6" fillId="0" borderId="3" xfId="3" quotePrefix="1" applyNumberFormat="1" applyFont="1" applyBorder="1" applyAlignment="1" applyProtection="1">
      <alignment horizontal="right"/>
    </xf>
    <xf numFmtId="164" fontId="7" fillId="0" borderId="0" xfId="3" applyNumberFormat="1"/>
    <xf numFmtId="37" fontId="4" fillId="0" borderId="22" xfId="3" applyNumberFormat="1" applyFont="1" applyBorder="1" applyProtection="1"/>
    <xf numFmtId="0" fontId="7" fillId="0" borderId="14" xfId="3" applyBorder="1"/>
    <xf numFmtId="3" fontId="5" fillId="0" borderId="16" xfId="3" applyNumberFormat="1" applyFont="1" applyBorder="1" applyAlignment="1" applyProtection="1">
      <alignment horizontal="center"/>
    </xf>
    <xf numFmtId="3" fontId="5" fillId="0" borderId="25" xfId="3" applyNumberFormat="1" applyFont="1" applyBorder="1" applyAlignment="1" applyProtection="1">
      <alignment horizontal="center"/>
    </xf>
    <xf numFmtId="0" fontId="3" fillId="0" borderId="21" xfId="3" applyFont="1" applyFill="1" applyBorder="1"/>
    <xf numFmtId="0" fontId="3" fillId="0" borderId="26" xfId="3" applyFont="1" applyFill="1" applyBorder="1"/>
    <xf numFmtId="0" fontId="7" fillId="0" borderId="0" xfId="3" applyBorder="1"/>
    <xf numFmtId="164" fontId="6" fillId="0" borderId="0" xfId="3" applyNumberFormat="1" applyFont="1" applyBorder="1" applyProtection="1"/>
    <xf numFmtId="164" fontId="6" fillId="0" borderId="2" xfId="3" applyNumberFormat="1" applyFont="1" applyBorder="1" applyProtection="1"/>
    <xf numFmtId="164" fontId="6" fillId="0" borderId="2" xfId="3" quotePrefix="1" applyNumberFormat="1" applyFont="1" applyBorder="1" applyAlignment="1" applyProtection="1">
      <alignment horizontal="right"/>
    </xf>
    <xf numFmtId="164" fontId="6" fillId="0" borderId="12" xfId="3" applyNumberFormat="1" applyFont="1" applyBorder="1" applyProtection="1"/>
    <xf numFmtId="0" fontId="4" fillId="0" borderId="22" xfId="3" applyFont="1" applyFill="1" applyBorder="1"/>
    <xf numFmtId="0" fontId="7" fillId="0" borderId="22" xfId="3" applyBorder="1"/>
    <xf numFmtId="164" fontId="6" fillId="0" borderId="22" xfId="3" applyNumberFormat="1" applyFont="1" applyBorder="1" applyProtection="1"/>
    <xf numFmtId="37" fontId="7" fillId="0" borderId="22" xfId="3" applyNumberFormat="1" applyFont="1" applyBorder="1" applyProtection="1"/>
    <xf numFmtId="37" fontId="7" fillId="0" borderId="29" xfId="3" applyNumberFormat="1" applyBorder="1" applyProtection="1"/>
    <xf numFmtId="37" fontId="7" fillId="0" borderId="30" xfId="3" applyNumberFormat="1" applyBorder="1" applyProtection="1"/>
    <xf numFmtId="5" fontId="4" fillId="0" borderId="22" xfId="3" applyNumberFormat="1" applyFont="1" applyBorder="1" applyProtection="1"/>
    <xf numFmtId="37" fontId="4" fillId="0" borderId="27" xfId="3" applyNumberFormat="1" applyFont="1" applyBorder="1" applyProtection="1"/>
    <xf numFmtId="37" fontId="4" fillId="0" borderId="28" xfId="3" applyNumberFormat="1" applyFont="1" applyBorder="1" applyProtection="1"/>
    <xf numFmtId="3" fontId="7" fillId="0" borderId="0" xfId="3" applyNumberFormat="1" applyFont="1" applyBorder="1"/>
    <xf numFmtId="165" fontId="7" fillId="0" borderId="22" xfId="3" applyNumberFormat="1" applyFont="1" applyBorder="1" applyProtection="1"/>
    <xf numFmtId="165" fontId="7" fillId="0" borderId="0" xfId="3" applyNumberFormat="1" applyFont="1" applyBorder="1" applyProtection="1"/>
    <xf numFmtId="0" fontId="5" fillId="0" borderId="0" xfId="3" applyFont="1" applyFill="1"/>
    <xf numFmtId="0" fontId="9" fillId="0" borderId="1" xfId="3" applyFont="1" applyFill="1" applyBorder="1"/>
    <xf numFmtId="164" fontId="6" fillId="0" borderId="1" xfId="3" applyNumberFormat="1" applyFont="1" applyFill="1" applyBorder="1" applyProtection="1"/>
    <xf numFmtId="164" fontId="6" fillId="0" borderId="0" xfId="3" applyNumberFormat="1" applyFont="1" applyFill="1" applyBorder="1" applyProtection="1"/>
    <xf numFmtId="37" fontId="4" fillId="0" borderId="22" xfId="3" applyNumberFormat="1" applyFont="1" applyFill="1" applyBorder="1" applyProtection="1"/>
    <xf numFmtId="164" fontId="5" fillId="0" borderId="0" xfId="3" applyNumberFormat="1" applyFont="1" applyFill="1" applyProtection="1"/>
    <xf numFmtId="37" fontId="7" fillId="0" borderId="0" xfId="3" applyNumberFormat="1" applyFill="1" applyProtection="1"/>
    <xf numFmtId="0" fontId="9" fillId="0" borderId="3" xfId="3" applyFont="1" applyFill="1" applyBorder="1"/>
    <xf numFmtId="164" fontId="6" fillId="0" borderId="3" xfId="3" applyNumberFormat="1" applyFont="1" applyFill="1" applyBorder="1" applyProtection="1"/>
    <xf numFmtId="164" fontId="6" fillId="0" borderId="2" xfId="3" applyNumberFormat="1" applyFont="1" applyFill="1" applyBorder="1" applyProtection="1"/>
    <xf numFmtId="37" fontId="4" fillId="0" borderId="27" xfId="3" applyNumberFormat="1" applyFont="1" applyFill="1" applyBorder="1" applyProtection="1"/>
    <xf numFmtId="164" fontId="5" fillId="0" borderId="2" xfId="3" applyNumberFormat="1" applyFont="1" applyFill="1" applyBorder="1" applyProtection="1"/>
    <xf numFmtId="3" fontId="0" fillId="0" borderId="0" xfId="0" applyNumberFormat="1"/>
    <xf numFmtId="3" fontId="14" fillId="0" borderId="0" xfId="0" applyNumberFormat="1" applyFont="1" applyFill="1" applyBorder="1" applyProtection="1"/>
    <xf numFmtId="3" fontId="7" fillId="0" borderId="0" xfId="3" applyNumberFormat="1" applyFont="1" applyBorder="1" applyProtection="1"/>
    <xf numFmtId="1" fontId="7" fillId="0" borderId="22" xfId="3" applyNumberFormat="1" applyFont="1" applyBorder="1" applyProtection="1"/>
    <xf numFmtId="0" fontId="0" fillId="0" borderId="0" xfId="0" applyNumberFormat="1"/>
    <xf numFmtId="3" fontId="7" fillId="0" borderId="22" xfId="3" applyNumberFormat="1" applyFont="1" applyBorder="1" applyProtection="1"/>
    <xf numFmtId="3" fontId="4" fillId="0" borderId="22" xfId="3" applyNumberFormat="1" applyFont="1" applyBorder="1" applyProtection="1"/>
    <xf numFmtId="0" fontId="3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82.475032523151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5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8">
        <m/>
        <s v="Light Rail Cars"/>
        <s v="Heavy Rail Cars"/>
        <s v="Commuter Rail Car Trailer"/>
        <s v="Commuter Locomotive Diesel"/>
        <s v="Commuter Rail Self Propelled - Elec."/>
        <s v="Commuter Locomotive Electric"/>
        <s v="Commuter Rail Cars Used"/>
      </sharedItems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m/>
        <s v="B"/>
        <s v="F"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ntainsMixedTypes="1" containsNumber="1" containsInteger="1" minValue="0" maxValue="0" count="13">
        <s v="0"/>
        <s v="9"/>
        <s v="3"/>
        <s v="2"/>
        <s v="5"/>
        <s v="4"/>
        <s v="1"/>
        <s v="8"/>
        <s v="7"/>
        <s v="6"/>
        <m/>
        <s v="`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310"/>
    <s v="CONSTRUCT - BUS PASSENGER SHELTERS (14 5309 80:20)(00)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10"/>
    <s v="ACQUIRE - BUS PASSENGER SHELTERS (14 5309 80:20)(00)   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09"/>
    <s v="ACQUIRE - BUS ROUTE SIGNING  (14 5309 80:20)(00)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3 5310 80:20)(00)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4 5310 80:20)(00)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: (14 5310 R 80:20)(00)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4 5310 R 100:00)(00)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3 5310 SU 100:0)(00)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 (13 5310 SU 80:20)(00)        "/>
    <n v="0"/>
    <n v="77631"/>
    <n v="62105"/>
    <s v="024340"/>
    <x v="2"/>
    <x v="2"/>
    <s v="Fairbanks, AK"/>
    <n v="6451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Indirect Costs (Max 10%)(13/14/15 5311 TTP 100:0)(00-01-02)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Project Administration (13/14/15 5311 TTP 100:0)(00-01-02)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300902"/>
    <s v="Operating Assistance (13/14/15 5311 TTP 100:0)(00-01-02)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300902"/>
    <s v="Operating Assistance (5311 TTP Formula)(100:0)(00)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17900"/>
    <s v="Indirect Costs (13/14/15 5311 TTP)(100:0)(00/01)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300902"/>
    <s v="Operations (13/14/15 5311 TTP Operations)(100:0)(00/01)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300902"/>
    <s v="Transit Operations (13/14/15 5311 TTP 100%)(00/01)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900"/>
    <s v="Indirect Costs (13/14/15 5311 TTP 100:0)(00)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300902"/>
    <s v="Tribal Transit Contracted Ops (13/14/15 5311 TTP 100:0)(00)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117900"/>
    <s v="Indirect Costs &lt;10% (13 5311 TTP 100:0)(00)                 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300902"/>
    <s v="Operating Assistance (13 5311 TTP 100:0)(00)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1215"/>
    <s v="Buy Replacement Vans (13 5311 TTP 90:10)(00)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1204"/>
    <s v="BUY APPROX 2 REPLACE &lt;30 FT BUS ( 13 5311 90.97:9.03)(00)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OPERATING ASSISTANCE  (13/14 5311 53.86:43.14)(00)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INTERCITY OPERATING (13 5311 53.86:43.14)(00)  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(15 5311 100:00)(00)                               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ISTANCE (15 5311 100:00)(00)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4"/>
    <s v="RELATED SUPPORT SERVICES  (15 5311 100:00)(00)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7900"/>
    <s v="Project Admin (14 TCSP 90.97:9.03)(00)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3210"/>
    <s v="Bus Shelters/Amenities (14 TCSP 90.97:9.03)(00/01)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01"/>
    <s v="REPLACEMENT 40-FT BUS (13 5339 80:20)(00)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3 5339 80:20)(00)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4 5339 80:20)(01)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 80:20)(00)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4 80:20)(00)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/14/15 80:20)(00/01)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7900"/>
    <s v="PROJECT ADMINISTRATION (FY15 80:20)(00)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859923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22135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3"/>
    <s v="TRACK REHAB (5337) (FY2015)(80:20)(00)                      "/>
    <n v="0"/>
    <n v="2180025"/>
    <n v="1744020"/>
    <s v="021700"/>
    <x v="1"/>
    <x v="1"/>
    <s v="Anchorage, AK"/>
    <n v="25124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208"/>
    <s v="FORCE ACCT (5337)(FY2015)(80:20)(00)                        "/>
    <n v="0"/>
    <n v="625000"/>
    <n v="500000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(5337)(FY2015)(80:20)(00)                     "/>
    <n v="0"/>
    <n v="7500"/>
    <n v="600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INDIRECT COST (5337)(FY2015)(80:20)(00)       "/>
    <n v="0"/>
    <n v="117000"/>
    <n v="9360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 - Statewide (RAIL)(5337)(FY2015)(80:20)(00)"/>
    <n v="0"/>
    <n v="8430049"/>
    <n v="6744039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ANCH (5337)(FY2015)(80:20)(00)"/>
    <n v="0"/>
    <n v="500000"/>
    <n v="40000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FAI (5337)(FY2015)(80:20)(00)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1204"/>
    <s v="BUY APPROX 4 REPLACE &lt;30 FT BUS  (15 STP 5310 80:20)(00)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7113"/>
    <s v="3RD PARTY CONT SERV (15 STP 5310 80:20)(00)  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8000"/>
    <s v="STATE ADMINISTRATION  (15 STP 5310 100:00)(00)            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20"/>
    <s v="CONSTRUCT - MISC BUS STATION EQUIPMENT (15 STP 100:0)(00)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FBKS (5307)(FY2014)(80:20)(00)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ANCH (5307)(FY2014)(80:20)(01)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STATEWIDE (5307)(FY2014)(80:20)(01)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208"/>
    <s v="FORCE ACCT CONSTRUCTION (5307)(FY2014)(80:20)(00)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 INDIRECT COST (5307)(FY2014)(80:20)(00)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ISTRATION (RAIL) (5307)(FY2014)(80:20)(00)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ENANCE STATEWIDE (5307)(FY2014)(80:20)(00)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 (RAIL) (ANCH) (5307)(FY2014)(80:20)(00/01)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K01"/>
    <s v="RAILROAD SECURITY (5307)(FY2014)(80:20)(00)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9405"/>
    <s v="ASSOCIATED TRANSIT IMPROVEMENTS (5307)(FY2014)(80:20)(00)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40"/>
    <s v="ASSOCIATED CAP MAINT (14 5307 80:20)(00)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(14 5307 80:20)(00)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4 5307 80:20)(00)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5 5307 80:20)(01)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C00"/>
    <s v="NON FIXED ROUTE ADA PARA SVC (14 5307 80:20)(00)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9102"/>
    <s v="DESIGN &amp; ENG BUS STOP (14 5307 80:20)(01)  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OPERATING ASSIST (14 5307 50:50)(00)     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7"/>
    <s v="ACQUIRE - ADP HARD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8"/>
    <s v="ACQUIRE - ADP SOFT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11"/>
    <s v="ACQUIRE - SUPPORT VEHICLES (14 5307 80:20)(00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20"/>
    <s v="ACQUIRE - MISC SUPPORT EQUIP (14 5307 80:20)(00)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304"/>
    <s v="CONSTRUCT - BUS PARK&amp;RIDE LOT(FY09)(CMAQ)(90.97:9.03)(01)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104"/>
    <s v="ENG/DESIGN - BUS PARK &amp; RIDE LOT                       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 CMAQ 90.97:9.03)(01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)(CMAQ)(100)(00/01)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0 CMAQ 90.97:9.03)(00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1 CMAQ 90.97:9.03)(01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 (12 CMAQ  90.97:9.03)(02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2 REPL 40-FT BUS (13 CMAQ  90.97:9.03)(03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0 CMAQ 90.97:9.03)(00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1 CMAQ 90.97:9.03)(01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VANPOOL VANS (12 CMAQ  90.97:9.03)(02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4 REPL VANPOOL VANS (13 CMAQ 90.97:9.03)(03)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0 REPL PARA VANS (13 CMAQ 90.97:9.03)(00)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110"/>
    <s v="DESIGN &amp; ENG BSI (90.97:9.03)(13 CMAQ)(04)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(11 CMAQ 90.97:9.03)(01)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 (12 CMAQ 90.97:9.03)(02)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210"/>
    <s v="ACQUIRE BUS SHELTERS (90.97:9.03)(13 CMAQ)(04)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103"/>
    <s v="DESIGN/ENGINEERING (14 HSIP 90:10)(00)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303"/>
    <s v="CONSTR INTERMODAL (14 HSIP 90:10)(00)                       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7900"/>
    <s v="PROJECT ADMIN (14 HSIP 90:10)(00)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01"/>
    <s v="REPL BUS 40 FT (90.97:9.03)(15 CMAQ)(00)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15"/>
    <s v="REPL PARA VANS (90.97:9.03)(15 CMAQ)(00)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110"/>
    <s v="DESIGN &amp; ENG BSI (90.97:9.03)(15 CMAQ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210"/>
    <s v="ACQUIRE BUS SHELTERS (90.97:9.03)(15 CMAQ)(00)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n v="113103"/>
    <s v="Ph I: Feasibility Consult (90.97:9.03)(15 STP)(00)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6301"/>
    <s v="POSITIVE TRAIN CONTROL (FY15)(90.97/9.03)(00)  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208"/>
    <s v="FORCE ACCT CONSTRUCTION (FY15)(90.7/9.03)(00)               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(FY15)(90.97/9.03)(00)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- INDIRECT (FY15)(90.97/9.03)(00)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103"/>
    <s v="DESIGN &amp; ENG TERMINAL (15 CTP 90.97:9.03)(00)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303"/>
    <s v="CONSTRUCTION TERMINAL (15 CTP 90.97:9.03)(00)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1315"/>
    <s v="BUY VAN FOR SVC EXPANSION  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8000"/>
    <s v="STATE OR PROGRAM ADMINISTRATION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204"/>
    <s v="BUY REPLACEMENT &lt;30 FT BUS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8000"/>
    <s v="STATE OR PROGRAM ADMINISTRATION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5"/>
    <n v="333446"/>
    <n v="238452"/>
    <s v="012020"/>
    <x v="2"/>
    <x v="2"/>
    <s v="Tuscaloosa, AL"/>
    <n v="13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1"/>
    <n v="333446"/>
    <n v="28305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1"/>
    <n v="914776"/>
    <n v="46695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6"/>
    <n v="914776"/>
    <n v="300000"/>
    <s v="012670"/>
    <x v="2"/>
    <x v="2"/>
    <s v="Anniston-Oxford, AL"/>
    <n v="797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2"/>
    <n v="914776"/>
    <n v="79536"/>
    <s v="013200"/>
    <x v="2"/>
    <x v="2"/>
    <s v="Decatur, AL"/>
    <n v="7043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7"/>
    <n v="914776"/>
    <n v="305590"/>
    <s v="013210"/>
    <x v="2"/>
    <x v="2"/>
    <s v="Dothan, AL"/>
    <n v="6878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04"/>
    <s v="BUY &lt;30-FT BUS FOR EXPANSION                              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15"/>
    <s v="BUY VAN FOR SVC EXPANSION  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4220"/>
    <s v="ACQUIRE - MISC SUPPORT EQUIPMENT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7113"/>
    <s v="3RD PARTY CONTRACTED SERVICES (5310 ONLY)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1315"/>
    <s v="BUY VAN FOR SVC EXPANSION       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STATE OR PROGRAM ADMINISTRATION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1304"/>
    <s v="BUY &lt;30-FT BUS FOR EXPANSION 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7113"/>
    <s v="3RD PARTY CONTRACTED SERVICES (5310 ONLY)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0901"/>
    <s v="UP TO 50% FEDERAL SHARE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04"/>
    <s v="BUY &lt;30-FT BUS FOR EXPANSION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8"/>
    <s v="ACQUIRE - ADP SOFT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6"/>
    <s v="ACQUIRE - SHOP EQUIPMENT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n v="111204"/>
    <s v="BUY REPLACEMENT &lt;30 FT BUS                                  "/>
    <n v="2"/>
    <n v="554804"/>
    <n v="443843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FLORENCE BUY REPLACEMENT &lt;30 FT BUS                         "/>
    <n v="0"/>
    <n v="0"/>
    <n v="0"/>
    <s v="012560"/>
    <x v="2"/>
    <x v="2"/>
    <s v="Florence, AL"/>
    <n v="770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FLORENCE BUY REPLACEMENT VAN                                "/>
    <n v="1"/>
    <n v="62500"/>
    <n v="50000"/>
    <s v="012560"/>
    <x v="2"/>
    <x v="2"/>
    <s v="Florence, AL"/>
    <n v="770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04"/>
    <s v="FLORENCE BUY &lt;30-FT BUS FOR EXPANSION                       "/>
    <n v="1"/>
    <n v="125000"/>
    <n v="100000"/>
    <s v="012560"/>
    <x v="2"/>
    <x v="2"/>
    <s v="Florence, AL"/>
    <n v="770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FLORENCE BUY VAN FOR SVC EXPANSION                          "/>
    <n v="1"/>
    <n v="62500"/>
    <n v="50000"/>
    <s v="012560"/>
    <x v="2"/>
    <x v="2"/>
    <s v="Florence, AL"/>
    <n v="770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2560"/>
    <x v="2"/>
    <x v="2"/>
    <s v="Florence, AL"/>
    <n v="770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FLORENCE: UP TO 50% FEDERAL SHARE                           "/>
    <n v="0"/>
    <n v="1064902"/>
    <n v="532451"/>
    <s v="012560"/>
    <x v="2"/>
    <x v="2"/>
    <s v="Florence, AL"/>
    <n v="770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NNISTON BUY REPLACEMENT &lt;30 FT BUS                         "/>
    <n v="2"/>
    <n v="132500"/>
    <n v="106000"/>
    <s v="012670"/>
    <x v="2"/>
    <x v="2"/>
    <s v="Anniston-Oxford, AL"/>
    <n v="797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ANNISTON BUY REPLACEMENT VAN                                "/>
    <n v="2"/>
    <n v="112500"/>
    <n v="90000"/>
    <s v="012670"/>
    <x v="2"/>
    <x v="2"/>
    <s v="Anniston-Oxford, AL"/>
    <n v="797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2670"/>
    <x v="2"/>
    <x v="2"/>
    <s v="Anniston-Oxford, AL"/>
    <n v="797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NNISTON: UP TO 50% FEDERAL SHARE                           "/>
    <n v="0"/>
    <n v="981162"/>
    <n v="490581"/>
    <s v="012670"/>
    <x v="2"/>
    <x v="2"/>
    <s v="Anniston-Oxford, AL"/>
    <n v="797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UBURN/OPELIKA BUY REPLACEMENT &lt;30 FT BUS                   "/>
    <n v="0"/>
    <n v="0"/>
    <n v="0"/>
    <s v="013040"/>
    <x v="2"/>
    <x v="2"/>
    <s v="Auburn, AL"/>
    <n v="7474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3040"/>
    <x v="2"/>
    <x v="2"/>
    <s v="Auburn, AL"/>
    <n v="747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UBURN: UP TO 50% FEDERAL SHARE                             "/>
    <n v="0"/>
    <n v="950000"/>
    <n v="475000"/>
    <s v="013040"/>
    <x v="2"/>
    <x v="2"/>
    <s v="Auburn, AL"/>
    <n v="747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ECATUR BUY REPLACEMENT &lt;30 FT BUS                          "/>
    <n v="0"/>
    <n v="0"/>
    <n v="0"/>
    <s v="013200"/>
    <x v="2"/>
    <x v="2"/>
    <s v="Decatur, AL"/>
    <n v="7043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DECATUR BUY REPLACEMENT VAN                                 "/>
    <n v="2"/>
    <n v="180000"/>
    <n v="144000"/>
    <s v="013200"/>
    <x v="2"/>
    <x v="2"/>
    <s v="Decatur, AL"/>
    <n v="7043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3200"/>
    <x v="2"/>
    <x v="2"/>
    <s v="Decatur, AL"/>
    <n v="7043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ECATUR: UP TO 50% FEDERAL SHARE                            "/>
    <n v="0"/>
    <n v="976678"/>
    <n v="488339"/>
    <s v="013200"/>
    <x v="2"/>
    <x v="2"/>
    <s v="Decatur, AL"/>
    <n v="704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OTHANBUY REPLACEMENT &lt;30 FT BUS                            "/>
    <n v="1"/>
    <n v="156250"/>
    <n v="125000"/>
    <s v="013210"/>
    <x v="2"/>
    <x v="2"/>
    <s v="Dothan, AL"/>
    <n v="687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3210"/>
    <x v="2"/>
    <x v="2"/>
    <s v="Dothan, AL"/>
    <n v="687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OTHAN: UP TO 50% FEDERAL SHARE                             "/>
    <n v="0"/>
    <n v="726886"/>
    <n v="363443"/>
    <s v="013210"/>
    <x v="2"/>
    <x v="2"/>
    <s v="Dothan, AL"/>
    <n v="687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n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19"/>
    <n v="1460364"/>
    <n v="7712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4"/>
    <n v="1460364"/>
    <n v="191210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8"/>
    <s v="ACQUIRE - ADP SOFTWARE                                      "/>
    <n v="0"/>
    <n v="5000"/>
    <n v="4000"/>
    <s v="052610"/>
    <x v="2"/>
    <x v="2"/>
    <s v="Pine Bluff, AR"/>
    <n v="534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20"/>
    <s v="ACQUIRE - MISC SUPPORT EQUIPMENT                            "/>
    <n v="0"/>
    <n v="148000"/>
    <n v="118400"/>
    <s v="052610"/>
    <x v="2"/>
    <x v="2"/>
    <s v="Pine Bluff, AR"/>
    <n v="53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6"/>
    <s v="ACQUIRE - SHOP EQUIPMENT                                    "/>
    <n v="0"/>
    <n v="16000"/>
    <n v="12800"/>
    <s v="052610"/>
    <x v="2"/>
    <x v="2"/>
    <s v="Pine Bluff, AR"/>
    <n v="53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7"/>
    <s v="ACQUIRE - ADP HARDWARE                                      "/>
    <n v="0"/>
    <n v="3000"/>
    <n v="2400"/>
    <s v="052680"/>
    <x v="2"/>
    <x v="2"/>
    <s v="Texarkana-Texarkana, TX-AR"/>
    <n v="7816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97081"/>
    <s v="05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108800"/>
    <s v="054350"/>
    <x v="2"/>
    <x v="2"/>
    <s v="Jonesboro, AR"/>
    <n v="6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 &amp;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n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n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n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n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n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n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n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n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n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n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n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n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n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s v="PHOENIX, CITY OF"/>
    <n v="1683"/>
    <x v="3"/>
    <x v="0"/>
    <n v="1600000"/>
    <x v="0"/>
    <d v="2015-07-02T00:00:00"/>
    <n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n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n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110"/>
    <s v="GUIDEWAY ELEMENTS                                           "/>
    <n v="0"/>
    <n v="989926"/>
    <n v="0"/>
    <s v="060800"/>
    <x v="1"/>
    <x v="1"/>
    <s v="Fresno, CA"/>
    <n v="654628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220"/>
    <s v="STATIONS, STOPS, TERMINALS, INTERMODAL                      "/>
    <n v="51"/>
    <n v="8550989"/>
    <n v="5533350"/>
    <s v="060800"/>
    <x v="1"/>
    <x v="1"/>
    <s v="Fresno, CA"/>
    <n v="654628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440"/>
    <s v="SITEWORK &amp; SPECIAL CONDITIONS                               "/>
    <n v="0"/>
    <n v="5585709"/>
    <n v="662755"/>
    <s v="060800"/>
    <x v="1"/>
    <x v="1"/>
    <s v="Fresno, CA"/>
    <n v="654628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550"/>
    <s v="SYSTEMS                                                     "/>
    <n v="0"/>
    <n v="11248411"/>
    <n v="0"/>
    <s v="060800"/>
    <x v="1"/>
    <x v="1"/>
    <s v="Fresno, CA"/>
    <n v="654628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660"/>
    <s v="ROW, LAND, EXISTING IMPROVEMENTS                            "/>
    <n v="0"/>
    <n v="31050"/>
    <n v="0"/>
    <s v="060800"/>
    <x v="1"/>
    <x v="1"/>
    <s v="Fresno, CA"/>
    <n v="654628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880"/>
    <s v="PROFESSIONAL SERVICES                                       "/>
    <n v="0"/>
    <n v="10370255"/>
    <n v="0"/>
    <s v="060800"/>
    <x v="1"/>
    <x v="1"/>
    <s v="Fresno, CA"/>
    <n v="654628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990"/>
    <s v="UNALLOCATED CONTINGENCY                                     "/>
    <n v="0"/>
    <n v="2422158"/>
    <n v="0"/>
    <s v="060800"/>
    <x v="1"/>
    <x v="1"/>
    <s v="Fresno, CA"/>
    <n v="654628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1010"/>
    <s v="LA0G447FINANCE CHARGES                                      "/>
    <n v="0"/>
    <n v="0"/>
    <n v="0"/>
    <s v="060020"/>
    <x v="3"/>
    <x v="3"/>
    <s v="Los Angeles-Long Beach-Anaheim, CA"/>
    <n v="121509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110"/>
    <s v="LA0G447 GUIDEWAY &amp; TRACK ELEMENTS                           "/>
    <n v="0"/>
    <n v="-184399618"/>
    <n v="0"/>
    <s v="060020"/>
    <x v="3"/>
    <x v="3"/>
    <s v="Los Angeles-Long Beach-Anaheim, CA"/>
    <n v="121509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31321"/>
    <s v="LA0G447 HEAVY RAIL CARS                                     "/>
    <n v="0"/>
    <n v="0"/>
    <n v="0"/>
    <s v="060020"/>
    <x v="3"/>
    <x v="3"/>
    <s v="Los Angeles-Long Beach-Anaheim, CA"/>
    <n v="121509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880"/>
    <s v="LA0G447 PROFESSIONAL SERVICES                               "/>
    <n v="0"/>
    <n v="584022"/>
    <n v="8832818"/>
    <s v="060020"/>
    <x v="3"/>
    <x v="3"/>
    <s v="Los Angeles-Long Beach-Anaheim, CA"/>
    <n v="121509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220"/>
    <s v="LA0G447 STATIONS, STOPS, TERMINALS, INTERMODAL              "/>
    <n v="0"/>
    <n v="-138069972"/>
    <n v="0"/>
    <s v="060020"/>
    <x v="3"/>
    <x v="3"/>
    <s v="Los Angeles-Long Beach-Anaheim, CA"/>
    <n v="121509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330"/>
    <s v="LA0G447 SUPPORT FACILITES:YARDS, SHOPS, ADMIN BLDGS         "/>
    <n v="0"/>
    <n v="-1413781"/>
    <n v="0"/>
    <s v="060020"/>
    <x v="3"/>
    <x v="3"/>
    <s v="Los Angeles-Long Beach-Anaheim, CA"/>
    <n v="121509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550"/>
    <s v="LA0G447 SYSTEMS                                             "/>
    <n v="0"/>
    <n v="-11953957"/>
    <n v="0"/>
    <s v="060020"/>
    <x v="3"/>
    <x v="3"/>
    <s v="Los Angeles-Long Beach-Anaheim, CA"/>
    <n v="121509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990"/>
    <s v="LA0G447 UNALLOCATED CONTINGENCY                             "/>
    <n v="0"/>
    <n v="-193326219"/>
    <n v="0"/>
    <s v="060020"/>
    <x v="3"/>
    <x v="3"/>
    <s v="Los Angeles-Long Beach-Anaheim, CA"/>
    <n v="121509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1010"/>
    <s v="LA0G010 FINANCE CHARGES                                     "/>
    <n v="0"/>
    <n v="0"/>
    <n v="0"/>
    <s v="060020"/>
    <x v="3"/>
    <x v="3"/>
    <s v="Los Angeles-Long Beach-Anaheim, CA"/>
    <n v="121509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110"/>
    <s v="LA0G010 GUIDEWAY &amp; TRACK ELEMENTS                           "/>
    <n v="0"/>
    <n v="0"/>
    <n v="20000000"/>
    <s v="060020"/>
    <x v="3"/>
    <x v="3"/>
    <s v="Los Angeles-Long Beach-Anaheim, CA"/>
    <n v="121509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31320"/>
    <s v="LIGHT RAIL CARS                                             "/>
    <n v="0"/>
    <n v="0"/>
    <n v="0"/>
    <s v="060020"/>
    <x v="3"/>
    <x v="3"/>
    <s v="Los Angeles-Long Beach-Anaheim, CA"/>
    <n v="12150996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880"/>
    <s v="LA0G010 PROFESSIONAL SERVICES                               "/>
    <n v="0"/>
    <n v="0"/>
    <n v="50000000"/>
    <s v="060020"/>
    <x v="3"/>
    <x v="3"/>
    <s v="Los Angeles-Long Beach-Anaheim, CA"/>
    <n v="121509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660"/>
    <s v="LA0G010 ROW, LAND, EXISTING IMPROVEMENTS                    "/>
    <n v="0"/>
    <n v="0"/>
    <n v="-15000000"/>
    <s v="060020"/>
    <x v="3"/>
    <x v="3"/>
    <s v="Los Angeles-Long Beach-Anaheim, CA"/>
    <n v="121509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440"/>
    <s v="LA0G010 SITEWORK &amp; SPECIAL CONDITIONS                       "/>
    <n v="0"/>
    <n v="0"/>
    <n v="30000000"/>
    <s v="060020"/>
    <x v="3"/>
    <x v="3"/>
    <s v="Los Angeles-Long Beach-Anaheim, CA"/>
    <n v="121509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220"/>
    <s v="LA0G010 STATIONS, STOPS, TERMINALS, INTERMODAL              "/>
    <n v="0"/>
    <n v="0"/>
    <n v="10000000"/>
    <s v="060020"/>
    <x v="3"/>
    <x v="3"/>
    <s v="Los Angeles-Long Beach-Anaheim, CA"/>
    <n v="121509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550"/>
    <s v="LA0G010 SYSTEMS                                             "/>
    <n v="0"/>
    <n v="0"/>
    <n v="0"/>
    <s v="060020"/>
    <x v="3"/>
    <x v="3"/>
    <s v="Los Angeles-Long Beach-Anaheim, CA"/>
    <n v="121509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990"/>
    <s v="LA0G010 UNALLOCATED CONTINGENCY                             "/>
    <n v="0"/>
    <n v="0"/>
    <n v="5000000"/>
    <s v="060020"/>
    <x v="3"/>
    <x v="3"/>
    <s v="Los Angeles-Long Beach-Anaheim, CA"/>
    <n v="121509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n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n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n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n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n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n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n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n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n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n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n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n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n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n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n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5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8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8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8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n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1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9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9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9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9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n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n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n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n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n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n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n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n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n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1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1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n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n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n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n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n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n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n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n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n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n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n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n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n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n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n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n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n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n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n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n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n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n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n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n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n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n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n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n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n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n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22"/>
    <s v="COMMUTER RAIL SELF PROPELLED - ELEC                         "/>
    <n v="0"/>
    <n v="39282318"/>
    <n v="20594237"/>
    <s v="080240"/>
    <x v="3"/>
    <x v="3"/>
    <s v="Denver-Aurora, CO"/>
    <n v="2374203"/>
    <s v="14070"/>
    <x v="7"/>
    <x v="7"/>
    <x v="0"/>
    <s v="1313"/>
    <x v="7"/>
    <x v="6"/>
    <x v="5"/>
    <s v="13"/>
    <s v="131"/>
    <s v="Purchase - Expansion"/>
    <s v="22"/>
    <s v="Commuter Rail Self Propelled - Elec."/>
    <x v="5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40"/>
    <s v="PURCHASE EXP - SPARE COMPONENTS                             "/>
    <n v="0"/>
    <n v="0"/>
    <n v="0"/>
    <s v="080240"/>
    <x v="3"/>
    <x v="3"/>
    <s v="Denver-Aurora, CO"/>
    <n v="2374203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110"/>
    <s v="GUIDEWAY &amp; TRACK ELEMENTS                                   "/>
    <n v="0"/>
    <n v="33913933"/>
    <n v="17779795"/>
    <s v="080240"/>
    <x v="3"/>
    <x v="3"/>
    <s v="Denver-Aurora, CO"/>
    <n v="2374203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220"/>
    <s v="STATIONS, STOPS, TERMINALS, INTERMODAL                      "/>
    <n v="0"/>
    <n v="7146309"/>
    <n v="3746540"/>
    <s v="080240"/>
    <x v="3"/>
    <x v="3"/>
    <s v="Denver-Aurora, CO"/>
    <n v="2374203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330"/>
    <s v="SUPPORT FACILITES:YARDS, SHOPS, ADMIN BLDGS                 "/>
    <n v="0"/>
    <n v="6062039"/>
    <n v="3178098"/>
    <s v="080240"/>
    <x v="3"/>
    <x v="3"/>
    <s v="Denver-Aurora, CO"/>
    <n v="2374203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440"/>
    <s v="SITEWORK &amp; SPECIAL CONDITIONS                               "/>
    <n v="0"/>
    <n v="55502960"/>
    <n v="29098107"/>
    <s v="080240"/>
    <x v="3"/>
    <x v="3"/>
    <s v="Denver-Aurora, CO"/>
    <n v="2374203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550"/>
    <s v="SYSTEMS                                                     "/>
    <n v="0"/>
    <n v="59303430"/>
    <n v="31090551"/>
    <s v="080240"/>
    <x v="3"/>
    <x v="3"/>
    <s v="Denver-Aurora, CO"/>
    <n v="2374203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660"/>
    <s v="ROW, LAND, EXISTING IMPROVEMENTS                            "/>
    <n v="0"/>
    <n v="52415899"/>
    <n v="27479678"/>
    <s v="080240"/>
    <x v="3"/>
    <x v="3"/>
    <s v="Denver-Aurora, CO"/>
    <n v="2374203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880"/>
    <s v="PROFESSIONAL SERVICES                                       "/>
    <n v="0"/>
    <n v="19407559"/>
    <n v="10174649"/>
    <s v="080240"/>
    <x v="3"/>
    <x v="3"/>
    <s v="Denver-Aurora, CO"/>
    <n v="2374203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990"/>
    <s v="UNALLOCATED CONTINGENCY                                     "/>
    <n v="0"/>
    <n v="0"/>
    <n v="0"/>
    <s v="080240"/>
    <x v="3"/>
    <x v="3"/>
    <s v="Denver-Aurora, CO"/>
    <n v="2374203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1010"/>
    <s v="FINANCE CHARGES                                             "/>
    <n v="0"/>
    <n v="13081896"/>
    <n v="6858345"/>
    <s v="080240"/>
    <x v="3"/>
    <x v="3"/>
    <s v="Denver-Aurora, CO"/>
    <n v="237420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s v="MESA COUNTY"/>
    <n v="1139"/>
    <x v="7"/>
    <x v="0"/>
    <n v="0"/>
    <x v="0"/>
    <s v="           "/>
    <n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n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n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n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n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n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n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80005"/>
    <n v="38"/>
    <x v="6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n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n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6453359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250052"/>
    <s v="082440"/>
    <x v="2"/>
    <x v="2"/>
    <s v="Boulder, CO"/>
    <n v="1145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542120"/>
    <s v="083330"/>
    <x v="2"/>
    <x v="2"/>
    <s v="Longmont, CO"/>
    <n v="908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870182"/>
    <s v="083790"/>
    <x v="2"/>
    <x v="2"/>
    <s v="Lafayette-Louisville-Erie, CO"/>
    <n v="794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n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n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5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50293364"/>
    <n v="40234691"/>
    <s v="090530"/>
    <x v="1"/>
    <x v="1"/>
    <s v="Hartford, CT"/>
    <n v="924859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10000000"/>
    <n v="8000000"/>
    <s v="090530"/>
    <x v="1"/>
    <x v="1"/>
    <s v="Hartford, CT"/>
    <n v="924859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10000000"/>
    <n v="8000000"/>
    <s v="090530"/>
    <x v="1"/>
    <x v="1"/>
    <s v="Hartford, CT"/>
    <n v="924859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FINAL DESIGN         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7130228"/>
    <n v="5704182"/>
    <s v="090530"/>
    <x v="1"/>
    <x v="1"/>
    <s v="Hartford, CT"/>
    <n v="924859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&lt;30 FT BUS                    "/>
    <n v="10"/>
    <n v="608000"/>
    <n v="486400"/>
    <s v="090530"/>
    <x v="1"/>
    <x v="1"/>
    <s v="Hartford, CT"/>
    <n v="9248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530"/>
    <x v="1"/>
    <x v="1"/>
    <s v="Hartford, CT"/>
    <n v="9248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530"/>
    <x v="1"/>
    <x v="1"/>
    <s v="Hartford, CT"/>
    <n v="9248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Hartford UZA UP TO 50% FEDERAL SHARE                        "/>
    <n v="0"/>
    <n v="520218"/>
    <n v="260109"/>
    <s v="09053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Bridgeport-Stamford UZA:BUY REPLACEMENT VAN                 "/>
    <n v="3"/>
    <n v="159000"/>
    <n v="127200"/>
    <s v="090570"/>
    <x v="1"/>
    <x v="1"/>
    <s v="Bridgeport-Stamford, CT-NY"/>
    <n v="92331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Bridgeport-Stamford UZA: REPL&lt;30 FT BUS                     "/>
    <n v="7"/>
    <n v="425000"/>
    <n v="340000"/>
    <s v="090570"/>
    <x v="1"/>
    <x v="1"/>
    <s v="Bridgeport-Stamford, CT-NY"/>
    <n v="92331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Bridgeport-Stamford UZA:&lt;30-FT BUS FOR EXPANSION            "/>
    <n v="1"/>
    <n v="65000"/>
    <n v="52000"/>
    <s v="090570"/>
    <x v="1"/>
    <x v="1"/>
    <s v="Bridgeport-Stamford, CT-NY"/>
    <n v="923311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Bridgeport-Stamford UZA UP TO 50% FEDERAL SHARE             "/>
    <n v="0"/>
    <n v="512040"/>
    <n v="256020"/>
    <s v="090570"/>
    <x v="1"/>
    <x v="1"/>
    <s v="Bridgeport-Stamford, CT-NY"/>
    <n v="9233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New Haven UZA:BUY REPLACEMENT VAN                           "/>
    <n v="3"/>
    <n v="161682"/>
    <n v="129345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ew Haven UZA:BUY REPLACEMENT &lt;30 FT BUS                    "/>
    <n v="2"/>
    <n v="144460"/>
    <n v="115568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New Haven UZA:BUY &lt;30-FT BUS FOR EXPANSION                  "/>
    <n v="1"/>
    <n v="55000"/>
    <n v="44000"/>
    <s v="090650"/>
    <x v="1"/>
    <x v="1"/>
    <s v="New Haven, CT"/>
    <n v="56283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1280"/>
    <x v="2"/>
    <x v="2"/>
    <s v="Waterbury, CT"/>
    <n v="19453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15"/>
    <s v="Small Urban UZA: BUY VAN FOR SVC EXPANSION                  "/>
    <n v="1"/>
    <n v="51880"/>
    <n v="41504"/>
    <s v="092470"/>
    <x v="2"/>
    <x v="2"/>
    <s v="Danbury, CT-NY"/>
    <n v="16813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2470"/>
    <x v="2"/>
    <x v="2"/>
    <s v="Danbury, CT-NY"/>
    <n v="16813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n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n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n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n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n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n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n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n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n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n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n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n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n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n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n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n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n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n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n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n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n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n v="555200"/>
    <s v="CONSULTANT SERVICES                                         "/>
    <n v="0"/>
    <n v="97920"/>
    <n v="97920"/>
    <n v="37958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n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n v="555200"/>
    <s v="CONSULTANT SERVICES                                         "/>
    <n v="0"/>
    <n v="251937"/>
    <n v="251937"/>
    <n v="295370"/>
    <x v="2"/>
    <x v="2"/>
    <s v="Cape Girardeau, MO-IL"/>
    <n v="5290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n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n v="555200"/>
    <s v="CONSULTANT SERVICES                                         "/>
    <n v="0"/>
    <n v="341775"/>
    <n v="34177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n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n v="555200"/>
    <s v="CONSULTANT SERVICES                                         "/>
    <n v="0"/>
    <n v="174280"/>
    <n v="17428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n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n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n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n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n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n v="555200"/>
    <s v="CONSULTANT SERVICES                                         "/>
    <n v="0"/>
    <n v="231375"/>
    <n v="23137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n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n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n v="555200"/>
    <s v="CONSULTANT SERVICES                                         "/>
    <n v="0"/>
    <n v="385707"/>
    <n v="38570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n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n v="555200"/>
    <s v="CONSULTANT SERVICES                                         "/>
    <n v="0"/>
    <n v="818310"/>
    <n v="818310"/>
    <s v="295370"/>
    <x v="2"/>
    <x v="2"/>
    <s v="Cape Girardeau, MO-IL"/>
    <n v="5290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n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n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n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600000"/>
    <n v="6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422260"/>
    <n v="42226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n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n v="555200"/>
    <s v="CONSULTANT SERVICES                                         "/>
    <n v="0"/>
    <n v="810000"/>
    <n v="81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n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n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n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n v="555200"/>
    <s v="CONSULTANT SERVICES                                         "/>
    <n v="0"/>
    <n v="875000"/>
    <n v="875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n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n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n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n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n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n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n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n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n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n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n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n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n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n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n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n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n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n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n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n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n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n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n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n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n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n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n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n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n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n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n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n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n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n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n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n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n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n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n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n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n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n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n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n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n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n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n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n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n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n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n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n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n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n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n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n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n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n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n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n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n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n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n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s v="STANTEC CONSULTING, INC"/>
    <n v="6961"/>
    <x v="8"/>
    <x v="0"/>
    <n v="536043"/>
    <x v="0"/>
    <d v="2015-07-15T00:00:00"/>
    <n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s v="CH2M HILL, INC"/>
    <n v="6958"/>
    <x v="8"/>
    <x v="0"/>
    <n v="132087"/>
    <x v="0"/>
    <d v="2015-08-31T00:00:00"/>
    <n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n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n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s v="URBAN ENGINEERS"/>
    <n v="5387"/>
    <x v="8"/>
    <x v="0"/>
    <n v="6551"/>
    <x v="0"/>
    <d v="2015-09-08T00:00:00"/>
    <n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n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s v="ENVISION/KMJ JOINT VENTURE"/>
    <n v="7271"/>
    <x v="8"/>
    <x v="0"/>
    <n v="600"/>
    <x v="0"/>
    <d v="2015-09-23T00:00:00"/>
    <n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n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8892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96927"/>
    <n v="100000"/>
    <x v="0"/>
    <x v="0"/>
    <s v="DELAWARE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9"/>
    <n v="1261922"/>
    <n v="613544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4"/>
    <n v="371152"/>
    <n v="260420"/>
    <n v="10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1"/>
    <n v="371152"/>
    <n v="70232"/>
    <n v="100620"/>
    <x v="2"/>
    <x v="2"/>
    <s v="Dover, DE"/>
    <n v="110769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n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n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reliminary Engineering - Phase 2                           "/>
    <n v="0"/>
    <n v="1820433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eld Surveys, Testing, Inspection                          "/>
    <n v="1"/>
    <n v="611976"/>
    <n v="305988"/>
    <n v="120690"/>
    <x v="3"/>
    <x v="3"/>
    <s v="Orlando, FL"/>
    <n v="151051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990"/>
    <s v="Unallocated Contingency                                     "/>
    <n v="0"/>
    <n v="414816.2"/>
    <n v="3205950.2"/>
    <n v="120690"/>
    <x v="3"/>
    <x v="3"/>
    <s v="Orlando, FL"/>
    <n v="151051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1010"/>
    <s v="Finance Charges                                             "/>
    <n v="0"/>
    <n v="792000"/>
    <n v="396000"/>
    <n v="120690"/>
    <x v="3"/>
    <x v="3"/>
    <s v="Orlando, FL"/>
    <n v="151051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n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63135"/>
    <n v="122420"/>
    <x v="2"/>
    <x v="2"/>
    <s v="Gainesville, FL"/>
    <n v="1877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9832"/>
    <n v="122640"/>
    <x v="2"/>
    <x v="2"/>
    <s v="Leesburg-Eustis-Tavares, FL"/>
    <n v="1313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1772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2"/>
    <n v="245282"/>
    <n v="99887"/>
    <n v="123920"/>
    <x v="2"/>
    <x v="2"/>
    <s v="Sebastian-Vero Beach South-Florida Ridge, FL"/>
    <n v="14942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21600"/>
    <n v="124160"/>
    <x v="2"/>
    <x v="2"/>
    <s v="Sebring-Avon Park, FL "/>
    <n v="6162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"/>
    <n v="601963"/>
    <n v="56415"/>
    <n v="122420"/>
    <x v="2"/>
    <x v="2"/>
    <s v="Gainesville, FL"/>
    <n v="18778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0"/>
    <n v="601963"/>
    <n v="425156"/>
    <n v="123680"/>
    <x v="2"/>
    <x v="2"/>
    <s v="Panama City, FL"/>
    <n v="14328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6"/>
    <s v="BUY REPL SEDAN/STATION WAGON 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04"/>
    <s v="BUY &lt;30-FT BUS FOR EXPANSION                                "/>
    <n v="1"/>
    <n v="64955"/>
    <n v="5196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5"/>
    <s v="BUY VAN FOR SVC EXPANSION                                   "/>
    <n v="3"/>
    <n v="103331"/>
    <n v="82665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6"/>
    <s v="BUY SEDAN/STA WAGON-EXPANSION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503"/>
    <n v="200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0"/>
    <n v="153328"/>
    <n v="70836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-1"/>
    <n v="153328"/>
    <n v="51826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9"/>
    <s v="ACQUIRE - MOBILE SURV/SECURITY EQUIP                        "/>
    <n v="4"/>
    <n v="55390"/>
    <n v="4431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00000"/>
    <n v="122420"/>
    <x v="2"/>
    <x v="2"/>
    <s v="Gainesville, FL"/>
    <n v="18778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5224"/>
    <n v="122640"/>
    <x v="2"/>
    <x v="2"/>
    <s v="Leesburg-Eustis-Tavares, FL"/>
    <n v="13133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4500"/>
    <n v="123960"/>
    <x v="2"/>
    <x v="2"/>
    <s v="North Port-Port Charlotte, FL"/>
    <n v="16954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40754"/>
    <n v="124220"/>
    <x v="2"/>
    <x v="2"/>
    <s v="St. Augustine, FL"/>
    <n v="691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1265"/>
    <n v="127580"/>
    <x v="2"/>
    <x v="2"/>
    <s v="Homosassa Springs-Beverly Hills-Citrus Springs, FL"/>
    <n v="8096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20875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L00"/>
    <s v="MOBILITY MANAGEMENT (5302(A)(1)(L))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79217"/>
    <n v="123980"/>
    <x v="2"/>
    <x v="2"/>
    <s v="Deltona, FL"/>
    <n v="1821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61452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25000"/>
    <n v="122420"/>
    <x v="2"/>
    <x v="2"/>
    <s v="Gainesville, FL"/>
    <n v="1877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35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51476"/>
    <n v="124160"/>
    <x v="2"/>
    <x v="2"/>
    <s v="Sebring-Avon Park, FL "/>
    <n v="616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167701"/>
    <n v="124220"/>
    <x v="2"/>
    <x v="2"/>
    <s v="St. Augustine, FL"/>
    <n v="691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2"/>
    <n v="380618"/>
    <n v="167129"/>
    <n v="122460"/>
    <x v="1"/>
    <x v="1"/>
    <s v="Lakeland, FL"/>
    <n v="26259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2460"/>
    <x v="1"/>
    <x v="1"/>
    <s v="Lakeland, FL"/>
    <n v="2625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91437"/>
    <n v="122460"/>
    <x v="1"/>
    <x v="1"/>
    <s v="Lakeland, FL"/>
    <n v="2625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3"/>
    <n v="380618"/>
    <n v="137365"/>
    <n v="123910"/>
    <x v="1"/>
    <x v="1"/>
    <s v="Winter Haven, FL"/>
    <n v="20128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109112"/>
    <n v="123910"/>
    <x v="1"/>
    <x v="1"/>
    <s v="Winter Haven, FL"/>
    <n v="2012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18"/>
    <x v="9"/>
    <x v="1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240824"/>
    <n v="123970"/>
    <x v="1"/>
    <x v="1"/>
    <s v="Kissimmee, FL"/>
    <n v="314071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91661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105376"/>
    <n v="123970"/>
    <x v="1"/>
    <x v="1"/>
    <s v="Kissimmee, FL"/>
    <n v="314071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399098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23549"/>
    <n v="120690"/>
    <x v="3"/>
    <x v="3"/>
    <s v="Orlando, FL"/>
    <n v="151051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701094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n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n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n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n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n v="111301"/>
    <s v="BUY 40-FT BUS FOR EXPANSION                                 "/>
    <n v="1"/>
    <n v="278832"/>
    <n v="278832"/>
    <n v="120620"/>
    <x v="3"/>
    <x v="3"/>
    <s v="Tampa-St. Petersburg, FL"/>
    <n v="244177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n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8"/>
    <n v="5430870"/>
    <n v="4399762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2"/>
    <n v="5430870"/>
    <n v="1031108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n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n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n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n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/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2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1819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66803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494943"/>
    <n v="123610"/>
    <x v="1"/>
    <x v="1"/>
    <s v="Bonita Springs, FL"/>
    <n v="31029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2228153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n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n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019700"/>
    <n v="123970"/>
    <x v="1"/>
    <x v="1"/>
    <s v="Kissimmee, FL"/>
    <n v="31407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5103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n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110"/>
    <s v="INSPECTION - 3RD PARTY                                      "/>
    <n v="0"/>
    <n v="200000"/>
    <n v="2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n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n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tlanta(Large) UZA                               "/>
    <n v="0"/>
    <n v="1136641"/>
    <n v="909313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RC MOB MAN LARGE UZA ATL                                   "/>
    <n v="0"/>
    <n v="790625"/>
    <n v="6325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ARC OPERATIONS                                              "/>
    <n v="0"/>
    <n v="1035000"/>
    <n v="517500"/>
    <n v="130200"/>
    <x v="3"/>
    <x v="3"/>
    <s v="Atlanta, GA"/>
    <n v="451541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UGUSTA UZA                                      "/>
    <n v="0"/>
    <n v="335753"/>
    <n v="268603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GUSTA/RICH (LSCOG) POS                                     "/>
    <n v="0"/>
    <n v="62500"/>
    <n v="50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COLUMBUS UZA                                     "/>
    <n v="0"/>
    <n v="215932"/>
    <n v="172745"/>
    <n v="139520"/>
    <x v="1"/>
    <x v="1"/>
    <s v="Columbus, GA-AL"/>
    <n v="44594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GA DHS 5317 Voucher Project-Columbus                        "/>
    <n v="0"/>
    <n v="100000"/>
    <n v="50000"/>
    <n v="139520"/>
    <x v="1"/>
    <x v="1"/>
    <s v="Columbus, GA-AL"/>
    <n v="44594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1315"/>
    <s v="BUY VAN FOR SVC EXPANSION                                   "/>
    <n v="1"/>
    <n v="48889"/>
    <n v="39111"/>
    <n v="130000"/>
    <x v="0"/>
    <x v="0"/>
    <s v="GEORGIA GOV APP"/>
    <n v="0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RURAL NON URBANIZED                              "/>
    <n v="0"/>
    <n v="2086499"/>
    <n v="1669199"/>
    <n v="130000"/>
    <x v="0"/>
    <x v="0"/>
    <s v="GEORG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UZA MIDDLE                                       "/>
    <n v="0"/>
    <n v="1566925"/>
    <n v="1253540"/>
    <n v="130000"/>
    <x v="0"/>
    <x v="0"/>
    <s v="GEORG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0000"/>
    <x v="0"/>
    <x v="0"/>
    <s v="GEORGIA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8000"/>
    <s v="GA DHS STATE OR PROGRAM ADMINISTRATION                      "/>
    <n v="0"/>
    <n v="671431"/>
    <n v="671431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9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n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n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n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315"/>
    <s v="BUY VAN FOR SVC EXPANSION - Bartow County - ARC FUNDS       "/>
    <n v="1"/>
    <n v="43282"/>
    <n v="34626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      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FY `16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Macon                           "/>
    <n v="1"/>
    <n v="420000"/>
    <n v="336000"/>
    <n v="131570"/>
    <x v="2"/>
    <x v="2"/>
    <s v="Macon, GA"/>
    <n v="1375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Rome                            "/>
    <n v="1"/>
    <n v="165000"/>
    <n v="132000"/>
    <n v="133770"/>
    <x v="2"/>
    <x v="2"/>
    <s v="Rome, GA"/>
    <n v="6085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                          "/>
    <n v="2"/>
    <n v="300000"/>
    <n v="240000"/>
    <n v="131570"/>
    <x v="2"/>
    <x v="2"/>
    <s v="Macon, GA"/>
    <n v="1375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FY `16                    "/>
    <n v="3"/>
    <n v="1646390"/>
    <n v="1317112"/>
    <n v="131570"/>
    <x v="2"/>
    <x v="2"/>
    <s v="Macon, GA"/>
    <n v="1375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                         "/>
    <n v="1"/>
    <n v="0"/>
    <n v="0"/>
    <n v="131570"/>
    <x v="2"/>
    <x v="2"/>
    <s v="Macon, GA"/>
    <n v="1375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FY `16                   "/>
    <n v="2"/>
    <n v="170000"/>
    <n v="136000"/>
    <n v="131570"/>
    <x v="2"/>
    <x v="2"/>
    <s v="Macon, GA"/>
    <n v="1375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                         "/>
    <n v="1"/>
    <n v="350000"/>
    <n v="280000"/>
    <n v="132220"/>
    <x v="2"/>
    <x v="2"/>
    <s v="Albany, GA "/>
    <n v="957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FY `16                   "/>
    <n v="0"/>
    <n v="420698"/>
    <n v="336558"/>
    <n v="132220"/>
    <x v="2"/>
    <x v="2"/>
    <s v="Albany, GA "/>
    <n v="957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                         "/>
    <n v="1"/>
    <n v="400000"/>
    <n v="320000"/>
    <n v="133030"/>
    <x v="2"/>
    <x v="2"/>
    <s v="Athens-Clarke County, GA"/>
    <n v="12875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FY `16                   "/>
    <n v="0"/>
    <n v="300000"/>
    <n v="240000"/>
    <n v="133030"/>
    <x v="2"/>
    <x v="2"/>
    <s v="Athens-Clarke County, GA"/>
    <n v="12875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Macon FY `16                    "/>
    <n v="0"/>
    <n v="10000"/>
    <n v="8000"/>
    <n v="131570"/>
    <x v="2"/>
    <x v="2"/>
    <s v="Macon, GA"/>
    <n v="1375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1"/>
    <s v="BUY 40-FT BUS FOR EXPANSION - Rome FY `16                   "/>
    <n v="2"/>
    <n v="330000"/>
    <n v="264000"/>
    <n v="133770"/>
    <x v="2"/>
    <x v="2"/>
    <s v="Rome, GA"/>
    <n v="60851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2"/>
    <s v="BUY 35-FT BUS FOR EXPANSION - Albany                        "/>
    <n v="4"/>
    <n v="1632000"/>
    <n v="1305600"/>
    <n v="132220"/>
    <x v="2"/>
    <x v="2"/>
    <s v="Albany, GA "/>
    <n v="95779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15"/>
    <s v="BUY VAN FOR SVC EXPANSION - Rome FY `16                     "/>
    <n v="1"/>
    <n v="50000"/>
    <n v="40000"/>
    <n v="133770"/>
    <x v="2"/>
    <x v="2"/>
    <s v="Rome, GA"/>
    <n v="6085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Albany                   "/>
    <n v="1"/>
    <n v="30000"/>
    <n v="24000"/>
    <n v="132220"/>
    <x v="2"/>
    <x v="2"/>
    <s v="Albany, GA "/>
    <n v="9577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Macon                    "/>
    <n v="1"/>
    <n v="50000"/>
    <n v="40000"/>
    <n v="131570"/>
    <x v="2"/>
    <x v="2"/>
    <s v="Macon, GA"/>
    <n v="1375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Rome                     "/>
    <n v="1"/>
    <n v="60000"/>
    <n v="48000"/>
    <n v="133770"/>
    <x v="2"/>
    <x v="2"/>
    <s v="Rome, GA"/>
    <n v="6085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603"/>
    <s v="TERMINAL, INTERMODAL (TRANSIT) Lease - Albany               "/>
    <n v="0"/>
    <n v="213500"/>
    <n v="170800"/>
    <n v="132220"/>
    <x v="2"/>
    <x v="2"/>
    <s v="Albany, GA "/>
    <n v="95779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                          "/>
    <n v="1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FY `16                    "/>
    <n v="0"/>
    <n v="186465"/>
    <n v="149172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                          "/>
    <n v="1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- FY `16                  "/>
    <n v="0"/>
    <n v="150000"/>
    <n v="12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Rome                             "/>
    <n v="1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Albany                             "/>
    <n v="1"/>
    <n v="23500"/>
    <n v="188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Gainesville FY `16                 "/>
    <n v="26"/>
    <n v="45000"/>
    <n v="36000"/>
    <n v="132920"/>
    <x v="2"/>
    <x v="2"/>
    <s v="Gainesville, GA"/>
    <n v="1308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                             "/>
    <n v="35"/>
    <n v="75000"/>
    <n v="60000"/>
    <n v="131570"/>
    <x v="2"/>
    <x v="2"/>
    <s v="Macon, GA"/>
    <n v="1375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FY `16                       "/>
    <n v="0"/>
    <n v="49000"/>
    <n v="39200"/>
    <n v="131570"/>
    <x v="2"/>
    <x v="2"/>
    <s v="Macon, GA"/>
    <n v="1375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8"/>
    <s v="ACQUIRE - ADP SOFTWARE - Albany FY -16                      "/>
    <n v="0"/>
    <n v="51977"/>
    <n v="41582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              "/>
    <n v="1"/>
    <n v="3500"/>
    <n v="28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FY `16        "/>
    <n v="0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thens FY `16        "/>
    <n v="0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Rome                 "/>
    <n v="1"/>
    <n v="30000"/>
    <n v="24000"/>
    <n v="133770"/>
    <x v="2"/>
    <x v="2"/>
    <s v="Rome, GA"/>
    <n v="608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                   "/>
    <n v="5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FY `16             "/>
    <n v="8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                   "/>
    <n v="1"/>
    <n v="90000"/>
    <n v="72000"/>
    <n v="131570"/>
    <x v="2"/>
    <x v="2"/>
    <s v="Macon, GA"/>
    <n v="1375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FY `16             "/>
    <n v="3"/>
    <n v="45000"/>
    <n v="36000"/>
    <n v="131570"/>
    <x v="2"/>
    <x v="2"/>
    <s v="Macon, GA"/>
    <n v="1375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Rome                     "/>
    <n v="10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lbany FY `16                  "/>
    <n v="1"/>
    <n v="39302"/>
    <n v="31442"/>
    <n v="132220"/>
    <x v="2"/>
    <x v="2"/>
    <s v="Albany, GA "/>
    <n v="9577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thens FY `16                  "/>
    <n v="1"/>
    <n v="45000"/>
    <n v="36000"/>
    <n v="133030"/>
    <x v="2"/>
    <x v="2"/>
    <s v="Athens-Clarke County, GA"/>
    <n v="12875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Rome FY `16                    "/>
    <n v="3"/>
    <n v="105000"/>
    <n v="84000"/>
    <n v="133770"/>
    <x v="2"/>
    <x v="2"/>
    <s v="Rome, GA"/>
    <n v="6085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any                   "/>
    <n v="1"/>
    <n v="16300"/>
    <n v="13040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nay FY `16            "/>
    <n v="0"/>
    <n v="100486"/>
    <n v="80388"/>
    <n v="132220"/>
    <x v="2"/>
    <x v="2"/>
    <s v="Albany, GA "/>
    <n v="957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Hinesville               "/>
    <n v="1"/>
    <n v="17150"/>
    <n v="13720"/>
    <n v="134480"/>
    <x v="2"/>
    <x v="2"/>
    <s v="Hinesville, GA"/>
    <n v="514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Macon FY `16             "/>
    <n v="0"/>
    <n v="5000"/>
    <n v="4000"/>
    <n v="131570"/>
    <x v="2"/>
    <x v="2"/>
    <s v="Macon, GA"/>
    <n v="1375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                    "/>
    <n v="1"/>
    <n v="10000"/>
    <n v="8000"/>
    <n v="133770"/>
    <x v="2"/>
    <x v="2"/>
    <s v="Rome, GA"/>
    <n v="608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FY `16              "/>
    <n v="1"/>
    <n v="75000"/>
    <n v="60000"/>
    <n v="133770"/>
    <x v="2"/>
    <x v="2"/>
    <s v="Rome, GA"/>
    <n v="608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403"/>
    <s v="REHAB/RENOVATE - ADMIN/MAINT FACILITY - Albany              "/>
    <n v="0"/>
    <n v="110000"/>
    <n v="88000"/>
    <n v="132220"/>
    <x v="2"/>
    <x v="2"/>
    <s v="Albany, GA "/>
    <n v="957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Athens FY `16              "/>
    <n v="1"/>
    <n v="400000"/>
    <n v="320000"/>
    <n v="133030"/>
    <x v="2"/>
    <x v="2"/>
    <s v="Athens-Clarke County, GA"/>
    <n v="12875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Macon FY `16               "/>
    <n v="1"/>
    <n v="55000"/>
    <n v="44000"/>
    <n v="131570"/>
    <x v="2"/>
    <x v="2"/>
    <s v="Macon, GA"/>
    <n v="13757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      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FY `16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                   "/>
    <n v="1"/>
    <n v="231137"/>
    <n v="184910"/>
    <n v="134480"/>
    <x v="2"/>
    <x v="2"/>
    <s v="Hinesville, GA"/>
    <n v="51456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FY `16             "/>
    <n v="0"/>
    <n v="228290"/>
    <n v="182632"/>
    <n v="134480"/>
    <x v="2"/>
    <x v="2"/>
    <s v="Hinesville, GA"/>
    <n v="51456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Gainesville FY `16                  "/>
    <n v="1"/>
    <n v="5000"/>
    <n v="4000"/>
    <n v="132920"/>
    <x v="2"/>
    <x v="2"/>
    <s v="Gainesville, GA"/>
    <n v="13084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Macon FY `16                        "/>
    <n v="25"/>
    <n v="200000"/>
    <n v="160000"/>
    <n v="131570"/>
    <x v="2"/>
    <x v="2"/>
    <s v="Macon, GA"/>
    <n v="1375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8"/>
    <s v="PURCHASE SIGNAGE - Macon FY `16                             "/>
    <n v="0"/>
    <n v="6000"/>
    <n v="4800"/>
    <n v="131570"/>
    <x v="2"/>
    <x v="2"/>
    <s v="Macon, GA"/>
    <n v="13757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305"/>
    <s v="CONSTRUCT PED ACCESS / WALKWAYS  Hinesville FY `16          "/>
    <n v="1"/>
    <n v="333715"/>
    <n v="268572"/>
    <n v="134480"/>
    <x v="2"/>
    <x v="2"/>
    <s v="Hinesville, GA"/>
    <n v="5145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LBANY - UP TO 50% FEDERAL SHARE                            "/>
    <n v="0"/>
    <n v="0"/>
    <n v="0"/>
    <n v="132220"/>
    <x v="2"/>
    <x v="2"/>
    <s v="Albany, GA "/>
    <n v="957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BANY UP TO 50% FEDERAL SHARE - FY 16                       "/>
    <n v="0"/>
    <n v="3116728"/>
    <n v="1558364"/>
    <n v="132220"/>
    <x v="2"/>
    <x v="2"/>
    <s v="Albany, GA "/>
    <n v="957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                           "/>
    <n v="0"/>
    <n v="0"/>
    <n v="0"/>
    <n v="133030"/>
    <x v="2"/>
    <x v="2"/>
    <s v="Athens-Clarke County, GA"/>
    <n v="1287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- FY 16                    "/>
    <n v="0"/>
    <n v="4136000"/>
    <n v="2068000"/>
    <n v="133030"/>
    <x v="2"/>
    <x v="2"/>
    <s v="Athens-Clarke County, GA"/>
    <n v="1287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                     "/>
    <n v="0"/>
    <n v="0"/>
    <n v="0"/>
    <n v="132920"/>
    <x v="2"/>
    <x v="2"/>
    <s v="Gainesville, GA"/>
    <n v="1308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FY `16               "/>
    <n v="0"/>
    <n v="725426"/>
    <n v="362713"/>
    <n v="132920"/>
    <x v="2"/>
    <x v="2"/>
    <s v="Gainesville, GA"/>
    <n v="1308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                       "/>
    <n v="0"/>
    <n v="0"/>
    <n v="0"/>
    <n v="134480"/>
    <x v="2"/>
    <x v="2"/>
    <s v="Hinesville, GA"/>
    <n v="514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FY `16                 "/>
    <n v="0"/>
    <n v="454647"/>
    <n v="227323"/>
    <n v="134480"/>
    <x v="2"/>
    <x v="2"/>
    <s v="Hinesville, GA"/>
    <n v="514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                            "/>
    <n v="0"/>
    <n v="0"/>
    <n v="0"/>
    <n v="131570"/>
    <x v="2"/>
    <x v="2"/>
    <s v="Macon, GA"/>
    <n v="1375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- FY 16                     "/>
    <n v="0"/>
    <n v="4456618"/>
    <n v="2228309"/>
    <n v="131570"/>
    <x v="2"/>
    <x v="2"/>
    <s v="Macon, GA"/>
    <n v="1375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                             "/>
    <n v="0"/>
    <n v="0"/>
    <n v="0"/>
    <n v="133770"/>
    <x v="2"/>
    <x v="2"/>
    <s v="Rome, GA"/>
    <n v="608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- FY `16                     "/>
    <n v="0"/>
    <n v="2064964"/>
    <n v="875000"/>
    <n v="133770"/>
    <x v="2"/>
    <x v="2"/>
    <s v="Rome, GA"/>
    <n v="608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2220"/>
    <x v="2"/>
    <x v="2"/>
    <s v="Albany, GA "/>
    <n v="957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2220"/>
    <x v="2"/>
    <x v="2"/>
    <s v="Albany, GA "/>
    <n v="957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3030"/>
    <x v="2"/>
    <x v="2"/>
    <s v="Athens-Clarke County, GA"/>
    <n v="12875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1570"/>
    <x v="2"/>
    <x v="2"/>
    <s v="Macon, GA"/>
    <n v="1375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3770"/>
    <x v="2"/>
    <x v="2"/>
    <s v="Rome, GA"/>
    <n v="6085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3770"/>
    <x v="2"/>
    <x v="2"/>
    <s v="Rome, GA"/>
    <n v="6085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1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n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n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n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n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n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n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4] Amend #1 Sm Urban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[ffy2013] Small Ur"/>
    <n v="0"/>
    <n v="-148219"/>
    <n v="-118575"/>
    <n v="190000"/>
    <x v="0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3] Rural         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nd #1 Sm Urb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end #1 Rural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AMEND #2  RURAL   "/>
    <n v="0"/>
    <n v="848934"/>
    <n v="679147"/>
    <n v="190000"/>
    <x v="0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5426"/>
    <n v="191510"/>
    <x v="2"/>
    <x v="2"/>
    <s v="Cedar Rapids, IA"/>
    <n v="177844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44679"/>
    <n v="191690"/>
    <x v="2"/>
    <x v="2"/>
    <s v="Waterloo, IA"/>
    <n v="113418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50614"/>
    <n v="191870"/>
    <x v="2"/>
    <x v="2"/>
    <s v="Sioux City, IA-NE-SD"/>
    <n v="106494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30584"/>
    <n v="192490"/>
    <x v="2"/>
    <x v="2"/>
    <s v="Dubuque, IA-IL"/>
    <n v="67818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15 Amend # 2 Sm Urban         "/>
    <n v="1"/>
    <n v="133608"/>
    <n v="113567"/>
    <n v="193420"/>
    <x v="2"/>
    <x v="2"/>
    <s v="Iowa City, IA"/>
    <n v="106621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21274"/>
    <n v="193420"/>
    <x v="2"/>
    <x v="2"/>
    <s v="Iowa City, IA"/>
    <n v="106621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0988"/>
    <n v="193420"/>
    <x v="2"/>
    <x v="2"/>
    <s v="Iowa City, IA"/>
    <n v="106621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15"/>
    <s v="BUY REPLACEMENT VAN                                         "/>
    <n v="1"/>
    <n v="89000"/>
    <n v="75650"/>
    <n v="194440"/>
    <x v="2"/>
    <x v="2"/>
    <s v="Ames, IA"/>
    <n v="60438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315"/>
    <s v="BUY VAN FOR SVC EXPANSION                                   "/>
    <n v="1"/>
    <n v="50500"/>
    <n v="42925"/>
    <n v="194440"/>
    <x v="2"/>
    <x v="2"/>
    <s v="Ames, IA"/>
    <n v="60438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163442"/>
    <n v="194440"/>
    <x v="2"/>
    <x v="2"/>
    <s v="Ames, IA"/>
    <n v="60438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n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9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9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9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n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n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n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1122845"/>
    <n v="19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269130"/>
    <n v="31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90538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n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n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n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0"/>
    <n v="782567"/>
    <n v="458086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1"/>
    <n v="782567"/>
    <n v="167966"/>
    <n v="192490"/>
    <x v="2"/>
    <x v="2"/>
    <s v="Dubuque, IA-IL"/>
    <n v="6781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1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2"/>
    <s v="BUY REPLACEMENT 35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     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2"/>
    <n v="878000"/>
    <n v="70240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4"/>
    <s v="BUY REPLACEMENT &lt;30 FT BUS Amend #1                         "/>
    <n v="0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Amend #2                                "/>
    <n v="1"/>
    <n v="76790"/>
    <n v="61432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1)                   "/>
    <n v="0"/>
    <n v="233792"/>
    <n v="187033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306537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219418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n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n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n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8"/>
    <s v=" ADP Software (13 5307 80:20) (01)             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215"/>
    <s v="BUY REPLACEMENT VANS (13/14 5307 80:20)(01)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402"/>
    <s v="Maintenance Facility Renovation (13 5307 80:20)(00)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A00"/>
    <s v="Preventative Maintenance (14 5307 80:20)(01)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C00"/>
    <s v="Non Fixed Rt ADA Paratransit Svc (13/14 5307 80:20)(00/01)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L00"/>
    <s v="Mobility Management(14 5307 80:20)(01)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9309"/>
    <s v="Enhanced ADA Access (13 5307 90:10)(00)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Operating Assistance (13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Fixed Line &amp; Demand Response Ops (14 5307 50:50)(01)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GoRide Operations (14 5307 50:50)(01)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20"/>
    <s v="Safety &amp; Security Equipment (14 5307 80:20)(01)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9"/>
    <s v="Security Equipment (13 5307 80:20)(00/01)                   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100"/>
    <s v="Program  Support (14 5307 80:20)(00)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400"/>
    <s v="Transit  Planning (13 5307 80:20)(00)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7"/>
    <s v="ACQUIRE - ADP HARDWARE (13 5307 80:20)(00)(01)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204"/>
    <s v="APPROX 2 REPL 25-30 FT BUSES (13 5307 85:15)(00)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3309"/>
    <s v="BUS ROUTE SIGNING (13 5307 80:20)(00)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20"/>
    <s v="ACQUIRE - MISC SUPPORT EQUIPMENT (13 5307 80:20)(00)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9"/>
    <s v="ACQUIRE - MOBILE SURV/SECURITY EQUIP (13 5307 80:20)(00)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104"/>
    <s v="ENG/DESIGN - BUS PARK &amp; RIDE LOT (12 5307 80:20)(01)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0)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1)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ENANCE (12 5307 80:20)(00/01)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 FACILITY (12 5307 80:20)(01)             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C00"/>
    <s v="ADA PARATRANSIT SERVICE (12 5307 80:20)(00)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12 5307 80:20)(01)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1 5307 50:50)(00)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2 5307 50:50)(00)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442613"/>
    <s v="PARTICIPATE IN METRO &amp; STATE PLAN (12 5307 80:20)(00)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4211"/>
    <s v="BUY APPROX 3 SUPPORT VEHICLES (12 5307 80:20)(01)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6202"/>
    <s v="PURCHASE COMM SYSTEM (13 5307 80:20)(00)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1203"/>
    <s v="BUY APPROX 2 REPLACE 30-FT BUS(13 5307 80:20)(00)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BUS (13 5307 80:20)(00)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FACILITY (13 5307 80:20)(00)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C00"/>
    <s v="NON FIXED ROUTE ADA (13 5307 80:20)(00)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D02"/>
    <s v="EMPLOYEE TRAINING (13 5307 80:20)(00)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13 5307 80:20)(00)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0901"/>
    <s v="OPERATING (13 5307 50:50)(00)                 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614"/>
    <s v="PLANNING FOR TRANSIT (13 5307 80:20)(00)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3601"/>
    <s v="LEASE - BUS TERMINAL (14 5307 80:20) (00)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4303"/>
    <s v="CONSTRUCT - ADMIN/MAINT FACILITY (14 5307 80:20)(01)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A00"/>
    <s v="PREVENTIVE MAINTENANCE (14 5307 80:20) (00)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C00"/>
    <s v="NON FIXED ROUTE ADA PARATRANSIT SERVICE (14 5307 80:20) (00)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(14 5307 50:50) (00)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A00"/>
    <s v="Preventative Maintenance (13 5307 80:20)(00)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C00"/>
    <s v="ADA Paratransit Service (13/14 5307 80:20)(00)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300901"/>
    <s v="Operating Assistance (13 5307 50:50)(00) 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2"/>
    <n v="128000"/>
    <n v="1024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5"/>
    <n v="800000"/>
    <n v="64000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40"/>
    <s v="BUY ASSOC CAP MAINT ITEMS                                   "/>
    <n v="1"/>
    <n v="25000"/>
    <n v="2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n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8000"/>
    <s v="RTA PROGRAM ADMINISTRATION                                  "/>
    <n v="0"/>
    <n v="0"/>
    <n v="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913759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70517"/>
    <n v="173780"/>
    <x v="1"/>
    <x v="1"/>
    <s v="Round Lake Beach-McHenry-Grayslake, IL-WI"/>
    <n v="29037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9"/>
    <n v="3136726"/>
    <n v="6195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521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9"/>
    <n v="1037974"/>
    <n v="5185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0"/>
    <n v="1037974"/>
    <n v="20474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0234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7"/>
    <n v="3136726"/>
    <n v="966500"/>
    <n v="17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8566"/>
    <n v="17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5"/>
    <n v="546000"/>
    <n v="195000"/>
    <n v="17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73834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30000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9611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2"/>
    <n v="546000"/>
    <n v="78000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1"/>
    <n v="1037974"/>
    <n v="97500"/>
    <n v="170100"/>
    <x v="3"/>
    <x v="3"/>
    <s v="St. Louis, MO-IL"/>
    <n v="215070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32738"/>
    <n v="170100"/>
    <x v="3"/>
    <x v="3"/>
    <s v="St. Louis, MO-IL"/>
    <n v="215070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0780"/>
    <x v="1"/>
    <x v="1"/>
    <s v="Davenport, IA-IL"/>
    <n v="2800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5994"/>
    <n v="170780"/>
    <x v="1"/>
    <x v="1"/>
    <s v="Davenport, IA-IL"/>
    <n v="2800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2"/>
    <n v="1037974"/>
    <n v="109000"/>
    <n v="170780"/>
    <x v="1"/>
    <x v="1"/>
    <s v="Round Lake Beach-McHenry-Grayslake, IL-WI"/>
    <n v="29037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18297"/>
    <n v="170780"/>
    <x v="1"/>
    <x v="1"/>
    <s v="Round Lake Beach-McHenry-Grayslake, IL-WI"/>
    <n v="2903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73000"/>
    <n v="170850"/>
    <x v="1"/>
    <x v="1"/>
    <s v="Peoria, IL"/>
    <n v="2669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9013"/>
    <n v="170850"/>
    <x v="1"/>
    <x v="1"/>
    <s v="Peoria, IL"/>
    <n v="2669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1"/>
    <n v="546000"/>
    <n v="39000"/>
    <n v="170850"/>
    <x v="1"/>
    <x v="1"/>
    <s v="Peoria, IL"/>
    <n v="26692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7682"/>
    <n v="170850"/>
    <x v="1"/>
    <x v="1"/>
    <s v="Peoria, IL"/>
    <n v="26692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1020"/>
    <x v="1"/>
    <x v="1"/>
    <s v="Rockford, IL"/>
    <n v="29686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-211"/>
    <n v="171020"/>
    <x v="1"/>
    <x v="1"/>
    <s v="Rockford, IL"/>
    <n v="29686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9210"/>
    <n v="171020"/>
    <x v="1"/>
    <x v="1"/>
    <s v="Rockford, IL"/>
    <n v="29686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3"/>
    <n v="1037974"/>
    <n v="292500"/>
    <n v="171800"/>
    <x v="2"/>
    <x v="2"/>
    <s v="Champaign, IL"/>
    <n v="145361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3"/>
    <n v="3136726"/>
    <n v="163500"/>
    <n v="171810"/>
    <x v="2"/>
    <x v="2"/>
    <s v="Decatur, IL"/>
    <n v="9386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1810"/>
    <x v="2"/>
    <x v="2"/>
    <s v="Decatur, IL"/>
    <n v="9386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09000"/>
    <n v="172410"/>
    <x v="2"/>
    <x v="2"/>
    <s v="Bloomington-Normal, IL"/>
    <n v="13260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"/>
    <n v="3136726"/>
    <n v="58500"/>
    <n v="173070"/>
    <x v="2"/>
    <x v="2"/>
    <s v="Beloit, WI-IL"/>
    <n v="638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6042"/>
    <n v="173780"/>
    <x v="1"/>
    <x v="1"/>
    <s v="Round Lake Beach-McHenry-Grayslake, IL-WI"/>
    <n v="2903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4090"/>
    <x v="2"/>
    <x v="2"/>
    <s v="DeKalb, IL"/>
    <n v="6854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5"/>
    <n v="3136726"/>
    <n v="358500"/>
    <n v="174260"/>
    <x v="2"/>
    <x v="2"/>
    <s v="Danville, IL-IN"/>
    <n v="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4260"/>
    <x v="2"/>
    <x v="2"/>
    <s v="Danville, IL-IN"/>
    <n v="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10"/>
    <n v="16"/>
    <x v="26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n v="111204"/>
    <s v="BUY REPLACEMENT &lt;30 FT BUS*                                 "/>
    <n v="3"/>
    <n v="268419"/>
    <n v="268419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9305"/>
    <s v="CONSTRUCT PED ACCESS / WALKWAYS                             "/>
    <n v="0"/>
    <n v="60000"/>
    <n v="48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401"/>
    <s v="REHAB/REBUILD 40-FT BUS                                     "/>
    <n v="0"/>
    <n v="0"/>
    <n v="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406"/>
    <s v="REHAB/REBUILD ARTICULATED BUS                               "/>
    <n v="38"/>
    <n v="6276135"/>
    <n v="6276135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0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15"/>
    <s v="BUY REPLACEMENT VAN                                         "/>
    <n v="11"/>
    <n v="429000"/>
    <n v="429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15"/>
    <s v="BUY VAN FOR SVC EXPANSION                                   "/>
    <n v="2"/>
    <n v="78000"/>
    <n v="78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04"/>
    <s v="BUY REPLACEMENT &lt;30 FT BUS                                  "/>
    <n v="18"/>
    <n v="1314628"/>
    <n v="1314628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04"/>
    <s v="BUY &lt;30-FT BUS FOR EXPANSION                                "/>
    <n v="13"/>
    <n v="732500"/>
    <n v="7325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0"/>
    <n v="279987"/>
    <n v="31350"/>
    <n v="170030"/>
    <x v="3"/>
    <x v="3"/>
    <s v="Chicago, IL-IN"/>
    <n v="860820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11"/>
    <n v="279987"/>
    <n v="248637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80042"/>
    <n v="38"/>
    <x v="26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n v="114243"/>
    <s v="ACQUIRE - ADA VEHICLE EQUIPMENT                             "/>
    <n v="1"/>
    <n v="35875"/>
    <n v="29896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n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2"/>
    <s v="COMMUTER RAIL SELF PROPELLED - ELEC                         "/>
    <n v="26"/>
    <n v="400000"/>
    <n v="4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5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3"/>
    <s v="COMMUTER RAIL CAR TRAILER                                   "/>
    <n v="95"/>
    <n v="10900000"/>
    <n v="109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4"/>
    <s v="COMMUTER LOCOMOTIVE DIESEL                                  "/>
    <n v="60"/>
    <n v="14395000"/>
    <n v="14395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9332393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6106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1562607"/>
    <n v="173780"/>
    <x v="1"/>
    <x v="1"/>
    <s v="Round Lake Beach-McHenry-Grayslake, IL-WI"/>
    <n v="2903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2755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204"/>
    <s v="BUY REPLACEMENT &lt;30 FT BUS                                  "/>
    <n v="4"/>
    <n v="480000"/>
    <n v="30528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402"/>
    <s v="REHAB/REBUILD 35-FT BUS                                     "/>
    <n v="4"/>
    <n v="178000"/>
    <n v="106800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10"/>
    <s v="ACQUIRE - MOBILE FARE COLL EQUIP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3301"/>
    <s v="CONSTRUCT - BUS TERMINAL*                                   "/>
    <n v="0"/>
    <n v="462992"/>
    <n v="462992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20"/>
    <s v="ACQUIRE - MISC SUPPORT EQUIPMENT*                           "/>
    <n v="0"/>
    <n v="-3195"/>
    <n v="-3195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09"/>
    <s v="ACQUIRE - MOBILE SURV/SECURITY EQUIP*                       "/>
    <n v="0"/>
    <n v="71203"/>
    <n v="71203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n v="114302"/>
    <s v="CONSTRUCT - MAINTENANCE FACILITY                            "/>
    <n v="0"/>
    <n v="-5241509"/>
    <n v="-4954009"/>
    <n v="171800"/>
    <x v="2"/>
    <x v="2"/>
    <s v="Champaign, IL"/>
    <n v="14536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n v="300901"/>
    <s v="Operating Assistance                                        "/>
    <n v="0"/>
    <n v="575338.37"/>
    <n v="303580"/>
    <n v="175910"/>
    <x v="2"/>
    <x v="2"/>
    <s v="Carbondale, IL"/>
    <n v="678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2920530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09"/>
    <s v="ACQUIRE - MOBILE SURV/SECURITY EQUIP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41"/>
    <s v="ACQUIRE - EXCLUSIVE BICYCLE EQUIP   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1012708"/>
    <n v="171860"/>
    <x v="2"/>
    <x v="2"/>
    <s v="Alton, IL - MO"/>
    <n v="83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15"/>
    <s v="BUY REPLACEMENT VANS                                        "/>
    <n v="3"/>
    <n v="123750"/>
    <n v="12375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3"/>
    <s v="BUY REPLACEMENT 30-FT BUS                                   "/>
    <n v="2"/>
    <n v="280000"/>
    <n v="28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4"/>
    <s v="BUY REPLACEMENT &lt;30 FT BUS                                  "/>
    <n v="11"/>
    <n v="887190"/>
    <n v="88719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640"/>
    <s v="LEASE ASSOC CAP MAINT ITEMS                                 "/>
    <n v="0"/>
    <n v="107000"/>
    <n v="856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3310"/>
    <s v="CONSTRUCT - BUS PASSENGER SHELTERS                          "/>
    <n v="0"/>
    <n v="235000"/>
    <n v="18800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11"/>
    <s v="ACQUIRE - SUPPORT VEHICLES                                  "/>
    <n v="0"/>
    <n v="25000"/>
    <n v="2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06"/>
    <s v="ACQUIRE - SHOP EQUIPMENT                                    "/>
    <n v="0"/>
    <n v="80000"/>
    <n v="64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301"/>
    <s v="BUY 40-FT BUS FOR EXPANSION                                 "/>
    <n v="9"/>
    <n v="6120000"/>
    <n v="6120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1"/>
    <s v="LEASE 40-FT BUS                                             "/>
    <n v="8"/>
    <n v="7911701"/>
    <n v="7911701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6"/>
    <s v="LEASE ARTICULATED BUS                                       "/>
    <n v="6"/>
    <n v="6542713"/>
    <n v="6542713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0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n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103"/>
    <s v="ENG/DESIGN - ADMIN/MAINTENANCE FACILITY                     "/>
    <n v="0"/>
    <n v="60000"/>
    <n v="6000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FURNACE                        "/>
    <n v="0"/>
    <n v="10000"/>
    <n v="1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GENERATOR                      "/>
    <n v="0"/>
    <n v="25000"/>
    <n v="25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n v="300901"/>
    <s v="OPERATING ASSISTANCE UP TO 50% FEDERAL SHARE See Attached   "/>
    <n v="0"/>
    <n v="1469475"/>
    <n v="424304"/>
    <n v="175910"/>
    <x v="2"/>
    <x v="2"/>
    <s v="Carbondale, IL"/>
    <n v="678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7"/>
    <s v="PURCHASE COMPUTER SYSTEMS-HARD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8"/>
    <s v="PURCHASE COMPUTER SYSTEMS-SOFT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1"/>
    <s v="BUY REPLACEMENT 40-FT BUS                                   "/>
    <n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102"/>
    <s v="ENG/DESIGN - FACILITIES                                     "/>
    <n v="0"/>
    <n v="300000"/>
    <n v="30000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450382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8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349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4425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2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1365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1352156"/>
    <n v="173780"/>
    <x v="1"/>
    <x v="1"/>
    <s v="Round Lake Beach-McHenry-Grayslake, IL-WI"/>
    <n v="2903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500000"/>
    <n v="173780"/>
    <x v="1"/>
    <x v="1"/>
    <s v="Round Lake Beach-McHenry-Grayslake, IL-WI"/>
    <n v="2903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750000"/>
    <n v="173780"/>
    <x v="1"/>
    <x v="1"/>
    <s v="Round Lake Beach-McHenry-Grayslake, IL-WI"/>
    <n v="290373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75000"/>
    <n v="173780"/>
    <x v="1"/>
    <x v="1"/>
    <s v="Round Lake Beach-McHenry-Grayslake, IL-WI"/>
    <n v="290373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00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409500"/>
    <n v="173780"/>
    <x v="1"/>
    <x v="1"/>
    <s v="Round Lake Beach-McHenry-Grayslake, IL-WI"/>
    <n v="290373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Upgrade Radio Hardware                                "/>
    <n v="1"/>
    <n v="70000"/>
    <n v="7000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Hardware CAD/AVL; AVAS; RTIS; IVR                     "/>
    <n v="1"/>
    <n v="1002194"/>
    <n v="1002194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Upgrade Radio Software                                "/>
    <n v="1"/>
    <n v="25000"/>
    <n v="2500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Software CAD/AVL; AVAS; RTIS; IVR;                    "/>
    <n v="1"/>
    <n v="175000"/>
    <n v="17500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7"/>
    <s v="ACQUIRE - ADP HARDWARE                                      "/>
    <n v="0"/>
    <n v="80000"/>
    <n v="64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8"/>
    <s v="ACQUIRE - ADP SOFTWARE          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n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n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n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n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6"/>
    <n v="2802863"/>
    <n v="15070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8000"/>
    <s v="STATE ADMINISTRATION                                        "/>
    <n v="0"/>
    <n v="142491"/>
    <n v="142491"/>
    <n v="180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2"/>
    <n v="2802863"/>
    <n v="78400"/>
    <n v="182000"/>
    <x v="2"/>
    <x v="2"/>
    <s v="Muncie, IN"/>
    <n v="9058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6"/>
    <n v="2802863"/>
    <n v="156800"/>
    <n v="182100"/>
    <x v="2"/>
    <x v="2"/>
    <s v="Terre Haute, IN"/>
    <n v="927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5"/>
    <n v="2802863"/>
    <n v="156000"/>
    <n v="182120"/>
    <x v="2"/>
    <x v="2"/>
    <s v="Lafayette, IN"/>
    <n v="1477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7"/>
    <n v="2802863"/>
    <n v="2152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"/>
    <n v="2802863"/>
    <n v="128800"/>
    <n v="183540"/>
    <x v="2"/>
    <x v="2"/>
    <s v="Michigan City-La Porte, IN-MI"/>
    <n v="660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6"/>
    <n v="16"/>
    <x v="27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n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n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n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n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n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n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5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5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23757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5"/>
    <s v="ENG/DESIGN - YARDS &amp; SHOPS                                  "/>
    <n v="0"/>
    <n v="900000"/>
    <n v="720000"/>
    <n v="180730"/>
    <x v="1"/>
    <x v="1"/>
    <s v="South Bend, IN-MI"/>
    <n v="278165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356243"/>
    <n v="180730"/>
    <x v="1"/>
    <x v="1"/>
    <s v="South Bend, IN-MI"/>
    <n v="278165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401"/>
    <s v="REHAB/RENOV TRACTION POWER EQUIPMENT                        "/>
    <n v="0"/>
    <n v="1550000"/>
    <n v="1240000"/>
    <n v="180730"/>
    <x v="1"/>
    <x v="1"/>
    <s v="South Bend, IN-MI"/>
    <n v="27816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n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n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3850290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1214039"/>
    <n v="180730"/>
    <x v="1"/>
    <x v="1"/>
    <s v="South Bend, IN-MI"/>
    <n v="27816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n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6"/>
    <x v="6"/>
    <x v="1"/>
    <x v="2"/>
    <s v="NIRPC                "/>
    <s v="NORTHWESTERN INDIANA REGIONAL PLANNING COMMISSION"/>
    <n v="1193"/>
    <x v="15"/>
    <x v="0"/>
    <n v="196800"/>
    <x v="0"/>
    <d v="2015-07-28T00:00:00"/>
    <n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6"/>
    <x v="6"/>
    <x v="1"/>
    <x v="0"/>
    <s v="NICTD                "/>
    <s v="NORTHERN INDIANA COMMUTER TRANSPORTATION DISTRICT"/>
    <n v="1201"/>
    <x v="15"/>
    <x v="0"/>
    <n v="453903"/>
    <x v="0"/>
    <d v="2015-08-28T00:00:00"/>
    <n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5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6"/>
    <x v="6"/>
    <x v="1"/>
    <x v="0"/>
    <s v="CITYBUS              "/>
    <s v="GREATER LAFAYETTE PUBLIC TRANSPORTATION CORPORATION"/>
    <n v="1194"/>
    <x v="15"/>
    <x v="0"/>
    <n v="24000"/>
    <x v="0"/>
    <d v="2015-08-21T00:00:00"/>
    <n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n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n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n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n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n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n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n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n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150"/>
    <n v="212750"/>
    <x v="2"/>
    <x v="2"/>
    <s v="Owensboro, KY"/>
    <n v="705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42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1"/>
    <n v="203555"/>
    <n v="3037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4"/>
    <n v="203555"/>
    <n v="200518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Replacement Vans      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3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n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n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n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n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n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LRPC-LAF MPO)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NURBANIZED) AMEND01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NURBANIZED)AMEND01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) AMEND01                             "/>
    <n v="1"/>
    <n v="64690"/>
    <n v="54986"/>
    <n v="220260"/>
    <x v="1"/>
    <x v="1"/>
    <s v="New Orleans, LA"/>
    <n v="89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 )AMEN01                                 "/>
    <n v="0"/>
    <n v="-3460"/>
    <n v="-3533"/>
    <n v="220260"/>
    <x v="1"/>
    <x v="1"/>
    <s v="New Orleans, LA"/>
    <n v="89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Amend 02 BUY REP VAN/ACCESS (BR)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BR ) AMEND01                            "/>
    <n v="0"/>
    <n v="24108"/>
    <n v="20492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hrev) AMEND01                          "/>
    <n v="2"/>
    <n v="109836"/>
    <n v="93360"/>
    <n v="220910"/>
    <x v="1"/>
    <x v="1"/>
    <s v="Shreveport, LA"/>
    <n v="29831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hrev) AMEND01                             "/>
    <n v="2"/>
    <n v="70710"/>
    <n v="56568"/>
    <n v="220910"/>
    <x v="1"/>
    <x v="1"/>
    <s v="Shreveport, LA"/>
    <n v="29831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81656"/>
    <n v="221990"/>
    <x v="2"/>
    <x v="2"/>
    <s v="Monroe, LA"/>
    <n v="11653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991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3"/>
    <n v="407753"/>
    <n v="165747"/>
    <n v="223410"/>
    <x v="2"/>
    <x v="2"/>
    <s v="Houma, LA"/>
    <n v="14487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MALL URBAN)AMEN01                         "/>
    <n v="0"/>
    <n v="7302"/>
    <n v="5841"/>
    <n v="223410"/>
    <x v="2"/>
    <x v="2"/>
    <s v="Houma, LA"/>
    <n v="14487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) AMEND01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NURBANIZED)AMEND01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VAN FOR SVC EXPANSION    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Amend 02 BUY EXP Van/Access (NO)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58345"/>
    <n v="49593"/>
    <n v="220830"/>
    <x v="1"/>
    <x v="1"/>
    <s v="Baton Rouge, LA"/>
    <n v="5943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hrev) AMEND01                          "/>
    <n v="2"/>
    <n v="94226"/>
    <n v="80091"/>
    <n v="220910"/>
    <x v="1"/>
    <x v="1"/>
    <s v="Shreveport, LA"/>
    <n v="29831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2"/>
    <n v="353633"/>
    <n v="100684"/>
    <n v="222190"/>
    <x v="2"/>
    <x v="2"/>
    <s v="Alexandria, LA"/>
    <n v="828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1"/>
    <n v="353633"/>
    <n v="33411"/>
    <n v="223410"/>
    <x v="2"/>
    <x v="2"/>
    <s v="Houma, LA"/>
    <n v="14487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48913"/>
    <n v="39130"/>
    <n v="223410"/>
    <x v="2"/>
    <x v="2"/>
    <s v="Houma, LA"/>
    <n v="14487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4"/>
    <n v="353633"/>
    <n v="166493"/>
    <n v="223670"/>
    <x v="2"/>
    <x v="2"/>
    <s v="Mandeville-Covington, LA"/>
    <n v="8892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NONURBAN)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CRPC-BR MPO)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LRPC-LAF MPO)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RPC-NO MPO)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RURAL)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CRPC-BR MPO)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LRPC-LAF MPO)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RPC-NO MPO)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SMALL URBAN)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AMEND 02  STATE ADMIN (NO UZA)  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RURAL UZA AMEND02   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LargUran New Orleans UZA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LargUrban New Orleans UZA AMEND01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hreveport UZA         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mall UZA        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RURAL)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NON (RURAL)      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RURAL)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RURAL)          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ATION (SMALL URBAN UZA)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RATION (RURALUZA) 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NEW ORLEANS UZA )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Baton Rouge UZA)   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SHREVEPORT UZA)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SMALL URBAN UZA)                        "/>
    <n v="1"/>
    <n v="48275"/>
    <n v="41033"/>
    <n v="222010"/>
    <x v="2"/>
    <x v="2"/>
    <s v="Lake Charles, LA"/>
    <n v="14344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LAFAYETTE )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LAFAYETTE  UZA)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Small Urban UZA                         "/>
    <n v="1"/>
    <n v="54918"/>
    <n v="46680"/>
    <n v="225140"/>
    <x v="2"/>
    <x v="2"/>
    <s v="Hammond, LA"/>
    <n v="676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Amend 01 BUY REPLACEMENT VAN (ACCESSIBLE)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Amend 01 BUY VAN FOR SVC EXPANSION (ACCESSIBLE)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BUY REPLACEMENT VAN (originally entered at 80% agency declin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Amend 01 UP TO 50% FEDERAL SHARE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7112"/>
    <s v="CAPITAL COST OF 3RD PARTY CONTRACTING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INTERCITY BUS AMEND01     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4"/>
    <s v="RELATED SUPPORT SERVICES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8000"/>
    <s v="STATE OR PROGRAM ADMINISTRATION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2"/>
    <s v="TECHNICAL ASSISTANCE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1"/>
    <s v="TRAINING           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4"/>
    <s v="RELATED SUPPORT SERVICES  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8000"/>
    <s v="STATE OR PROGRAM ADMINISTRATION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2"/>
    <s v="TECHNICAL ASSISTANCE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1"/>
    <s v="TRAINING                     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300901"/>
    <s v="UP TO 50% FEDERAL SHARE         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1400"/>
    <s v="MANAGERIAL,TECHNICAL &amp; PROFESSIONAL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71001"/>
    <s v="DRILLS                       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5200"/>
    <s v="CONSULTANT SERVICES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7400"/>
    <s v="OTHER PROJECT COSTS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n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n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s v="CITY OF BATON ROUGE"/>
    <n v="1509"/>
    <x v="2"/>
    <x v="0"/>
    <n v="1765341"/>
    <x v="0"/>
    <d v="2015-08-06T00:00:00"/>
    <n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n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9202"/>
    <s v="PURCHASE BUS SHELTERS                                       "/>
    <n v="22"/>
    <n v="99000"/>
    <n v="79200"/>
    <n v="225140"/>
    <x v="2"/>
    <x v="2"/>
    <s v="Hammond, LA"/>
    <n v="6762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1315"/>
    <s v="BUY VAN FOR SVC EXPANSION                                   "/>
    <n v="2"/>
    <n v="100000"/>
    <n v="80000"/>
    <n v="225140"/>
    <x v="2"/>
    <x v="2"/>
    <s v="Hammond, LA"/>
    <n v="67629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300901"/>
    <s v="UP TO 50% FEDERAL SHARE                                     "/>
    <n v="0"/>
    <n v="1230000"/>
    <n v="615000"/>
    <n v="225140"/>
    <x v="2"/>
    <x v="2"/>
    <s v="Hammond, LA"/>
    <n v="676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n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8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n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n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"/>
    <n v="4869990"/>
    <n v="48320"/>
    <n v="250000"/>
    <x v="0"/>
    <x v="0"/>
    <s v="MASSACHUSETT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000"/>
    <x v="0"/>
    <x v="0"/>
    <s v="MASSACHUSETTS GOV APP"/>
    <n v="0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8000"/>
    <s v="STATE OR PROGRAM ADMINISTRATION                             "/>
    <n v="0"/>
    <n v="573810"/>
    <n v="573810"/>
    <n v="250000"/>
    <x v="0"/>
    <x v="0"/>
    <s v="MASSACHUSETTS GOV APP"/>
    <n v="0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6326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44"/>
    <n v="4869990"/>
    <n v="154596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9"/>
    <n v="2573340"/>
    <n v="378222"/>
    <n v="250070"/>
    <x v="3"/>
    <x v="3"/>
    <s v="Boston, MA-NH-RI"/>
    <n v="4181019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070"/>
    <x v="3"/>
    <x v="3"/>
    <s v="Boston, MA-NH-RI"/>
    <n v="4181019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070"/>
    <x v="3"/>
    <x v="3"/>
    <s v="Boston, MA-NH-RI"/>
    <n v="4181019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070"/>
    <x v="3"/>
    <x v="3"/>
    <s v="Boston, MA-NH-RI"/>
    <n v="4181019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Friends of Acton COA                "/>
    <n v="0"/>
    <n v="150000"/>
    <n v="75000"/>
    <n v="250070"/>
    <x v="3"/>
    <x v="3"/>
    <s v="Boston, MA-NH-RI"/>
    <n v="41810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81254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5"/>
    <n v="2573340"/>
    <n v="251162"/>
    <n v="250470"/>
    <x v="1"/>
    <x v="1"/>
    <s v="Springfield, MA-CT"/>
    <n v="621300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470"/>
    <x v="1"/>
    <x v="1"/>
    <s v="Springfield, MA-CT"/>
    <n v="621300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7"/>
    <n v="4869990"/>
    <n v="27923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Holden/Worc)                  "/>
    <n v="0"/>
    <n v="39000"/>
    <n v="19500"/>
    <n v="250840"/>
    <x v="1"/>
    <x v="1"/>
    <s v="Worcester, MA-CT"/>
    <n v="48651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ReadyBus)                     "/>
    <n v="0"/>
    <n v="67000"/>
    <n v="33500"/>
    <n v="250840"/>
    <x v="1"/>
    <x v="1"/>
    <s v="Worcester, MA-CT"/>
    <n v="4865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Mid-day)                      "/>
    <n v="0"/>
    <n v="37870"/>
    <n v="18935"/>
    <n v="250840"/>
    <x v="1"/>
    <x v="1"/>
    <s v="Worcester, MA-CT"/>
    <n v="48651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3"/>
    <n v="4869990"/>
    <n v="140972"/>
    <n v="251490"/>
    <x v="2"/>
    <x v="2"/>
    <s v="New Bedford, MA"/>
    <n v="1494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6"/>
    <n v="4869990"/>
    <n v="289920"/>
    <n v="252160"/>
    <x v="2"/>
    <x v="2"/>
    <s v="Leominster-Fitchburg, MA"/>
    <n v="11696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1"/>
    <n v="2573340"/>
    <n v="51348"/>
    <n v="252160"/>
    <x v="2"/>
    <x v="2"/>
    <s v="Leominster-Fitchburg, MA"/>
    <n v="116960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2160"/>
    <x v="2"/>
    <x v="2"/>
    <s v="Leominster-Fitchburg, MA"/>
    <n v="116960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5"/>
    <n v="4869990"/>
    <n v="206946"/>
    <n v="252170"/>
    <x v="1"/>
    <x v="1"/>
    <s v="Barnstable Town, MA"/>
    <n v="2466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24"/>
    <n v="2573340"/>
    <n v="65189"/>
    <n v="252170"/>
    <x v="1"/>
    <x v="1"/>
    <s v="Barnstable Town, MA"/>
    <n v="246695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So. Berkshire Eld Transp            "/>
    <n v="0"/>
    <n v="32300"/>
    <n v="16150"/>
    <n v="252570"/>
    <x v="2"/>
    <x v="2"/>
    <s v="Pittsfield, MA"/>
    <n v="5912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n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n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n v="555400"/>
    <s v="OTHER                              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1                         "/>
    <n v="0"/>
    <n v="7000"/>
    <n v="7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n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n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n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n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n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n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n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n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n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n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n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n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n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n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n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n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1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n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Bulk Cable Engineering/Design Work                          "/>
    <n v="0"/>
    <n v="0"/>
    <n v="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0"/>
    <n v="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40951335"/>
    <n v="32761068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577073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1086613"/>
    <n v="25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442400"/>
    <s v="SHORT RANGE TRANSIT PLANNING                                "/>
    <n v="0"/>
    <n v="100000"/>
    <n v="80000"/>
    <n v="252600"/>
    <x v="1"/>
    <x v="1"/>
    <s v="Nashua, NH-MA"/>
    <n v="2264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n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n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31000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354308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00000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1720712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645692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2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769288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5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122886"/>
    <n v="250070"/>
    <x v="3"/>
    <x v="3"/>
    <s v="Boston, MA-NH-RI"/>
    <n v="4181019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44174"/>
    <n v="250840"/>
    <x v="1"/>
    <x v="1"/>
    <s v="Worcester, MA-CT"/>
    <n v="486514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25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403"/>
    <s v="REHAB/RENOVATE - ADMIN/MAINT FACILITY                       "/>
    <n v="0"/>
    <n v="78000"/>
    <n v="624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0"/>
    <n v="50000"/>
    <n v="40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12"/>
    <n v="20876"/>
    <n v="167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n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n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8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n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3 Rural                     "/>
    <n v="2"/>
    <n v="120000"/>
    <n v="96000"/>
    <n v="240000"/>
    <x v="0"/>
    <x v="0"/>
    <s v="MARYLAND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4 Rural                     "/>
    <n v="12"/>
    <n v="720000"/>
    <n v="576000"/>
    <n v="240000"/>
    <x v="0"/>
    <x v="0"/>
    <s v="MARYLAND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BALTIMORE UZA                  "/>
    <n v="10"/>
    <n v="600000"/>
    <n v="480000"/>
    <n v="240140"/>
    <x v="3"/>
    <x v="3"/>
    <s v="Baltimore, MD"/>
    <n v="220366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ABERDEEN-HARFORD UZA           "/>
    <n v="4"/>
    <n v="240001"/>
    <n v="192000"/>
    <n v="241740"/>
    <x v="1"/>
    <x v="1"/>
    <s v="Aberdeen-Bel Air South-Bel Air North, MD"/>
    <n v="2137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REDERICK UZA SU               "/>
    <n v="1"/>
    <n v="60000"/>
    <n v="48000"/>
    <n v="243030"/>
    <x v="2"/>
    <x v="2"/>
    <s v="Frederick, MD"/>
    <n v="14157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ALDORF UZA SU                 "/>
    <n v="4"/>
    <n v="240000"/>
    <n v="192000"/>
    <n v="243250"/>
    <x v="2"/>
    <x v="2"/>
    <s v="Waldorf, MD"/>
    <n v="1099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ESTMINSTER UZA SU             "/>
    <n v="1"/>
    <n v="60000"/>
    <n v="48000"/>
    <n v="243610"/>
    <x v="2"/>
    <x v="2"/>
    <s v="Westminster-Eldersburg, MD"/>
    <n v="727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LEXINGTON PARK UZA - SU        "/>
    <n v="2"/>
    <n v="120000"/>
    <n v="96000"/>
    <n v="245950"/>
    <x v="2"/>
    <x v="2"/>
    <s v="Lexington Park-California-Chesapeake Ranch Estates, MD"/>
    <n v="588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BALTIMORE UZA                "/>
    <n v="10"/>
    <n v="600000"/>
    <n v="480000"/>
    <n v="240140"/>
    <x v="3"/>
    <x v="3"/>
    <s v="Baltimore, MD"/>
    <n v="220366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ALDORF UZA SU               "/>
    <n v="1"/>
    <n v="60000"/>
    <n v="48000"/>
    <n v="243250"/>
    <x v="2"/>
    <x v="2"/>
    <s v="Waldorf, MD"/>
    <n v="1099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ESTMINSTER UZA SU           "/>
    <n v="1"/>
    <n v="60000"/>
    <n v="48000"/>
    <n v="243610"/>
    <x v="2"/>
    <x v="2"/>
    <s v="Westminster-Eldersburg, MD"/>
    <n v="7271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15"/>
    <s v="BUY VAN FOR SVC EXPANSION - WALDORF UZA SU                  "/>
    <n v="1"/>
    <n v="40000"/>
    <n v="32000"/>
    <n v="243250"/>
    <x v="2"/>
    <x v="2"/>
    <s v="Waldorf, MD"/>
    <n v="1099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4208"/>
    <s v="ACQUIRE - ADP SOFTWARE - BALTIMORE UZA                      "/>
    <n v="1"/>
    <n v="72000"/>
    <n v="57600"/>
    <n v="240140"/>
    <x v="3"/>
    <x v="3"/>
    <s v="Baltimore, MD"/>
    <n v="22036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6203"/>
    <s v="PURCHASE RADIOS - BALTIMORE UZA                             "/>
    <n v="1"/>
    <n v="53260"/>
    <n v="42608"/>
    <n v="240140"/>
    <x v="3"/>
    <x v="3"/>
    <s v="Baltimore, MD"/>
    <n v="220366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3 RURAL UZA                    "/>
    <n v="0"/>
    <n v="212378"/>
    <n v="106189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4 RURAL UZA                    "/>
    <n v="0"/>
    <n v="1048094"/>
    <n v="524047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BALTIMORE UZA                     "/>
    <n v="0"/>
    <n v="398400"/>
    <n v="199200"/>
    <n v="240140"/>
    <x v="3"/>
    <x v="3"/>
    <s v="Baltimore, MD"/>
    <n v="22036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WALDORF UZA SU                    "/>
    <n v="0"/>
    <n v="148400"/>
    <n v="74200"/>
    <n v="243250"/>
    <x v="2"/>
    <x v="2"/>
    <s v="Waldorf, MD"/>
    <n v="1099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140"/>
    <x v="3"/>
    <x v="3"/>
    <s v="Baltimore, MD"/>
    <n v="22036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1740"/>
    <x v="1"/>
    <x v="1"/>
    <s v="Aberdeen-Bel Air South-Bel Air North, MD"/>
    <n v="2137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3030"/>
    <x v="2"/>
    <x v="2"/>
    <s v="Frederick, MD"/>
    <n v="1415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3250"/>
    <x v="2"/>
    <x v="2"/>
    <s v="Waldorf, MD"/>
    <n v="1099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595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00"/>
    <x v="0"/>
    <x v="0"/>
    <s v="MARY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00"/>
    <x v="0"/>
    <x v="0"/>
    <s v="MARY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140"/>
    <x v="3"/>
    <x v="3"/>
    <s v="Baltimore, MD"/>
    <n v="220366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n v="551400"/>
    <s v="MANAGERIAL,TECHNICAL &amp; PROFESSIONAL                         "/>
    <n v="0"/>
    <n v="729334"/>
    <n v="729334"/>
    <n v="243250"/>
    <x v="2"/>
    <x v="2"/>
    <s v="Waldorf, MD"/>
    <n v="109919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n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n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n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n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n v="555200"/>
    <s v="CONSULTANT SERVICES                                         "/>
    <n v="0"/>
    <n v="1020884"/>
    <n v="1020884"/>
    <n v="243250"/>
    <x v="2"/>
    <x v="2"/>
    <s v="Waldorf, MD"/>
    <n v="109919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n v="555200"/>
    <s v="CONSULTANT SERVICES                                         "/>
    <n v="0"/>
    <n v="481172"/>
    <n v="481172"/>
    <n v="243250"/>
    <x v="2"/>
    <x v="2"/>
    <s v="Waldorf, MD"/>
    <n v="109919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n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n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n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n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n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n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n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n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n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n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n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n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n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n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n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n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n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n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n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n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n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1"/>
    <s v="BUY REPLACEMENT 40-FT BUS                                   "/>
    <n v="2"/>
    <n v="1022109"/>
    <n v="817687"/>
    <n v="240000"/>
    <x v="0"/>
    <x v="0"/>
    <s v="MARYLAND GOV APP"/>
    <n v="0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248504"/>
    <n v="19854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66528"/>
    <n v="53222"/>
    <n v="243030"/>
    <x v="2"/>
    <x v="2"/>
    <s v="Frederick, MD"/>
    <n v="141576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6"/>
    <n v="366414"/>
    <n v="293130"/>
    <n v="243250"/>
    <x v="2"/>
    <x v="2"/>
    <s v="Waldorf, MD"/>
    <n v="10991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115500"/>
    <n v="92400"/>
    <n v="243360"/>
    <x v="2"/>
    <x v="2"/>
    <s v="Hagerstown, MD-WV-PA"/>
    <n v="182696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70086"/>
    <n v="56068"/>
    <n v="243610"/>
    <x v="2"/>
    <x v="2"/>
    <s v="Westminster-Eldersburg, MD"/>
    <n v="7271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1060000"/>
    <n v="848000"/>
    <n v="243830"/>
    <x v="2"/>
    <x v="2"/>
    <s v="Salisbury, MD-DE"/>
    <n v="98081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4"/>
    <n v="592000"/>
    <n v="473600"/>
    <n v="245940"/>
    <x v="2"/>
    <x v="2"/>
    <s v="Lexington Park-California-Chesapeake Ranch Estates, MD"/>
    <n v="58875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6"/>
    <s v="BUY REPL ARTICULATED BUS                                    "/>
    <n v="2"/>
    <n v="1362000"/>
    <n v="1089600"/>
    <n v="240000"/>
    <x v="0"/>
    <x v="0"/>
    <s v="MARYLAND GOV APP"/>
    <n v="0"/>
    <s v="1112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148000"/>
    <n v="118400"/>
    <n v="243250"/>
    <x v="2"/>
    <x v="2"/>
    <s v="Waldorf, MD"/>
    <n v="109919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15"/>
    <s v="BUY VAN FOR SVC EXPANSION                                   "/>
    <n v="1"/>
    <n v="45000"/>
    <n v="36000"/>
    <n v="243830"/>
    <x v="2"/>
    <x v="2"/>
    <s v="Salisbury, MD-DE"/>
    <n v="98081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4210"/>
    <s v="ACQUIRE - MOBILE FARE COLL EQUIP                            "/>
    <n v="0"/>
    <n v="30000"/>
    <n v="240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2500"/>
    <n v="225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n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5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5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Harford County                       "/>
    <n v="0"/>
    <n v="2344658"/>
    <n v="1172329"/>
    <n v="241740"/>
    <x v="1"/>
    <x v="1"/>
    <s v="Aberdeen-Bel Air South-Bel Air North, MD"/>
    <n v="2137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Fredrick County                      "/>
    <n v="0"/>
    <n v="3833789"/>
    <n v="1705974"/>
    <n v="243030"/>
    <x v="2"/>
    <x v="2"/>
    <s v="Frederick, MD"/>
    <n v="1415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harles County                       "/>
    <n v="0"/>
    <n v="4952943"/>
    <n v="2368983"/>
    <n v="243250"/>
    <x v="2"/>
    <x v="2"/>
    <s v="Waldorf, MD"/>
    <n v="1099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3360"/>
    <x v="2"/>
    <x v="2"/>
    <s v="Hagerstown, MD-WV-PA"/>
    <n v="182696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Washington County                    "/>
    <n v="0"/>
    <n v="2911863"/>
    <n v="1408396"/>
    <n v="2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arroll County                       "/>
    <n v="0"/>
    <n v="801863"/>
    <n v="296622"/>
    <n v="243610"/>
    <x v="2"/>
    <x v="2"/>
    <s v="Westminster-Eldersburg, MD"/>
    <n v="727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Tri-County Council                    "/>
    <n v="0"/>
    <n v="2814096"/>
    <n v="1118103"/>
    <n v="243830"/>
    <x v="2"/>
    <x v="2"/>
    <s v="Salisbury, MD-DE"/>
    <n v="98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Allegany County                      "/>
    <n v="0"/>
    <n v="1143372"/>
    <n v="571181"/>
    <n v="243990"/>
    <x v="2"/>
    <x v="2"/>
    <s v="Cumberland, MD-WV-PA"/>
    <n v="51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 - Calvert County                      "/>
    <n v="0"/>
    <n v="164481"/>
    <n v="49224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St. Mary`s County                    "/>
    <n v="0"/>
    <n v="1044295"/>
    <n v="444169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St. Mary`s County - Replacement - Medium Duty Bus           "/>
    <n v="6"/>
    <n v="533380"/>
    <n v="426704"/>
    <n v="243030"/>
    <x v="2"/>
    <x v="2"/>
    <s v="Frederick, MD"/>
    <n v="141576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3320"/>
    <s v="Frederick County - Infrastructure for Electric Buses        "/>
    <n v="0"/>
    <n v="125000"/>
    <n v="100000"/>
    <n v="243030"/>
    <x v="2"/>
    <x v="2"/>
    <s v="Frederick, MD"/>
    <n v="141576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 APC for 27 buses                        "/>
    <n v="27"/>
    <n v="150000"/>
    <n v="120000"/>
    <n v="243030"/>
    <x v="2"/>
    <x v="2"/>
    <s v="Frederick, MD"/>
    <n v="141576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AVL &amp; Passenger Infrastructure for 27 bus"/>
    <n v="27"/>
    <n v="175000"/>
    <n v="140000"/>
    <n v="243030"/>
    <x v="2"/>
    <x v="2"/>
    <s v="Frederick, MD"/>
    <n v="141576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3030"/>
    <x v="2"/>
    <x v="2"/>
    <s v="Frederick, MD"/>
    <n v="1415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3250"/>
    <x v="2"/>
    <x v="2"/>
    <s v="Waldorf, MD"/>
    <n v="1099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442400"/>
    <s v="Charles County - Feasibility Study Phase II                 "/>
    <n v="0"/>
    <n v="300000"/>
    <n v="240000"/>
    <n v="243250"/>
    <x v="2"/>
    <x v="2"/>
    <s v="Waldorf, MD"/>
    <n v="109919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3610"/>
    <x v="2"/>
    <x v="2"/>
    <s v="Westminster-Eldersburg, MD"/>
    <n v="727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304"/>
    <s v="TriCounty Council - Expansion Small Bus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TriCounty Council - Maintenance Shop Equipment              "/>
    <n v="11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7"/>
    <s v="TriCounty Council - Server &amp; Data Storage                   "/>
    <n v="0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TriCounty Council - Maintenance Software                    "/>
    <n v="0"/>
    <n v="80000"/>
    <n v="64000"/>
    <n v="243830"/>
    <x v="2"/>
    <x v="2"/>
    <s v="Salisbury, MD-DE"/>
    <n v="98081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303"/>
    <s v="TriCounty Council - Facility Const. Phase III               "/>
    <n v="0"/>
    <n v="1556800"/>
    <n v="1245440"/>
    <n v="243830"/>
    <x v="2"/>
    <x v="2"/>
    <s v="Salisbury, MD-DE"/>
    <n v="98081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3830"/>
    <x v="2"/>
    <x v="2"/>
    <s v="Salisbury, MD-DE"/>
    <n v="98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5000"/>
    <n v="44000"/>
    <n v="243990"/>
    <x v="2"/>
    <x v="2"/>
    <s v="Cumberland, MD-WV-PA"/>
    <n v="5189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0000"/>
    <n v="40000"/>
    <n v="243990"/>
    <x v="2"/>
    <x v="2"/>
    <s v="Cumberland, MD-WV-PA"/>
    <n v="5189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Allegany County - Smoke Machine                             "/>
    <n v="1"/>
    <n v="1400"/>
    <n v="1120"/>
    <n v="243990"/>
    <x v="2"/>
    <x v="2"/>
    <s v="Cumberland, MD-WV-PA"/>
    <n v="51899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9"/>
    <s v="Allegany County - Auto Passanger Counter  &amp; Auto Vehicle Loc"/>
    <n v="40"/>
    <n v="237000"/>
    <n v="189600"/>
    <n v="243990"/>
    <x v="2"/>
    <x v="2"/>
    <s v="Cumberland, MD-WV-PA"/>
    <n v="51899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3990"/>
    <x v="2"/>
    <x v="2"/>
    <s v="Cumberland, MD-WV-PA"/>
    <n v="518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Frederick County -  Electric Bus                            "/>
    <n v="1"/>
    <n v="530000"/>
    <n v="424000"/>
    <n v="245940"/>
    <x v="2"/>
    <x v="2"/>
    <s v="Lexington Park-California-Chesapeake Ranch Estates, MD"/>
    <n v="58875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Calvert County - Transporation Management Dispatch Software "/>
    <n v="0"/>
    <n v="32000"/>
    <n v="256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03"/>
    <s v="Calvert County - Fleet Radios                               "/>
    <n v="21"/>
    <n v="14936"/>
    <n v="11948"/>
    <n v="245940"/>
    <x v="2"/>
    <x v="2"/>
    <s v="Lexington Park-California-Chesapeake Ranch Estates, MD"/>
    <n v="58875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641175"/>
    <n v="24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11201"/>
    <s v="BUY REPLACEMENT 40-FT BUS                                   "/>
    <n v="4"/>
    <n v="2882500"/>
    <n v="2306000"/>
    <n v="240140"/>
    <x v="3"/>
    <x v="3"/>
    <s v="Baltimore, MD"/>
    <n v="22036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580446"/>
    <n v="240140"/>
    <x v="3"/>
    <x v="3"/>
    <s v="Baltimore, MD"/>
    <n v="2203663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21700"/>
    <s v="VEH OVERHAUL (UP TO 20% VEH MAINT)                          "/>
    <n v="16"/>
    <n v="51180000"/>
    <n v="40944000"/>
    <n v="240140"/>
    <x v="3"/>
    <x v="3"/>
    <s v="Baltimore, MD"/>
    <n v="2203663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8066"/>
    <n v="241740"/>
    <x v="1"/>
    <x v="1"/>
    <s v="Aberdeen-Bel Air South-Bel Air North, MD"/>
    <n v="213751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22966"/>
    <n v="243030"/>
    <x v="2"/>
    <x v="2"/>
    <s v="Frederick, MD"/>
    <n v="14157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08587"/>
    <n v="243830"/>
    <x v="2"/>
    <x v="2"/>
    <s v="Salisbury, MD-DE"/>
    <n v="98081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760"/>
    <n v="245940"/>
    <x v="2"/>
    <x v="2"/>
    <s v="Lexington Park-California-Chesapeake Ranch Estates, MD"/>
    <n v="5887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n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15"/>
    <s v="BUY REPLACEMENT VAN                                         "/>
    <n v="1"/>
    <n v="44199"/>
    <n v="37569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9516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0000"/>
    <x v="0"/>
    <x v="0"/>
    <s v="MAINE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8000"/>
    <s v="STATE OR PROGRAM ADMINISTRATION                             "/>
    <n v="0"/>
    <n v="41442"/>
    <n v="41442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5"/>
    <n v="230000"/>
    <x v="0"/>
    <x v="0"/>
    <s v="MAINE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09"/>
    <s v="ACQUIRE - MOBILE SURV/SECURITY EQUIP                        "/>
    <n v="0"/>
    <n v="1500"/>
    <n v="1200"/>
    <n v="230000"/>
    <x v="0"/>
    <x v="0"/>
    <s v="MAINE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2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38675"/>
    <n v="232500"/>
    <x v="2"/>
    <x v="2"/>
    <s v="Lewiston, ME"/>
    <n v="593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1827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300901"/>
    <s v="UP TO 50% FEDERAL SHARE                                     "/>
    <n v="0"/>
    <n v="158768"/>
    <n v="79384"/>
    <n v="233050"/>
    <x v="2"/>
    <x v="2"/>
    <s v="Bangor, ME"/>
    <n v="61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18010"/>
    <n v="233050"/>
    <x v="2"/>
    <x v="2"/>
    <s v="Bangor, ME"/>
    <n v="6121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7689"/>
    <n v="233070"/>
    <x v="2"/>
    <x v="2"/>
    <s v="Dover-Rochester, NH-ME"/>
    <n v="880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8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n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n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n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334688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1"/>
    <s v="UP TO 50% FEDERAL SHARE                                     "/>
    <n v="0"/>
    <n v="348140"/>
    <n v="174070"/>
    <n v="233720"/>
    <x v="2"/>
    <x v="2"/>
    <s v="Portsmouth, NH-ME"/>
    <n v="882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1014"/>
    <n v="233720"/>
    <x v="2"/>
    <x v="2"/>
    <s v="Portsmouth, NH-ME"/>
    <n v="88200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n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n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ITP                              "/>
    <n v="5"/>
    <n v="435558"/>
    <n v="348446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                                         "/>
    <n v="8"/>
    <n v="324468"/>
    <n v="259574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- ITP                          "/>
    <n v="7"/>
    <n v="187037"/>
    <n v="142057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196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 small                           "/>
    <n v="4"/>
    <n v="567224"/>
    <n v="453779"/>
    <n v="261740"/>
    <x v="2"/>
    <x v="2"/>
    <s v="Muskegon, MI"/>
    <n v="16128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1"/>
    <n v="212960"/>
    <n v="31911"/>
    <n v="261740"/>
    <x v="2"/>
    <x v="2"/>
    <s v="Muskegon, MI"/>
    <n v="16128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small                 "/>
    <n v="0"/>
    <n v="33350"/>
    <n v="26680"/>
    <n v="261740"/>
    <x v="2"/>
    <x v="2"/>
    <s v="Muskegon, MI"/>
    <n v="1612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7900"/>
    <s v="PROJECT ADMINISTRATION small                                "/>
    <n v="0"/>
    <n v="50000"/>
    <n v="40000"/>
    <n v="261740"/>
    <x v="2"/>
    <x v="2"/>
    <s v="Muskegon, MI"/>
    <n v="16128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80000"/>
    <n v="261740"/>
    <x v="2"/>
    <x v="2"/>
    <s v="Muskegon, MI"/>
    <n v="16128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4"/>
    <n v="212960"/>
    <n v="128928"/>
    <n v="262170"/>
    <x v="2"/>
    <x v="2"/>
    <s v="Battle Creek, MI"/>
    <n v="78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small                               "/>
    <n v="0"/>
    <n v="220000"/>
    <n v="110000"/>
    <n v="262180"/>
    <x v="2"/>
    <x v="2"/>
    <s v="Holland, MI"/>
    <n v="99941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48000"/>
    <n v="262180"/>
    <x v="2"/>
    <x v="2"/>
    <s v="Holland, MI"/>
    <n v="99941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53751"/>
    <n v="264040"/>
    <x v="2"/>
    <x v="2"/>
    <s v="Benton Harbor-St. Joseph-Fair Plain, MI"/>
    <n v="61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3"/>
    <s v="BUY REPLACEMENT &gt;30-FT BUS                                  "/>
    <n v="3"/>
    <n v="350660"/>
    <n v="280528"/>
    <n v="260050"/>
    <x v="3"/>
    <x v="3"/>
    <s v="Detroit, MI"/>
    <n v="373409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4"/>
    <s v="BUY REPLACEMENT &lt;30 FT BUS                                  "/>
    <n v="25"/>
    <n v="1841000"/>
    <n v="1472800"/>
    <n v="260050"/>
    <x v="3"/>
    <x v="3"/>
    <s v="Detroit, MI"/>
    <n v="37340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                                         "/>
    <n v="22"/>
    <n v="846000"/>
    <n v="676800"/>
    <n v="260050"/>
    <x v="3"/>
    <x v="3"/>
    <s v="Detroit, MI"/>
    <n v="373409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04"/>
    <s v="BUY &lt;30-FT BUS FOR EXPANSION                                "/>
    <n v="3"/>
    <n v="240000"/>
    <n v="19200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15"/>
    <s v="BUY VAN FOR SVC EXPANSION                                   "/>
    <n v="2"/>
    <n v="90000"/>
    <n v="7200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6"/>
    <s v="ACQUIRE - SHOP EQUIPMENT                                    "/>
    <n v="0"/>
    <n v="750"/>
    <n v="60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7"/>
    <s v="ACQUIRE - ADP HARDWARE                                      "/>
    <n v="0"/>
    <n v="10879"/>
    <n v="8703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8"/>
    <s v="ACQUIRE - ADP SOFTWARE                                      "/>
    <n v="0"/>
    <n v="40035"/>
    <n v="32028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20"/>
    <s v="ACQUIRE - MISC SUPPORT EQUIPMENT                            "/>
    <n v="0"/>
    <n v="18475"/>
    <n v="1478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405"/>
    <s v="REHAB/RENOVATE - YARDS AND SHOPS                            "/>
    <n v="0"/>
    <n v="140000"/>
    <n v="11200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8000"/>
    <s v="PROGRAM ADMINISTRATION-SMART                                "/>
    <n v="0"/>
    <n v="50000"/>
    <n v="5000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300901"/>
    <s v="UP TO 50% FEDERAL SHARE                                     "/>
    <n v="0"/>
    <n v="3000000"/>
    <n v="1500000"/>
    <n v="260050"/>
    <x v="3"/>
    <x v="3"/>
    <s v="Detroit, MI"/>
    <n v="373409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260050"/>
    <x v="3"/>
    <x v="3"/>
    <s v="Detroit, MI"/>
    <n v="373409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Greyhound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Indian Trails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4"/>
    <s v="BUY REPLACEMENT &lt;30 FT BUS 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n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n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2"/>
    <n v="381319"/>
    <n v="22837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1"/>
    <n v="381319"/>
    <n v="76678"/>
    <n v="262500"/>
    <x v="2"/>
    <x v="2"/>
    <s v="South Lyon-Howell, MI"/>
    <n v="119509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3"/>
    <s v="BUY REPLACEMENT 30-FT BUS                                   "/>
    <n v="1"/>
    <n v="179541"/>
    <n v="143633"/>
    <n v="262180"/>
    <x v="2"/>
    <x v="2"/>
    <s v="Holland, MI"/>
    <n v="99941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2"/>
    <n v="1444853"/>
    <n v="89450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1018"/>
    <n v="263710"/>
    <x v="2"/>
    <x v="2"/>
    <s v="Port Huron, MI"/>
    <n v="871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36000"/>
    <n v="262150"/>
    <x v="2"/>
    <x v="2"/>
    <s v="Bay City, MI"/>
    <n v="7058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82246"/>
    <n v="264270"/>
    <x v="2"/>
    <x v="2"/>
    <s v="Monroe, MI"/>
    <n v="5124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52326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9792"/>
    <n v="262500"/>
    <x v="2"/>
    <x v="2"/>
    <s v="South Lyon-Howell, MI"/>
    <n v="11950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37138"/>
    <n v="262150"/>
    <x v="2"/>
    <x v="2"/>
    <s v="Bay City, MI"/>
    <n v="7058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40000"/>
    <n v="262130"/>
    <x v="2"/>
    <x v="2"/>
    <s v="Jackson, MI"/>
    <n v="900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2"/>
    <n v="196423"/>
    <n v="80000"/>
    <n v="262150"/>
    <x v="2"/>
    <x v="2"/>
    <s v="Bay City, MI"/>
    <n v="7058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210"/>
    <s v="ACQUIRE - BUS PASSENGER SHELTERS                            "/>
    <n v="0"/>
    <n v="18302"/>
    <n v="14642"/>
    <n v="269800"/>
    <x v="2"/>
    <x v="2"/>
    <s v="Midland, MI"/>
    <n v="590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01"/>
    <s v="CONSTRUCT - BUS TERMINAL                                    "/>
    <n v="0"/>
    <n v="20000"/>
    <n v="16000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10"/>
    <s v="CONSTRUCT - BUS PASSENGER SHELTERS                          "/>
    <n v="0"/>
    <n v="81358"/>
    <n v="65087"/>
    <n v="264040"/>
    <x v="2"/>
    <x v="2"/>
    <s v="Benton Harbor-St. Joseph-Fair Plain, MI"/>
    <n v="61022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2220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105009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8"/>
    <s v="ACQUIRE - ADP SOFTWARE                                      "/>
    <n v="0"/>
    <n v="60000"/>
    <n v="48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20176"/>
    <n v="262170"/>
    <x v="2"/>
    <x v="2"/>
    <s v="Battle Creek, MI"/>
    <n v="7839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4000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6400"/>
    <n v="261390"/>
    <x v="2"/>
    <x v="2"/>
    <s v="Saginaw, MI"/>
    <n v="12626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27497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135867"/>
    <n v="263710"/>
    <x v="2"/>
    <x v="2"/>
    <s v="Port Huron, MI"/>
    <n v="871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76352"/>
    <n v="262170"/>
    <x v="2"/>
    <x v="2"/>
    <s v="Battle Creek, MI"/>
    <n v="7839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82013"/>
    <n v="261390"/>
    <x v="2"/>
    <x v="2"/>
    <s v="Saginaw, MI"/>
    <n v="1262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9439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4400"/>
    <n v="264040"/>
    <x v="2"/>
    <x v="2"/>
    <s v="Benton Harbor-St. Joseph-Fair Plain, MI"/>
    <n v="6102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5301"/>
    <n v="262130"/>
    <x v="2"/>
    <x v="2"/>
    <s v="Jackson, MI"/>
    <n v="900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1336"/>
    <n v="262150"/>
    <x v="2"/>
    <x v="2"/>
    <s v="Bay City, MI"/>
    <n v="7058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4"/>
    <s v="REHAB/RENOVATE - STORAGE FACILITY                           "/>
    <n v="0"/>
    <n v="100000"/>
    <n v="80000"/>
    <n v="261390"/>
    <x v="2"/>
    <x v="2"/>
    <s v="Saginaw, MI"/>
    <n v="126265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FY 2014 &amp; 2015 BUY REP 40-FT BUS-SMART                      "/>
    <n v="6"/>
    <n v="2640000"/>
    <n v="2112000"/>
    <n v="260050"/>
    <x v="3"/>
    <x v="3"/>
    <s v="Detroit, MI"/>
    <n v="3734090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14 &amp; 15 BUY SPARE PARTS - SMART                          "/>
    <n v="0"/>
    <n v="163453"/>
    <n v="130762"/>
    <n v="260050"/>
    <x v="3"/>
    <x v="3"/>
    <s v="Detroit, MI"/>
    <n v="3734090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n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n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n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FY 2014 &amp; 2015 BUY REP 40-FT BUS -SMART                     "/>
    <n v="68"/>
    <n v="29820000"/>
    <n v="23856000"/>
    <n v="260050"/>
    <x v="3"/>
    <x v="3"/>
    <s v="Detroit, MI"/>
    <n v="3734090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BUY REP &lt;30` MHD HYBRID-LETC                        "/>
    <n v="3"/>
    <n v="265286"/>
    <n v="212229"/>
    <n v="260050"/>
    <x v="3"/>
    <x v="3"/>
    <s v="Detroit, MI"/>
    <n v="3734090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SPARE PARTS- SMART                           "/>
    <n v="0"/>
    <n v="18084"/>
    <n v="14467"/>
    <n v="260050"/>
    <x v="3"/>
    <x v="3"/>
    <s v="Detroit, MI"/>
    <n v="3734090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FY 2014 &amp; 2015  LIGHTED SHELTERS - SMART 1% SECURITY        "/>
    <n v="28"/>
    <n v="77137"/>
    <n v="61710"/>
    <n v="260050"/>
    <x v="3"/>
    <x v="3"/>
    <s v="Detroit, MI"/>
    <n v="373409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LIGHTED SHELTERS - SMART 1% SECURITY                        "/>
    <n v="0"/>
    <n v="259510"/>
    <n v="207608"/>
    <n v="260050"/>
    <x v="3"/>
    <x v="3"/>
    <s v="Detroit, MI"/>
    <n v="373409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FY 2014 ACQUIRE - SHOP EQUIPMENT-LETC                       "/>
    <n v="0"/>
    <n v="316084"/>
    <n v="252867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5 ACQUIRE - ADP HARDWARE-SMART                        "/>
    <n v="0"/>
    <n v="625000"/>
    <n v="50000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ACQUIRE - ADP SOFTWARE - LETC                               "/>
    <n v="0"/>
    <n v="-18086"/>
    <n v="-14469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4- ACQUIRE - ADP SOFTWARE-LETC                        "/>
    <n v="0"/>
    <n v="193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5 ACQUIRE - ADP SOFTWARE-SMART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- TRANSIT SECURITY UPGRADES-LETC                     "/>
    <n v="0"/>
    <n v="415490"/>
    <n v="332392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 ACQUIRE - SECURITY EQUIP  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ACQUIRE - MOBILE FARE EQUIP - LETC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FY 2014 &amp; 2015 -ACQUIRE - MOBILE FARE COLL EQUIP-LETC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1"/>
    <s v="FY 2013 &amp; 2015 SUPPORT VEHICLES - SMART                     "/>
    <n v="12"/>
    <n v="2"/>
    <n v="2"/>
    <n v="260050"/>
    <x v="3"/>
    <x v="3"/>
    <s v="Detroit, MI"/>
    <n v="3734090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ACILITY REN - SMART 1% SECURITY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 &amp; 2015 FACILITY REN - SMART NON SECURITY            "/>
    <n v="0"/>
    <n v="900000"/>
    <n v="720000"/>
    <n v="260050"/>
    <x v="3"/>
    <x v="3"/>
    <s v="Detroit, MI"/>
    <n v="3734090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-FACILITY REN-LETC       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SMART NON SECURITY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LETC                                         "/>
    <n v="0"/>
    <n v="1922863"/>
    <n v="1538290"/>
    <n v="260050"/>
    <x v="3"/>
    <x v="3"/>
    <s v="Detroit, MI"/>
    <n v="3734090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5204"/>
    <s v="FY 2015 PURCHASE VEHICLE LOCATOR SYSTEM PARTS               "/>
    <n v="0"/>
    <n v="1000000"/>
    <n v="800000"/>
    <n v="260050"/>
    <x v="3"/>
    <x v="3"/>
    <s v="Detroit, MI"/>
    <n v="373409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FY 2014 &amp; 2015- BUS SHELTERS (1% ENHANCEMENT)        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BUS SHELTERS (1% ENHANCEMENT)                               "/>
    <n v="11"/>
    <n v="117000"/>
    <n v="93600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FY 2014 &amp; 2015 BUS STOP ENHANCEMENTS (1% ENHANCEMENT)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BUS STOP ENHANCEMENTS (1% ENHANCEMENT)                      "/>
    <n v="0"/>
    <n v="46120"/>
    <n v="36896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5"/>
    <s v="FY 2015 CONSTRUCT PED ACCESS / WALKWAYS                     "/>
    <n v="0"/>
    <n v="80796"/>
    <n v="64637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8"/>
    <s v="FY 2013 &amp; 2015 BUS STOP SIGNAGE (1% ENHANCEMENT)            "/>
    <n v="0"/>
    <n v="15000"/>
    <n v="12000"/>
    <n v="260050"/>
    <x v="3"/>
    <x v="3"/>
    <s v="Detroit, MI"/>
    <n v="3734090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OPERATING ASSIST - LETC UP TO 50% FED         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FY 2014 &amp; 2015 - OPERATING ASSIST-LETC UP TO 50%            "/>
    <n v="0"/>
    <n v="1016436"/>
    <n v="508218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260050"/>
    <x v="3"/>
    <x v="3"/>
    <s v="Detroit, MI"/>
    <n v="3734090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260050"/>
    <x v="3"/>
    <x v="3"/>
    <s v="Detroit, MI"/>
    <n v="3734090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260050"/>
    <x v="3"/>
    <x v="3"/>
    <s v="Detroit, MI"/>
    <n v="3734090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362549"/>
    <n v="262470"/>
    <x v="2"/>
    <x v="2"/>
    <s v="Monroe, MI"/>
    <n v="51240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3 &amp; 2015 BUY REP &lt;30` MHD HYBRID - LETC               "/>
    <n v="0"/>
    <n v="0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&amp; 2015 BUY REP &lt;30` MED DUTY-LETC                   "/>
    <n v="0"/>
    <n v="1000"/>
    <n v="8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2847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BUY SPARE PARTS-LETC                         "/>
    <n v="0"/>
    <n v="145000"/>
    <n v="1160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02"/>
    <s v="FY 2014 CONSTRUCT - PROPANE FUELING STATIONS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ACQUIRE - SHOP EQUIPMENT - LETC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ACQUIRE - ADP HARD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4- ACQUIRE - ADP HARDWARE-LETC                 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n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n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n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n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n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n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n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20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20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1"/>
    <s v="FY 14 &amp; 15  BUY REPLACEMENT 40-FT BUS                       "/>
    <n v="6"/>
    <n v="2550000"/>
    <n v="2040000"/>
    <n v="260050"/>
    <x v="3"/>
    <x v="3"/>
    <s v="Detroit, MI"/>
    <n v="3734090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BUY REPLACEMENT &lt;30 FT BUS                                  "/>
    <n v="1"/>
    <n v="630630"/>
    <n v="480000"/>
    <n v="260050"/>
    <x v="3"/>
    <x v="3"/>
    <s v="Detroit, MI"/>
    <n v="3734090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PROPANE SMART                     "/>
    <n v="13"/>
    <n v="1040000"/>
    <n v="832000"/>
    <n v="260050"/>
    <x v="3"/>
    <x v="3"/>
    <s v="Detroit, MI"/>
    <n v="3734090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BUS LETC HYBRID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DIESEL SMART                      "/>
    <n v="0"/>
    <n v="0"/>
    <n v="0"/>
    <n v="260050"/>
    <x v="3"/>
    <x v="3"/>
    <s v="Detroit, MI"/>
    <n v="3734090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 BUY REPLACEMENT &lt;30 FT BUS-SMART                    "/>
    <n v="0"/>
    <n v="-7524"/>
    <n v="-7524"/>
    <n v="260050"/>
    <x v="3"/>
    <x v="3"/>
    <s v="Detroit, MI"/>
    <n v="3734090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- BUY REPLACEMENT &lt;30 FT BUS-LETC 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                                        "/>
    <n v="0"/>
    <n v="7524"/>
    <n v="7524"/>
    <n v="260050"/>
    <x v="3"/>
    <x v="3"/>
    <s v="Detroit, MI"/>
    <n v="3734090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FY 13                                   "/>
    <n v="9"/>
    <n v="720000"/>
    <n v="576000"/>
    <n v="260050"/>
    <x v="3"/>
    <x v="3"/>
    <s v="Detroit, MI"/>
    <n v="3734090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n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n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I95X116"/>
    <n v="95"/>
    <x v="31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n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1010"/>
    <s v="FINANCE CHARGES                                             "/>
    <n v="0"/>
    <n v="1947340"/>
    <n v="0"/>
    <n v="270120"/>
    <x v="3"/>
    <x v="3"/>
    <s v="Minneapolis-St. Paul, MN-WI"/>
    <n v="265089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304"/>
    <s v="BUY &lt;30-FT BUS FOR EXPANSION                                "/>
    <n v="2"/>
    <n v="144000"/>
    <n v="115200"/>
    <n v="270000"/>
    <x v="0"/>
    <x v="0"/>
    <s v="MINNES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04000"/>
    <n v="270000"/>
    <x v="0"/>
    <x v="0"/>
    <s v="MINNESOT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32789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28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67449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000"/>
    <x v="0"/>
    <x v="0"/>
    <s v="MINNESOT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Rural                       "/>
    <n v="0"/>
    <n v="23200"/>
    <n v="2320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104000"/>
    <n v="272770"/>
    <x v="2"/>
    <x v="2"/>
    <s v="St. Cloud, MN"/>
    <n v="1106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3330"/>
    <x v="2"/>
    <x v="2"/>
    <s v="Grand Forks, ND--MN"/>
    <n v="612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9830"/>
    <x v="2"/>
    <x v="2"/>
    <s v="Mankato, MN"/>
    <n v="575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9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n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n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n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n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n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n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4"/>
    <s v="BUY REPLACEMENT &lt;30 FT BUS-Rural                            "/>
    <n v="6"/>
    <n v="600000"/>
    <n v="48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1"/>
    <s v="CONSTRUCT - ADMINISTRATIVE BUILDING                         "/>
    <n v="0"/>
    <n v="1300000"/>
    <n v="1040000"/>
    <n v="270000"/>
    <x v="0"/>
    <x v="0"/>
    <s v="MINNESOTA GOV APP"/>
    <n v="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2"/>
    <s v="BUY REPLACEMENT 35-FT BUS                                   "/>
    <n v="3"/>
    <n v="1332000"/>
    <n v="1065600"/>
    <n v="272040"/>
    <x v="2"/>
    <x v="2"/>
    <s v="Fargo, ND-MN"/>
    <n v="1766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n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n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n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n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n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n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n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n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111215"/>
    <s v="BUY REPLACEMENT VAN                                         "/>
    <n v="5"/>
    <n v="181013"/>
    <n v="153861"/>
    <n v="273330"/>
    <x v="2"/>
    <x v="2"/>
    <s v="Grand Forks, ND--MN"/>
    <n v="612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300901"/>
    <s v="UP TO 50% FEDERAL SHARE                                     "/>
    <n v="0"/>
    <n v="307722"/>
    <n v="153861"/>
    <n v="273330"/>
    <x v="2"/>
    <x v="2"/>
    <s v="Grand Forks, ND-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n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 BUY REPLACEMENT VAN -80% FED                               "/>
    <n v="3"/>
    <n v="73553"/>
    <n v="58842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BUY REPLACEMENT VAN -85% FED                                "/>
    <n v="11"/>
    <n v="411573"/>
    <n v="349837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1072773"/>
    <n v="858218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8000"/>
    <s v="STATE OR PROGRAM ADMINISTRATION                             "/>
    <n v="0"/>
    <n v="215607"/>
    <n v="215607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9309"/>
    <s v="CONSTRUCT ENHANCED ADA ACCESS                               "/>
    <n v="0"/>
    <n v="143846"/>
    <n v="11507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215"/>
    <s v="CU - BUY 1 REPLACEMENT VAN                                  "/>
    <n v="1"/>
    <n v="37245"/>
    <n v="29796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9208"/>
    <s v="PURCHASE SIGNAGE                                            "/>
    <n v="0"/>
    <n v="949676"/>
    <n v="759741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215"/>
    <s v="BUY REPLACEMENT VAN                                         "/>
    <n v="4"/>
    <n v="189856"/>
    <n v="151884"/>
    <n v="291610"/>
    <x v="1"/>
    <x v="1"/>
    <s v="Springfield, MO"/>
    <n v="273724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315"/>
    <s v="BUY VAN FOR SVC EXPANSION                                   "/>
    <n v="2"/>
    <n v="61479"/>
    <n v="49183"/>
    <n v="291610"/>
    <x v="1"/>
    <x v="1"/>
    <s v="Springfield, MO"/>
    <n v="273724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8000"/>
    <s v="STATE OR PROGRAM ADMINISTRATION                             "/>
    <n v="0"/>
    <n v="22340"/>
    <n v="22340"/>
    <n v="291610"/>
    <x v="1"/>
    <x v="1"/>
    <s v="Springfield, MO"/>
    <n v="27372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215"/>
    <s v="BUY REPLACEMENT VAN                                         "/>
    <n v="39"/>
    <n v="1336258"/>
    <n v="1063406.39999999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8000"/>
    <s v="STATE OR PROGRAM ADMINISTRATION                             "/>
    <n v="0"/>
    <n v="169312"/>
    <n v="169312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5"/>
    <s v="BUY REPLACEMENT VAN                                         "/>
    <n v="42"/>
    <n v="1521402.55"/>
    <n v="1217122.04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5"/>
    <n v="1193417.7"/>
    <n v="877367.2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8000"/>
    <s v="STATE OR PROGRAM ADMINISTRATION                             "/>
    <n v="0"/>
    <n v="325147"/>
    <n v="325147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8000"/>
    <s v="STATE OR PROGRAM ADMINISTRATION                             "/>
    <n v="0"/>
    <n v="147684"/>
    <n v="14768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3"/>
    <n v="270119.65000000002"/>
    <n v="110921"/>
    <n v="292210"/>
    <x v="2"/>
    <x v="2"/>
    <s v="St. Joseph, MO-KS"/>
    <n v="8117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3207"/>
    <s v="ACQUIRE - SURVEIL/SECURITY EQUIP                            "/>
    <n v="1"/>
    <n v="88820"/>
    <n v="71056"/>
    <n v="292210"/>
    <x v="2"/>
    <x v="2"/>
    <s v="St. Joseph, MO-KS"/>
    <n v="81176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113916"/>
    <n v="292660"/>
    <x v="2"/>
    <x v="2"/>
    <s v="Columbia, MO"/>
    <n v="124748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482.36"/>
    <n v="292660"/>
    <x v="2"/>
    <x v="2"/>
    <s v="Columbia, MO"/>
    <n v="124748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6"/>
    <n v="514160.85"/>
    <n v="230673"/>
    <n v="294190"/>
    <x v="2"/>
    <x v="2"/>
    <s v="Jefferson City, MO"/>
    <n v="58533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66739.679999999993"/>
    <n v="295370"/>
    <x v="2"/>
    <x v="2"/>
    <s v="Cape Girardeau, MO-IL"/>
    <n v="5290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692.36"/>
    <n v="295370"/>
    <x v="2"/>
    <x v="2"/>
    <s v="Cape Girardeau, MO-IL"/>
    <n v="5290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15"/>
    <s v="BUY REPLACEMENT VAN                                         "/>
    <n v="9"/>
    <n v="260715"/>
    <n v="208572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8"/>
    <s v="BUY REPLACEMENT INTERCITY BUS                               "/>
    <n v="2"/>
    <n v="1165450"/>
    <n v="93236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408"/>
    <s v="REHAB/REBUILD INTERCITY BUS                                 "/>
    <n v="2"/>
    <n v="400000"/>
    <n v="3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9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8000"/>
    <s v="STATE ADMINISTRATION                                        "/>
    <n v="0"/>
    <n v="711641"/>
    <n v="711641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2 - BUY REPLACEMENT 40-FT BUS                     "/>
    <n v="0"/>
    <n v="-395691"/>
    <n v="-296179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1 - BUY REPLACEMENT 40-FT BUS                     "/>
    <n v="5"/>
    <n v="2113489"/>
    <n v="1756307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1201"/>
    <s v="BUY REPLACEMENT 40-FT BUS                                   "/>
    <n v="7"/>
    <n v="3011452"/>
    <n v="2559734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n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4"/>
    <s v="REHAB/RENOV TUNNELS - Union Station                         "/>
    <n v="0"/>
    <n v="12585"/>
    <n v="10068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420"/>
    <s v="REHAB/RENOV - MISC RAIL EQUIPMENT                           "/>
    <n v="0"/>
    <n v="-102000"/>
    <n v="-81600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105"/>
    <s v="ENG/DESIGN - YARDS &amp; SHOPS                                  "/>
    <n v="0"/>
    <n v="10000"/>
    <n v="800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405"/>
    <s v="REHAB/RENOV - RAIL YARDS AND SHOPS                          "/>
    <n v="0"/>
    <n v="288000"/>
    <n v="2304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5401"/>
    <s v="REHAB/RENOV TRACTION POWER EQUIPMENT                        "/>
    <n v="0"/>
    <n v="801444"/>
    <n v="641156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11240"/>
    <s v="BUY ASSOC CAP MAINT ITEMS                                   "/>
    <n v="0"/>
    <n v="52500"/>
    <n v="42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23402"/>
    <s v="REHAB/RENOV - RAIL STATION                                  "/>
    <n v="0"/>
    <n v="2001863"/>
    <n v="1601490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n v="111215"/>
    <s v="BUY REPLACEMENT VAN                                         "/>
    <n v="18"/>
    <n v="914558"/>
    <n v="725192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0"/>
    <n v="0"/>
    <n v="0"/>
    <n v="294120"/>
    <x v="2"/>
    <x v="2"/>
    <s v="Lee's Summit, MO"/>
    <n v="8508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0"/>
    <n v="0"/>
    <n v="294120"/>
    <x v="2"/>
    <x v="2"/>
    <s v="Lee's Summit, MO"/>
    <n v="85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15"/>
    <s v="BUY REPLACEMENT VAN                                         "/>
    <n v="7"/>
    <n v="1614195"/>
    <n v="137206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n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n v="300901"/>
    <s v="UP TO 50% FEDERAL SHARE                                     "/>
    <n v="0"/>
    <n v="534998"/>
    <n v="267499"/>
    <n v="295370"/>
    <x v="2"/>
    <x v="2"/>
    <s v="Cape Girardeau, MO-IL"/>
    <n v="529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295370"/>
    <x v="2"/>
    <x v="2"/>
    <s v="Cape Girardeau, MO-IL"/>
    <n v="529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144997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755625"/>
    <n v="29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n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5000"/>
    <n v="20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245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02"/>
    <s v="BUY 35-FT BUS FOR EXPANSION                                 "/>
    <n v="1"/>
    <n v="61300"/>
    <n v="49040"/>
    <n v="283380"/>
    <x v="2"/>
    <x v="2"/>
    <s v="Hattiesburg, MS"/>
    <n v="80358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545"/>
    <n v="1236"/>
    <n v="283380"/>
    <x v="2"/>
    <x v="2"/>
    <s v="Hattiesburg, MS"/>
    <n v="8035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9"/>
    <s v="ACQUIRE - MOBILE SURV/SECURITY EQUIP                        "/>
    <n v="7"/>
    <n v="44730"/>
    <n v="35784"/>
    <n v="283380"/>
    <x v="2"/>
    <x v="2"/>
    <s v="Hattiesburg, MS"/>
    <n v="8035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SMALL UZA                          "/>
    <n v="1"/>
    <n v="415968"/>
    <n v="207984"/>
    <n v="283380"/>
    <x v="2"/>
    <x v="2"/>
    <s v="Hattiesburg, MS"/>
    <n v="8035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04"/>
    <s v="BUY REPLACEMENT &lt;30 FT BUS                                  "/>
    <n v="1"/>
    <n v="42985"/>
    <n v="34388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10177"/>
    <n v="8142"/>
    <n v="289650"/>
    <x v="1"/>
    <x v="1"/>
    <s v="JACKSON, MS"/>
    <n v="35147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3000"/>
    <n v="2400"/>
    <n v="289650"/>
    <x v="1"/>
    <x v="1"/>
    <s v="JACKSON, MS"/>
    <n v="351478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15"/>
    <s v="BUY VAN FOR SVC EXPANSION                                   "/>
    <n v="2"/>
    <n v="48245"/>
    <n v="38596"/>
    <n v="289650"/>
    <x v="1"/>
    <x v="1"/>
    <s v="JACKSON, MS"/>
    <n v="35147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200"/>
    <n v="960"/>
    <n v="289650"/>
    <x v="1"/>
    <x v="1"/>
    <s v="JACKSON, MS"/>
    <n v="351478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2"/>
    <s v="PURCHASE COMMUNICATIONS SYSTEM                              "/>
    <n v="2"/>
    <n v="347790"/>
    <n v="278232"/>
    <n v="289650"/>
    <x v="1"/>
    <x v="1"/>
    <s v="JACKSON, MS"/>
    <n v="3514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4"/>
    <n v="2000"/>
    <n v="1600"/>
    <n v="289650"/>
    <x v="1"/>
    <x v="1"/>
    <s v="JACKSON, MS"/>
    <n v="351478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7113"/>
    <s v="3RD PARTY CONTRACTED SERVICES (5310 ONLY)                   "/>
    <n v="1"/>
    <n v="90898"/>
    <n v="60461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9650"/>
    <x v="1"/>
    <x v="1"/>
    <s v="JACKSON, MS"/>
    <n v="35147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LARGE UZA                          "/>
    <n v="1"/>
    <n v="462496"/>
    <n v="231248"/>
    <n v="289650"/>
    <x v="1"/>
    <x v="1"/>
    <s v="JACKSON, MS"/>
    <n v="35147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4"/>
    <n v="1302004"/>
    <n v="838016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1"/>
    <n v="1302004"/>
    <n v="203587"/>
    <n v="470380"/>
    <x v="3"/>
    <x v="3"/>
    <s v="Memphis, TN-MS-AR"/>
    <n v="106006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9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749402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926598"/>
    <n v="283690"/>
    <x v="2"/>
    <x v="2"/>
    <s v="Pascagoula, MS"/>
    <n v="5042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40728"/>
    <n v="3417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416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90400"/>
    <n v="302350"/>
    <x v="2"/>
    <x v="2"/>
    <s v="Great Falls, MT"/>
    <n v="6520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04"/>
    <s v="BUY REPLACEMENT &lt;30 FT BUS                                  "/>
    <n v="-1"/>
    <n v="127092"/>
    <n v="108028"/>
    <n v="303580"/>
    <x v="2"/>
    <x v="2"/>
    <s v="Missoula, MT"/>
    <n v="8215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9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n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n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n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n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203"/>
    <s v="BUY REPLACEMENT 30-FT BUS                                   "/>
    <n v="1"/>
    <n v="220000"/>
    <n v="187000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3202"/>
    <s v="ACQUIRE - BUS STATION                                       "/>
    <n v="0"/>
    <n v="89891"/>
    <n v="71913"/>
    <n v="300000"/>
    <x v="0"/>
    <x v="0"/>
    <s v="MONTANA GOV APP"/>
    <n v="0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4404"/>
    <s v="REHAB/RENOVATE - STORAGE FACILITY                           "/>
    <n v="0"/>
    <n v="70000"/>
    <n v="56000"/>
    <n v="300000"/>
    <x v="0"/>
    <x v="0"/>
    <s v="MONTANA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4"/>
    <n v="34"/>
    <x v="36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n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n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n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n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31320"/>
    <s v="VEHICLES                                                    "/>
    <n v="0"/>
    <n v="4100000"/>
    <n v="2050000"/>
    <n v="370750"/>
    <x v="3"/>
    <x v="3"/>
    <s v="Charlotte, NC-SC"/>
    <n v="1249442"/>
    <s v="1407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110"/>
    <s v="GUIDEWAY &amp; TRACK ELEMENTS                                   "/>
    <n v="0"/>
    <n v="9673444"/>
    <n v="21390137"/>
    <n v="370750"/>
    <x v="3"/>
    <x v="3"/>
    <s v="Charlotte, NC-SC"/>
    <n v="124944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220"/>
    <s v="STATIONS, STOPS, TERMINALS, INTERMODAL                      "/>
    <n v="0"/>
    <n v="30956632"/>
    <n v="21683181"/>
    <n v="370750"/>
    <x v="3"/>
    <x v="3"/>
    <s v="Charlotte, NC-SC"/>
    <n v="124944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330"/>
    <s v="SUPPORT FACILITES:YARDS, SHOPS, ADMIN BLDGS                 "/>
    <n v="0"/>
    <n v="7398739"/>
    <n v="3710532"/>
    <n v="370750"/>
    <x v="3"/>
    <x v="3"/>
    <s v="Charlotte, NC-SC"/>
    <n v="1249442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440"/>
    <s v="SITEWORK &amp; SPECIAL CONDITIONS                               "/>
    <n v="0"/>
    <n v="17258911"/>
    <n v="31410183"/>
    <n v="370750"/>
    <x v="3"/>
    <x v="3"/>
    <s v="Charlotte, NC-SC"/>
    <n v="124944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550"/>
    <s v="SYSTEMS                                                     "/>
    <n v="0"/>
    <n v="27901978"/>
    <n v="17050989"/>
    <n v="370750"/>
    <x v="3"/>
    <x v="3"/>
    <s v="Charlotte, NC-SC"/>
    <n v="124944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660"/>
    <s v="ROW, LAND, EXISTING IMPROVEMENTS                            "/>
    <n v="0"/>
    <n v="-860225"/>
    <n v="0"/>
    <n v="370750"/>
    <x v="3"/>
    <x v="3"/>
    <s v="Charlotte, NC-SC"/>
    <n v="124944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880"/>
    <s v="PROFESSIONAL SERVICES                                       "/>
    <n v="0"/>
    <n v="23200124"/>
    <n v="-16000"/>
    <n v="370750"/>
    <x v="3"/>
    <x v="3"/>
    <s v="Charlotte, NC-SC"/>
    <n v="124944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990"/>
    <s v="UNALLOCATED CONTINGENCY                                     "/>
    <n v="0"/>
    <n v="0"/>
    <n v="0"/>
    <n v="370750"/>
    <x v="3"/>
    <x v="3"/>
    <s v="Charlotte, NC-SC"/>
    <n v="124944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1010"/>
    <s v="FINANCE CHARGES                                             "/>
    <n v="0"/>
    <n v="5441956"/>
    <n v="2720978"/>
    <n v="370750"/>
    <x v="3"/>
    <x v="3"/>
    <s v="Charlotte, NC-SC"/>
    <n v="1249442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04"/>
    <s v="BUY REPLACEMENT &lt;30 FT BUS                                  "/>
    <n v="22"/>
    <n v="1313010"/>
    <n v="1050408"/>
    <n v="3700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15"/>
    <s v="BUY REPLACEMENT VAN                                         "/>
    <n v="8"/>
    <n v="411500"/>
    <n v="329200"/>
    <n v="3700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4220"/>
    <s v="ACQUIRE - MISC SUPPORT EQUIPMENT                            "/>
    <n v="10"/>
    <n v="40178"/>
    <n v="32142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1"/>
    <n v="2387762"/>
    <n v="498459"/>
    <n v="3700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8000"/>
    <s v="STATE OR PROGRAM ADMINISTRATION                             "/>
    <n v="1"/>
    <n v="262221"/>
    <n v="262221"/>
    <n v="3700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00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8"/>
    <n v="2270026"/>
    <n v="1135011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25"/>
    <n v="3806992"/>
    <n v="1427729"/>
    <n v="3700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00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655064"/>
    <n v="371900"/>
    <x v="2"/>
    <x v="2"/>
    <s v="Gastonia, NC -SC"/>
    <n v="1694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1600"/>
    <n v="371920"/>
    <x v="2"/>
    <x v="2"/>
    <s v="High Point, NC"/>
    <n v="16648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01000"/>
    <n v="371920"/>
    <x v="2"/>
    <x v="2"/>
    <s v="High Point, NC"/>
    <n v="16648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207328"/>
    <n v="372630"/>
    <x v="2"/>
    <x v="2"/>
    <s v="Burlington, NC"/>
    <n v="11991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308262"/>
    <n v="372630"/>
    <x v="2"/>
    <x v="2"/>
    <s v="Burlington, NC"/>
    <n v="119911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9616"/>
    <n v="373310"/>
    <x v="2"/>
    <x v="2"/>
    <s v="Goldsboro, NC"/>
    <n v="6105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0400"/>
    <n v="373420"/>
    <x v="2"/>
    <x v="2"/>
    <s v="Rocky Mount, NC"/>
    <n v="68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50000"/>
    <n v="373420"/>
    <x v="2"/>
    <x v="2"/>
    <s v="Rocky Mount, NC"/>
    <n v="682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1182"/>
    <n v="373440"/>
    <x v="2"/>
    <x v="2"/>
    <s v="Jacksonville, NC"/>
    <n v="1054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6500"/>
    <n v="373440"/>
    <x v="2"/>
    <x v="2"/>
    <s v="Jacksonville, NC"/>
    <n v="10541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6560"/>
    <n v="378400"/>
    <x v="2"/>
    <x v="2"/>
    <s v="New Bern, NC"/>
    <n v="5050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2"/>
    <s v="BUY REPLACEMENT 35-FT BUS                                   "/>
    <n v="3"/>
    <n v="1350000"/>
    <n v="1080000"/>
    <n v="3700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4"/>
    <s v="BUY REPLACEMENT &lt;30 FT BUS                                  "/>
    <n v="61"/>
    <n v="3326510"/>
    <n v="2394425"/>
    <n v="3700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67"/>
    <n v="3305500"/>
    <n v="2156112"/>
    <n v="3700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5"/>
    <n v="227500"/>
    <n v="182000"/>
    <n v="3700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1"/>
    <s v="BUY 40-FT BUS FOR EXPANSION                                 "/>
    <n v="0"/>
    <n v="0"/>
    <n v="0"/>
    <n v="3700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4"/>
    <s v="BUY &lt;30-FT BUS FOR EXPANSION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15"/>
    <s v="BUY VAN FOR SVC EXPANSION   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0"/>
    <n v="0"/>
    <n v="0"/>
    <n v="3700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24"/>
    <n v="2952"/>
    <n v="2361"/>
    <n v="3700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6"/>
    <s v="ACQUIRE - SHOP EQUIPMENT                                    "/>
    <n v="1"/>
    <n v="45195"/>
    <n v="36156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7"/>
    <n v="14866"/>
    <n v="11891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"/>
    <n v="854"/>
    <n v="683"/>
    <n v="3700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8"/>
    <s v="ACQUIRE - ADP SOFTWARE                                      "/>
    <n v="89"/>
    <n v="177936"/>
    <n v="142349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9"/>
    <s v="ACQUIRE - MOBILE SURV/SECURITY EQUIP                        "/>
    <n v="12"/>
    <n v="43089"/>
    <n v="34471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0"/>
    <n v="0"/>
    <n v="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9"/>
    <n v="11700"/>
    <n v="9360"/>
    <n v="3700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20"/>
    <s v="ACQUIRE - MISC SUPPORT EQUIPMENT                            "/>
    <n v="122"/>
    <n v="122980"/>
    <n v="93331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2"/>
    <n v="104374"/>
    <n v="83499"/>
    <n v="3700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1"/>
    <n v="150000"/>
    <n v="120000"/>
    <n v="3700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9"/>
    <s v="REHAB/RENOVATE - MOBILE SURVEILL/SECURITY EQUIP             "/>
    <n v="0"/>
    <n v="0"/>
    <n v="0"/>
    <n v="3700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8"/>
    <n v="14357"/>
    <n v="11485"/>
    <n v="3700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"/>
    <n v="2900"/>
    <n v="2320"/>
    <n v="3700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90"/>
    <n v="104000"/>
    <n v="83200"/>
    <n v="3700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3"/>
    <n v="354637"/>
    <n v="283710"/>
    <n v="3700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3"/>
    <s v="PURCHASE RADIOS                                             "/>
    <n v="12"/>
    <n v="8480"/>
    <n v="4243"/>
    <n v="3700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16910451"/>
    <n v="12142123"/>
    <n v="3700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45000"/>
    <n v="36000"/>
    <n v="3700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945400"/>
    <n v="1945400"/>
    <n v="3700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44710"/>
    <n v="144710"/>
    <n v="3700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2580866"/>
    <n v="550814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3968100"/>
    <n v="3968100"/>
    <n v="3700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1331622"/>
    <n v="665811"/>
    <n v="3700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35001"/>
    <s v="TRAINING                                                    "/>
    <n v="0"/>
    <n v="822703"/>
    <n v="822703"/>
    <n v="3700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42400"/>
    <s v="SHORT RANGE TRANSIT PLANNING                                "/>
    <n v="0"/>
    <n v="700000"/>
    <n v="700000"/>
    <n v="3700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n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87173"/>
    <n v="87173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400"/>
    <s v="OTHER - Fixed Survey Cost                                   "/>
    <n v="0"/>
    <n v="0"/>
    <n v="0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n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n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n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1"/>
    <s v="ADMINISTRATIVE EXPENSES                                     "/>
    <n v="0"/>
    <n v="224000"/>
    <n v="179200"/>
    <n v="3700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2"/>
    <s v="TRAINING                                                    "/>
    <n v="0"/>
    <n v="73500"/>
    <n v="58800"/>
    <n v="3700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3"/>
    <s v="CONSULTANT SERVICES                                         "/>
    <n v="0"/>
    <n v="540250"/>
    <n v="432200"/>
    <n v="3700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5"/>
    <s v="MISCELLANEOUS EQUIPMENT                                     "/>
    <n v="0"/>
    <n v="5933"/>
    <n v="4746"/>
    <n v="3700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561160"/>
    <n v="448928"/>
    <n v="3700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192515"/>
    <n v="154012"/>
    <n v="3700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200"/>
    <s v="GENERAL DEVELOPMENT/COMPREHENSIVE PLANNING                  "/>
    <n v="0"/>
    <n v="71790"/>
    <n v="57432"/>
    <n v="3700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1"/>
    <s v="LONGTERM TRANS PLAN - SYSTEM LEVEL                          "/>
    <n v="0"/>
    <n v="86530"/>
    <n v="69224"/>
    <n v="3700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2"/>
    <s v="LONGTERM TRANS PLAN - PROJECT LEVEL                         "/>
    <n v="0"/>
    <n v="74200"/>
    <n v="59360"/>
    <n v="3700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400"/>
    <s v="SHORT RANGE TRANSIT PLANNING                                "/>
    <n v="0"/>
    <n v="662057"/>
    <n v="529646"/>
    <n v="3700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500"/>
    <s v="TRANSPORTATION IMPROVEMENT PROGRAM                          "/>
    <n v="0"/>
    <n v="24825"/>
    <n v="19860"/>
    <n v="3700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2"/>
    <s v="COORDINATION OF NON-EMERGENCY HUMAN SERVICE TRANSPORTATION  "/>
    <n v="0"/>
    <n v="0"/>
    <n v="0"/>
    <n v="3700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4"/>
    <s v="PLANNING FOR TRANSIT SYS MANAGEMENT / OPERATIONS TO INCREASE"/>
    <n v="0"/>
    <n v="0"/>
    <n v="0"/>
    <n v="3700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6"/>
    <s v="INCORPORATING SAFETY &amp; SECURITY IN TRANSPORTATION PLANNING  "/>
    <n v="0"/>
    <n v="2000"/>
    <n v="1600"/>
    <n v="3700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700"/>
    <s v="OTHER ACTIVITIES                                            "/>
    <n v="0"/>
    <n v="210383"/>
    <n v="168306"/>
    <n v="3700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0"/>
    <n v="0"/>
    <n v="3700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114800"/>
    <n v="91840"/>
    <n v="3700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200"/>
    <s v="GENERAL DEVELOPMENT/COMPREHENSIVE PLANNING                  "/>
    <n v="0"/>
    <n v="0"/>
    <n v="0"/>
    <n v="3700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1"/>
    <s v="LONGTERM TRANS PLAN - SYSTEM LEVEL                          "/>
    <n v="0"/>
    <n v="637200"/>
    <n v="509760"/>
    <n v="3700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2"/>
    <s v="LONGTERM TRANS PLAN - PROJECT LEVEL                         "/>
    <n v="0"/>
    <n v="21750"/>
    <n v="17400"/>
    <n v="3700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400"/>
    <s v="SHORT RANGE TRANSIT PLANNING                                "/>
    <n v="0"/>
    <n v="39000"/>
    <n v="31200"/>
    <n v="3700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500"/>
    <s v="TRANSPORTATION IMPROVEMENT PROGRAM                          "/>
    <n v="0"/>
    <n v="10000"/>
    <n v="8000"/>
    <n v="3700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2"/>
    <s v="COORDINATION OF NON-EMERGENCY HUMAN SERVICE TRANSPORTATION  "/>
    <n v="0"/>
    <n v="21000"/>
    <n v="16800"/>
    <n v="3700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4"/>
    <s v="PLANNING FOR TRANSIT SYS MANAGEMENT / OPERATIONS TO INCREASE"/>
    <n v="0"/>
    <n v="10000"/>
    <n v="8000"/>
    <n v="3700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700"/>
    <s v="OTHER ACTIVITIES                                            "/>
    <n v="0"/>
    <n v="71950"/>
    <n v="57560"/>
    <n v="3700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0"/>
    <n v="1592843"/>
    <n v="39470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3480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7"/>
    <s v="ACQUIRE - ADP HARDWARE                                      "/>
    <n v="1"/>
    <n v="8155"/>
    <n v="6524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9"/>
    <s v="ACQUIRE - MOBILE SURV/SECURITY EQUIP                        "/>
    <n v="2"/>
    <n v="11909"/>
    <n v="9527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7111"/>
    <s v="OTHER 3RD PARTYCONTRACTUAL SERVICES                         "/>
    <n v="2"/>
    <n v="58629"/>
    <n v="46903"/>
    <n v="371920"/>
    <x v="2"/>
    <x v="2"/>
    <s v="High Point, NC"/>
    <n v="16648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1"/>
    <n v="1384000"/>
    <n v="4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0"/>
    <n v="1384000"/>
    <n v="217000"/>
    <n v="372630"/>
    <x v="2"/>
    <x v="2"/>
    <s v="Burlington, NC"/>
    <n v="1199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n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n v="300901"/>
    <s v="UP TO 50% FEDERAL SHARE                                     "/>
    <n v="1"/>
    <n v="700000"/>
    <n v="350000"/>
    <n v="372630"/>
    <x v="2"/>
    <x v="2"/>
    <s v="Burlington, NC"/>
    <n v="119911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n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n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0"/>
    <n v="1130958"/>
    <n v="871735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1"/>
    <n v="1130958"/>
    <n v="33031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0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n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 &amp;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180000"/>
    <n v="90000"/>
    <n v="371900"/>
    <x v="2"/>
    <x v="2"/>
    <s v="High Point, NC"/>
    <n v="166485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70000"/>
    <n v="35000"/>
    <n v="37190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n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n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n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n v="111201"/>
    <s v="BUY REPLACEMENT 40-FT BUS- Hybrid                           "/>
    <n v="4"/>
    <n v="2660000"/>
    <n v="2128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n v="117112"/>
    <s v="CAPITAL COST OF 3RD PARTY CONTRACTING                       "/>
    <n v="1"/>
    <n v="1015625"/>
    <n v="325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n v="111215"/>
    <s v="BUY REPLACEMENT VAN                                         "/>
    <n v="30"/>
    <n v="775000"/>
    <n v="620000"/>
    <n v="372630"/>
    <x v="2"/>
    <x v="2"/>
    <s v="Burlington, NC"/>
    <n v="119911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04"/>
    <s v="BUY REPLACEMENT &lt;30 FT BUS                                  "/>
    <n v="2"/>
    <n v="128000"/>
    <n v="102400"/>
    <n v="382040"/>
    <x v="2"/>
    <x v="2"/>
    <s v="Fargo, ND-MN"/>
    <n v="176676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2040"/>
    <x v="2"/>
    <x v="2"/>
    <s v="Fargo, ND-MN"/>
    <n v="176676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304"/>
    <s v="BUY &lt;30-FT BUS FOR EXPANSION                                "/>
    <n v="1"/>
    <n v="171300"/>
    <n v="137040"/>
    <n v="383090"/>
    <x v="2"/>
    <x v="2"/>
    <s v="Bismarck, ND"/>
    <n v="8195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3330"/>
    <x v="2"/>
    <x v="2"/>
    <s v="Grand Forks, ND-MN"/>
    <n v="6127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3330"/>
    <x v="2"/>
    <x v="2"/>
    <s v="Grand Forks, ND-MN"/>
    <n v="6127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2040"/>
    <x v="2"/>
    <x v="2"/>
    <s v="Fargo, ND-MN"/>
    <n v="17667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3090"/>
    <x v="2"/>
    <x v="2"/>
    <s v="Bismarck, ND"/>
    <n v="8195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15"/>
    <s v="BUY REPLACEMENT VAN                                         "/>
    <n v="2"/>
    <n v="80000"/>
    <n v="64000"/>
    <n v="383330"/>
    <x v="2"/>
    <x v="2"/>
    <s v="Grand Forks, ND-MN"/>
    <n v="612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3330"/>
    <x v="2"/>
    <x v="2"/>
    <s v="Grand Forks, ND-MN"/>
    <n v="6127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206"/>
    <s v="ACQUIRE - SHOP EQUIPMENT                                    "/>
    <n v="1"/>
    <n v="35000"/>
    <n v="28000"/>
    <n v="382040"/>
    <x v="2"/>
    <x v="2"/>
    <s v="Fargo, ND-MN"/>
    <n v="17667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403"/>
    <s v="REHAB/RENOVATE - ADMIN/MAINT FACILITY                       "/>
    <n v="1"/>
    <n v="300000"/>
    <n v="240000"/>
    <n v="382040"/>
    <x v="2"/>
    <x v="2"/>
    <s v="Fargo, ND-MN"/>
    <n v="17667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387000"/>
    <n v="309600"/>
    <n v="383090"/>
    <x v="2"/>
    <x v="2"/>
    <s v="Bismarck, ND"/>
    <n v="81955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460000"/>
    <n v="368000"/>
    <n v="383330"/>
    <x v="2"/>
    <x v="2"/>
    <s v="Grand Forks, ND-MN"/>
    <n v="612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n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rural)                             "/>
    <n v="3"/>
    <n v="149100"/>
    <n v="11928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rural)                              "/>
    <n v="7"/>
    <n v="249585"/>
    <n v="199668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12P VAN (rural)                             "/>
    <n v="2"/>
    <n v="31633"/>
    <n v="25306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FOR SVC EXPANS LF VAN (rural)                           "/>
    <n v="2"/>
    <n v="71310"/>
    <n v="57048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VAN FOR SVC EXPANSION                                   "/>
    <n v="2"/>
    <n v="56000"/>
    <n v="448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rural)                             "/>
    <n v="1"/>
    <n v="11616"/>
    <n v="9292"/>
    <n v="310000"/>
    <x v="0"/>
    <x v="0"/>
    <s v="NEBRASKA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rural)                                 "/>
    <n v="0"/>
    <n v="16000"/>
    <n v="800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sm urban)                          "/>
    <n v="1"/>
    <n v="136348"/>
    <n v="109079"/>
    <n v="312460"/>
    <x v="2"/>
    <x v="2"/>
    <s v="Grand Island, NE"/>
    <n v="5044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n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n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n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n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2220"/>
    <s v="ACQUIRE - MISC EQUIPMENT                                    "/>
    <n v="0"/>
    <n v="2500"/>
    <n v="2000"/>
    <n v="330000"/>
    <x v="0"/>
    <x v="0"/>
    <s v="NEW HAMPSHIRE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4207"/>
    <s v="ACQUIRE - ADP HARDWARE                                      "/>
    <n v="0"/>
    <n v="2500"/>
    <n v="2000"/>
    <n v="330000"/>
    <x v="0"/>
    <x v="0"/>
    <s v="NEW HAMPSHIRE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6"/>
    <n v="429360"/>
    <n v="364956"/>
    <n v="330000"/>
    <x v="0"/>
    <x v="0"/>
    <s v="NEW HAMPSHIRE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00"/>
    <x v="0"/>
    <x v="0"/>
    <s v="NEW HAMPSHIRE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36014"/>
    <n v="36014"/>
    <n v="330000"/>
    <x v="0"/>
    <x v="0"/>
    <s v="NEW HAMPSHIR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49733"/>
    <n v="49733"/>
    <n v="330000"/>
    <x v="0"/>
    <x v="0"/>
    <s v="NEW HAMPSHIR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300901"/>
    <s v="UP TO 50% FEDERAL SHARE                                     "/>
    <n v="0"/>
    <n v="87142"/>
    <n v="43571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4"/>
    <n v="289620"/>
    <n v="246177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3720"/>
    <x v="2"/>
    <x v="2"/>
    <s v="Portsmouth, NH-ME"/>
    <n v="882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4"/>
    <n v="16"/>
    <x v="39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n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n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5"/>
    <n v="2550000"/>
    <n v="1708612"/>
    <n v="330000"/>
    <x v="0"/>
    <x v="0"/>
    <s v="NEW HAMPSHIRE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1"/>
    <n v="2550000"/>
    <n v="331388"/>
    <n v="330000"/>
    <x v="0"/>
    <x v="0"/>
    <s v="NEW HAMPSHIRE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3"/>
    <s v="BUY REPLACEMENT 30-FT BUS                                   "/>
    <n v="1"/>
    <n v="300000"/>
    <n v="240000"/>
    <n v="330000"/>
    <x v="0"/>
    <x v="0"/>
    <s v="NEW HAMPSHIRE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4"/>
    <s v="BUY REPLACEMENT &lt;30 FT BUS                                  "/>
    <n v="5"/>
    <n v="315000"/>
    <n v="252000"/>
    <n v="330000"/>
    <x v="0"/>
    <x v="0"/>
    <s v="NEW HAMPSHIRE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26659"/>
    <n v="330000"/>
    <x v="0"/>
    <x v="0"/>
    <s v="NEW HAMPSHIRE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36995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44X001"/>
    <n v="44"/>
    <x v="39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n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n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n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n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n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231771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14369"/>
    <n v="333070"/>
    <x v="2"/>
    <x v="2"/>
    <s v="Dover-Rochester, NH-ME"/>
    <n v="880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750000"/>
    <n v="333070"/>
    <x v="2"/>
    <x v="2"/>
    <s v="Dover-Rochester, NH-ME"/>
    <n v="88087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442400"/>
    <s v="SHORT RANGE TRANSIT PLANNING                                "/>
    <n v="0"/>
    <n v="100000"/>
    <n v="80000"/>
    <n v="333070"/>
    <x v="2"/>
    <x v="2"/>
    <s v="Dover-Rochester, NH-ME"/>
    <n v="8808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568230"/>
    <n v="333720"/>
    <x v="2"/>
    <x v="2"/>
    <s v="Portsmouth, NH-ME"/>
    <n v="882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52025"/>
    <n v="333720"/>
    <x v="2"/>
    <x v="2"/>
    <s v="Portsmouth, NH-ME"/>
    <n v="882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800000"/>
    <n v="333720"/>
    <x v="2"/>
    <x v="2"/>
    <s v="Portsmouth, NH-ME"/>
    <n v="8820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2634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42878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n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n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1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3105"/>
    <s v="ENG/DESIGN - FERRY TERMINAL                                 "/>
    <n v="0"/>
    <n v="-2195400"/>
    <n v="-175632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2220"/>
    <s v="PURCHASE FIRE CONTROL EQUIPMENT                             "/>
    <n v="0"/>
    <n v="300000"/>
    <n v="24000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3402"/>
    <s v="REHAB/RENOV - RAIL STATION                                  "/>
    <n v="0"/>
    <n v="4155687"/>
    <n v="3324549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4"/>
    <n v="218000"/>
    <n v="174400"/>
    <n v="34000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5"/>
    <n v="280000"/>
    <n v="224000"/>
    <n v="34000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4"/>
    <n v="1328000"/>
    <n v="1062400"/>
    <n v="340010"/>
    <x v="3"/>
    <x v="3"/>
    <s v="New York-Newark, NY-NJ-CT"/>
    <n v="18351295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15"/>
    <n v="807000"/>
    <n v="645600"/>
    <n v="340040"/>
    <x v="3"/>
    <x v="3"/>
    <s v="Philadelphia, PA-NJ-DE-MD"/>
    <n v="5441567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3000"/>
    <n v="90400"/>
    <n v="340760"/>
    <x v="1"/>
    <x v="1"/>
    <s v="Trenton, NJ"/>
    <n v="296668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1000"/>
    <n v="88800"/>
    <n v="341480"/>
    <x v="1"/>
    <x v="1"/>
    <s v="Atlantic City, NJ"/>
    <n v="24840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0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2"/>
    <n v="98000"/>
    <n v="78400"/>
    <n v="34000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10"/>
    <x v="3"/>
    <x v="3"/>
    <s v="New York-Newark, NY-NJ-CT"/>
    <n v="18351295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40"/>
    <x v="3"/>
    <x v="3"/>
    <s v="Philadelphia, PA-NJ-DE-MD"/>
    <n v="5441567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760"/>
    <x v="1"/>
    <x v="1"/>
    <s v="Trenton, NJ"/>
    <n v="296668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120000"/>
    <n v="40800"/>
    <n v="34000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7000"/>
    <n v="45600"/>
    <n v="34000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5"/>
    <n v="918791"/>
    <n v="735033"/>
    <n v="340010"/>
    <x v="3"/>
    <x v="3"/>
    <s v="New York-Newark, NY-NJ-CT"/>
    <n v="18351295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3"/>
    <n v="166000"/>
    <n v="132800"/>
    <n v="340040"/>
    <x v="3"/>
    <x v="3"/>
    <s v="Philadelphia, PA-NJ-DE-MD"/>
    <n v="5441567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4000"/>
    <n v="43200"/>
    <n v="341480"/>
    <x v="1"/>
    <x v="1"/>
    <s v="Atlantic City, NJ"/>
    <n v="24840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2"/>
    <n v="98000"/>
    <n v="78400"/>
    <n v="340010"/>
    <x v="3"/>
    <x v="3"/>
    <s v="New York-Newark, NY-NJ-CT"/>
    <n v="18351295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1"/>
    <n v="49000"/>
    <n v="39200"/>
    <n v="340760"/>
    <x v="1"/>
    <x v="1"/>
    <s v="Trenton, NJ"/>
    <n v="296668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720"/>
    <n v="3776"/>
    <n v="34000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5410"/>
    <n v="4328"/>
    <n v="34000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14063"/>
    <n v="11250"/>
    <n v="340040"/>
    <x v="3"/>
    <x v="3"/>
    <s v="Philadelphia, PA-NJ-DE-MD"/>
    <n v="5441567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20"/>
    <n v="336"/>
    <n v="340630"/>
    <x v="1"/>
    <x v="1"/>
    <s v="Allentown, PA-NJ"/>
    <n v="664651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313"/>
    <n v="2650"/>
    <n v="340760"/>
    <x v="1"/>
    <x v="1"/>
    <s v="Trenton, NJ"/>
    <n v="296668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191"/>
    <n v="2553"/>
    <n v="341480"/>
    <x v="1"/>
    <x v="1"/>
    <s v="Atlantic City, NJ"/>
    <n v="248402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5713"/>
    <n v="34000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40928"/>
    <n v="34000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513570"/>
    <n v="340010"/>
    <x v="3"/>
    <x v="3"/>
    <s v="New York-Newark, NY-NJ-CT"/>
    <n v="18351295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106390"/>
    <n v="340040"/>
    <x v="3"/>
    <x v="3"/>
    <s v="Philadelphia, PA-NJ-DE-MD"/>
    <n v="5441567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176"/>
    <n v="340630"/>
    <x v="1"/>
    <x v="1"/>
    <s v="Allentown, PA-NJ"/>
    <n v="664651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5064"/>
    <n v="340760"/>
    <x v="1"/>
    <x v="1"/>
    <s v="Trenton, NJ"/>
    <n v="296668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4139"/>
    <n v="341480"/>
    <x v="1"/>
    <x v="1"/>
    <s v="Atlantic City, NJ"/>
    <n v="248402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58510"/>
    <n v="29255"/>
    <n v="34000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058"/>
    <n v="16029"/>
    <n v="34000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34652"/>
    <n v="1617326"/>
    <n v="340010"/>
    <x v="3"/>
    <x v="3"/>
    <s v="New York-Newark, NY-NJ-CT"/>
    <n v="18351295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257318"/>
    <n v="128659"/>
    <n v="340040"/>
    <x v="3"/>
    <x v="3"/>
    <s v="Philadelphia, PA-NJ-DE-MD"/>
    <n v="5441567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165396"/>
    <n v="82698"/>
    <n v="341480"/>
    <x v="1"/>
    <x v="1"/>
    <s v="Atlantic City, NJ"/>
    <n v="2484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33984"/>
    <n v="34000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1089768"/>
    <n v="340010"/>
    <x v="3"/>
    <x v="3"/>
    <s v="New York-Newark, NY-NJ-CT"/>
    <n v="18351295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28250"/>
    <n v="340630"/>
    <x v="1"/>
    <x v="1"/>
    <s v="Allentown, PA-NJ"/>
    <n v="66465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54124"/>
    <n v="340760"/>
    <x v="1"/>
    <x v="1"/>
    <s v="Trenton, NJ"/>
    <n v="296668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n v="551400"/>
    <s v="MANAGERIAL,TECHNICAL &amp; PROFESSIONAL                         "/>
    <n v="0"/>
    <n v="1125000"/>
    <n v="84375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n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n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n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n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n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n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n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760"/>
    <x v="1"/>
    <x v="1"/>
    <s v="Trenton, NJ"/>
    <n v="296668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1480"/>
    <x v="1"/>
    <x v="1"/>
    <s v="Atlantic City, NJ"/>
    <n v="248402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204"/>
    <s v="BUY REPLACEMENT &lt;30 FT BUS                                  "/>
    <n v="0"/>
    <n v="0"/>
    <n v="0"/>
    <n v="342300"/>
    <x v="2"/>
    <x v="2"/>
    <s v="Vineland, NJ"/>
    <n v="95259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1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40"/>
    <x v="3"/>
    <x v="3"/>
    <s v="Philadelphia, PA-NJ-DE-MD"/>
    <n v="5441567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630"/>
    <x v="1"/>
    <x v="1"/>
    <s v="Allentown, PA-NJ"/>
    <n v="664651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760"/>
    <x v="1"/>
    <x v="1"/>
    <s v="Trenton, NJ"/>
    <n v="296668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1480"/>
    <x v="1"/>
    <x v="1"/>
    <s v="Atlantic City, NJ"/>
    <n v="248402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2300"/>
    <x v="2"/>
    <x v="2"/>
    <s v="Vineland, NJ"/>
    <n v="95259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3410"/>
    <x v="2"/>
    <x v="2"/>
    <s v="Twin Rivers-Hightstown, NJ"/>
    <n v="64037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4320"/>
    <x v="2"/>
    <x v="2"/>
    <s v="Villas, NJ "/>
    <n v="51291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2"/>
    <s v="CONSTRUCTION - BUS SHELTERS                                 "/>
    <n v="0"/>
    <n v="0"/>
    <n v="0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8"/>
    <s v="CONSTRUCT SIGNAGE                                           "/>
    <n v="0"/>
    <n v="602613"/>
    <n v="602613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0"/>
    <s v="LIGHT RAIL CARS(HBLRMOSII/NWEKSUBWAY/EXTENSION)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1480"/>
    <x v="1"/>
    <x v="1"/>
    <s v="Atlantic City, NJ"/>
    <n v="248402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6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DUAL POWER)                    "/>
    <n v="0"/>
    <n v="0"/>
    <n v="0"/>
    <n v="34001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6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s v="121"/>
    <s v="Lease - Replacement"/>
    <s v="25"/>
    <s v="Commuter Locomotive Electric"/>
    <x v="6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824"/>
    <s v="COMMUTER LOCOMOTIVE DIESEL                                  "/>
    <n v="0"/>
    <n v="0"/>
    <n v="0"/>
    <n v="34001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Lyndhurst Station              "/>
    <n v="0"/>
    <n v="1116503"/>
    <n v="1116503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6618387"/>
    <n v="6618387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150000"/>
    <n v="2150000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250000"/>
    <n v="2250000"/>
    <n v="34001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9401"/>
    <s v="REHAB/RENOV HISTORIC MASS TRANSP BLDGS (INCL. OPS)          "/>
    <n v="0"/>
    <n v="-1116503"/>
    <n v="-1116503"/>
    <n v="34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                                     "/>
    <n v="0"/>
    <n v="0"/>
    <n v="0"/>
    <n v="343410"/>
    <x v="2"/>
    <x v="2"/>
    <s v="Twin Rivers-Hightstown, NJ"/>
    <n v="64037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(CUMBERLAND COUNTY)                  "/>
    <n v="0"/>
    <n v="0"/>
    <n v="0"/>
    <n v="344320"/>
    <x v="2"/>
    <x v="2"/>
    <s v="Villas, NJ "/>
    <n v="512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760"/>
    <x v="1"/>
    <x v="1"/>
    <s v="Trenton, NJ"/>
    <n v="296668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1480"/>
    <x v="1"/>
    <x v="1"/>
    <s v="Atlantic City, NJ"/>
    <n v="24840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1480"/>
    <x v="1"/>
    <x v="1"/>
    <s v="Atlantic City, NJ"/>
    <n v="248402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4320"/>
    <x v="2"/>
    <x v="2"/>
    <s v="Villas, NJ "/>
    <n v="51291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151000"/>
    <n v="343410"/>
    <x v="2"/>
    <x v="2"/>
    <s v="Twin Rivers-Hightstown, NJ "/>
    <n v="6403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49000"/>
    <n v="341480"/>
    <x v="1"/>
    <x v="1"/>
    <s v="Atlantic City, NJ"/>
    <n v="2484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490000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10000"/>
    <n v="343410"/>
    <x v="2"/>
    <x v="2"/>
    <s v="Twin Rivers-Hightstown, NJ "/>
    <n v="64037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0"/>
    <s v="LIGHT RAIL CARS                                             "/>
    <n v="28"/>
    <n v="5932955"/>
    <n v="5932955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89"/>
    <n v="22155133"/>
    <n v="9335397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5"/>
    <n v="22155133"/>
    <n v="7570587"/>
    <n v="340040"/>
    <x v="3"/>
    <x v="3"/>
    <s v="Philadelphia, PA-NJ-DE-MD"/>
    <n v="5441567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8"/>
    <x v="9"/>
    <x v="1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11"/>
    <n v="22155133"/>
    <n v="1249750"/>
    <n v="340760"/>
    <x v="1"/>
    <x v="1"/>
    <s v="Trenton, NJ"/>
    <n v="296668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8"/>
    <x v="9"/>
    <x v="1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25"/>
    <n v="22155133"/>
    <n v="2866997"/>
    <n v="341480"/>
    <x v="1"/>
    <x v="1"/>
    <s v="Atlantic City, NJ"/>
    <n v="248402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8"/>
    <x v="9"/>
    <x v="1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4"/>
    <n v="22155133"/>
    <n v="416888"/>
    <n v="342300"/>
    <x v="2"/>
    <x v="2"/>
    <s v="Vineland, NJ"/>
    <n v="95259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8"/>
    <x v="9"/>
    <x v="1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"/>
    <n v="22155133"/>
    <n v="715514"/>
    <n v="343410"/>
    <x v="2"/>
    <x v="2"/>
    <s v="Twin Rivers-Hightstown, NJ "/>
    <n v="64037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8"/>
    <x v="9"/>
    <x v="1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5075000"/>
    <n v="507500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6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14790315"/>
    <n v="14790315"/>
    <n v="34001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6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824"/>
    <s v="COMMUTER LOCOMOTIVE DIESEL                                  "/>
    <n v="33"/>
    <n v="15739128"/>
    <n v="15739128"/>
    <n v="34001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40000"/>
    <n v="1020000"/>
    <n v="342300"/>
    <x v="2"/>
    <x v="2"/>
    <s v="Vineland, NJ"/>
    <n v="952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0000"/>
    <n v="100000"/>
    <n v="343410"/>
    <x v="2"/>
    <x v="2"/>
    <s v="Twin Rivers-Hightstown, NJ "/>
    <n v="64037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703814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2978892"/>
    <n v="3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0225"/>
    <n v="34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355356"/>
    <n v="340760"/>
    <x v="1"/>
    <x v="1"/>
    <s v="Trenton, NJ"/>
    <n v="2966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4721101"/>
    <n v="341480"/>
    <x v="1"/>
    <x v="1"/>
    <s v="Atlantic City, NJ"/>
    <n v="2484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014356"/>
    <n v="344320"/>
    <x v="2"/>
    <x v="2"/>
    <s v="Villas, NJ "/>
    <n v="512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287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1800000"/>
    <n v="3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0000"/>
    <n v="341480"/>
    <x v="1"/>
    <x v="1"/>
    <s v="Atlantic City, NJ"/>
    <n v="24840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5"/>
    <n v="70000"/>
    <n v="5600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3"/>
    <n v="192845"/>
    <n v="154276"/>
    <n v="353790"/>
    <x v="2"/>
    <x v="2"/>
    <s v="Santa Fe, NM"/>
    <n v="89284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8X074"/>
    <n v="18"/>
    <x v="40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n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n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n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n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n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1"/>
    <s v="BUY REPLACEMENT 40-FT BUS-Rural/State                       "/>
    <n v="1"/>
    <n v="0"/>
    <n v="0"/>
    <n v="350000"/>
    <x v="0"/>
    <x v="0"/>
    <s v="NEW MEXICO GOV APP"/>
    <n v="0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2"/>
    <s v="BUY REPLACEMENT 35-FT BUS-Rural/State                       "/>
    <n v="2"/>
    <n v="295000"/>
    <n v="236000"/>
    <n v="350000"/>
    <x v="0"/>
    <x v="0"/>
    <s v="NEW MEXICO GOV APP"/>
    <n v="0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3"/>
    <s v="BUY REPLACEMENT 30-FT BUS-Rural/State                       "/>
    <n v="2"/>
    <n v="0"/>
    <n v="0"/>
    <n v="350000"/>
    <x v="0"/>
    <x v="0"/>
    <s v="NEW MEXICO GOV APP"/>
    <n v="0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Rural/State                      "/>
    <n v="9"/>
    <n v="851590"/>
    <n v="681272"/>
    <n v="350000"/>
    <x v="0"/>
    <x v="0"/>
    <s v="NEW MEXICO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15"/>
    <s v="BUY REPLACEMENT VAN -Rural/State                            "/>
    <n v="3"/>
    <n v="110111"/>
    <n v="88089"/>
    <n v="350000"/>
    <x v="0"/>
    <x v="0"/>
    <s v="NEW MEXICO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3"/>
    <s v="BUY 30-FT BUS FOR EXPANSION-Rural/State                     "/>
    <n v="1"/>
    <n v="153049"/>
    <n v="122439"/>
    <n v="350000"/>
    <x v="0"/>
    <x v="0"/>
    <s v="NEW MEXICO GOV APP"/>
    <n v="0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15"/>
    <s v="BUY VAN FOR SVC EXPANSION-Rural/State                       "/>
    <n v="2"/>
    <n v="50750"/>
    <n v="40600"/>
    <n v="350000"/>
    <x v="0"/>
    <x v="0"/>
    <s v="NEW MEXICO GOV APP"/>
    <n v="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ENGER SHELTERS- Rural//State              "/>
    <n v="7"/>
    <n v="98000"/>
    <n v="78400"/>
    <n v="350000"/>
    <x v="0"/>
    <x v="0"/>
    <s v="NEW MEXICO GOV APP"/>
    <n v="0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20"/>
    <s v="ACQUIRE - MISC BUS STATION EQUIP-Rural/State                "/>
    <n v="0"/>
    <n v="4000"/>
    <n v="3200"/>
    <n v="350000"/>
    <x v="0"/>
    <x v="0"/>
    <s v="NEW MEXICO GOV APP"/>
    <n v="0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1"/>
    <s v="BUY 40-FT BUS FOR EXPANSION-Small Urban                     "/>
    <n v="1"/>
    <n v="233103"/>
    <n v="186482"/>
    <n v="353520"/>
    <x v="2"/>
    <x v="2"/>
    <s v="Las Cruces, NM"/>
    <n v="128600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 SHELTERS-Small Urban                     "/>
    <n v="15"/>
    <n v="195034"/>
    <n v="156027"/>
    <n v="353790"/>
    <x v="2"/>
    <x v="2"/>
    <s v="Santa Fe, NM"/>
    <n v="89284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Small Urban                      "/>
    <n v="2"/>
    <n v="170398"/>
    <n v="136318"/>
    <n v="354250"/>
    <x v="2"/>
    <x v="2"/>
    <s v="Farmington, NM"/>
    <n v="5304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3"/>
    <s v="BUY REPLACEMENT 30-FT BUS-Rural/State                       "/>
    <n v="1"/>
    <n v="138000"/>
    <n v="110400"/>
    <n v="350000"/>
    <x v="0"/>
    <x v="0"/>
    <s v="NEW MEXICO GOV APP"/>
    <n v="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Rural/State                      "/>
    <n v="4"/>
    <n v="244518"/>
    <n v="195614"/>
    <n v="350000"/>
    <x v="0"/>
    <x v="0"/>
    <s v="NEW MEXICO GOV APP"/>
    <n v="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2"/>
    <n v="336065"/>
    <n v="155316"/>
    <n v="353520"/>
    <x v="2"/>
    <x v="2"/>
    <s v="Las Cruces, NM"/>
    <n v="12860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5312"/>
    <n v="354250"/>
    <x v="2"/>
    <x v="2"/>
    <s v="Farmington, NM"/>
    <n v="5304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8224"/>
    <n v="354990"/>
    <x v="2"/>
    <x v="2"/>
    <s v="Los Lunas, NM "/>
    <n v="6375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15"/>
    <s v="BUY REPLACEMENT VAN                                         "/>
    <n v="4"/>
    <n v="157670"/>
    <n v="126136"/>
    <n v="350000"/>
    <x v="0"/>
    <x v="0"/>
    <s v="NEW MEXICO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315"/>
    <s v="BUY VAN FOR SVC EXPANSION-Rural/State                       "/>
    <n v="2"/>
    <n v="131950"/>
    <n v="105560"/>
    <n v="350000"/>
    <x v="0"/>
    <x v="0"/>
    <s v="NEW MEXICO GOV APP"/>
    <n v="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3210"/>
    <s v="ACQUIRE - BUS PASS SHELTERS-Small Urban                     "/>
    <n v="15"/>
    <n v="162440"/>
    <n v="129952"/>
    <n v="353790"/>
    <x v="2"/>
    <x v="2"/>
    <s v="Santa Fe, NM"/>
    <n v="89284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540002"/>
    <n v="54"/>
    <x v="40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15"/>
    <s v="BUY REPLACEMENT VAN (Increased by Amendment 01)             "/>
    <n v="0"/>
    <n v="116796"/>
    <n v="99276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315"/>
    <s v="BUY VAN FOR SVC EXPANSION (New Amend 01)                    "/>
    <n v="10"/>
    <n v="820107"/>
    <n v="697092"/>
    <n v="350710"/>
    <x v="1"/>
    <x v="1"/>
    <s v="Albuquerque, NM"/>
    <n v="741318"/>
    <s v="1113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01"/>
    <s v="BUY REPLACEMENT 40-FT BUS (Increased by Amendment 01)       "/>
    <n v="1"/>
    <n v="674959"/>
    <n v="561215"/>
    <n v="350710"/>
    <x v="1"/>
    <x v="1"/>
    <s v="Albuquerque, NM"/>
    <n v="741318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40"/>
    <s v="BUY ASSOC CAP MAINT ITEMS                                   "/>
    <n v="0"/>
    <n v="0"/>
    <n v="0"/>
    <n v="350710"/>
    <x v="1"/>
    <x v="1"/>
    <s v="Albuquerque, NM"/>
    <n v="7413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601"/>
    <s v="Debt Services (increased by Amendment 01)                   "/>
    <n v="1"/>
    <n v="1782430"/>
    <n v="1479417"/>
    <n v="350710"/>
    <x v="1"/>
    <x v="1"/>
    <s v="Albuquerque, NM"/>
    <n v="741318"/>
    <s v="1116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n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n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n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n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NM95X021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n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n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n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n v="111204"/>
    <s v="BUY REPLACEMENT &lt;30 FT BUS                                  "/>
    <n v="7"/>
    <n v="780561"/>
    <n v="663477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n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n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n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n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51"/>
    <n v="4835000"/>
    <n v="410975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26"/>
    <n v="2719184"/>
    <n v="2311306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6"/>
    <n v="4168441"/>
    <n v="3543175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18"/>
    <n v="16082748"/>
    <n v="13670336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n v="111204"/>
    <s v="BUY REPLACEMENT &lt;30 FT BUS                                  "/>
    <n v="19"/>
    <n v="1901842"/>
    <n v="180675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0"/>
    <x v="22"/>
    <x v="1"/>
    <x v="0"/>
    <s v="NYCDOT               "/>
    <s v="NEW YORK CITY DEPARTMENT OF TRANSPORTATION"/>
    <n v="1788"/>
    <x v="14"/>
    <x v="0"/>
    <n v="244862"/>
    <x v="0"/>
    <d v="2015-07-17T00:00:00"/>
    <n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Albany/Saratoga  BUY REPLACEMENT 35-FT BUS                  "/>
    <n v="4"/>
    <n v="457373"/>
    <n v="365898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Herkimer-Oneida BUY REPLACEMENT 35-FT BUS                   "/>
    <n v="1"/>
    <n v="116047"/>
    <n v="92838"/>
    <n v="361120"/>
    <x v="2"/>
    <x v="2"/>
    <s v="Elmira, NY"/>
    <n v="6798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dk-Glens Falls BUY REPLACEMENT 30-FT BUS                   "/>
    <n v="2"/>
    <n v="172435"/>
    <n v="137948"/>
    <n v="363300"/>
    <x v="2"/>
    <x v="2"/>
    <s v="Glens Falls, NY"/>
    <n v="654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inghamton BUY REPLACEMENT &lt;30 FT BUS                       "/>
    <n v="3"/>
    <n v="150974"/>
    <n v="120779"/>
    <n v="361200"/>
    <x v="2"/>
    <x v="2"/>
    <s v="Binghamton, NY-PA"/>
    <n v="1580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Albany/Saratoga BUY 35-FT BUS FOR EXPANSION                 "/>
    <n v="1"/>
    <n v="114237"/>
    <n v="91614"/>
    <n v="361770"/>
    <x v="1"/>
    <x v="1"/>
    <s v="Poughkeepsie-Newburgh, NY-NJ"/>
    <n v="42356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9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n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n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n v="111201"/>
    <s v="BUY REPLACEMENT 40-FT BUS                                   "/>
    <n v="3"/>
    <n v="1355504"/>
    <n v="1084403"/>
    <n v="364410"/>
    <x v="2"/>
    <x v="2"/>
    <s v="Saratoga Springs, NY"/>
    <n v="641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n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n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n v="129306"/>
    <s v="Maybrook Bikeway II Phase A                                 "/>
    <n v="0"/>
    <n v="75369"/>
    <n v="60295"/>
    <n v="362470"/>
    <x v="2"/>
    <x v="2"/>
    <s v="Danbury, CT-NY"/>
    <n v="16813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n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n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n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n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n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n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n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21707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78145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1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n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300901"/>
    <s v="UP TO 50% FEDERAL SHARE                                     "/>
    <n v="0"/>
    <n v="4000000"/>
    <n v="2000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17900"/>
    <s v="PROJECT ADMINISTRATION 2014                                 "/>
    <n v="0"/>
    <n v="100000"/>
    <n v="8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Maybrook Bikeway II Phase A                             "/>
    <n v="0"/>
    <n v="386598"/>
    <n v="309278"/>
    <n v="360010"/>
    <x v="3"/>
    <x v="3"/>
    <s v="New York-Newark, NY-NJ-CT"/>
    <n v="1835129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15287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282720"/>
    <n v="360010"/>
    <x v="3"/>
    <x v="3"/>
    <s v="New York-Newark, NY-NJ-CT"/>
    <n v="1835129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n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1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500000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3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Track Rehab, NYCT MW46-7329           "/>
    <n v="0"/>
    <n v="1147704"/>
    <n v="11477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Switch Rehab, NYCT MW51-7330          "/>
    <n v="8"/>
    <n v="680871"/>
    <n v="6808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5516374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885731"/>
    <n v="364410"/>
    <x v="2"/>
    <x v="2"/>
    <s v="Saratoga Springs, NY"/>
    <n v="641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7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n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n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n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823781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3613733"/>
    <n v="361770"/>
    <x v="1"/>
    <x v="1"/>
    <s v="Poughkeepsie-Newburgh, NY-NJ"/>
    <n v="423566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n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n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n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n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n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n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4"/>
    <n v="5470"/>
    <n v="375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8"/>
    <s v="ACQUIRE - ADP SOFTWARE                                      "/>
    <n v="3"/>
    <n v="29360"/>
    <n v="23488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4"/>
    <n v="124155"/>
    <n v="93324"/>
    <n v="390000"/>
    <x v="0"/>
    <x v="0"/>
    <s v="OHIO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4"/>
    <n v="1864217"/>
    <n v="1185044"/>
    <n v="390000"/>
    <x v="0"/>
    <x v="0"/>
    <s v="OHI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2"/>
    <n v="1028921"/>
    <n v="132412"/>
    <n v="390000"/>
    <x v="0"/>
    <x v="0"/>
    <s v="OHI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48952"/>
    <n v="390000"/>
    <x v="0"/>
    <x v="0"/>
    <s v="OHI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4"/>
    <n v="1555000"/>
    <n v="1156500"/>
    <n v="390000"/>
    <x v="0"/>
    <x v="0"/>
    <s v="OHI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1"/>
    <n v="292834"/>
    <n v="198672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300901"/>
    <s v="OPERATING ASSISTANCE UP TO 50% FEDERAL SHARE                "/>
    <n v="2"/>
    <n v="809124"/>
    <n v="404562"/>
    <n v="390000"/>
    <x v="0"/>
    <x v="0"/>
    <s v="OHI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"/>
    <n v="1864217"/>
    <n v="99923"/>
    <n v="391910"/>
    <x v="2"/>
    <x v="2"/>
    <s v="Springfield, OH"/>
    <n v="852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1910"/>
    <x v="2"/>
    <x v="2"/>
    <s v="Springfield, OH"/>
    <n v="8525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1"/>
    <n v="5470"/>
    <n v="624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2815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2428"/>
    <n v="392200"/>
    <x v="2"/>
    <x v="2"/>
    <s v="Mansfield, OH"/>
    <n v="752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200"/>
    <x v="2"/>
    <x v="2"/>
    <s v="Mansfield, OH"/>
    <n v="752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1"/>
    <n v="124155"/>
    <n v="6000"/>
    <n v="392380"/>
    <x v="2"/>
    <x v="2"/>
    <s v="Lima, OH"/>
    <n v="7285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4"/>
    <n v="1864217"/>
    <n v="110537"/>
    <n v="392380"/>
    <x v="2"/>
    <x v="2"/>
    <s v="Lima, OH"/>
    <n v="7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11"/>
    <n v="1028921"/>
    <n v="789201"/>
    <n v="392380"/>
    <x v="2"/>
    <x v="2"/>
    <s v="Lima, OH"/>
    <n v="7285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53196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"/>
    <n v="1555000"/>
    <n v="87500"/>
    <n v="392380"/>
    <x v="2"/>
    <x v="2"/>
    <s v="Lima, OH"/>
    <n v="7285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2380"/>
    <x v="2"/>
    <x v="2"/>
    <s v="Lima, OH"/>
    <n v="7285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4508"/>
    <n v="399670"/>
    <x v="2"/>
    <x v="2"/>
    <s v="Lorain-Elyria, OH"/>
    <n v="18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"/>
    <n v="397485"/>
    <n v="15840"/>
    <n v="399670"/>
    <x v="2"/>
    <x v="2"/>
    <s v="Lorain-Elyria, OH"/>
    <n v="18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9670"/>
    <x v="2"/>
    <x v="2"/>
    <s v="Lorain-Elyria, OH"/>
    <n v="18095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18"/>
    <x v="9"/>
    <x v="10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n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n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n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n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n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n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n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n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n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n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15281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56719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n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n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1"/>
    <n v="720000"/>
    <n v="68426"/>
    <n v="390090"/>
    <x v="3"/>
    <x v="3"/>
    <s v="Cleveland, OH"/>
    <n v="178067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31916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5"/>
    <n v="720000"/>
    <n v="507574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28084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588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77262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226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6153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6153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69120"/>
    <n v="390450"/>
    <x v="1"/>
    <x v="1"/>
    <s v="Akron, OH"/>
    <n v="5694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906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7878"/>
    <n v="390450"/>
    <x v="1"/>
    <x v="1"/>
    <s v="Akron, OH"/>
    <n v="569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7223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7223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n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671758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282824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81731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5056"/>
    <n v="399670"/>
    <x v="2"/>
    <x v="2"/>
    <s v="Lorain-Elyria, OH"/>
    <n v="180956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PE DEVELOP                                                  "/>
    <n v="0"/>
    <n v="17286"/>
    <n v="13828"/>
    <n v="399670"/>
    <x v="2"/>
    <x v="2"/>
    <s v="Lorain-Elyria, OH"/>
    <n v="180956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401"/>
    <s v="REHAB/RENOV HISTORIC MASS TRANSP BLDGS (INCL OPS)           "/>
    <n v="0"/>
    <n v="3362755"/>
    <n v="3264250"/>
    <n v="399670"/>
    <x v="2"/>
    <x v="2"/>
    <s v="Lorain-Elyria, OH"/>
    <n v="180956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n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n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n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n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n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n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n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n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n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n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n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n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n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n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n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n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n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n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n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n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                      "/>
    <n v="6"/>
    <n v="368700"/>
    <n v="313395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IBLE CNG              "/>
    <n v="1"/>
    <n v="81000"/>
    <n v="6885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BUY VAN FOR SVC EXPANSION ACCESS                         "/>
    <n v="19"/>
    <n v="731177"/>
    <n v="6215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 BUY VAN/SUV FOR SVC EXPANSION NON ACCESSIBLE            "/>
    <n v="6"/>
    <n v="147000"/>
    <n v="1176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412"/>
    <n v="400000"/>
    <x v="0"/>
    <x v="0"/>
    <s v="OKLAHOM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8000"/>
    <s v="STATE OR PROGRAM ADMINISTRATION                             "/>
    <n v="0"/>
    <n v="230599"/>
    <n v="230599"/>
    <n v="400000"/>
    <x v="0"/>
    <x v="0"/>
    <s v="OKLAHO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592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CNG              "/>
    <n v="2"/>
    <n v="162000"/>
    <n v="137700"/>
    <n v="401880"/>
    <x v="2"/>
    <x v="2"/>
    <s v="Lawton, OK"/>
    <n v="94457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                 "/>
    <n v="2"/>
    <n v="143649"/>
    <n v="122102"/>
    <n v="401880"/>
    <x v="2"/>
    <x v="2"/>
    <s v="Lawton, OK"/>
    <n v="9445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6"/>
    <s v="DL BUY VAN/SUV EXPANSION NON ACCESS                         "/>
    <n v="4"/>
    <n v="98000"/>
    <n v="78400"/>
    <n v="430170"/>
    <x v="2"/>
    <x v="2"/>
    <s v="Norman, OK"/>
    <n v="103898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12 pb  ADA &lt; 30 FT  FOR SVC EXPANSION                   "/>
    <n v="6"/>
    <n v="379940"/>
    <n v="322945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 4 p mini-van ADA FOR EXPANSION                         "/>
    <n v="25"/>
    <n v="952117"/>
    <n v="809299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6 p SUV non ADA FOR SVC EXPANSION                       "/>
    <n v="1"/>
    <n v="23087"/>
    <n v="18469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8000"/>
    <s v="STATE OR PROGRAM ADMINISTRATION                             "/>
    <n v="0"/>
    <n v="230192"/>
    <n v="230192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12 pb ADA  FOR SVC EXPANSION                             "/>
    <n v="2"/>
    <n v="141292"/>
    <n v="120098"/>
    <n v="401880"/>
    <x v="2"/>
    <x v="2"/>
    <s v="Lawton, OK"/>
    <n v="944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4 p mini-van ADA FOR SVC EXPANSION                      "/>
    <n v="2"/>
    <n v="76906"/>
    <n v="65370"/>
    <n v="401880"/>
    <x v="2"/>
    <x v="2"/>
    <s v="Lawton, OK"/>
    <n v="944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6 p SUV non ADA  FOR SVC EXPANSION                      "/>
    <n v="4"/>
    <n v="92344"/>
    <n v="73875"/>
    <n v="401880"/>
    <x v="2"/>
    <x v="2"/>
    <s v="Lawton, OK"/>
    <n v="944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n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n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n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n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n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n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31320"/>
    <s v="LIGHT RAIL CARS (FY14-15 5309NS) (55.88:44.12) (02,03)      "/>
    <n v="5"/>
    <n v="25000000"/>
    <n v="13969210"/>
    <n v="410280"/>
    <x v="3"/>
    <x v="3"/>
    <s v="Portland, OR-WA"/>
    <n v="1849898"/>
    <s v="1407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110"/>
    <s v="GUIDEWAY &amp; TRACK (FY12-15 5309NS) (55.88:44.12)(00,01,02,03)"/>
    <n v="0"/>
    <n v="30000000"/>
    <n v="16763052"/>
    <n v="410280"/>
    <x v="3"/>
    <x v="3"/>
    <s v="Portland, OR-WA"/>
    <n v="1849898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220"/>
    <s v="STATIONS, STOPS, TERM (FY14,15 5309NS) (55.88:44.12) (02,03)"/>
    <n v="0"/>
    <n v="2000000"/>
    <n v="1117537"/>
    <n v="410280"/>
    <x v="3"/>
    <x v="3"/>
    <s v="Portland, OR-WA"/>
    <n v="1849898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330"/>
    <s v="SUPT FACILITIES (FY12,14,15 5309NS) (55.88:44.12) (00,02,03)"/>
    <n v="0"/>
    <n v="10000000"/>
    <n v="5587684"/>
    <n v="410280"/>
    <x v="3"/>
    <x v="3"/>
    <s v="Portland, OR-WA"/>
    <n v="1849898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440"/>
    <s v="SITE&amp;SPECIAL COND (FY12-15 5309NS)(55.88:44.12)(00,01,02,03)"/>
    <n v="0"/>
    <n v="45000000"/>
    <n v="25144579"/>
    <n v="410280"/>
    <x v="3"/>
    <x v="3"/>
    <s v="Portland, OR-WA"/>
    <n v="1849898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550"/>
    <s v="SYSTEMS (FY14-15 5309NS) (55.88:44.12) (02,03)              "/>
    <n v="0"/>
    <n v="5000000"/>
    <n v="2793843"/>
    <n v="410280"/>
    <x v="3"/>
    <x v="3"/>
    <s v="Portland, OR-WA"/>
    <n v="1849898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660"/>
    <s v="ROW,EXIST IMPROV (FY12-15 5309NS)(55.88:44.12)(00,01,02,03) "/>
    <n v="0"/>
    <n v="15000000"/>
    <n v="8381526"/>
    <n v="410280"/>
    <x v="3"/>
    <x v="3"/>
    <s v="Portland, OR-WA"/>
    <n v="1849898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PROF SERVICES (FY12-15 5309NS) (55.88:44.12) (00,01,02,03)  "/>
    <n v="0"/>
    <n v="25465020"/>
    <n v="14229048"/>
    <n v="410280"/>
    <x v="3"/>
    <x v="3"/>
    <s v="Portland, OR-WA"/>
    <n v="1849898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INDIRECT COSTS (FY13-15 5309NS) (55.88:44.12) (01,02,03)    "/>
    <n v="0"/>
    <n v="500000"/>
    <n v="279384"/>
    <n v="410280"/>
    <x v="3"/>
    <x v="3"/>
    <s v="Portland, OR-WA"/>
    <n v="1849898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1010"/>
    <s v="FINANCE CHARGES (FY13-15 5309NS) (55.88:44.12) (01,02,03)   "/>
    <n v="0"/>
    <n v="21000000"/>
    <n v="11734137"/>
    <n v="410280"/>
    <x v="3"/>
    <x v="3"/>
    <s v="Portland, OR-WA"/>
    <n v="1849898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110"/>
    <s v="GUIDEWAY &amp; TRACK ELEMENTS (15 5309 CIG 80:20)(00)           "/>
    <n v="0"/>
    <n v="7447094"/>
    <n v="5957675"/>
    <n v="411440"/>
    <x v="1"/>
    <x v="1"/>
    <s v="Eugene, OR"/>
    <n v="247421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220"/>
    <s v="STATIONS, STOPS, TERMINALS, INTERMDAL (15 5309CIG 80:20)(00)"/>
    <n v="0"/>
    <n v="7978019"/>
    <n v="6382415"/>
    <n v="411440"/>
    <x v="1"/>
    <x v="1"/>
    <s v="Eugene, OR"/>
    <n v="247421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330"/>
    <s v="SUPPRT FACILTS:YARDS, SHOPS,ADMN BLDG (15 5309CIG 80:20)(00)"/>
    <n v="0"/>
    <n v="50000"/>
    <n v="40000"/>
    <n v="411440"/>
    <x v="1"/>
    <x v="1"/>
    <s v="Eugene, OR"/>
    <n v="247421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440"/>
    <s v="SITEWORK &amp; SPECIAL CONDITIONS (14/15 5309 CIG 80:20)(00)    "/>
    <n v="0"/>
    <n v="39280734"/>
    <n v="31424587"/>
    <n v="411440"/>
    <x v="1"/>
    <x v="1"/>
    <s v="Eugene, OR"/>
    <n v="247421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550"/>
    <s v="SYSTEMS (15 5309 CIG 80:20)(00)                             "/>
    <n v="0"/>
    <n v="4910219"/>
    <n v="3928175"/>
    <n v="411440"/>
    <x v="1"/>
    <x v="1"/>
    <s v="Eugene, OR"/>
    <n v="247421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660"/>
    <s v="ROW, LAND, EXISTING IMPROVEMETS (15 5309 CIG 80:20)(00)     "/>
    <n v="0"/>
    <n v="3208620"/>
    <n v="2566896"/>
    <n v="411440"/>
    <x v="1"/>
    <x v="1"/>
    <s v="Eugene, OR"/>
    <n v="247421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990"/>
    <s v="UNALLOCATED CONTINGENCY (15 5309 CIG 80:20)(00)             "/>
    <n v="0"/>
    <n v="1372533"/>
    <n v="1098026"/>
    <n v="411440"/>
    <x v="1"/>
    <x v="1"/>
    <s v="Eugene, OR"/>
    <n v="247421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31306"/>
    <s v="PURCHASE EXP - ARTICULATED BUS (14 5309 B 80:20)(00)        "/>
    <n v="1"/>
    <n v="1672925"/>
    <n v="1338340"/>
    <n v="411440"/>
    <x v="1"/>
    <x v="1"/>
    <s v="Eugene, OR"/>
    <n v="247421"/>
    <s v="14070"/>
    <x v="8"/>
    <x v="8"/>
    <x v="0"/>
    <s v="1313"/>
    <x v="7"/>
    <x v="6"/>
    <x v="5"/>
    <s v="13"/>
    <s v="131"/>
    <s v="Purchase - Expansion"/>
    <s v="06"/>
    <s v="Bus Articulated"/>
    <x v="0"/>
    <x v="10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40550"/>
    <s v="SYSTEMS (14 5309 B 80:20)(00)                               "/>
    <n v="0"/>
    <n v="260281"/>
    <n v="208225"/>
    <n v="411440"/>
    <x v="1"/>
    <x v="1"/>
    <s v="Eugene, OR"/>
    <n v="247421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315"/>
    <s v="BUY APPROX 2 EXP VANS (14 5309 85:15)(00)                   "/>
    <n v="2"/>
    <n v="124000"/>
    <n v="10540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4"/>
    <s v="BUY APPROX 1 REPL &lt;30 FT BUS (14 5309 80:20)(00)            "/>
    <n v="1"/>
    <n v="120000"/>
    <n v="96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n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0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n v="111204"/>
    <s v="BUY APPROX 6  ACCESS SERVICE VEH (13/14 5310 85:15)(00)     "/>
    <n v="6"/>
    <n v="558068"/>
    <n v="474358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04"/>
    <s v="BUY APPROX 1 REPLACE &lt;30 FT BUS (15 5310 R 80:20)(00)       "/>
    <n v="1"/>
    <n v="49850"/>
    <n v="3988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15"/>
    <s v="BUY APPROX 2 REPLACE VAN (15 5310 R 80:20)(00)              "/>
    <n v="2"/>
    <n v="64805"/>
    <n v="51844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315"/>
    <s v=" BUY APPROX 2 EXPAND VANS (15 5310 R 80:20)(00)             "/>
    <n v="2"/>
    <n v="64805"/>
    <n v="5184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60185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52274"/>
    <n v="413560"/>
    <x v="2"/>
    <x v="2"/>
    <s v="Medford, OR"/>
    <n v="15408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33492"/>
    <n v="413930"/>
    <x v="2"/>
    <x v="2"/>
    <s v="Corvallis, OR"/>
    <n v="6243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175971"/>
    <n v="419550"/>
    <x v="2"/>
    <x v="2"/>
    <s v="Albany, OR"/>
    <n v="5699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n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n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n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6 REPLACE 35-FT BUS (13/14 5339 SU 83:17)(00)    "/>
    <n v="6"/>
    <n v="1200876"/>
    <n v="996727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4 5339 SU 83:17)(00)       "/>
    <n v="1"/>
    <n v="510376"/>
    <n v="423612"/>
    <n v="419550"/>
    <x v="2"/>
    <x v="2"/>
    <s v="Albany, OR"/>
    <n v="5699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n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n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n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n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n v="119409"/>
    <s v="(14 5307 90:10)(00) REHAB/RENOV ENHANCED ADA ACCESS         "/>
    <n v="0"/>
    <n v="190000"/>
    <n v="171000"/>
    <n v="414050"/>
    <x v="2"/>
    <x v="2"/>
    <s v="Walla Walla, WA-OR"/>
    <n v="55805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n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OR95X038"/>
    <n v="95"/>
    <x v="17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n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n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n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n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n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n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n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3402"/>
    <s v="EXTON STATION IMPROVEMENTS                                  "/>
    <n v="0"/>
    <n v="6133740"/>
    <n v="1256170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3650822"/>
    <n v="421650"/>
    <x v="1"/>
    <x v="1"/>
    <s v="Lancaster, PA"/>
    <n v="40200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2522657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Allentown-Bethlehem UZA "/>
    <n v="10"/>
    <n v="850000"/>
    <n v="618947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Allentown-Bethlehem UZA   "/>
    <n v="10"/>
    <n v="911221"/>
    <n v="621834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Altoona Small Urban UZA        "/>
    <n v="5"/>
    <n v="250000"/>
    <n v="200000"/>
    <n v="422080"/>
    <x v="2"/>
    <x v="2"/>
    <s v="Altoona, PA"/>
    <n v="799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Altoona Small Urban UZA      "/>
    <n v="6"/>
    <n v="300000"/>
    <n v="240000"/>
    <n v="422080"/>
    <x v="2"/>
    <x v="2"/>
    <s v="Altoona, PA"/>
    <n v="799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Chambersburg SU UZA       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Chambersburg SU UZA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ast Stroudsburg SU UZA        "/>
    <n v="6"/>
    <n v="314994"/>
    <n v="251996"/>
    <n v="428490"/>
    <x v="2"/>
    <x v="2"/>
    <s v="East Stroudsburg, PA-NJ"/>
    <n v="543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ast Stroudsburg SU UZA   "/>
    <n v="2"/>
    <n v="140000"/>
    <n v="112000"/>
    <n v="428490"/>
    <x v="2"/>
    <x v="2"/>
    <s v="East Stroudsburg, PA-NJ"/>
    <n v="543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rie SU UZA     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rie SU UZA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298000"/>
    <n v="238402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120000"/>
    <n v="96000"/>
    <n v="421850"/>
    <x v="2"/>
    <x v="2"/>
    <s v="Johnstown, PA"/>
    <n v="6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Lancaster UZA           "/>
    <n v="8"/>
    <n v="437095"/>
    <n v="349676"/>
    <n v="421650"/>
    <x v="1"/>
    <x v="1"/>
    <s v="Lancaster, PA"/>
    <n v="4020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ancaster UZA             "/>
    <n v="6"/>
    <n v="420000"/>
    <n v="317511"/>
    <n v="421650"/>
    <x v="1"/>
    <x v="1"/>
    <s v="Lancaster, PA"/>
    <n v="4020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Lancaster UZA                    "/>
    <n v="2"/>
    <n v="81330"/>
    <n v="65064"/>
    <n v="421650"/>
    <x v="1"/>
    <x v="1"/>
    <s v="Lancaster, PA"/>
    <n v="40200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Lebanon SU UZA                 "/>
    <n v="3"/>
    <n v="180000"/>
    <n v="144000"/>
    <n v="423660"/>
    <x v="2"/>
    <x v="2"/>
    <s v="Lebanon, PA"/>
    <n v="7708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ebanon SU UZA            "/>
    <n v="2"/>
    <n v="120000"/>
    <n v="96000"/>
    <n v="423660"/>
    <x v="2"/>
    <x v="2"/>
    <s v="Lebanon, PA"/>
    <n v="7708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Monessen SU UZA                "/>
    <n v="3"/>
    <n v="149839"/>
    <n v="119871"/>
    <n v="423590"/>
    <x v="2"/>
    <x v="2"/>
    <s v="Monessen-California, PA"/>
    <n v="6608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Monessen SU UZA           "/>
    <n v="6"/>
    <n v="341993"/>
    <n v="275595"/>
    <n v="423590"/>
    <x v="2"/>
    <x v="2"/>
    <s v="Monessen-California, PA"/>
    <n v="6608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Rural                   "/>
    <n v="37"/>
    <n v="2418347"/>
    <n v="1907492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4 Rural                   "/>
    <n v="42"/>
    <n v="2544757"/>
    <n v="1983314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Rural                          "/>
    <n v="10"/>
    <n v="438533"/>
    <n v="350828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ural                            "/>
    <n v="7"/>
    <n v="306050"/>
    <n v="244841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04"/>
    <s v="BUY &lt;30-FT BUS FOR EXPANSION - FFY 13 Rural UZA             "/>
    <n v="2"/>
    <n v="152000"/>
    <n v="97584"/>
    <n v="420000"/>
    <x v="0"/>
    <x v="0"/>
    <s v="PENNSYLVA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15"/>
    <s v="BUY VAN FOR SVC EXPANSION - Rural FFY 2013                  "/>
    <n v="1"/>
    <n v="46000"/>
    <n v="36800"/>
    <n v="420000"/>
    <x v="0"/>
    <x v="0"/>
    <s v="PENNSYLVA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3- Philadelphia UZA         "/>
    <n v="54"/>
    <n v="3658700"/>
    <n v="2926960"/>
    <n v="42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Philadelphia UZA        "/>
    <n v="6"/>
    <n v="686585"/>
    <n v="549270"/>
    <n v="42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50"/>
    <n v="3511790"/>
    <n v="2767953"/>
    <n v="42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4"/>
    <n v="400832"/>
    <n v="320666"/>
    <n v="42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hildelphia UZA                  "/>
    <n v="7"/>
    <n v="323500"/>
    <n v="258800"/>
    <n v="42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13 Pittsburgh UZA           "/>
    <n v="17"/>
    <n v="1294357"/>
    <n v="1038080"/>
    <n v="420110"/>
    <x v="3"/>
    <x v="3"/>
    <s v="Pittsburgh, PA"/>
    <n v="173385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ittsburgh UZA            "/>
    <n v="10"/>
    <n v="540147"/>
    <n v="432118"/>
    <n v="420110"/>
    <x v="3"/>
    <x v="3"/>
    <s v="Pittsburgh, PA"/>
    <n v="173385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Pittsburgh UZA                 "/>
    <n v="1"/>
    <n v="38391"/>
    <n v="28118"/>
    <n v="420110"/>
    <x v="3"/>
    <x v="3"/>
    <s v="Pittsburgh, PA"/>
    <n v="173385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ittsburgh UZA                   "/>
    <n v="13"/>
    <n v="722000"/>
    <n v="577600"/>
    <n v="420110"/>
    <x v="3"/>
    <x v="3"/>
    <s v="Pittsburgh, PA"/>
    <n v="173385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300901"/>
    <s v="UP TO 50% FEDERAL SHARE Pittsburgh UZA FFY 2013             "/>
    <n v="0"/>
    <n v="3396725"/>
    <n v="1698363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- Reading UZA                     "/>
    <n v="5"/>
    <n v="355678"/>
    <n v="284542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Reading UZA               "/>
    <n v="5"/>
    <n v="332825"/>
    <n v="233548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eading UZA                      "/>
    <n v="1"/>
    <n v="42080"/>
    <n v="33664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cranton UZA                   "/>
    <n v="11"/>
    <n v="596501"/>
    <n v="477200"/>
    <n v="429620"/>
    <x v="1"/>
    <x v="1"/>
    <s v="Scranton, PA"/>
    <n v="38150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cranton SU UZA           "/>
    <n v="9"/>
    <n v="481342"/>
    <n v="369411"/>
    <n v="429620"/>
    <x v="1"/>
    <x v="1"/>
    <s v="Scranton, PA"/>
    <n v="38150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- FFY 14 Scranton                        "/>
    <n v="2"/>
    <n v="90000"/>
    <n v="72000"/>
    <n v="429620"/>
    <x v="1"/>
    <x v="1"/>
    <s v="Scranton, PA"/>
    <n v="3815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tate College SU UZA           "/>
    <n v="3"/>
    <n v="225000"/>
    <n v="180000"/>
    <n v="423840"/>
    <x v="2"/>
    <x v="2"/>
    <s v="State College, PA"/>
    <n v="874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tate College SU UZA      "/>
    <n v="5"/>
    <n v="300000"/>
    <n v="240000"/>
    <n v="423840"/>
    <x v="2"/>
    <x v="2"/>
    <s v="State College, PA"/>
    <n v="874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Uniontown SU UZA               "/>
    <n v="7"/>
    <n v="455000"/>
    <n v="364000"/>
    <n v="423890"/>
    <x v="2"/>
    <x v="2"/>
    <s v="Uniontown-Connellsville, PA"/>
    <n v="51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Uniontown SU UZA          "/>
    <n v="4"/>
    <n v="229539"/>
    <n v="183631"/>
    <n v="423890"/>
    <x v="2"/>
    <x v="2"/>
    <s v="Uniontown-Connellsville, PA"/>
    <n v="51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Williamsport SU UZA            "/>
    <n v="7"/>
    <n v="524740"/>
    <n v="419792"/>
    <n v="422540"/>
    <x v="2"/>
    <x v="2"/>
    <s v="Williamsport, PA"/>
    <n v="561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Williamsport SU UZA       "/>
    <n v="2"/>
    <n v="201500"/>
    <n v="111360"/>
    <n v="422540"/>
    <x v="2"/>
    <x v="2"/>
    <s v="Williamsport, PA"/>
    <n v="561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4 Williamsport UZA               "/>
    <n v="1"/>
    <n v="59500"/>
    <n v="39475"/>
    <n v="422540"/>
    <x v="2"/>
    <x v="2"/>
    <s v="Williamsport, PA"/>
    <n v="561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York UZA                       "/>
    <n v="5"/>
    <n v="286480"/>
    <n v="229184"/>
    <n v="421590"/>
    <x v="1"/>
    <x v="1"/>
    <s v="York, PA"/>
    <n v="2320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 14 York UZA                   "/>
    <n v="5"/>
    <n v="325000"/>
    <n v="222177"/>
    <n v="421590"/>
    <x v="1"/>
    <x v="1"/>
    <s v="York, PA"/>
    <n v="2320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haron UZA                     "/>
    <n v="2"/>
    <n v="65005"/>
    <n v="52003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haron UZA                "/>
    <n v="2"/>
    <n v="122001"/>
    <n v="51988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n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n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n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n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n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n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n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n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n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n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n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n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n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n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n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n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n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n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n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n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n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n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n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n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n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n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n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n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n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n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n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n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3890"/>
    <x v="2"/>
    <x v="2"/>
    <s v="Uniontown-Connellsville, PA"/>
    <n v="513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6203"/>
    <s v="PURCHASE RADIOS                                             "/>
    <n v="0"/>
    <n v="0"/>
    <n v="0"/>
    <n v="423890"/>
    <x v="2"/>
    <x v="2"/>
    <s v="Uniontown-Connellsville, PA"/>
    <n v="5137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300901"/>
    <s v="UP TO 50% FEDERAL SHARE                                     "/>
    <n v="0"/>
    <n v="1544798"/>
    <n v="772399"/>
    <n v="423890"/>
    <x v="2"/>
    <x v="2"/>
    <s v="Uniontown-Connellsville, PA"/>
    <n v="51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n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n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459010"/>
    <n v="423590"/>
    <x v="2"/>
    <x v="2"/>
    <s v="Monessen-California, PA"/>
    <n v="6608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24209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1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n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3402"/>
    <s v="ARDMORE TRANSIT CENTER                                      "/>
    <n v="0"/>
    <n v="3485750"/>
    <n v="2788600"/>
    <n v="420040"/>
    <x v="3"/>
    <x v="3"/>
    <s v="Philadelphia, PA-NJ-DE-MD"/>
    <n v="5441567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2589221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1922475"/>
    <n v="421650"/>
    <x v="1"/>
    <x v="1"/>
    <s v="Lancaster, PA"/>
    <n v="40200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1156355"/>
    <n v="421650"/>
    <x v="1"/>
    <x v="1"/>
    <s v="Lancaster, PA"/>
    <n v="40200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443645"/>
    <n v="420040"/>
    <x v="3"/>
    <x v="3"/>
    <s v="Philadelphia, PA-NJ-DE-MD"/>
    <n v="5441567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9409"/>
    <s v="EXTON STATION IMPROVEMENTS - TE                             "/>
    <n v="0"/>
    <n v="5092138"/>
    <n v="4073710"/>
    <n v="421650"/>
    <x v="1"/>
    <x v="1"/>
    <s v="Lancaster, PA"/>
    <n v="40200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1"/>
    <s v="UP TO 50% FEDERAL SHARE                                     "/>
    <n v="0"/>
    <n v="2580136"/>
    <n v="1290068"/>
    <n v="427840"/>
    <x v="2"/>
    <x v="2"/>
    <s v="Hanover, PA"/>
    <n v="663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3"/>
    <s v="SPECIAL RULE - OPERATING ASSISTANCE /1 - 75 BUSES           "/>
    <n v="0"/>
    <n v="3517018"/>
    <n v="1758509"/>
    <n v="42159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n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n v="114303"/>
    <s v="CONSTRUCT - ADMIN/MAINT FACILITY                            "/>
    <n v="0"/>
    <n v="3845345"/>
    <n v="3076276"/>
    <n v="423840"/>
    <x v="2"/>
    <x v="2"/>
    <s v="State College, PA"/>
    <n v="8745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n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104"/>
    <s v="ENG/DESIGN - BUS PARK &amp; RIDE LOT                            "/>
    <n v="0"/>
    <n v="0"/>
    <n v="0"/>
    <n v="42159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304"/>
    <s v="CONSTRUCT - BUS PARK&amp;RIDE LOT                               "/>
    <n v="0"/>
    <n v="700000"/>
    <n v="700000"/>
    <n v="42159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7691"/>
    <s v="REAL ESTATE ACQUISITION                                     "/>
    <n v="0"/>
    <n v="450000"/>
    <n v="450000"/>
    <n v="42159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n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n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n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n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n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n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3"/>
    <n v="352000"/>
    <n v="244000"/>
    <n v="720290"/>
    <x v="3"/>
    <x v="3"/>
    <s v="San Juan, PR"/>
    <n v="21483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25600"/>
    <n v="720290"/>
    <x v="3"/>
    <x v="3"/>
    <s v="San Juan, PR"/>
    <n v="21483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50400"/>
    <n v="722400"/>
    <x v="2"/>
    <x v="2"/>
    <s v="Mayaguez, PR"/>
    <n v="10957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4"/>
    <n v="403200"/>
    <n v="226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352000"/>
    <n v="108000"/>
    <n v="723960"/>
    <x v="2"/>
    <x v="2"/>
    <s v="Arecibo, PR"/>
    <n v="139171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68000"/>
    <n v="68000"/>
    <n v="723960"/>
    <x v="2"/>
    <x v="2"/>
    <s v="Arecibo, PR"/>
    <n v="139171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2"/>
    <n v="403200"/>
    <n v="100800"/>
    <n v="725120"/>
    <x v="2"/>
    <x v="2"/>
    <s v="Juana Díaz, PR"/>
    <n v="8092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n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n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n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23"/>
    <n v="2024000"/>
    <n v="2024000"/>
    <n v="720290"/>
    <x v="3"/>
    <x v="3"/>
    <s v="San Juan, PR"/>
    <n v="21483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3"/>
    <n v="1209400"/>
    <n v="1114400"/>
    <n v="720290"/>
    <x v="3"/>
    <x v="3"/>
    <s v="San Juan, PR"/>
    <n v="21483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"/>
    <n v="1209400"/>
    <n v="95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3960"/>
    <x v="2"/>
    <x v="2"/>
    <s v="Arecibo, PR"/>
    <n v="139171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4"/>
    <n v="884000"/>
    <n v="236800"/>
    <n v="725060"/>
    <x v="2"/>
    <x v="2"/>
    <s v="San German-Cabo Rojo-Sabana Grande, PR"/>
    <n v="11819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5"/>
    <n v="884000"/>
    <n v="342400"/>
    <n v="725070"/>
    <x v="2"/>
    <x v="2"/>
    <s v="Yauco, PR"/>
    <n v="9089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5080"/>
    <x v="2"/>
    <x v="2"/>
    <s v="Fajardo, PR"/>
    <n v="8522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n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37961"/>
    <n v="453010"/>
    <x v="2"/>
    <x v="2"/>
    <s v="Anderson, SC"/>
    <n v="7570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2"/>
    <n v="285122"/>
    <n v="60000"/>
    <n v="453260"/>
    <x v="2"/>
    <x v="2"/>
    <s v="Florence, SC"/>
    <n v="8955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44600"/>
    <n v="453780"/>
    <x v="2"/>
    <x v="2"/>
    <s v="Sumter, SC"/>
    <n v="7310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4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n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n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n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n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5"/>
    <n v="349602"/>
    <n v="279682"/>
    <n v="460000"/>
    <x v="0"/>
    <x v="0"/>
    <s v="SOU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300901"/>
    <s v="UP TO 50% FEDERAL SHARE                                     "/>
    <n v="0"/>
    <n v="85973"/>
    <n v="687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0000"/>
    <x v="0"/>
    <x v="0"/>
    <s v="SOUTH DAKOT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0"/>
    <n v="-6535"/>
    <n v="-5228"/>
    <n v="463740"/>
    <x v="2"/>
    <x v="2"/>
    <s v="Rapid City, SD"/>
    <n v="812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2"/>
    <n v="37398"/>
    <n v="29918"/>
    <n v="463740"/>
    <x v="2"/>
    <x v="2"/>
    <s v="Rapid City, SD"/>
    <n v="812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n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n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n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9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n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n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n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404"/>
    <s v="REHAB/RENOVATE - STORAGE FACILITY                           "/>
    <n v="1"/>
    <n v="306914"/>
    <n v="245531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n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3"/>
    <n v="1674373"/>
    <n v="430758"/>
    <n v="472690"/>
    <x v="2"/>
    <x v="2"/>
    <s v="Clarksville, TN-KY"/>
    <n v="15865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8"/>
    <n v="1674373"/>
    <n v="269825"/>
    <n v="473430"/>
    <x v="2"/>
    <x v="2"/>
    <s v="Jackson, TN"/>
    <n v="7188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2"/>
    <n v="1674373"/>
    <n v="72699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6"/>
    <n v="1674373"/>
    <n v="566216"/>
    <n v="470000"/>
    <x v="0"/>
    <x v="0"/>
    <s v="TENNESSEE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15"/>
    <s v="BUY REPLACEMENT VAN                                         "/>
    <n v="42"/>
    <n v="1568611"/>
    <n v="1254888"/>
    <n v="470000"/>
    <x v="0"/>
    <x v="0"/>
    <s v="TENNESSE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304"/>
    <s v="BUY &lt;30-FT BUS FOR EXPANSION                                "/>
    <n v="7"/>
    <n v="308980"/>
    <n v="247185"/>
    <n v="470000"/>
    <x v="0"/>
    <x v="0"/>
    <s v="TENNESSEE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8000"/>
    <s v="STATE OR PROGRAM ADMINISTRATION                             "/>
    <n v="0"/>
    <n v="364835"/>
    <n v="291868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n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n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7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n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0"/>
    <n v="0"/>
    <n v="474160"/>
    <x v="2"/>
    <x v="2"/>
    <s v="Morristown, TN "/>
    <n v="590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091"/>
    <n v="513045"/>
    <n v="474160"/>
    <x v="2"/>
    <x v="2"/>
    <s v="Morristown, TN "/>
    <n v="590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816"/>
    <n v="513408"/>
    <n v="474160"/>
    <x v="2"/>
    <x v="2"/>
    <s v="Morristown, TN "/>
    <n v="590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n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03"/>
    <s v="BUY REPLACEMENT 30-FT BUS                                   "/>
    <n v="1"/>
    <n v="240875"/>
    <n v="192700"/>
    <n v="47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40"/>
    <s v="BUY ASSOC CAP MAINT ITEMS                                   "/>
    <n v="1"/>
    <n v="289770"/>
    <n v="231814"/>
    <n v="47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07"/>
    <s v="ACQUIRE - ADP HARDWARE                                      "/>
    <n v="2"/>
    <n v="10000"/>
    <n v="8000"/>
    <n v="47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11"/>
    <s v="ACQUIRE - SUPPORT VEHICLES                                  "/>
    <n v="1"/>
    <n v="55640"/>
    <n v="44512"/>
    <n v="47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20"/>
    <s v="ACQUIRE - MISC SUPPORT EQUIPMENT                            "/>
    <n v="0"/>
    <n v="5000"/>
    <n v="4000"/>
    <n v="47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47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47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309000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985121"/>
    <n v="47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n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n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n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n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n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n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n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n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n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n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0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110"/>
    <s v="GUIDEWAY &amp; TRACK ELEMENTS                                   "/>
    <n v="0"/>
    <n v="219425"/>
    <n v="77191"/>
    <n v="480660"/>
    <x v="1"/>
    <x v="1"/>
    <s v="El Paso, TX-NM"/>
    <n v="80308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220"/>
    <s v="STATIONS, STOPS, TERMINALS, INTERMODAL                      "/>
    <n v="0"/>
    <n v="1197092"/>
    <n v="862007"/>
    <n v="480660"/>
    <x v="1"/>
    <x v="1"/>
    <s v="El Paso, TX-NM"/>
    <n v="80308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440"/>
    <s v="SITEWORK &amp; SPECIAL CONDITIONS                               "/>
    <n v="0"/>
    <n v="2469603"/>
    <n v="814681"/>
    <n v="480660"/>
    <x v="1"/>
    <x v="1"/>
    <s v="El Paso, TX-NM"/>
    <n v="80308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550"/>
    <s v="SYSTEMS                                                     "/>
    <n v="0"/>
    <n v="884026"/>
    <n v="481368"/>
    <n v="480660"/>
    <x v="1"/>
    <x v="1"/>
    <s v="El Paso, TX-NM"/>
    <n v="80308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660"/>
    <s v="ROW, LAND, EXISTING IMPROVEMENTS                            "/>
    <n v="0"/>
    <n v="247264"/>
    <n v="115913"/>
    <n v="480660"/>
    <x v="1"/>
    <x v="1"/>
    <s v="El Paso, TX-NM"/>
    <n v="80308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880"/>
    <s v="PROFESSIONAL SERVICES                                       "/>
    <n v="0"/>
    <n v="879977"/>
    <n v="412275"/>
    <n v="480660"/>
    <x v="1"/>
    <x v="1"/>
    <s v="El Paso, TX-NM"/>
    <n v="80308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990"/>
    <s v="UNALLOCATED CONTINGENCY                                     "/>
    <n v="0"/>
    <n v="753444"/>
    <n v="353062"/>
    <n v="480660"/>
    <x v="1"/>
    <x v="1"/>
    <s v="El Paso, TX-NM"/>
    <n v="80308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0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110"/>
    <s v="GUIDEWAY &amp; TRACK ELEMENTS                                   "/>
    <n v="0"/>
    <n v="222576"/>
    <n v="78299"/>
    <n v="480660"/>
    <x v="1"/>
    <x v="1"/>
    <s v="El Paso, TX-NM"/>
    <n v="80308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220"/>
    <s v="STATIONS, STOPS, TERMINALS, INTERMODAL                      "/>
    <n v="0"/>
    <n v="1214281"/>
    <n v="874385"/>
    <n v="480660"/>
    <x v="1"/>
    <x v="1"/>
    <s v="El Paso, TX-NM"/>
    <n v="80308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440"/>
    <s v="SITEWORK &amp; SPECIAL CONDITIONS                               "/>
    <n v="0"/>
    <n v="2505064"/>
    <n v="826378"/>
    <n v="480660"/>
    <x v="1"/>
    <x v="1"/>
    <s v="El Paso, TX-NM"/>
    <n v="80308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550"/>
    <s v="SYSTEMS                                                     "/>
    <n v="0"/>
    <n v="896720"/>
    <n v="488279"/>
    <n v="480660"/>
    <x v="1"/>
    <x v="1"/>
    <s v="El Paso, TX-NM"/>
    <n v="80308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660"/>
    <s v="ROW, LAND, EXISTING IMPROVEMENTS                            "/>
    <n v="0"/>
    <n v="250815"/>
    <n v="117577"/>
    <n v="480660"/>
    <x v="1"/>
    <x v="1"/>
    <s v="El Paso, TX-NM"/>
    <n v="80308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880"/>
    <s v="PROFESSIONAL SERVICES                                       "/>
    <n v="0"/>
    <n v="892612"/>
    <n v="418195"/>
    <n v="480660"/>
    <x v="1"/>
    <x v="1"/>
    <s v="El Paso, TX-NM"/>
    <n v="80308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990"/>
    <s v="UNALLOCATED CONTINGENCY                                     "/>
    <n v="0"/>
    <n v="763985"/>
    <n v="358115"/>
    <n v="480660"/>
    <x v="1"/>
    <x v="1"/>
    <s v="El Paso, TX-NM"/>
    <n v="80308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51657"/>
    <n v="151657"/>
    <n v="482740"/>
    <x v="2"/>
    <x v="2"/>
    <s v="Sherman, TX"/>
    <n v="6190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amend 1                              "/>
    <n v="0"/>
    <n v="125824"/>
    <n v="125824"/>
    <n v="482740"/>
    <x v="2"/>
    <x v="2"/>
    <s v="Sherman, TX"/>
    <n v="6190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n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FWA UZA)                           "/>
    <n v="0"/>
    <n v="322457"/>
    <n v="322457"/>
    <n v="489510"/>
    <x v="3"/>
    <x v="3"/>
    <s v="Dallas-Fort Worth-Arlington, TX"/>
    <n v="5121892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n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Sm Urban Category B         "/>
    <n v="0"/>
    <n v="45000"/>
    <n v="36000"/>
    <n v="481980"/>
    <x v="2"/>
    <x v="2"/>
    <s v="Abilene, TX"/>
    <n v="11042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8000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32500"/>
    <n v="481980"/>
    <x v="2"/>
    <x v="2"/>
    <s v="Abilene, TX"/>
    <n v="110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56000"/>
    <n v="481580"/>
    <x v="2"/>
    <x v="2"/>
    <s v="Amarillo, TX"/>
    <n v="19665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000"/>
    <n v="481580"/>
    <x v="2"/>
    <x v="2"/>
    <s v="Amarillo, TX"/>
    <n v="19665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SU                             "/>
    <n v="1"/>
    <n v="49985"/>
    <n v="49985"/>
    <n v="482780"/>
    <x v="2"/>
    <x v="2"/>
    <s v="College Station-Bryan, TX"/>
    <n v="1713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26026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3893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9255"/>
    <n v="482780"/>
    <x v="2"/>
    <x v="2"/>
    <s v="College Station-Bryan, TX"/>
    <n v="1713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24000"/>
    <n v="482090"/>
    <x v="2"/>
    <x v="2"/>
    <s v="Odessa, TX"/>
    <n v="12640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8825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0000"/>
    <n v="482090"/>
    <x v="2"/>
    <x v="2"/>
    <s v="Odessa, TX"/>
    <n v="12640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18000"/>
    <n v="482530"/>
    <x v="2"/>
    <x v="2"/>
    <s v="San Angelo, TX"/>
    <n v="929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16320"/>
    <n v="482530"/>
    <x v="2"/>
    <x v="2"/>
    <s v="San Angelo, TX"/>
    <n v="929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2812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1"/>
    <n v="201280"/>
    <n v="63250"/>
    <n v="482740"/>
    <x v="2"/>
    <x v="2"/>
    <s v="Sherman, TX"/>
    <n v="619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50000"/>
    <n v="482740"/>
    <x v="2"/>
    <x v="2"/>
    <s v="Sherman, TX"/>
    <n v="619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50000"/>
    <n v="482740"/>
    <x v="2"/>
    <x v="2"/>
    <s v="Sherman, TX"/>
    <n v="619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55100"/>
    <n v="482680"/>
    <x v="2"/>
    <x v="2"/>
    <s v="Texarkana-Texarkana, TX-AR"/>
    <n v="7816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93896"/>
    <n v="482070"/>
    <x v="2"/>
    <x v="2"/>
    <s v="Texas City, TX"/>
    <n v="10638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75"/>
    <n v="482070"/>
    <x v="2"/>
    <x v="2"/>
    <s v="Texas City, TX"/>
    <n v="10638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2"/>
    <n v="201280"/>
    <n v="138030"/>
    <n v="482640"/>
    <x v="2"/>
    <x v="2"/>
    <s v="Tyler, TX"/>
    <n v="13024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Urban                                       "/>
    <n v="0"/>
    <n v="8479"/>
    <n v="8479"/>
    <n v="482640"/>
    <x v="2"/>
    <x v="2"/>
    <s v="Tyler, TX"/>
    <n v="13024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275431"/>
    <n v="481630"/>
    <x v="2"/>
    <x v="2"/>
    <s v="Waco, TX"/>
    <n v="172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n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82681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100398"/>
    <n v="482070"/>
    <x v="2"/>
    <x v="2"/>
    <s v="Texas City, TX"/>
    <n v="10638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1951"/>
    <n v="481980"/>
    <x v="2"/>
    <x v="2"/>
    <s v="Abilene, TX"/>
    <n v="1104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0000"/>
    <n v="482090"/>
    <x v="2"/>
    <x v="2"/>
    <s v="Odessa, TX"/>
    <n v="12640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136125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813076"/>
    <n v="75000"/>
    <n v="483880"/>
    <x v="2"/>
    <x v="2"/>
    <s v="Victoria, TX"/>
    <n v="636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250217"/>
    <n v="482530"/>
    <x v="2"/>
    <x v="2"/>
    <s v="San Angelo, TX"/>
    <n v="9298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167943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6"/>
    <n v="404937"/>
    <n v="143710"/>
    <n v="484150"/>
    <x v="2"/>
    <x v="2"/>
    <s v="McKinney, TX"/>
    <n v="17003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8"/>
    <n v="404937"/>
    <n v="200324"/>
    <n v="482740"/>
    <x v="2"/>
    <x v="2"/>
    <s v="Sherman, TX"/>
    <n v="6190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3"/>
    <n v="404937"/>
    <n v="6090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1"/>
    <n v="144300"/>
    <n v="3000"/>
    <n v="483860"/>
    <x v="2"/>
    <x v="2"/>
    <s v="Temple, TX"/>
    <n v="9039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21"/>
    <n v="144300"/>
    <n v="141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9"/>
    <s v="ACQUIRE - BUS ROUTE SIGNING                                 "/>
    <n v="1"/>
    <n v="170437"/>
    <n v="170437"/>
    <n v="481580"/>
    <x v="2"/>
    <x v="2"/>
    <s v="Amarillo, TX"/>
    <n v="19665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180000"/>
    <n v="481670"/>
    <x v="2"/>
    <x v="2"/>
    <s v="Beaumont, TX"/>
    <n v="14792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75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36530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1"/>
    <n v="113679"/>
    <n v="43362"/>
    <n v="482530"/>
    <x v="2"/>
    <x v="2"/>
    <s v="San Angelo, TX"/>
    <n v="92984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2"/>
    <n v="113679"/>
    <n v="70317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20618"/>
    <n v="482790"/>
    <x v="2"/>
    <x v="2"/>
    <s v="Harlingen, TX"/>
    <n v="1356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16388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3"/>
    <n v="143187"/>
    <n v="64732"/>
    <n v="482010"/>
    <x v="2"/>
    <x v="2"/>
    <s v="San Marcos, TX"/>
    <n v="5282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2"/>
    <n v="143187"/>
    <n v="41449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44458"/>
    <n v="482680"/>
    <x v="2"/>
    <x v="2"/>
    <s v="Texarkana-Texarkana, TX-AR"/>
    <n v="7816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3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1"/>
    <n v="661733"/>
    <n v="153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4"/>
    <n v="661733"/>
    <n v="230937"/>
    <n v="483860"/>
    <x v="2"/>
    <x v="2"/>
    <s v="Temple, TX"/>
    <n v="903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1519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39563"/>
    <n v="482640"/>
    <x v="2"/>
    <x v="2"/>
    <s v="Tyler, TX"/>
    <n v="1302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60743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1"/>
    <n v="573261"/>
    <n v="54860"/>
    <n v="481670"/>
    <x v="2"/>
    <x v="2"/>
    <s v="Beaumont, TX"/>
    <n v="14792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5"/>
    <n v="573261"/>
    <n v="226869"/>
    <n v="482780"/>
    <x v="2"/>
    <x v="2"/>
    <s v="College Station-Bryan, TX"/>
    <n v="1713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24030"/>
    <n v="481660"/>
    <x v="2"/>
    <x v="2"/>
    <s v="Port Arthur, TX"/>
    <n v="1531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67502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2"/>
    <x v="2"/>
    <s v="Sherman, TX"/>
    <n v="619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n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4207"/>
    <s v="ACQUIRE - ADP HARDWARE                                      "/>
    <n v="0"/>
    <n v="67500"/>
    <n v="54000"/>
    <n v="482010"/>
    <x v="2"/>
    <x v="2"/>
    <s v="San Marcos, TX"/>
    <n v="5282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3210"/>
    <s v="ACQUIRE - BUS PASSENGER SHELTERS                            "/>
    <n v="0"/>
    <n v="92000"/>
    <n v="73600"/>
    <n v="482010"/>
    <x v="2"/>
    <x v="2"/>
    <s v="San Marcos, TX"/>
    <n v="5282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300901"/>
    <s v="UP TO 50% FEDERAL SHARE                                     "/>
    <n v="0"/>
    <n v="1363840"/>
    <n v="681920"/>
    <n v="482010"/>
    <x v="2"/>
    <x v="2"/>
    <s v="San Marcos, TX"/>
    <n v="528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"/>
    <x v="3"/>
    <x v="0"/>
    <x v="0"/>
    <x v="0"/>
    <x v="3"/>
    <x v="0"/>
    <x v="4"/>
    <x v="0"/>
    <x v="0"/>
    <x v="2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n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n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n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n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1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n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2"/>
    <s v="BUY REPLACEMENT 35-FT BUS                                   "/>
    <n v="5"/>
    <n v="1600000"/>
    <n v="1600000"/>
    <n v="482010"/>
    <x v="2"/>
    <x v="2"/>
    <s v="San Marcos, TX"/>
    <n v="5282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3"/>
    <s v="BUY REPLACEMENT 30-FT BUS                                   "/>
    <n v="5"/>
    <n v="1680000"/>
    <n v="1680000"/>
    <n v="482010"/>
    <x v="2"/>
    <x v="2"/>
    <s v="San Marcos, TX"/>
    <n v="5282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n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440"/>
    <s v="Utilities Work                                              "/>
    <n v="0"/>
    <n v="700000"/>
    <n v="350000"/>
    <n v="491750"/>
    <x v="1"/>
    <x v="1"/>
    <s v="Provo-Orem, UT"/>
    <n v="482819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660"/>
    <s v="ROW, LAND, EXISTING IMPROVEMENTS                            "/>
    <n v="0"/>
    <n v="1700000"/>
    <n v="850000"/>
    <n v="491750"/>
    <x v="1"/>
    <x v="1"/>
    <s v="Provo-Orem, UT"/>
    <n v="482819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880"/>
    <s v="PROFESSIONAL SERVICES                                       "/>
    <n v="0"/>
    <n v="5636000"/>
    <n v="2818000"/>
    <n v="491750"/>
    <x v="1"/>
    <x v="1"/>
    <s v="Provo-Orem, UT"/>
    <n v="482819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0520"/>
    <x v="3"/>
    <x v="3"/>
    <s v="Salt Lake City-West Valley City, UT"/>
    <n v="10212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52000"/>
    <n v="490520"/>
    <x v="3"/>
    <x v="3"/>
    <s v="Salt Lake City-West Valley City, UT"/>
    <n v="10212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2"/>
    <n v="100000"/>
    <n v="44000"/>
    <n v="490520"/>
    <x v="3"/>
    <x v="3"/>
    <s v="Salt Lake City-West Valley City, UT"/>
    <n v="1021243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39000"/>
    <n v="490520"/>
    <x v="3"/>
    <x v="3"/>
    <s v="Salt Lake City-West Valley City, UT"/>
    <n v="1021243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63590"/>
    <n v="490520"/>
    <x v="3"/>
    <x v="3"/>
    <s v="Salt Lake City-West Valley City, UT"/>
    <n v="1021243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800"/>
    <n v="490520"/>
    <x v="3"/>
    <x v="3"/>
    <s v="Salt Lake City-West Valley City, UT"/>
    <n v="102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27316"/>
    <n v="490520"/>
    <x v="3"/>
    <x v="3"/>
    <s v="Salt Lake City-West Valley City, UT"/>
    <n v="102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110599"/>
    <n v="490520"/>
    <x v="3"/>
    <x v="3"/>
    <s v="Salt Lake City-West Valley City, UT"/>
    <n v="1021243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136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1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19250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12000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39405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24000"/>
    <n v="499560"/>
    <x v="1"/>
    <x v="1"/>
    <s v="Ogden-Layton, UT"/>
    <n v="54602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6"/>
    <s v="BUY SEDAN/STA WAGON-EXPANSION                               "/>
    <n v="1"/>
    <n v="20000"/>
    <n v="16000"/>
    <n v="499560"/>
    <x v="1"/>
    <x v="1"/>
    <s v="Ogden-Layton, UT"/>
    <n v="546026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22400"/>
    <n v="499560"/>
    <x v="1"/>
    <x v="1"/>
    <s v="Ogden-Layton, UT"/>
    <n v="546026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1"/>
    <n v="90000"/>
    <n v="21000"/>
    <n v="499560"/>
    <x v="1"/>
    <x v="1"/>
    <s v="Ogden-Layton, UT"/>
    <n v="546026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33109"/>
    <n v="499560"/>
    <x v="1"/>
    <x v="1"/>
    <s v="Ogden-Layton, UT"/>
    <n v="546026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9409"/>
    <s v="REHAB/RENOV ENHANCED ADA ACCESS                             "/>
    <n v="1"/>
    <n v="129600"/>
    <n v="103680"/>
    <n v="499560"/>
    <x v="1"/>
    <x v="1"/>
    <s v="Ogden-Layton, UT"/>
    <n v="546026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5539"/>
    <n v="499560"/>
    <x v="1"/>
    <x v="1"/>
    <s v="Ogden-Layton, UT"/>
    <n v="5460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86197"/>
    <n v="499560"/>
    <x v="1"/>
    <x v="1"/>
    <s v="Ogden-Layton, UT"/>
    <n v="54602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45218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100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n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1"/>
    <n v="3832696"/>
    <n v="1537710"/>
    <n v="490520"/>
    <x v="3"/>
    <x v="3"/>
    <s v="Salt Lake City-West Valley City, UT"/>
    <n v="1021243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610086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918361"/>
    <n v="499560"/>
    <x v="1"/>
    <x v="1"/>
    <s v="Ogden-Layton, UT"/>
    <n v="54602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68145"/>
    <n v="490520"/>
    <x v="3"/>
    <x v="3"/>
    <s v="Salt Lake City-West Valley City, UT"/>
    <n v="102124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22914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34061"/>
    <n v="499560"/>
    <x v="1"/>
    <x v="1"/>
    <s v="Ogden-Layton, UT"/>
    <n v="54602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102218"/>
    <n v="490520"/>
    <x v="3"/>
    <x v="3"/>
    <s v="Salt Lake City-West Valley City, UT"/>
    <n v="102124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3437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51092"/>
    <n v="499560"/>
    <x v="1"/>
    <x v="1"/>
    <s v="Ogden-Layton, UT"/>
    <n v="54602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136290"/>
    <n v="490520"/>
    <x v="3"/>
    <x v="3"/>
    <s v="Salt Lake City-West Valley City, UT"/>
    <n v="1021243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45828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68122"/>
    <n v="499560"/>
    <x v="1"/>
    <x v="1"/>
    <s v="Ogden-Layton, UT"/>
    <n v="54602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102218"/>
    <n v="490520"/>
    <x v="3"/>
    <x v="3"/>
    <s v="Salt Lake City-West Valley City, UT"/>
    <n v="1021243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3437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51092"/>
    <n v="499560"/>
    <x v="1"/>
    <x v="1"/>
    <s v="Ogden-Layton, UT"/>
    <n v="546026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142769"/>
    <n v="490520"/>
    <x v="3"/>
    <x v="3"/>
    <s v="Salt Lake City-West Valley City, UT"/>
    <n v="102124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48006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71360"/>
    <n v="499560"/>
    <x v="1"/>
    <x v="1"/>
    <s v="Ogden-Layton, UT"/>
    <n v="54602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333125"/>
    <n v="490520"/>
    <x v="3"/>
    <x v="3"/>
    <s v="Salt Lake City-West Valley City, UT"/>
    <n v="102124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12016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66506"/>
    <n v="499560"/>
    <x v="1"/>
    <x v="1"/>
    <s v="Ogden-Layton, UT"/>
    <n v="54602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11609046"/>
    <n v="490520"/>
    <x v="3"/>
    <x v="3"/>
    <s v="Salt Lake City-West Valley City, UT"/>
    <n v="102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3903659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5802592"/>
    <n v="499560"/>
    <x v="1"/>
    <x v="1"/>
    <s v="Ogden-Layton, UT"/>
    <n v="54602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2044347"/>
    <n v="490520"/>
    <x v="3"/>
    <x v="3"/>
    <s v="Salt Lake City-West Valley City, UT"/>
    <n v="102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687428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1021821"/>
    <n v="499560"/>
    <x v="1"/>
    <x v="1"/>
    <s v="Ogden-Layton, UT"/>
    <n v="54602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5905294"/>
    <n v="490520"/>
    <x v="3"/>
    <x v="3"/>
    <s v="Salt Lake City-West Valley City, UT"/>
    <n v="102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985675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2951600"/>
    <n v="499560"/>
    <x v="1"/>
    <x v="1"/>
    <s v="Ogden-Layton, UT"/>
    <n v="54602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637466"/>
    <n v="490520"/>
    <x v="3"/>
    <x v="3"/>
    <s v="Salt Lake City-West Valley City, UT"/>
    <n v="102124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00201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14260"/>
    <n v="499560"/>
    <x v="1"/>
    <x v="1"/>
    <s v="Ogden-Layton, UT"/>
    <n v="54602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2"/>
    <x v="3"/>
    <x v="1"/>
    <x v="0"/>
    <s v="BC&amp;GTGI              "/>
    <s v="BOYD, CATON &amp; GRANT TRANSPORTATION GROUP, INC"/>
    <n v="6589"/>
    <x v="12"/>
    <x v="0"/>
    <n v="99885"/>
    <x v="0"/>
    <d v="2015-09-21T00:00:00"/>
    <n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2"/>
    <x v="3"/>
    <x v="1"/>
    <x v="6"/>
    <s v="BC&amp;GTGI              "/>
    <s v="BOYD, CATON &amp; GRANT TRANSPORTATION GROUP, INC"/>
    <n v="6589"/>
    <x v="12"/>
    <x v="0"/>
    <n v="2840682"/>
    <x v="0"/>
    <d v="2015-09-25T00:00:00"/>
    <n v="555200"/>
    <s v="CONSULTANT SERVICES                                         "/>
    <n v="1"/>
    <n v="6320314"/>
    <n v="6320314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31121"/>
    <s v="HEAVY RAIL CARS                                             "/>
    <n v="0"/>
    <n v="622160"/>
    <n v="6046715"/>
    <n v="510080"/>
    <x v="3"/>
    <x v="3"/>
    <s v="Washington, DC-VA-MD"/>
    <n v="4586770"/>
    <s v="1407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110"/>
    <s v="GUIDEWAY &amp; TRACK ELEMENTS                                   "/>
    <n v="0"/>
    <n v="-42660193"/>
    <n v="-112535"/>
    <n v="510080"/>
    <x v="3"/>
    <x v="3"/>
    <s v="Washington, DC-VA-MD"/>
    <n v="458677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220"/>
    <s v="STATIONS, STOPS, TERMINALS, INTERMODAL                      "/>
    <n v="0"/>
    <n v="13711016"/>
    <n v="12540215"/>
    <n v="510080"/>
    <x v="3"/>
    <x v="3"/>
    <s v="Washington, DC-VA-MD"/>
    <n v="458677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330"/>
    <s v="SUPPORT FACILITES:YARDS, SHOPS, ADMIN BLDGS                 "/>
    <n v="0"/>
    <n v="-2229805"/>
    <n v="1232691"/>
    <n v="510080"/>
    <x v="3"/>
    <x v="3"/>
    <s v="Washington, DC-VA-MD"/>
    <n v="458677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440"/>
    <s v="SITEWORK &amp; SPECIAL CONDITIONS                               "/>
    <n v="0"/>
    <n v="20291710"/>
    <n v="3775260"/>
    <n v="510080"/>
    <x v="3"/>
    <x v="3"/>
    <s v="Washington, DC-VA-MD"/>
    <n v="458677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550"/>
    <s v="SYSTEMS COMMUNICATIONS - DESIGN                             "/>
    <n v="0"/>
    <n v="-24236838"/>
    <n v="412901"/>
    <n v="510080"/>
    <x v="3"/>
    <x v="3"/>
    <s v="Washington, DC-VA-MD"/>
    <n v="458677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660"/>
    <s v="ROW, LAND, EXISTING IMPROVEMENTS                            "/>
    <n v="0"/>
    <n v="15203298"/>
    <n v="-1757414"/>
    <n v="510080"/>
    <x v="3"/>
    <x v="3"/>
    <s v="Washington, DC-VA-MD"/>
    <n v="458677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880"/>
    <s v="PROFESSIONAL SERVICES                                       "/>
    <n v="0"/>
    <n v="136605851"/>
    <n v="-3136796"/>
    <n v="510080"/>
    <x v="3"/>
    <x v="3"/>
    <s v="Washington, DC-VA-MD"/>
    <n v="458677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990"/>
    <s v="UNALLOCATED CONTINGENCY                                     "/>
    <n v="0"/>
    <n v="-3547985"/>
    <n v="-709337"/>
    <n v="510080"/>
    <x v="3"/>
    <x v="3"/>
    <s v="Washington, DC-VA-MD"/>
    <n v="458677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1010"/>
    <s v="FINANCE CHARGES                                             "/>
    <n v="0"/>
    <n v="251788134"/>
    <n v="83863431"/>
    <n v="510080"/>
    <x v="3"/>
    <x v="3"/>
    <s v="Washington, DC-VA-MD"/>
    <n v="458677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ural/State BUY REPLACEMENT VAN w/LIFTS                     "/>
    <n v="21"/>
    <n v="914480"/>
    <n v="731584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ural/State BUY VAN FOR SVC EXPANSION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ural/State Operating Assistance                            "/>
    <n v="0"/>
    <n v="385772"/>
    <n v="19288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Virginia Beach BUY REPLACEMENT VAN w/LIFT                   "/>
    <n v="10"/>
    <n v="443412"/>
    <n v="35473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Virginia Beach BUY VAN FOR SVC EXPANSION                    "/>
    <n v="9"/>
    <n v="360000"/>
    <n v="288000"/>
    <n v="510370"/>
    <x v="3"/>
    <x v="3"/>
    <s v="Virginia Beach, VA"/>
    <n v="143966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215700"/>
    <n v="172560"/>
    <n v="510370"/>
    <x v="3"/>
    <x v="3"/>
    <s v="Virginia Beach, VA"/>
    <n v="143966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Virginia Beach Operating Assistance                         "/>
    <n v="0"/>
    <n v="890448"/>
    <n v="445224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ichmond BUY REPLACEMENT VAN w/LIFT                         "/>
    <n v="2"/>
    <n v="63224"/>
    <n v="50578"/>
    <n v="510560"/>
    <x v="1"/>
    <x v="1"/>
    <s v="Richmond, VA"/>
    <n v="9535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ichmond BUY VAN FOR SVC EXPANSION                          "/>
    <n v="6"/>
    <n v="325770"/>
    <n v="260616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560"/>
    <x v="1"/>
    <x v="1"/>
    <s v="Richmond, VA"/>
    <n v="95355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ichmond Operating Assistance                               "/>
    <n v="0"/>
    <n v="441700"/>
    <n v="22085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oanoke BUY REPLACEMENT VAN w/LIFTS                         "/>
    <n v="3"/>
    <n v="188999"/>
    <n v="151199"/>
    <n v="511290"/>
    <x v="1"/>
    <x v="1"/>
    <s v="Roanoke, VA"/>
    <n v="21011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oanoke Operating Assistance                                "/>
    <n v="0"/>
    <n v="246456"/>
    <n v="114088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Lynchburg BUY REPLACEMENT VAN w/LIFTS                       "/>
    <n v="4"/>
    <n v="143670"/>
    <n v="114936"/>
    <n v="512360"/>
    <x v="2"/>
    <x v="2"/>
    <s v="Lynchburg, VA"/>
    <n v="11663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Lynchburg BUY VAN FOR SVC EXPANSION                         "/>
    <n v="1"/>
    <n v="36000"/>
    <n v="28800"/>
    <n v="512360"/>
    <x v="2"/>
    <x v="2"/>
    <s v="Lynchburg, VA"/>
    <n v="11663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Charlottesville Operating Assistance                        "/>
    <n v="0"/>
    <n v="22400"/>
    <n v="1120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Fredericksburg BUY REPLACEMENT VAN w/LIFTS                  "/>
    <n v="8"/>
    <n v="414000"/>
    <n v="331200"/>
    <n v="513170"/>
    <x v="2"/>
    <x v="2"/>
    <s v="Fredericksburg, VA"/>
    <n v="14123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186718"/>
    <n v="149374"/>
    <n v="513170"/>
    <x v="2"/>
    <x v="2"/>
    <s v="Fredericksburg, VA"/>
    <n v="14123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Winchester BUY REPLACEMENT VAN w/LIFTS                      "/>
    <n v="5"/>
    <n v="218000"/>
    <n v="174400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Winchester Operating Assistance                             "/>
    <n v="0"/>
    <n v="390840"/>
    <n v="195420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Harrisonburg BUY REPLACEMENT VAN                            "/>
    <n v="2"/>
    <n v="72000"/>
    <n v="57600"/>
    <n v="514310"/>
    <x v="2"/>
    <x v="2"/>
    <s v="Harrisonburg, VA"/>
    <n v="6678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Staunton BUY REPLACEMENT VAN                                "/>
    <n v="1"/>
    <n v="36000"/>
    <n v="28800"/>
    <n v="516300"/>
    <x v="2"/>
    <x v="2"/>
    <s v="Staunton-Waynesboro, VA"/>
    <n v="5661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n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n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n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n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n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n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n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n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n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n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n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n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n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n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n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n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n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n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n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n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n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n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n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n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n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n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n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n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n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n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n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n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n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n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n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n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n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n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n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249750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4529740"/>
    <n v="512360"/>
    <x v="2"/>
    <x v="2"/>
    <s v="Lynchburg, VA"/>
    <n v="11663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n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n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n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n v="555400"/>
    <s v="OTHER                                                       "/>
    <n v="0"/>
    <n v="640000"/>
    <n v="64000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8"/>
    <x v="0"/>
    <x v="0"/>
    <x v="0"/>
    <x v="0"/>
    <x v="4"/>
    <x v="0"/>
    <x v="0"/>
    <x v="4"/>
    <x v="2"/>
  </r>
  <r>
    <s v="VA700001"/>
    <n v="70"/>
    <x v="7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VA70X001"/>
    <n v="70"/>
    <x v="7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8"/>
    <x v="0"/>
    <x v="0"/>
    <x v="0"/>
    <x v="0"/>
    <x v="4"/>
    <x v="0"/>
    <x v="0"/>
    <x v="4"/>
    <x v="2"/>
  </r>
  <r>
    <s v="VA70X001"/>
    <n v="70"/>
    <x v="7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 &amp;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n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n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n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n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n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n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n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n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VA95X133"/>
    <n v="95"/>
    <x v="7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n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n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20"/>
    <x v="1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n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n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n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n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1"/>
    <n v="455000"/>
    <n v="31229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6"/>
    <n v="455000"/>
    <n v="332771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VT16X047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n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2"/>
    <n v="344229"/>
    <n v="120268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3"/>
    <n v="344229"/>
    <n v="155115"/>
    <n v="503000"/>
    <x v="2"/>
    <x v="2"/>
    <s v="Burlington, VT"/>
    <n v="10874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4"/>
    <n v="1711267"/>
    <n v="88834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8"/>
    <n v="1711267"/>
    <n v="480670"/>
    <n v="503000"/>
    <x v="2"/>
    <x v="2"/>
    <s v="Burlington, VT"/>
    <n v="10874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2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0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110"/>
    <s v="GUIDEWAY &amp; TRACK ELEMENTS (FFGA 5309NS)(47.11/52.89)(01-09) "/>
    <n v="0"/>
    <n v="42453832"/>
    <n v="20000000"/>
    <n v="530170"/>
    <x v="3"/>
    <x v="3"/>
    <s v="Seattle, WA"/>
    <n v="3059393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220"/>
    <s v="STNS, STOPS, TERMINALS, (FFGA 5309NS)(47.11/52.89)(01,03-09)"/>
    <n v="0"/>
    <n v="31840374"/>
    <n v="15000000"/>
    <n v="530170"/>
    <x v="3"/>
    <x v="3"/>
    <s v="Seattle, WA"/>
    <n v="3059393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330"/>
    <s v="SUPPORT FAC:YARD,SHOPS,ADM (FFGA 5309NS)(47.11/52.89)(02,09)"/>
    <n v="0"/>
    <n v="21226916"/>
    <n v="10000000"/>
    <n v="530170"/>
    <x v="3"/>
    <x v="3"/>
    <s v="Seattle, WA"/>
    <n v="3059393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440"/>
    <s v="SITEWK/SPECIAL COND (FFGA 5309NS)(41.89/58.11)(02,03,06,09) "/>
    <n v="0"/>
    <n v="7748078"/>
    <n v="4173963"/>
    <n v="530170"/>
    <x v="3"/>
    <x v="3"/>
    <s v="Seattle, WA"/>
    <n v="3059393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550"/>
    <s v="SYSTEMS (FFGA 5309NS)(47.11/52.89)(01,04,05,07-09)          "/>
    <n v="0"/>
    <n v="42453832"/>
    <n v="20000000"/>
    <n v="530170"/>
    <x v="3"/>
    <x v="3"/>
    <s v="Seattle, WA"/>
    <n v="3059393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PURCHASE/LEASE REAL ESTATE (FY08 5309 NS)(41.7/58.3)(00)    "/>
    <n v="0"/>
    <n v="0"/>
    <n v="0"/>
    <n v="530170"/>
    <x v="3"/>
    <x v="3"/>
    <s v="Seattle, WA"/>
    <n v="3059393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ROW, LAND, EXISTG IMPROVMENTS (FY09 5309NS)(38.35/61.65)(02)"/>
    <n v="0"/>
    <n v="0"/>
    <n v="0"/>
    <n v="530170"/>
    <x v="3"/>
    <x v="3"/>
    <s v="Seattle, WA"/>
    <n v="3059393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FINAL DESIGN (FY08 5309NS)(41.7/58.3)(00)                   "/>
    <n v="0"/>
    <n v="0"/>
    <n v="0"/>
    <n v="530170"/>
    <x v="3"/>
    <x v="3"/>
    <s v="Seattle, WA"/>
    <n v="3059393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PROF SERVICES (FFGA 5309NS)(23.28/76.72)(02,05,07-09)       "/>
    <n v="0"/>
    <n v="42955326"/>
    <n v="10000000"/>
    <n v="530170"/>
    <x v="3"/>
    <x v="3"/>
    <s v="Seattle, WA"/>
    <n v="3059393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31306"/>
    <s v="PURCH- ARTIC BUS (FY15 5309, 80:20) (00)                    "/>
    <n v="10"/>
    <n v="10298000"/>
    <n v="8238400"/>
    <n v="530280"/>
    <x v="3"/>
    <x v="3"/>
    <s v="Portland, OR-WA"/>
    <n v="1849898"/>
    <s v="14070"/>
    <x v="8"/>
    <x v="8"/>
    <x v="0"/>
    <s v="1313"/>
    <x v="7"/>
    <x v="6"/>
    <x v="5"/>
    <s v="13"/>
    <s v="131"/>
    <s v="Purchase - Expansion"/>
    <s v="06"/>
    <s v="Bus Articulated"/>
    <x v="0"/>
    <x v="10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40880"/>
    <s v="PROFESSIONAL SERV (FY15 5309, 80:20) (00)                   "/>
    <n v="0"/>
    <n v="3118704"/>
    <n v="2494963"/>
    <n v="530280"/>
    <x v="3"/>
    <x v="3"/>
    <s v="Portland, OR-WA"/>
    <n v="1849898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n v="111209"/>
    <s v="BUY REPLACEMENT 40FT TROLLEY BUS (FY12 5309)(85:15)(00)     "/>
    <n v="1"/>
    <n v="298544"/>
    <n v="253762"/>
    <n v="530170"/>
    <x v="3"/>
    <x v="3"/>
    <s v="Seattle, WA"/>
    <n v="3059393"/>
    <s v="1112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n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3"/>
    <s v="APPROX 2 REPLACE 30-FT BUS (13 5310 SU 80:20)(00/01)        "/>
    <n v="0"/>
    <n v="-49140"/>
    <n v="-39312"/>
    <n v="533980"/>
    <x v="2"/>
    <x v="2"/>
    <s v="Bremerton, WA"/>
    <n v="19897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SU 80:20)(00/01)       "/>
    <n v="0"/>
    <n v="210544"/>
    <n v="168435"/>
    <n v="533980"/>
    <x v="2"/>
    <x v="2"/>
    <s v="Bremerton, WA"/>
    <n v="198979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15 REPLACE VAN (13 5310 SU 80:20)(00/01)             "/>
    <n v="0"/>
    <n v="-40605"/>
    <n v="-32484"/>
    <n v="533980"/>
    <x v="2"/>
    <x v="2"/>
    <s v="Bremerton, WA"/>
    <n v="19897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3210"/>
    <s v="ACQUIRE - SHELTERS (13 5310 SU 80:20)(00/01)                "/>
    <n v="0"/>
    <n v="-150000"/>
    <n v="-120000"/>
    <n v="533980"/>
    <x v="2"/>
    <x v="2"/>
    <s v="Bremerton, WA"/>
    <n v="19897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SU 50:50)(00/01)                         "/>
    <n v="0"/>
    <n v="120000"/>
    <n v="60000"/>
    <n v="533980"/>
    <x v="2"/>
    <x v="2"/>
    <s v="Bremerton, WA"/>
    <n v="1989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n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Rural Operating Assistance (2014 R 5310 50:50) (00)         "/>
    <n v="0"/>
    <n v="360000"/>
    <n v="180000"/>
    <n v="533540"/>
    <x v="2"/>
    <x v="2"/>
    <s v="Longview, WA-OR"/>
    <n v="639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1"/>
    <n v="404008"/>
    <n v="15610"/>
    <n v="533980"/>
    <x v="2"/>
    <x v="2"/>
    <s v="Bremerton, WA"/>
    <n v="19897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3"/>
    <n v="404008"/>
    <n v="307596"/>
    <n v="534050"/>
    <x v="2"/>
    <x v="2"/>
    <s v="Walla Walla, WA-OR"/>
    <n v="5580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20642"/>
    <n v="534050"/>
    <x v="2"/>
    <x v="2"/>
    <s v="Walla Walla, WA-OR"/>
    <n v="5580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73119"/>
    <n v="534050"/>
    <x v="2"/>
    <x v="2"/>
    <s v="Walla Walla, WA-OR"/>
    <n v="5580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11478"/>
    <n v="534400"/>
    <x v="2"/>
    <x v="2"/>
    <s v="Mount Vernon, WA"/>
    <n v="629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84975"/>
    <n v="534400"/>
    <x v="2"/>
    <x v="2"/>
    <s v="Mount Vernon, WA"/>
    <n v="629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4400"/>
    <x v="2"/>
    <x v="2"/>
    <s v="Mount Vernon, WA"/>
    <n v="6296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16234"/>
    <n v="532520"/>
    <x v="2"/>
    <x v="2"/>
    <s v="Yakima, WA"/>
    <n v="1295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5652"/>
    <n v="533540"/>
    <x v="2"/>
    <x v="2"/>
    <s v="Longview, WA-OR"/>
    <n v="6395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8 PROPANE REPL&lt;30 FT BUS (15 5310 SU 80:20)(00)    "/>
    <n v="8"/>
    <n v="259543"/>
    <n v="207635"/>
    <n v="533980"/>
    <x v="2"/>
    <x v="2"/>
    <s v="Bremerton, WA"/>
    <n v="198979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17 DIESEL REPL&lt;30 FT BUS (15 5310 SU 80:20)(00)    "/>
    <n v="17"/>
    <n v="1040400"/>
    <n v="832320"/>
    <n v="533980"/>
    <x v="2"/>
    <x v="2"/>
    <s v="Bremerton, WA"/>
    <n v="1989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23400"/>
    <n v="534400"/>
    <x v="2"/>
    <x v="2"/>
    <s v="Mount Vernon, WA"/>
    <n v="6296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n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n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n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n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n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5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n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5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5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5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4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3"/>
    <x v="25"/>
    <x v="1"/>
    <x v="0"/>
    <s v="KITSAP               "/>
    <s v="KITSAP TRANSIT"/>
    <n v="1746"/>
    <x v="0"/>
    <x v="0"/>
    <n v="68309"/>
    <x v="0"/>
    <d v="2015-04-16T00:00:00"/>
    <n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8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0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n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n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8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8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n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8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n v="111210"/>
    <s v="BUY REPL ARTIC TROLLEY BUS (FY12 5307)(85:15)(00)           "/>
    <n v="2"/>
    <n v="2576084"/>
    <n v="2189671"/>
    <n v="530170"/>
    <x v="3"/>
    <x v="3"/>
    <s v="Seattle, WA"/>
    <n v="3059393"/>
    <s v="11120"/>
    <x v="7"/>
    <x v="7"/>
    <x v="0"/>
    <s v="1112"/>
    <x v="2"/>
    <x v="0"/>
    <x v="0"/>
    <s v="12"/>
    <s v="111"/>
    <s v="Purchase - Replacement"/>
    <s v="10"/>
    <s v="Bus Trolley Artic."/>
    <x v="0"/>
    <x v="14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301"/>
    <s v="LONGTERM TRANS PLAN - SYSTEM LEVEL (FY 15 5307 80:20) (00)  "/>
    <n v="0"/>
    <n v="541091"/>
    <n v="432873"/>
    <n v="530170"/>
    <x v="3"/>
    <x v="3"/>
    <s v="Seattle, WA"/>
    <n v="305939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211572"/>
    <n v="530170"/>
    <x v="3"/>
    <x v="3"/>
    <s v="Seattle, WA"/>
    <n v="305939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8889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12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13333"/>
    <n v="533980"/>
    <x v="2"/>
    <x v="2"/>
    <s v="Bremerton, WA"/>
    <n v="1989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n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0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n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n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n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n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n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n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n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n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n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n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132962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38610"/>
    <n v="551640"/>
    <x v="2"/>
    <x v="2"/>
    <s v="Racine, WI"/>
    <n v="13370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41239"/>
    <n v="552060"/>
    <x v="2"/>
    <x v="2"/>
    <s v="Kenosha, WI-IL"/>
    <n v="12406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54354"/>
    <n v="552060"/>
    <x v="2"/>
    <x v="2"/>
    <s v="Kenosha, WI-IL"/>
    <n v="124064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273508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115782"/>
    <n v="553220"/>
    <x v="2"/>
    <x v="2"/>
    <s v="Eau Claire, WI"/>
    <n v="102852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35355"/>
    <n v="553450"/>
    <x v="2"/>
    <x v="2"/>
    <s v="Janesville, WI"/>
    <n v="696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77088"/>
    <n v="553450"/>
    <x v="2"/>
    <x v="2"/>
    <s v="Janesville, WI"/>
    <n v="6965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4"/>
    <n v="292374"/>
    <n v="157225"/>
    <n v="554520"/>
    <x v="2"/>
    <x v="2"/>
    <s v="Fond du Lac, WI"/>
    <n v="5490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n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n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n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n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n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n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n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n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n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n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n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n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n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n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n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n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805808"/>
    <n v="566510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0"/>
    <n v="1805808"/>
    <n v="11349"/>
    <n v="559160"/>
    <x v="2"/>
    <x v="2"/>
    <s v="West Bend, WI"/>
    <n v="68444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n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n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n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n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n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n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n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2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n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n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n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n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n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n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n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4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18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7:I65" firstHeaderRow="1" firstDataRow="2" firstDataCol="1" rowPageCount="1" colPageCount="1"/>
  <pivotFields count="50">
    <pivotField showAll="0"/>
    <pivotField showAll="0"/>
    <pivotField axis="axisRow" defaultSubtotal="0">
      <items count="56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</items>
    </pivotField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17">
        <item x="2"/>
        <item x="5"/>
        <item x="7"/>
        <item x="3"/>
        <item x="10"/>
        <item x="11"/>
        <item x="15"/>
        <item x="13"/>
        <item x="9"/>
        <item x="14"/>
        <item x="6"/>
        <item x="8"/>
        <item x="12"/>
        <item h="1" x="4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1"/>
  </colFields>
  <colItems count="8">
    <i>
      <x/>
    </i>
    <i>
      <x v="1"/>
    </i>
    <i>
      <x v="2"/>
    </i>
    <i>
      <x v="3"/>
    </i>
    <i>
      <x v="4"/>
    </i>
    <i>
      <x v="5"/>
    </i>
    <i>
      <x v="9"/>
    </i>
    <i t="grand">
      <x/>
    </i>
  </colItems>
  <pageFields count="1">
    <pageField fld="5" hier="-1"/>
  </pageFields>
  <dataFields count="1">
    <dataField name="Sum of ALI FTA Amt 2015" fld="2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7" workbookViewId="0">
      <selection activeCell="E60" sqref="E60:E64"/>
    </sheetView>
  </sheetViews>
  <sheetFormatPr defaultRowHeight="14.4" x14ac:dyDescent="0.3"/>
  <cols>
    <col min="1" max="1" width="22.44140625" customWidth="1"/>
    <col min="2" max="2" width="16.109375" customWidth="1"/>
    <col min="3" max="3" width="14.109375" customWidth="1"/>
    <col min="4" max="4" width="15.6640625" customWidth="1"/>
    <col min="5" max="5" width="21.88671875" customWidth="1"/>
    <col min="6" max="6" width="23" customWidth="1"/>
    <col min="7" max="7" width="11.88671875" customWidth="1"/>
    <col min="8" max="8" width="9.77734375" customWidth="1"/>
    <col min="9" max="9" width="11" customWidth="1"/>
    <col min="10" max="10" width="23" customWidth="1"/>
    <col min="11" max="11" width="18.5546875" customWidth="1"/>
    <col min="12" max="12" width="22.44140625" bestFit="1" customWidth="1"/>
    <col min="13" max="13" width="18.5546875" customWidth="1"/>
    <col min="14" max="14" width="22.44140625" customWidth="1"/>
    <col min="15" max="15" width="18.5546875" customWidth="1"/>
    <col min="16" max="16" width="27.21875" bestFit="1" customWidth="1"/>
    <col min="17" max="17" width="23.33203125" customWidth="1"/>
  </cols>
  <sheetData>
    <row r="1" spans="1:9" x14ac:dyDescent="0.3">
      <c r="G1" s="118"/>
    </row>
    <row r="2" spans="1:9" x14ac:dyDescent="0.3">
      <c r="G2" s="117"/>
    </row>
    <row r="5" spans="1:9" x14ac:dyDescent="0.3">
      <c r="A5" s="2" t="s">
        <v>87</v>
      </c>
      <c r="B5" t="s">
        <v>88</v>
      </c>
    </row>
    <row r="7" spans="1:9" x14ac:dyDescent="0.3">
      <c r="A7" s="2" t="s">
        <v>65</v>
      </c>
      <c r="B7" s="2" t="s">
        <v>64</v>
      </c>
    </row>
    <row r="8" spans="1:9" x14ac:dyDescent="0.3">
      <c r="A8" s="2" t="s">
        <v>63</v>
      </c>
      <c r="B8" t="s">
        <v>62</v>
      </c>
      <c r="C8" t="s">
        <v>61</v>
      </c>
      <c r="D8" t="s">
        <v>60</v>
      </c>
      <c r="E8" t="s">
        <v>59</v>
      </c>
      <c r="F8" t="s">
        <v>89</v>
      </c>
      <c r="G8" t="s">
        <v>58</v>
      </c>
      <c r="H8" t="s">
        <v>56</v>
      </c>
      <c r="I8" t="s">
        <v>0</v>
      </c>
    </row>
    <row r="9" spans="1:9" x14ac:dyDescent="0.3">
      <c r="A9" s="1" t="s">
        <v>55</v>
      </c>
      <c r="B9" s="121">
        <v>1323089</v>
      </c>
      <c r="C9" s="121">
        <v>965443</v>
      </c>
      <c r="D9" s="121">
        <v>0</v>
      </c>
      <c r="E9" s="121">
        <v>153302</v>
      </c>
      <c r="F9" s="121">
        <v>0</v>
      </c>
      <c r="G9" s="121">
        <v>0</v>
      </c>
      <c r="H9" s="121">
        <v>0</v>
      </c>
      <c r="I9" s="121">
        <v>2441834</v>
      </c>
    </row>
    <row r="10" spans="1:9" x14ac:dyDescent="0.3">
      <c r="A10" s="1" t="s">
        <v>54</v>
      </c>
      <c r="B10" s="121">
        <v>88804</v>
      </c>
      <c r="C10" s="121">
        <v>786527</v>
      </c>
      <c r="D10" s="121">
        <v>18414851</v>
      </c>
      <c r="E10" s="121">
        <v>0</v>
      </c>
      <c r="F10" s="121">
        <v>0</v>
      </c>
      <c r="G10" s="121">
        <v>0</v>
      </c>
      <c r="H10" s="121">
        <v>0</v>
      </c>
      <c r="I10" s="121">
        <v>19290182</v>
      </c>
    </row>
    <row r="11" spans="1:9" x14ac:dyDescent="0.3">
      <c r="A11" s="1" t="s">
        <v>53</v>
      </c>
      <c r="B11" s="121">
        <v>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</row>
    <row r="12" spans="1:9" x14ac:dyDescent="0.3">
      <c r="A12" s="1" t="s">
        <v>52</v>
      </c>
      <c r="B12" s="121">
        <v>3514570</v>
      </c>
      <c r="C12" s="121">
        <v>1287318</v>
      </c>
      <c r="D12" s="121">
        <v>90</v>
      </c>
      <c r="E12" s="121">
        <v>0</v>
      </c>
      <c r="F12" s="121">
        <v>0</v>
      </c>
      <c r="G12" s="121">
        <v>0</v>
      </c>
      <c r="H12" s="121">
        <v>0</v>
      </c>
      <c r="I12" s="121">
        <v>4801978</v>
      </c>
    </row>
    <row r="13" spans="1:9" x14ac:dyDescent="0.3">
      <c r="A13" s="1" t="s">
        <v>51</v>
      </c>
      <c r="B13" s="121">
        <v>0</v>
      </c>
      <c r="C13" s="121">
        <v>1885537</v>
      </c>
      <c r="D13" s="121">
        <v>0</v>
      </c>
      <c r="E13" s="121">
        <v>137600</v>
      </c>
      <c r="F13" s="121">
        <v>0</v>
      </c>
      <c r="G13" s="121">
        <v>0</v>
      </c>
      <c r="H13" s="121">
        <v>0</v>
      </c>
      <c r="I13" s="121">
        <v>2023137</v>
      </c>
    </row>
    <row r="14" spans="1:9" x14ac:dyDescent="0.3">
      <c r="A14" s="1" t="s">
        <v>50</v>
      </c>
      <c r="B14" s="121">
        <v>20055738</v>
      </c>
      <c r="C14" s="121">
        <v>40632810</v>
      </c>
      <c r="D14" s="121">
        <v>200139316</v>
      </c>
      <c r="E14" s="121">
        <v>0</v>
      </c>
      <c r="F14" s="121">
        <v>0</v>
      </c>
      <c r="G14" s="121">
        <v>553273910</v>
      </c>
      <c r="H14" s="121">
        <v>0</v>
      </c>
      <c r="I14" s="121">
        <v>814101774</v>
      </c>
    </row>
    <row r="15" spans="1:9" x14ac:dyDescent="0.3">
      <c r="A15" s="1" t="s">
        <v>49</v>
      </c>
      <c r="B15" s="121">
        <v>220000</v>
      </c>
      <c r="C15" s="121">
        <v>1581788</v>
      </c>
      <c r="D15" s="121">
        <v>7594603</v>
      </c>
      <c r="E15" s="121">
        <v>147780</v>
      </c>
      <c r="F15" s="121">
        <v>0</v>
      </c>
      <c r="G15" s="121">
        <v>150000000</v>
      </c>
      <c r="H15" s="121">
        <v>0</v>
      </c>
      <c r="I15" s="121">
        <v>159544171</v>
      </c>
    </row>
    <row r="16" spans="1:9" x14ac:dyDescent="0.3">
      <c r="A16" s="1" t="s">
        <v>48</v>
      </c>
      <c r="B16" s="121">
        <v>0</v>
      </c>
      <c r="C16" s="121">
        <v>0</v>
      </c>
      <c r="D16" s="121">
        <v>12951942</v>
      </c>
      <c r="E16" s="121">
        <v>0</v>
      </c>
      <c r="F16" s="121">
        <v>0</v>
      </c>
      <c r="G16" s="121">
        <v>61938873</v>
      </c>
      <c r="H16" s="121">
        <v>0</v>
      </c>
      <c r="I16" s="121">
        <v>74890815</v>
      </c>
    </row>
    <row r="17" spans="1:9" x14ac:dyDescent="0.3">
      <c r="A17" s="1" t="s">
        <v>47</v>
      </c>
      <c r="B17" s="121">
        <v>0</v>
      </c>
      <c r="C17" s="121">
        <v>0</v>
      </c>
      <c r="D17" s="121">
        <v>3635350</v>
      </c>
      <c r="E17" s="121">
        <v>0</v>
      </c>
      <c r="F17" s="121">
        <v>0</v>
      </c>
      <c r="G17" s="121">
        <v>0</v>
      </c>
      <c r="H17" s="121">
        <v>0</v>
      </c>
      <c r="I17" s="121">
        <v>3635350</v>
      </c>
    </row>
    <row r="18" spans="1:9" x14ac:dyDescent="0.3">
      <c r="A18" s="1" t="s">
        <v>46</v>
      </c>
      <c r="B18" s="121">
        <v>2036217</v>
      </c>
      <c r="C18" s="121">
        <v>29136873</v>
      </c>
      <c r="D18" s="121">
        <v>396363550</v>
      </c>
      <c r="E18" s="121">
        <v>6576609</v>
      </c>
      <c r="F18" s="121">
        <v>0</v>
      </c>
      <c r="G18" s="121">
        <v>102155131</v>
      </c>
      <c r="H18" s="121">
        <v>0</v>
      </c>
      <c r="I18" s="121">
        <v>536268380</v>
      </c>
    </row>
    <row r="19" spans="1:9" x14ac:dyDescent="0.3">
      <c r="A19" s="1" t="s">
        <v>45</v>
      </c>
      <c r="B19" s="121">
        <v>9806306</v>
      </c>
      <c r="C19" s="121">
        <v>33470918</v>
      </c>
      <c r="D19" s="121">
        <v>61529171</v>
      </c>
      <c r="E19" s="121">
        <v>857200</v>
      </c>
      <c r="F19" s="121">
        <v>0</v>
      </c>
      <c r="G19" s="121">
        <v>10638578.999999996</v>
      </c>
      <c r="H19" s="121">
        <v>0</v>
      </c>
      <c r="I19" s="121">
        <v>116302174</v>
      </c>
    </row>
    <row r="20" spans="1:9" x14ac:dyDescent="0.3">
      <c r="A20" s="1" t="s">
        <v>44</v>
      </c>
      <c r="B20" s="121">
        <v>187013</v>
      </c>
      <c r="C20" s="121">
        <v>2642303</v>
      </c>
      <c r="D20" s="121">
        <v>45704970</v>
      </c>
      <c r="E20" s="121">
        <v>572451</v>
      </c>
      <c r="F20" s="121">
        <v>0</v>
      </c>
      <c r="G20" s="121">
        <v>0</v>
      </c>
      <c r="H20" s="121">
        <v>0</v>
      </c>
      <c r="I20" s="121">
        <v>49106737</v>
      </c>
    </row>
    <row r="21" spans="1:9" x14ac:dyDescent="0.3">
      <c r="A21" s="1" t="s">
        <v>43</v>
      </c>
      <c r="B21" s="121">
        <v>0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</row>
    <row r="22" spans="1:9" x14ac:dyDescent="0.3">
      <c r="A22" s="1" t="s">
        <v>42</v>
      </c>
      <c r="B22" s="121">
        <v>415834</v>
      </c>
      <c r="C22" s="121">
        <v>10503570</v>
      </c>
      <c r="D22" s="121">
        <v>0</v>
      </c>
      <c r="E22" s="121">
        <v>200000</v>
      </c>
      <c r="F22" s="121">
        <v>0</v>
      </c>
      <c r="G22" s="121">
        <v>0</v>
      </c>
      <c r="H22" s="121">
        <v>0</v>
      </c>
      <c r="I22" s="121">
        <v>11119404</v>
      </c>
    </row>
    <row r="23" spans="1:9" x14ac:dyDescent="0.3">
      <c r="A23" s="1" t="s">
        <v>41</v>
      </c>
      <c r="B23" s="121">
        <v>16000</v>
      </c>
      <c r="C23" s="121">
        <v>1494485</v>
      </c>
      <c r="D23" s="121">
        <v>0</v>
      </c>
      <c r="E23" s="121">
        <v>443793</v>
      </c>
      <c r="F23" s="121">
        <v>0</v>
      </c>
      <c r="G23" s="121">
        <v>0</v>
      </c>
      <c r="H23" s="121">
        <v>0</v>
      </c>
      <c r="I23" s="121">
        <v>1954278</v>
      </c>
    </row>
    <row r="24" spans="1:9" x14ac:dyDescent="0.3">
      <c r="A24" s="1" t="s">
        <v>40</v>
      </c>
      <c r="B24" s="121">
        <v>7127537</v>
      </c>
      <c r="C24" s="121">
        <v>7883179</v>
      </c>
      <c r="D24" s="121">
        <v>149015421</v>
      </c>
      <c r="E24" s="121">
        <v>279987</v>
      </c>
      <c r="F24" s="121">
        <v>0</v>
      </c>
      <c r="G24" s="121">
        <v>0</v>
      </c>
      <c r="H24" s="121">
        <v>0</v>
      </c>
      <c r="I24" s="121">
        <v>164306124</v>
      </c>
    </row>
    <row r="25" spans="1:9" x14ac:dyDescent="0.3">
      <c r="A25" s="1" t="s">
        <v>39</v>
      </c>
      <c r="B25" s="121">
        <v>-1491028</v>
      </c>
      <c r="C25" s="121">
        <v>3543812</v>
      </c>
      <c r="D25" s="121">
        <v>14989614</v>
      </c>
      <c r="E25" s="121">
        <v>0</v>
      </c>
      <c r="F25" s="121">
        <v>0</v>
      </c>
      <c r="G25" s="121">
        <v>0</v>
      </c>
      <c r="H25" s="121">
        <v>0</v>
      </c>
      <c r="I25" s="121">
        <v>17042398</v>
      </c>
    </row>
    <row r="26" spans="1:9" x14ac:dyDescent="0.3">
      <c r="A26" s="1" t="s">
        <v>38</v>
      </c>
      <c r="B26" s="121">
        <v>0</v>
      </c>
      <c r="C26" s="121">
        <v>3150000</v>
      </c>
      <c r="D26" s="121">
        <v>0</v>
      </c>
      <c r="E26" s="121">
        <v>101148</v>
      </c>
      <c r="F26" s="121">
        <v>0</v>
      </c>
      <c r="G26" s="121">
        <v>0</v>
      </c>
      <c r="H26" s="121">
        <v>0</v>
      </c>
      <c r="I26" s="121">
        <v>3251148</v>
      </c>
    </row>
    <row r="27" spans="1:9" x14ac:dyDescent="0.3">
      <c r="A27" s="1" t="s">
        <v>37</v>
      </c>
      <c r="B27" s="121">
        <v>0</v>
      </c>
      <c r="C27" s="121">
        <v>1777552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1777552</v>
      </c>
    </row>
    <row r="28" spans="1:9" x14ac:dyDescent="0.3">
      <c r="A28" s="1" t="s">
        <v>36</v>
      </c>
      <c r="B28" s="121">
        <v>83886</v>
      </c>
      <c r="C28" s="121">
        <v>12581620</v>
      </c>
      <c r="D28" s="121">
        <v>0</v>
      </c>
      <c r="E28" s="121">
        <v>2216547</v>
      </c>
      <c r="F28" s="121">
        <v>0</v>
      </c>
      <c r="G28" s="121">
        <v>0</v>
      </c>
      <c r="H28" s="121">
        <v>0</v>
      </c>
      <c r="I28" s="121">
        <v>14882053</v>
      </c>
    </row>
    <row r="29" spans="1:9" x14ac:dyDescent="0.3">
      <c r="A29" s="1" t="s">
        <v>35</v>
      </c>
      <c r="B29" s="121">
        <v>575074</v>
      </c>
      <c r="C29" s="121">
        <v>1787658</v>
      </c>
      <c r="D29" s="121">
        <v>0</v>
      </c>
      <c r="E29" s="121">
        <v>201100</v>
      </c>
      <c r="F29" s="121">
        <v>0</v>
      </c>
      <c r="G29" s="121">
        <v>0</v>
      </c>
      <c r="H29" s="121">
        <v>0</v>
      </c>
      <c r="I29" s="121">
        <v>2563832</v>
      </c>
    </row>
    <row r="30" spans="1:9" x14ac:dyDescent="0.3">
      <c r="A30" s="1" t="s">
        <v>34</v>
      </c>
      <c r="B30" s="121">
        <v>350000</v>
      </c>
      <c r="C30" s="121">
        <v>0</v>
      </c>
      <c r="D30" s="121">
        <v>4280247</v>
      </c>
      <c r="E30" s="121">
        <v>0</v>
      </c>
      <c r="F30" s="121">
        <v>0</v>
      </c>
      <c r="G30" s="121">
        <v>0</v>
      </c>
      <c r="H30" s="121">
        <v>0</v>
      </c>
      <c r="I30" s="121">
        <v>4630247</v>
      </c>
    </row>
    <row r="31" spans="1:9" x14ac:dyDescent="0.3">
      <c r="A31" s="1" t="s">
        <v>33</v>
      </c>
      <c r="B31" s="121">
        <v>0</v>
      </c>
      <c r="C31" s="121">
        <v>4126601</v>
      </c>
      <c r="D31" s="121">
        <v>45855666</v>
      </c>
      <c r="E31" s="121">
        <v>24000</v>
      </c>
      <c r="F31" s="121">
        <v>0</v>
      </c>
      <c r="G31" s="121">
        <v>0</v>
      </c>
      <c r="H31" s="121">
        <v>0</v>
      </c>
      <c r="I31" s="121">
        <v>50006267</v>
      </c>
    </row>
    <row r="32" spans="1:9" x14ac:dyDescent="0.3">
      <c r="A32" s="1" t="s">
        <v>32</v>
      </c>
      <c r="B32" s="121">
        <v>2209117</v>
      </c>
      <c r="C32" s="121">
        <v>878393</v>
      </c>
      <c r="D32" s="121">
        <v>32527503</v>
      </c>
      <c r="E32" s="121">
        <v>849995</v>
      </c>
      <c r="F32" s="121">
        <v>0</v>
      </c>
      <c r="G32" s="121">
        <v>0</v>
      </c>
      <c r="H32" s="121">
        <v>0</v>
      </c>
      <c r="I32" s="121">
        <v>36465008</v>
      </c>
    </row>
    <row r="33" spans="1:9" x14ac:dyDescent="0.3">
      <c r="A33" s="1" t="s">
        <v>31</v>
      </c>
      <c r="B33" s="121">
        <v>-2022269</v>
      </c>
      <c r="C33" s="121">
        <v>39963904</v>
      </c>
      <c r="D33" s="121">
        <v>1070772</v>
      </c>
      <c r="E33" s="121">
        <v>2436678</v>
      </c>
      <c r="F33" s="121">
        <v>0</v>
      </c>
      <c r="G33" s="121">
        <v>0</v>
      </c>
      <c r="H33" s="121">
        <v>0</v>
      </c>
      <c r="I33" s="121">
        <v>41449085</v>
      </c>
    </row>
    <row r="34" spans="1:9" x14ac:dyDescent="0.3">
      <c r="A34" s="1" t="s">
        <v>30</v>
      </c>
      <c r="B34" s="121">
        <v>662000</v>
      </c>
      <c r="C34" s="121">
        <v>10236008</v>
      </c>
      <c r="D34" s="121">
        <v>6598400</v>
      </c>
      <c r="E34" s="121">
        <v>1280000</v>
      </c>
      <c r="F34" s="121">
        <v>0</v>
      </c>
      <c r="G34" s="121">
        <v>109147017</v>
      </c>
      <c r="H34" s="121">
        <v>0</v>
      </c>
      <c r="I34" s="121">
        <v>127923425</v>
      </c>
    </row>
    <row r="35" spans="1:9" x14ac:dyDescent="0.3">
      <c r="A35" s="1" t="s">
        <v>29</v>
      </c>
      <c r="B35" s="121">
        <v>0</v>
      </c>
      <c r="C35" s="121">
        <v>1649971</v>
      </c>
      <c r="D35" s="121">
        <v>0</v>
      </c>
      <c r="E35" s="121">
        <v>136510</v>
      </c>
      <c r="F35" s="121">
        <v>0</v>
      </c>
      <c r="G35" s="121">
        <v>0</v>
      </c>
      <c r="H35" s="121">
        <v>0</v>
      </c>
      <c r="I35" s="121">
        <v>1786481</v>
      </c>
    </row>
    <row r="36" spans="1:9" x14ac:dyDescent="0.3">
      <c r="A36" s="1" t="s">
        <v>28</v>
      </c>
      <c r="B36" s="121">
        <v>1199883</v>
      </c>
      <c r="C36" s="121">
        <v>4324700</v>
      </c>
      <c r="D36" s="121">
        <v>10952274</v>
      </c>
      <c r="E36" s="121">
        <v>0</v>
      </c>
      <c r="F36" s="121">
        <v>0</v>
      </c>
      <c r="G36" s="121">
        <v>0</v>
      </c>
      <c r="H36" s="121">
        <v>0</v>
      </c>
      <c r="I36" s="121">
        <v>16476857</v>
      </c>
    </row>
    <row r="37" spans="1:9" x14ac:dyDescent="0.3">
      <c r="A37" s="1" t="s">
        <v>27</v>
      </c>
      <c r="B37" s="121">
        <v>207913</v>
      </c>
      <c r="C37" s="121">
        <v>565100</v>
      </c>
      <c r="D37" s="121">
        <v>0</v>
      </c>
      <c r="E37" s="121">
        <v>56000</v>
      </c>
      <c r="F37" s="121">
        <v>0</v>
      </c>
      <c r="G37" s="121">
        <v>0</v>
      </c>
      <c r="H37" s="121">
        <v>0</v>
      </c>
      <c r="I37" s="121">
        <v>829013</v>
      </c>
    </row>
    <row r="38" spans="1:9" x14ac:dyDescent="0.3">
      <c r="A38" s="1" t="s">
        <v>26</v>
      </c>
      <c r="B38" s="121">
        <v>0</v>
      </c>
      <c r="C38" s="121">
        <v>2405036</v>
      </c>
      <c r="D38" s="121">
        <v>0</v>
      </c>
      <c r="E38" s="121">
        <v>1131714</v>
      </c>
      <c r="F38" s="121">
        <v>0</v>
      </c>
      <c r="G38" s="121">
        <v>0</v>
      </c>
      <c r="H38" s="121">
        <v>0</v>
      </c>
      <c r="I38" s="121">
        <v>3536750</v>
      </c>
    </row>
    <row r="39" spans="1:9" x14ac:dyDescent="0.3">
      <c r="A39" s="1" t="s">
        <v>25</v>
      </c>
      <c r="B39" s="121">
        <v>68976</v>
      </c>
      <c r="C39" s="121">
        <v>480000</v>
      </c>
      <c r="D39" s="121">
        <v>0</v>
      </c>
      <c r="E39" s="121">
        <v>161564</v>
      </c>
      <c r="F39" s="121">
        <v>0</v>
      </c>
      <c r="G39" s="121">
        <v>0</v>
      </c>
      <c r="H39" s="121">
        <v>0</v>
      </c>
      <c r="I39" s="121">
        <v>710540</v>
      </c>
    </row>
    <row r="40" spans="1:9" x14ac:dyDescent="0.3">
      <c r="A40" s="1" t="s">
        <v>24</v>
      </c>
      <c r="B40" s="121">
        <v>0</v>
      </c>
      <c r="C40" s="121">
        <v>2595654</v>
      </c>
      <c r="D40" s="121">
        <v>0</v>
      </c>
      <c r="E40" s="121">
        <v>1280</v>
      </c>
      <c r="F40" s="121">
        <v>0</v>
      </c>
      <c r="G40" s="121">
        <v>0</v>
      </c>
      <c r="H40" s="121">
        <v>0</v>
      </c>
      <c r="I40" s="121">
        <v>2596934</v>
      </c>
    </row>
    <row r="41" spans="1:9" x14ac:dyDescent="0.3">
      <c r="A41" s="1" t="s">
        <v>23</v>
      </c>
      <c r="B41" s="121">
        <v>0</v>
      </c>
      <c r="C41" s="121">
        <v>0</v>
      </c>
      <c r="D41" s="121">
        <v>117837888</v>
      </c>
      <c r="E41" s="121">
        <v>0</v>
      </c>
      <c r="F41" s="121">
        <v>0</v>
      </c>
      <c r="G41" s="121">
        <v>0</v>
      </c>
      <c r="H41" s="121">
        <v>0</v>
      </c>
      <c r="I41" s="121">
        <v>117837888</v>
      </c>
    </row>
    <row r="42" spans="1:9" x14ac:dyDescent="0.3">
      <c r="A42" s="1" t="s">
        <v>22</v>
      </c>
      <c r="B42" s="121">
        <v>367579</v>
      </c>
      <c r="C42" s="121">
        <v>1919429.74</v>
      </c>
      <c r="D42" s="121">
        <v>2556280</v>
      </c>
      <c r="E42" s="121">
        <v>378332</v>
      </c>
      <c r="F42" s="121">
        <v>0</v>
      </c>
      <c r="G42" s="121">
        <v>0</v>
      </c>
      <c r="H42" s="121">
        <v>0</v>
      </c>
      <c r="I42" s="121">
        <v>5221620.74</v>
      </c>
    </row>
    <row r="43" spans="1:9" x14ac:dyDescent="0.3">
      <c r="A43" s="1" t="s">
        <v>21</v>
      </c>
      <c r="B43" s="121">
        <v>10308201</v>
      </c>
      <c r="C43" s="121">
        <v>6318125</v>
      </c>
      <c r="D43" s="121">
        <v>522460461</v>
      </c>
      <c r="E43" s="121">
        <v>0</v>
      </c>
      <c r="F43" s="121">
        <v>0</v>
      </c>
      <c r="G43" s="121">
        <v>0</v>
      </c>
      <c r="H43" s="121">
        <v>0</v>
      </c>
      <c r="I43" s="121">
        <v>539086787</v>
      </c>
    </row>
    <row r="44" spans="1:9" x14ac:dyDescent="0.3">
      <c r="A44" s="1" t="s">
        <v>20</v>
      </c>
      <c r="B44" s="121">
        <v>135134</v>
      </c>
      <c r="C44" s="121">
        <v>6825489</v>
      </c>
      <c r="D44" s="121">
        <v>0</v>
      </c>
      <c r="E44" s="121">
        <v>742103</v>
      </c>
      <c r="F44" s="121">
        <v>0</v>
      </c>
      <c r="G44" s="121">
        <v>100000000</v>
      </c>
      <c r="H44" s="121">
        <v>0</v>
      </c>
      <c r="I44" s="121">
        <v>107702726</v>
      </c>
    </row>
    <row r="45" spans="1:9" x14ac:dyDescent="0.3">
      <c r="A45" s="1" t="s">
        <v>19</v>
      </c>
      <c r="B45" s="121">
        <v>0</v>
      </c>
      <c r="C45" s="121">
        <v>999892</v>
      </c>
      <c r="D45" s="121">
        <v>0</v>
      </c>
      <c r="E45" s="121">
        <v>516713</v>
      </c>
      <c r="F45" s="121">
        <v>0</v>
      </c>
      <c r="G45" s="121">
        <v>0</v>
      </c>
      <c r="H45" s="121">
        <v>0</v>
      </c>
      <c r="I45" s="121">
        <v>1516605</v>
      </c>
    </row>
    <row r="46" spans="1:9" x14ac:dyDescent="0.3">
      <c r="A46" s="1" t="s">
        <v>18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</row>
    <row r="47" spans="1:9" x14ac:dyDescent="0.3">
      <c r="A47" s="1" t="s">
        <v>17</v>
      </c>
      <c r="B47" s="121">
        <v>2151232</v>
      </c>
      <c r="C47" s="121">
        <v>3991575</v>
      </c>
      <c r="D47" s="121">
        <v>10586629</v>
      </c>
      <c r="E47" s="121">
        <v>2534488</v>
      </c>
      <c r="F47" s="121">
        <v>0</v>
      </c>
      <c r="G47" s="121">
        <v>0</v>
      </c>
      <c r="H47" s="121">
        <v>0</v>
      </c>
      <c r="I47" s="121">
        <v>19263924</v>
      </c>
    </row>
    <row r="48" spans="1:9" x14ac:dyDescent="0.3">
      <c r="A48" s="1" t="s">
        <v>16</v>
      </c>
      <c r="B48" s="121">
        <v>0</v>
      </c>
      <c r="C48" s="121">
        <v>4082400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4082400</v>
      </c>
    </row>
    <row r="49" spans="1:9" x14ac:dyDescent="0.3">
      <c r="A49" s="1" t="s">
        <v>15</v>
      </c>
      <c r="B49" s="121">
        <v>2443564</v>
      </c>
      <c r="C49" s="121">
        <v>4599239</v>
      </c>
      <c r="D49" s="121">
        <v>11704950</v>
      </c>
      <c r="E49" s="121">
        <v>45471</v>
      </c>
      <c r="F49" s="121">
        <v>0</v>
      </c>
      <c r="G49" s="121">
        <v>158165999</v>
      </c>
      <c r="H49" s="121">
        <v>0</v>
      </c>
      <c r="I49" s="121">
        <v>176959223</v>
      </c>
    </row>
    <row r="50" spans="1:9" x14ac:dyDescent="0.3">
      <c r="A50" s="1" t="s">
        <v>14</v>
      </c>
      <c r="B50" s="121">
        <v>4130215</v>
      </c>
      <c r="C50" s="121">
        <v>10087084</v>
      </c>
      <c r="D50" s="121">
        <v>76702853</v>
      </c>
      <c r="E50" s="121">
        <v>3298920</v>
      </c>
      <c r="F50" s="121">
        <v>32030</v>
      </c>
      <c r="G50" s="121">
        <v>0</v>
      </c>
      <c r="H50" s="121">
        <v>8961970</v>
      </c>
      <c r="I50" s="121">
        <v>103213072</v>
      </c>
    </row>
    <row r="51" spans="1:9" x14ac:dyDescent="0.3">
      <c r="A51" s="1" t="s">
        <v>13</v>
      </c>
      <c r="B51" s="121">
        <v>0</v>
      </c>
      <c r="C51" s="121">
        <v>823200</v>
      </c>
      <c r="D51" s="121">
        <v>2464458</v>
      </c>
      <c r="E51" s="121">
        <v>0</v>
      </c>
      <c r="F51" s="121">
        <v>0</v>
      </c>
      <c r="G51" s="121">
        <v>0</v>
      </c>
      <c r="H51" s="121">
        <v>0</v>
      </c>
      <c r="I51" s="121">
        <v>3287658</v>
      </c>
    </row>
    <row r="52" spans="1:9" x14ac:dyDescent="0.3">
      <c r="A52" s="1" t="s">
        <v>12</v>
      </c>
      <c r="B52" s="121">
        <v>0</v>
      </c>
      <c r="C52" s="121">
        <v>0</v>
      </c>
      <c r="D52" s="121">
        <v>2000000</v>
      </c>
      <c r="E52" s="121">
        <v>0</v>
      </c>
      <c r="F52" s="121">
        <v>0</v>
      </c>
      <c r="G52" s="121">
        <v>0</v>
      </c>
      <c r="H52" s="121">
        <v>0</v>
      </c>
      <c r="I52" s="121">
        <v>2000000</v>
      </c>
    </row>
    <row r="53" spans="1:9" x14ac:dyDescent="0.3">
      <c r="A53" s="1" t="s">
        <v>11</v>
      </c>
      <c r="B53" s="121">
        <v>0</v>
      </c>
      <c r="C53" s="121">
        <v>4237869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4237869</v>
      </c>
    </row>
    <row r="54" spans="1:9" x14ac:dyDescent="0.3">
      <c r="A54" s="1" t="s">
        <v>10</v>
      </c>
      <c r="B54" s="121">
        <v>122090</v>
      </c>
      <c r="C54" s="121">
        <v>2276342</v>
      </c>
      <c r="D54" s="121">
        <v>0</v>
      </c>
      <c r="E54" s="121">
        <v>1290579</v>
      </c>
      <c r="F54" s="121">
        <v>0</v>
      </c>
      <c r="G54" s="121">
        <v>0</v>
      </c>
      <c r="H54" s="121">
        <v>0</v>
      </c>
      <c r="I54" s="121">
        <v>3689011</v>
      </c>
    </row>
    <row r="55" spans="1:9" x14ac:dyDescent="0.3">
      <c r="A55" s="1" t="s">
        <v>9</v>
      </c>
      <c r="B55" s="121">
        <v>535635</v>
      </c>
      <c r="C55" s="121">
        <v>960000</v>
      </c>
      <c r="D55" s="121">
        <v>993572</v>
      </c>
      <c r="E55" s="121">
        <v>1243341</v>
      </c>
      <c r="F55" s="121">
        <v>0</v>
      </c>
      <c r="G55" s="121">
        <v>0</v>
      </c>
      <c r="H55" s="121">
        <v>0</v>
      </c>
      <c r="I55" s="121">
        <v>3732548</v>
      </c>
    </row>
    <row r="56" spans="1:9" x14ac:dyDescent="0.3">
      <c r="A56" s="1" t="s">
        <v>8</v>
      </c>
      <c r="B56" s="121">
        <v>50217911</v>
      </c>
      <c r="C56" s="121">
        <v>8359414</v>
      </c>
      <c r="D56" s="121">
        <v>2318903</v>
      </c>
      <c r="E56" s="121">
        <v>2891189</v>
      </c>
      <c r="F56" s="121">
        <v>0</v>
      </c>
      <c r="G56" s="121">
        <v>10400000</v>
      </c>
      <c r="H56" s="121">
        <v>0</v>
      </c>
      <c r="I56" s="121">
        <v>74187417</v>
      </c>
    </row>
    <row r="57" spans="1:9" x14ac:dyDescent="0.3">
      <c r="A57" s="1" t="s">
        <v>7</v>
      </c>
      <c r="B57" s="121">
        <v>1250000</v>
      </c>
      <c r="C57" s="121">
        <v>1879273</v>
      </c>
      <c r="D57" s="121">
        <v>0</v>
      </c>
      <c r="E57" s="121">
        <v>3066157</v>
      </c>
      <c r="F57" s="121">
        <v>0</v>
      </c>
      <c r="G57" s="121">
        <v>4018000</v>
      </c>
      <c r="H57" s="121">
        <v>0</v>
      </c>
      <c r="I57" s="121">
        <v>10213430</v>
      </c>
    </row>
    <row r="58" spans="1:9" x14ac:dyDescent="0.3">
      <c r="A58" s="1" t="s">
        <v>6</v>
      </c>
      <c r="B58" s="121">
        <v>0</v>
      </c>
      <c r="C58" s="121">
        <v>2394132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2394132</v>
      </c>
    </row>
    <row r="59" spans="1:9" x14ac:dyDescent="0.3">
      <c r="A59" s="1" t="s">
        <v>5</v>
      </c>
      <c r="B59" s="121">
        <v>2888758</v>
      </c>
      <c r="C59" s="121">
        <v>401838</v>
      </c>
      <c r="D59" s="121">
        <v>5638879</v>
      </c>
      <c r="E59" s="121">
        <v>7331259</v>
      </c>
      <c r="F59" s="121">
        <v>0</v>
      </c>
      <c r="G59" s="121">
        <v>0</v>
      </c>
      <c r="H59" s="121">
        <v>0</v>
      </c>
      <c r="I59" s="121">
        <v>16260734</v>
      </c>
    </row>
    <row r="60" spans="1:9" x14ac:dyDescent="0.3">
      <c r="A60" s="1" t="s">
        <v>4</v>
      </c>
      <c r="B60" s="121">
        <v>11934701</v>
      </c>
      <c r="C60" s="121">
        <v>28765571</v>
      </c>
      <c r="D60" s="121">
        <v>8698295</v>
      </c>
      <c r="E60" s="121">
        <v>0</v>
      </c>
      <c r="F60" s="121">
        <v>0</v>
      </c>
      <c r="G60" s="121">
        <v>128169963</v>
      </c>
      <c r="H60" s="121">
        <v>0</v>
      </c>
      <c r="I60" s="121">
        <v>177568530</v>
      </c>
    </row>
    <row r="61" spans="1:9" x14ac:dyDescent="0.3">
      <c r="A61" s="1" t="s">
        <v>3</v>
      </c>
      <c r="B61" s="121">
        <v>0</v>
      </c>
      <c r="C61" s="121">
        <v>190013</v>
      </c>
      <c r="D61" s="121">
        <v>0</v>
      </c>
      <c r="E61" s="121">
        <v>0</v>
      </c>
      <c r="F61" s="121">
        <v>0</v>
      </c>
      <c r="G61" s="121">
        <v>0</v>
      </c>
      <c r="H61" s="121">
        <v>0</v>
      </c>
      <c r="I61" s="121">
        <v>190013</v>
      </c>
    </row>
    <row r="62" spans="1:9" x14ac:dyDescent="0.3">
      <c r="A62" s="1" t="s">
        <v>2</v>
      </c>
      <c r="B62" s="121">
        <v>0</v>
      </c>
      <c r="C62" s="121">
        <v>1536000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1536000</v>
      </c>
    </row>
    <row r="63" spans="1:9" x14ac:dyDescent="0.3">
      <c r="A63" s="1" t="s">
        <v>1</v>
      </c>
      <c r="B63" s="121">
        <v>104036</v>
      </c>
      <c r="C63" s="121">
        <v>532600</v>
      </c>
      <c r="D63" s="121">
        <v>0</v>
      </c>
      <c r="E63" s="121">
        <v>14080</v>
      </c>
      <c r="F63" s="121">
        <v>0</v>
      </c>
      <c r="G63" s="121">
        <v>0</v>
      </c>
      <c r="H63" s="121">
        <v>0</v>
      </c>
      <c r="I63" s="121">
        <v>650716</v>
      </c>
    </row>
    <row r="64" spans="1:9" x14ac:dyDescent="0.3">
      <c r="A64" s="1" t="s">
        <v>85</v>
      </c>
      <c r="B64" s="121">
        <v>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</row>
    <row r="65" spans="1:9" x14ac:dyDescent="0.3">
      <c r="A65" s="1" t="s">
        <v>0</v>
      </c>
      <c r="B65" s="121">
        <v>133223716</v>
      </c>
      <c r="C65" s="121">
        <v>313516245.74000001</v>
      </c>
      <c r="D65" s="121">
        <v>1775586908</v>
      </c>
      <c r="E65" s="121">
        <v>41317890</v>
      </c>
      <c r="F65" s="121">
        <v>32030</v>
      </c>
      <c r="G65" s="121">
        <v>1387907472</v>
      </c>
      <c r="H65" s="121">
        <v>8961970</v>
      </c>
      <c r="I65" s="121">
        <v>3660546231.7399998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zoomScale="80" zoomScaleNormal="80" workbookViewId="0">
      <selection activeCell="D69" sqref="D69"/>
    </sheetView>
  </sheetViews>
  <sheetFormatPr defaultRowHeight="15" x14ac:dyDescent="0.25"/>
  <cols>
    <col min="1" max="1" width="22" style="3" bestFit="1" customWidth="1"/>
    <col min="2" max="2" width="26.6640625" style="3" customWidth="1"/>
    <col min="3" max="3" width="22" style="3" customWidth="1"/>
    <col min="4" max="4" width="22.6640625" style="3" bestFit="1" customWidth="1"/>
    <col min="5" max="5" width="22.33203125" style="3" bestFit="1" customWidth="1"/>
    <col min="6" max="6" width="17" style="3" bestFit="1" customWidth="1"/>
    <col min="7" max="7" width="15.44140625" style="3" bestFit="1" customWidth="1"/>
    <col min="8" max="8" width="9.77734375" style="3" customWidth="1"/>
    <col min="9" max="9" width="20.109375" style="3" bestFit="1" customWidth="1"/>
    <col min="10" max="10" width="9.77734375" style="3" customWidth="1"/>
    <col min="11" max="11" width="17.44140625" style="3" bestFit="1" customWidth="1"/>
    <col min="12" max="12" width="9.77734375" style="3" customWidth="1"/>
    <col min="13" max="13" width="12" style="3" customWidth="1"/>
    <col min="14" max="14" width="9.77734375" style="3" customWidth="1"/>
    <col min="15" max="15" width="14.21875" style="3" bestFit="1" customWidth="1"/>
    <col min="16" max="16" width="9.77734375" style="3" customWidth="1"/>
    <col min="17" max="17" width="17.44140625" style="3" bestFit="1" customWidth="1"/>
    <col min="18" max="18" width="9.5546875" style="3" customWidth="1"/>
    <col min="19" max="16384" width="8.88671875" style="3"/>
  </cols>
  <sheetData>
    <row r="1" spans="1:20" ht="17.399999999999999" x14ac:dyDescent="0.3">
      <c r="A1" s="5"/>
      <c r="B1" s="124" t="s">
        <v>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"/>
    </row>
    <row r="2" spans="1:20" ht="17.399999999999999" x14ac:dyDescent="0.3">
      <c r="A2" s="5"/>
      <c r="B2" s="124" t="s">
        <v>84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5"/>
    </row>
    <row r="3" spans="1:20" ht="18" thickBot="1" x14ac:dyDescent="0.35">
      <c r="A3" s="5"/>
      <c r="B3" s="49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</row>
    <row r="4" spans="1:20" ht="17.399999999999999" x14ac:dyDescent="0.3">
      <c r="A4" s="5"/>
      <c r="B4" s="78"/>
      <c r="C4" s="72"/>
      <c r="D4" s="56"/>
      <c r="E4" s="56"/>
      <c r="F4" s="56"/>
      <c r="G4" s="57"/>
      <c r="H4" s="57"/>
      <c r="I4" s="86"/>
      <c r="J4" s="87"/>
      <c r="K4" s="86"/>
      <c r="L4" s="87"/>
      <c r="M4" s="57"/>
      <c r="N4" s="57"/>
      <c r="O4" s="86"/>
      <c r="P4" s="57"/>
      <c r="Q4" s="72" t="s">
        <v>66</v>
      </c>
      <c r="R4" s="56"/>
      <c r="S4" s="58"/>
      <c r="T4" s="5"/>
    </row>
    <row r="5" spans="1:20" ht="15.6" x14ac:dyDescent="0.3">
      <c r="A5" s="5"/>
      <c r="B5" s="59"/>
      <c r="C5" s="73" t="s">
        <v>67</v>
      </c>
      <c r="D5" s="61" t="s">
        <v>68</v>
      </c>
      <c r="E5" s="60" t="s">
        <v>67</v>
      </c>
      <c r="F5" s="60" t="s">
        <v>69</v>
      </c>
      <c r="G5" s="60" t="s">
        <v>70</v>
      </c>
      <c r="H5" s="62"/>
      <c r="I5" s="60" t="s">
        <v>60</v>
      </c>
      <c r="J5" s="62"/>
      <c r="K5" s="63"/>
      <c r="L5" s="62"/>
      <c r="M5" s="63"/>
      <c r="N5" s="63"/>
      <c r="O5" s="93"/>
      <c r="P5" s="63"/>
      <c r="Q5" s="93" t="s">
        <v>66</v>
      </c>
      <c r="R5" s="60" t="s">
        <v>71</v>
      </c>
      <c r="S5" s="64"/>
      <c r="T5" s="5"/>
    </row>
    <row r="6" spans="1:20" s="4" customFormat="1" ht="41.4" customHeight="1" x14ac:dyDescent="0.3">
      <c r="A6" s="5"/>
      <c r="B6" s="65" t="s">
        <v>72</v>
      </c>
      <c r="C6" s="73" t="s">
        <v>73</v>
      </c>
      <c r="D6" s="61" t="s">
        <v>74</v>
      </c>
      <c r="E6" s="60" t="s">
        <v>75</v>
      </c>
      <c r="F6" s="60" t="s">
        <v>76</v>
      </c>
      <c r="G6" s="60" t="s">
        <v>67</v>
      </c>
      <c r="H6" s="66" t="s">
        <v>77</v>
      </c>
      <c r="I6" s="60" t="s">
        <v>78</v>
      </c>
      <c r="J6" s="66" t="s">
        <v>77</v>
      </c>
      <c r="K6" s="60" t="s">
        <v>58</v>
      </c>
      <c r="L6" s="66" t="s">
        <v>77</v>
      </c>
      <c r="M6" s="60" t="s">
        <v>57</v>
      </c>
      <c r="N6" s="60" t="s">
        <v>77</v>
      </c>
      <c r="O6" s="73" t="s">
        <v>56</v>
      </c>
      <c r="P6" s="60" t="s">
        <v>77</v>
      </c>
      <c r="Q6" s="73" t="s">
        <v>79</v>
      </c>
      <c r="R6" s="60" t="s">
        <v>70</v>
      </c>
      <c r="S6" s="64" t="s">
        <v>80</v>
      </c>
      <c r="T6" s="5"/>
    </row>
    <row r="7" spans="1:20" ht="15.6" thickBot="1" x14ac:dyDescent="0.3">
      <c r="A7" s="5"/>
      <c r="B7" s="67"/>
      <c r="C7" s="74"/>
      <c r="D7" s="69"/>
      <c r="E7" s="68"/>
      <c r="F7" s="68"/>
      <c r="G7" s="68"/>
      <c r="H7" s="70"/>
      <c r="I7" s="68"/>
      <c r="J7" s="70"/>
      <c r="K7" s="68"/>
      <c r="L7" s="70"/>
      <c r="M7" s="68"/>
      <c r="N7" s="68"/>
      <c r="O7" s="74"/>
      <c r="P7" s="68"/>
      <c r="Q7" s="74"/>
      <c r="R7" s="68"/>
      <c r="S7" s="71"/>
      <c r="T7" s="5"/>
    </row>
    <row r="8" spans="1:20" x14ac:dyDescent="0.25">
      <c r="A8" s="5"/>
      <c r="B8" s="7"/>
      <c r="C8" s="75"/>
      <c r="D8" s="9"/>
      <c r="E8" s="8"/>
      <c r="F8" s="8"/>
      <c r="G8" s="5"/>
      <c r="H8" s="7"/>
      <c r="I8" s="5"/>
      <c r="J8" s="7"/>
      <c r="K8" s="5"/>
      <c r="L8" s="7"/>
      <c r="M8" s="102"/>
      <c r="N8" s="88"/>
      <c r="O8" s="94"/>
      <c r="P8" s="88"/>
      <c r="Q8" s="94"/>
      <c r="R8" s="5"/>
      <c r="S8" s="83"/>
      <c r="T8" s="5"/>
    </row>
    <row r="9" spans="1:20" ht="15.6" x14ac:dyDescent="0.3">
      <c r="A9" s="5"/>
      <c r="B9" s="27" t="s">
        <v>55</v>
      </c>
      <c r="C9" s="76">
        <v>965443</v>
      </c>
      <c r="D9" s="43">
        <v>12</v>
      </c>
      <c r="E9" s="11">
        <v>1323089</v>
      </c>
      <c r="F9" s="11">
        <v>153302</v>
      </c>
      <c r="G9" s="12">
        <f>SUM(C9,E9,F9)</f>
        <v>2441834</v>
      </c>
      <c r="H9" s="13">
        <f>(G9/Q9)*100</f>
        <v>100</v>
      </c>
      <c r="I9" s="12">
        <v>0</v>
      </c>
      <c r="J9" s="13">
        <f>(I9/Q9)*100</f>
        <v>0</v>
      </c>
      <c r="K9" s="12">
        <v>0</v>
      </c>
      <c r="L9" s="13">
        <v>0</v>
      </c>
      <c r="M9" s="104">
        <v>0</v>
      </c>
      <c r="N9" s="89">
        <v>0</v>
      </c>
      <c r="O9" s="103">
        <v>0</v>
      </c>
      <c r="P9" s="89">
        <v>0</v>
      </c>
      <c r="Q9" s="99">
        <v>2441834</v>
      </c>
      <c r="R9" s="14">
        <v>3.7268219105357478E-2</v>
      </c>
      <c r="S9" s="84">
        <f>RANK(Q9,Q$9:Q$64,0)</f>
        <v>40</v>
      </c>
      <c r="T9" s="5"/>
    </row>
    <row r="10" spans="1:20" ht="15.6" x14ac:dyDescent="0.3">
      <c r="A10" s="15"/>
      <c r="B10" s="27" t="s">
        <v>54</v>
      </c>
      <c r="C10" s="77">
        <v>786527</v>
      </c>
      <c r="D10" s="43">
        <v>17</v>
      </c>
      <c r="E10" s="16">
        <v>88804</v>
      </c>
      <c r="F10" s="16">
        <v>0</v>
      </c>
      <c r="G10" s="17">
        <f t="shared" ref="G10:G64" si="0">SUM(C10,E10,F10)</f>
        <v>875331</v>
      </c>
      <c r="H10" s="13">
        <f t="shared" ref="H10:H64" si="1">(G10/Q10)*100</f>
        <v>4.537702132618552</v>
      </c>
      <c r="I10" s="17">
        <v>18414851</v>
      </c>
      <c r="J10" s="13">
        <f t="shared" ref="J10:J64" si="2">(I10/Q10)*100</f>
        <v>95.462297867381452</v>
      </c>
      <c r="K10" s="17">
        <v>0</v>
      </c>
      <c r="L10" s="13">
        <v>0</v>
      </c>
      <c r="M10" s="119">
        <v>0</v>
      </c>
      <c r="N10" s="89">
        <v>0</v>
      </c>
      <c r="O10" s="120">
        <v>0</v>
      </c>
      <c r="P10" s="89">
        <v>0</v>
      </c>
      <c r="Q10" s="82">
        <v>19290182</v>
      </c>
      <c r="R10" s="14">
        <v>0.34557407417782066</v>
      </c>
      <c r="S10" s="84">
        <f t="shared" ref="S10:S64" si="3">RANK(Q10,Q$9:Q$64,0)</f>
        <v>19</v>
      </c>
      <c r="T10" s="10"/>
    </row>
    <row r="11" spans="1:20" ht="15.6" x14ac:dyDescent="0.3">
      <c r="A11" s="15"/>
      <c r="B11" s="27" t="s">
        <v>53</v>
      </c>
      <c r="C11" s="16">
        <v>0</v>
      </c>
      <c r="D11" s="43">
        <v>0</v>
      </c>
      <c r="E11" s="16">
        <v>0</v>
      </c>
      <c r="F11" s="16">
        <v>0</v>
      </c>
      <c r="G11" s="17">
        <f t="shared" si="0"/>
        <v>0</v>
      </c>
      <c r="H11" s="13">
        <v>0</v>
      </c>
      <c r="I11" s="17">
        <v>0</v>
      </c>
      <c r="J11" s="13">
        <v>0</v>
      </c>
      <c r="K11" s="17">
        <v>0</v>
      </c>
      <c r="L11" s="13">
        <v>0</v>
      </c>
      <c r="M11" s="119">
        <v>0</v>
      </c>
      <c r="N11" s="89">
        <v>0</v>
      </c>
      <c r="O11" s="120">
        <v>0</v>
      </c>
      <c r="P11" s="89">
        <v>0</v>
      </c>
      <c r="Q11" s="82">
        <v>0</v>
      </c>
      <c r="R11" s="14">
        <v>0</v>
      </c>
      <c r="S11" s="84">
        <f t="shared" si="3"/>
        <v>53</v>
      </c>
      <c r="T11" s="10"/>
    </row>
    <row r="12" spans="1:20" ht="15.6" x14ac:dyDescent="0.3">
      <c r="A12" s="15"/>
      <c r="B12" s="27" t="s">
        <v>52</v>
      </c>
      <c r="C12" s="16">
        <v>1287318</v>
      </c>
      <c r="D12" s="43">
        <v>3</v>
      </c>
      <c r="E12" s="16">
        <v>3514570</v>
      </c>
      <c r="F12" s="16">
        <v>0</v>
      </c>
      <c r="G12" s="17">
        <f t="shared" si="0"/>
        <v>4801888</v>
      </c>
      <c r="H12" s="13">
        <f t="shared" si="1"/>
        <v>99.998125772337985</v>
      </c>
      <c r="I12" s="17">
        <v>90</v>
      </c>
      <c r="J12" s="13">
        <f t="shared" si="2"/>
        <v>1.8742276620176104E-3</v>
      </c>
      <c r="K12" s="17">
        <v>0</v>
      </c>
      <c r="L12" s="13">
        <v>0</v>
      </c>
      <c r="M12" s="119">
        <v>0</v>
      </c>
      <c r="N12" s="89">
        <v>0</v>
      </c>
      <c r="O12" s="120">
        <v>0</v>
      </c>
      <c r="P12" s="89">
        <v>0</v>
      </c>
      <c r="Q12" s="82">
        <v>4801978</v>
      </c>
      <c r="R12" s="14">
        <v>1.4521796917746779</v>
      </c>
      <c r="S12" s="84">
        <f t="shared" si="3"/>
        <v>28</v>
      </c>
      <c r="T12" s="10"/>
    </row>
    <row r="13" spans="1:20" ht="15.6" x14ac:dyDescent="0.3">
      <c r="A13" s="15"/>
      <c r="B13" s="28" t="s">
        <v>51</v>
      </c>
      <c r="C13" s="18">
        <v>1885537</v>
      </c>
      <c r="D13" s="44">
        <v>42</v>
      </c>
      <c r="E13" s="18">
        <v>0</v>
      </c>
      <c r="F13" s="18">
        <v>137600</v>
      </c>
      <c r="G13" s="17">
        <f t="shared" si="0"/>
        <v>2023137</v>
      </c>
      <c r="H13" s="13">
        <f t="shared" si="1"/>
        <v>100</v>
      </c>
      <c r="I13" s="19">
        <v>0</v>
      </c>
      <c r="J13" s="13">
        <f t="shared" si="2"/>
        <v>0</v>
      </c>
      <c r="K13" s="19">
        <v>0</v>
      </c>
      <c r="L13" s="20">
        <v>0</v>
      </c>
      <c r="M13" s="119">
        <v>0</v>
      </c>
      <c r="N13" s="90">
        <v>0</v>
      </c>
      <c r="O13" s="120">
        <v>0</v>
      </c>
      <c r="P13" s="90">
        <v>0</v>
      </c>
      <c r="Q13" s="100">
        <v>2023137</v>
      </c>
      <c r="R13" s="21">
        <v>0.11635956690271483</v>
      </c>
      <c r="S13" s="84">
        <f t="shared" si="3"/>
        <v>42</v>
      </c>
      <c r="T13" s="10"/>
    </row>
    <row r="14" spans="1:20" ht="15.6" x14ac:dyDescent="0.3">
      <c r="A14" s="15"/>
      <c r="B14" s="27" t="s">
        <v>50</v>
      </c>
      <c r="C14" s="16">
        <v>40632810</v>
      </c>
      <c r="D14" s="43">
        <v>101</v>
      </c>
      <c r="E14" s="16">
        <v>20055738</v>
      </c>
      <c r="F14" s="16">
        <v>0</v>
      </c>
      <c r="G14" s="17">
        <f t="shared" si="0"/>
        <v>60688548</v>
      </c>
      <c r="H14" s="13">
        <f t="shared" si="1"/>
        <v>7.4546635246614752</v>
      </c>
      <c r="I14" s="17">
        <v>200139316</v>
      </c>
      <c r="J14" s="13">
        <f t="shared" si="2"/>
        <v>24.584065824674152</v>
      </c>
      <c r="K14" s="17">
        <v>553273910</v>
      </c>
      <c r="L14" s="13">
        <f>(K14/Q14)*100</f>
        <v>67.961270650664375</v>
      </c>
      <c r="M14" s="119">
        <v>0</v>
      </c>
      <c r="N14" s="89">
        <v>0</v>
      </c>
      <c r="O14" s="120">
        <v>0</v>
      </c>
      <c r="P14" s="89">
        <v>0</v>
      </c>
      <c r="Q14" s="82">
        <v>814101774</v>
      </c>
      <c r="R14" s="14">
        <v>25.974534327165461</v>
      </c>
      <c r="S14" s="84">
        <f t="shared" si="3"/>
        <v>1</v>
      </c>
      <c r="T14" s="10"/>
    </row>
    <row r="15" spans="1:20" ht="15.6" x14ac:dyDescent="0.3">
      <c r="A15" s="15"/>
      <c r="B15" s="27" t="s">
        <v>49</v>
      </c>
      <c r="C15" s="16">
        <v>1581788</v>
      </c>
      <c r="D15" s="43">
        <v>12</v>
      </c>
      <c r="E15" s="16">
        <v>220000</v>
      </c>
      <c r="F15" s="16">
        <v>147780</v>
      </c>
      <c r="G15" s="17">
        <f t="shared" si="0"/>
        <v>1949568</v>
      </c>
      <c r="H15" s="13">
        <f t="shared" si="1"/>
        <v>1.2219612836873872</v>
      </c>
      <c r="I15" s="17">
        <v>7594603</v>
      </c>
      <c r="J15" s="13">
        <f t="shared" si="2"/>
        <v>4.7601883242729066</v>
      </c>
      <c r="K15" s="17">
        <v>150000000</v>
      </c>
      <c r="L15" s="13">
        <f>(K15/Q15)*100</f>
        <v>94.017850392039705</v>
      </c>
      <c r="M15" s="119">
        <v>0</v>
      </c>
      <c r="N15" s="89">
        <v>0</v>
      </c>
      <c r="O15" s="120">
        <v>0</v>
      </c>
      <c r="P15" s="89">
        <v>0</v>
      </c>
      <c r="Q15" s="82">
        <v>159544171</v>
      </c>
      <c r="R15" s="14">
        <v>3.1513545624787933</v>
      </c>
      <c r="S15" s="84">
        <f t="shared" si="3"/>
        <v>7</v>
      </c>
      <c r="T15" s="10"/>
    </row>
    <row r="16" spans="1:20" ht="15.6" x14ac:dyDescent="0.3">
      <c r="A16" s="15"/>
      <c r="B16" s="27" t="s">
        <v>48</v>
      </c>
      <c r="C16" s="16">
        <v>0</v>
      </c>
      <c r="D16" s="43">
        <v>0</v>
      </c>
      <c r="E16" s="16">
        <v>0</v>
      </c>
      <c r="F16" s="16">
        <v>0</v>
      </c>
      <c r="G16" s="17">
        <f t="shared" si="0"/>
        <v>0</v>
      </c>
      <c r="H16" s="13">
        <f t="shared" si="1"/>
        <v>0</v>
      </c>
      <c r="I16" s="17">
        <v>12951942</v>
      </c>
      <c r="J16" s="13">
        <f t="shared" si="2"/>
        <v>17.29443323590483</v>
      </c>
      <c r="K16" s="17">
        <v>61938873</v>
      </c>
      <c r="L16" s="13">
        <f>(K16/Q16)*100</f>
        <v>82.705566764095167</v>
      </c>
      <c r="M16" s="119">
        <v>0</v>
      </c>
      <c r="N16" s="89">
        <v>0</v>
      </c>
      <c r="O16" s="120">
        <v>0</v>
      </c>
      <c r="P16" s="89">
        <v>0</v>
      </c>
      <c r="Q16" s="82">
        <v>74890815</v>
      </c>
      <c r="R16" s="14">
        <v>2.0444388519271652</v>
      </c>
      <c r="S16" s="84">
        <f t="shared" si="3"/>
        <v>13</v>
      </c>
      <c r="T16" s="10"/>
    </row>
    <row r="17" spans="1:20" ht="15.6" x14ac:dyDescent="0.3">
      <c r="A17" s="15"/>
      <c r="B17" s="27" t="s">
        <v>47</v>
      </c>
      <c r="C17" s="16">
        <v>0</v>
      </c>
      <c r="D17" s="43">
        <v>0</v>
      </c>
      <c r="E17" s="16">
        <v>0</v>
      </c>
      <c r="F17" s="16">
        <v>0</v>
      </c>
      <c r="G17" s="17">
        <f t="shared" si="0"/>
        <v>0</v>
      </c>
      <c r="H17" s="13">
        <f t="shared" si="1"/>
        <v>0</v>
      </c>
      <c r="I17" s="17">
        <v>3635350</v>
      </c>
      <c r="J17" s="13">
        <f t="shared" si="2"/>
        <v>100</v>
      </c>
      <c r="K17" s="17">
        <v>0</v>
      </c>
      <c r="L17" s="13">
        <v>0</v>
      </c>
      <c r="M17" s="119">
        <v>0</v>
      </c>
      <c r="N17" s="89">
        <v>0</v>
      </c>
      <c r="O17" s="120">
        <v>0</v>
      </c>
      <c r="P17" s="89">
        <v>0</v>
      </c>
      <c r="Q17" s="82">
        <v>3635350</v>
      </c>
      <c r="R17" s="14">
        <v>8.6231691981837597E-2</v>
      </c>
      <c r="S17" s="84">
        <f t="shared" si="3"/>
        <v>34</v>
      </c>
      <c r="T17" s="10"/>
    </row>
    <row r="18" spans="1:20" ht="15.6" x14ac:dyDescent="0.3">
      <c r="A18" s="15"/>
      <c r="B18" s="28" t="s">
        <v>46</v>
      </c>
      <c r="C18" s="18">
        <v>29136873</v>
      </c>
      <c r="D18" s="44">
        <v>47</v>
      </c>
      <c r="E18" s="18">
        <v>2036217</v>
      </c>
      <c r="F18" s="18">
        <v>6576609</v>
      </c>
      <c r="G18" s="17">
        <f t="shared" si="0"/>
        <v>37749699</v>
      </c>
      <c r="H18" s="13">
        <f t="shared" si="1"/>
        <v>7.0393296356574293</v>
      </c>
      <c r="I18" s="19">
        <v>396363550</v>
      </c>
      <c r="J18" s="13">
        <f t="shared" si="2"/>
        <v>73.911415399878706</v>
      </c>
      <c r="K18" s="19">
        <v>102155131</v>
      </c>
      <c r="L18" s="20">
        <f>(K18/Q18)*100</f>
        <v>19.049254964463874</v>
      </c>
      <c r="M18" s="119">
        <v>0</v>
      </c>
      <c r="N18" s="90">
        <v>0</v>
      </c>
      <c r="O18" s="120">
        <v>0</v>
      </c>
      <c r="P18" s="90">
        <v>0</v>
      </c>
      <c r="Q18" s="100">
        <v>536268380</v>
      </c>
      <c r="R18" s="21">
        <v>3.7473914667249337</v>
      </c>
      <c r="S18" s="84">
        <f t="shared" si="3"/>
        <v>3</v>
      </c>
      <c r="T18" s="10"/>
    </row>
    <row r="19" spans="1:20" ht="15.6" x14ac:dyDescent="0.3">
      <c r="A19" s="15"/>
      <c r="B19" s="27" t="s">
        <v>45</v>
      </c>
      <c r="C19" s="16">
        <v>33470918</v>
      </c>
      <c r="D19" s="43">
        <v>198</v>
      </c>
      <c r="E19" s="16">
        <v>9806306</v>
      </c>
      <c r="F19" s="16">
        <v>857200</v>
      </c>
      <c r="G19" s="17">
        <f t="shared" si="0"/>
        <v>44134424</v>
      </c>
      <c r="H19" s="13">
        <f t="shared" si="1"/>
        <v>37.948064496197638</v>
      </c>
      <c r="I19" s="17">
        <v>61529171</v>
      </c>
      <c r="J19" s="13">
        <f t="shared" si="2"/>
        <v>52.904575111381838</v>
      </c>
      <c r="K19" s="17">
        <v>10638578.999999996</v>
      </c>
      <c r="L19" s="13">
        <f>(K19/Q19)*100</f>
        <v>9.14736039242052</v>
      </c>
      <c r="M19" s="119">
        <v>0</v>
      </c>
      <c r="N19" s="89">
        <v>0</v>
      </c>
      <c r="O19" s="120">
        <v>0</v>
      </c>
      <c r="P19" s="89">
        <v>0</v>
      </c>
      <c r="Q19" s="82">
        <v>116302174</v>
      </c>
      <c r="R19" s="14">
        <v>1.6859706191793711</v>
      </c>
      <c r="S19" s="84">
        <f t="shared" si="3"/>
        <v>10</v>
      </c>
      <c r="T19" s="10"/>
    </row>
    <row r="20" spans="1:20" ht="15.6" x14ac:dyDescent="0.3">
      <c r="A20" s="15"/>
      <c r="B20" s="27" t="s">
        <v>44</v>
      </c>
      <c r="C20" s="16">
        <v>2642303</v>
      </c>
      <c r="D20" s="43">
        <v>6</v>
      </c>
      <c r="E20" s="16">
        <v>187013</v>
      </c>
      <c r="F20" s="26">
        <v>572451</v>
      </c>
      <c r="G20" s="17">
        <f t="shared" si="0"/>
        <v>3401767</v>
      </c>
      <c r="H20" s="13">
        <f t="shared" si="1"/>
        <v>6.9272918703598654</v>
      </c>
      <c r="I20" s="25">
        <v>45704970</v>
      </c>
      <c r="J20" s="13">
        <f t="shared" si="2"/>
        <v>93.072708129640134</v>
      </c>
      <c r="K20" s="17">
        <v>0</v>
      </c>
      <c r="L20" s="13">
        <v>0</v>
      </c>
      <c r="M20" s="119">
        <v>0</v>
      </c>
      <c r="N20" s="89">
        <v>0</v>
      </c>
      <c r="O20" s="120">
        <v>0</v>
      </c>
      <c r="P20" s="89">
        <v>0</v>
      </c>
      <c r="Q20" s="82">
        <v>49106737</v>
      </c>
      <c r="R20" s="14">
        <v>1.1773638379134133</v>
      </c>
      <c r="S20" s="84">
        <f t="shared" si="3"/>
        <v>16</v>
      </c>
      <c r="T20" s="10"/>
    </row>
    <row r="21" spans="1:20" ht="15.6" x14ac:dyDescent="0.3">
      <c r="A21" s="15"/>
      <c r="B21" s="27" t="s">
        <v>43</v>
      </c>
      <c r="C21" s="16">
        <v>0</v>
      </c>
      <c r="D21" s="43">
        <v>0</v>
      </c>
      <c r="E21" s="16">
        <v>0</v>
      </c>
      <c r="F21" s="26">
        <v>0</v>
      </c>
      <c r="G21" s="17">
        <f t="shared" si="0"/>
        <v>0</v>
      </c>
      <c r="H21" s="13">
        <v>0</v>
      </c>
      <c r="I21" s="25">
        <v>0</v>
      </c>
      <c r="J21" s="13">
        <v>0</v>
      </c>
      <c r="K21" s="17">
        <v>0</v>
      </c>
      <c r="L21" s="13">
        <v>0</v>
      </c>
      <c r="M21" s="119">
        <v>0</v>
      </c>
      <c r="N21" s="89">
        <v>0</v>
      </c>
      <c r="O21" s="120">
        <v>0</v>
      </c>
      <c r="P21" s="89">
        <v>0</v>
      </c>
      <c r="Q21" s="82">
        <v>0</v>
      </c>
      <c r="R21" s="14">
        <v>0</v>
      </c>
      <c r="S21" s="84">
        <f t="shared" si="3"/>
        <v>53</v>
      </c>
      <c r="T21" s="10"/>
    </row>
    <row r="22" spans="1:20" ht="15.6" x14ac:dyDescent="0.3">
      <c r="A22" s="15"/>
      <c r="B22" s="27" t="s">
        <v>42</v>
      </c>
      <c r="C22" s="16">
        <v>10503570</v>
      </c>
      <c r="D22" s="43">
        <v>27</v>
      </c>
      <c r="E22" s="16">
        <v>415834</v>
      </c>
      <c r="F22" s="16">
        <v>200000</v>
      </c>
      <c r="G22" s="17">
        <f t="shared" si="0"/>
        <v>11119404</v>
      </c>
      <c r="H22" s="13">
        <f t="shared" si="1"/>
        <v>100</v>
      </c>
      <c r="I22" s="17">
        <v>0</v>
      </c>
      <c r="J22" s="13">
        <f t="shared" si="2"/>
        <v>0</v>
      </c>
      <c r="K22" s="17">
        <v>0</v>
      </c>
      <c r="L22" s="13">
        <v>0</v>
      </c>
      <c r="M22" s="119">
        <v>0</v>
      </c>
      <c r="N22" s="89">
        <v>0</v>
      </c>
      <c r="O22" s="120">
        <v>0</v>
      </c>
      <c r="P22" s="89">
        <v>0</v>
      </c>
      <c r="Q22" s="82">
        <v>11119404</v>
      </c>
      <c r="R22" s="14">
        <v>5.0590048394959775</v>
      </c>
      <c r="S22" s="84">
        <f t="shared" si="3"/>
        <v>25</v>
      </c>
      <c r="T22" s="10"/>
    </row>
    <row r="23" spans="1:20" ht="15.6" x14ac:dyDescent="0.3">
      <c r="A23" s="15"/>
      <c r="B23" s="28" t="s">
        <v>41</v>
      </c>
      <c r="C23" s="18">
        <v>1494485</v>
      </c>
      <c r="D23" s="44">
        <v>13</v>
      </c>
      <c r="E23" s="18">
        <v>16000</v>
      </c>
      <c r="F23" s="18">
        <v>443793</v>
      </c>
      <c r="G23" s="17">
        <f t="shared" si="0"/>
        <v>1954278</v>
      </c>
      <c r="H23" s="13">
        <f t="shared" si="1"/>
        <v>100</v>
      </c>
      <c r="I23" s="19">
        <v>0</v>
      </c>
      <c r="J23" s="13">
        <f t="shared" si="2"/>
        <v>0</v>
      </c>
      <c r="K23" s="17">
        <v>0</v>
      </c>
      <c r="L23" s="20">
        <v>0</v>
      </c>
      <c r="M23" s="119">
        <v>0</v>
      </c>
      <c r="N23" s="90">
        <v>0</v>
      </c>
      <c r="O23" s="120">
        <v>0</v>
      </c>
      <c r="P23" s="90">
        <v>0</v>
      </c>
      <c r="Q23" s="100">
        <v>1954278</v>
      </c>
      <c r="R23" s="21">
        <v>3.7651599522302667E-2</v>
      </c>
      <c r="S23" s="84">
        <f t="shared" si="3"/>
        <v>44</v>
      </c>
      <c r="T23" s="10"/>
    </row>
    <row r="24" spans="1:20" ht="15.6" x14ac:dyDescent="0.3">
      <c r="A24" s="15"/>
      <c r="B24" s="27" t="s">
        <v>40</v>
      </c>
      <c r="C24" s="16">
        <v>7883179</v>
      </c>
      <c r="D24" s="43">
        <v>64</v>
      </c>
      <c r="E24" s="16">
        <v>7127537</v>
      </c>
      <c r="F24" s="16">
        <v>279987</v>
      </c>
      <c r="G24" s="17">
        <f t="shared" si="0"/>
        <v>15290703</v>
      </c>
      <c r="H24" s="13">
        <f t="shared" si="1"/>
        <v>9.3062282937183767</v>
      </c>
      <c r="I24" s="17">
        <v>149015421</v>
      </c>
      <c r="J24" s="13">
        <f t="shared" si="2"/>
        <v>90.693771706281623</v>
      </c>
      <c r="K24" s="17">
        <v>0</v>
      </c>
      <c r="L24" s="13">
        <v>0</v>
      </c>
      <c r="M24" s="119">
        <v>0</v>
      </c>
      <c r="N24" s="89">
        <v>0</v>
      </c>
      <c r="O24" s="120">
        <v>0</v>
      </c>
      <c r="P24" s="89">
        <v>0</v>
      </c>
      <c r="Q24" s="82">
        <v>164306124</v>
      </c>
      <c r="R24" s="14">
        <v>5.111497993473507</v>
      </c>
      <c r="S24" s="84">
        <f t="shared" si="3"/>
        <v>6</v>
      </c>
      <c r="T24" s="10"/>
    </row>
    <row r="25" spans="1:20" ht="15.6" x14ac:dyDescent="0.3">
      <c r="A25" s="15"/>
      <c r="B25" s="27" t="s">
        <v>39</v>
      </c>
      <c r="C25" s="16">
        <v>3543812</v>
      </c>
      <c r="D25" s="43">
        <v>139</v>
      </c>
      <c r="E25" s="16">
        <v>-1491028</v>
      </c>
      <c r="F25" s="16">
        <v>0</v>
      </c>
      <c r="G25" s="17">
        <f t="shared" si="0"/>
        <v>2052784</v>
      </c>
      <c r="H25" s="13">
        <f t="shared" si="1"/>
        <v>12.045159372524923</v>
      </c>
      <c r="I25" s="17">
        <v>14989614</v>
      </c>
      <c r="J25" s="13">
        <f t="shared" si="2"/>
        <v>87.954840627475079</v>
      </c>
      <c r="K25" s="17">
        <v>0</v>
      </c>
      <c r="L25" s="13">
        <v>0</v>
      </c>
      <c r="M25" s="119">
        <v>0</v>
      </c>
      <c r="N25" s="89">
        <v>0</v>
      </c>
      <c r="O25" s="120">
        <v>0</v>
      </c>
      <c r="P25" s="89">
        <v>0</v>
      </c>
      <c r="Q25" s="82">
        <v>17042398</v>
      </c>
      <c r="R25" s="14">
        <v>0.44166697607843841</v>
      </c>
      <c r="S25" s="84">
        <f t="shared" si="3"/>
        <v>21</v>
      </c>
      <c r="T25" s="10"/>
    </row>
    <row r="26" spans="1:20" ht="15.6" x14ac:dyDescent="0.3">
      <c r="A26" s="15"/>
      <c r="B26" s="27" t="s">
        <v>38</v>
      </c>
      <c r="C26" s="16">
        <v>3150000</v>
      </c>
      <c r="D26" s="43">
        <v>6</v>
      </c>
      <c r="E26" s="16">
        <v>0</v>
      </c>
      <c r="F26" s="16">
        <v>101148</v>
      </c>
      <c r="G26" s="17">
        <f t="shared" si="0"/>
        <v>3251148</v>
      </c>
      <c r="H26" s="13">
        <f t="shared" si="1"/>
        <v>100</v>
      </c>
      <c r="I26" s="17">
        <v>0</v>
      </c>
      <c r="J26" s="13">
        <f t="shared" si="2"/>
        <v>0</v>
      </c>
      <c r="K26" s="17">
        <v>0</v>
      </c>
      <c r="L26" s="13">
        <v>0</v>
      </c>
      <c r="M26" s="119">
        <v>0</v>
      </c>
      <c r="N26" s="89">
        <v>0</v>
      </c>
      <c r="O26" s="120">
        <v>0</v>
      </c>
      <c r="P26" s="89">
        <v>0</v>
      </c>
      <c r="Q26" s="82">
        <v>3251148</v>
      </c>
      <c r="R26" s="14">
        <v>0.28322255308454369</v>
      </c>
      <c r="S26" s="84">
        <f t="shared" si="3"/>
        <v>37</v>
      </c>
      <c r="T26" s="10"/>
    </row>
    <row r="27" spans="1:20" ht="15.6" x14ac:dyDescent="0.3">
      <c r="A27" s="15"/>
      <c r="B27" s="27" t="s">
        <v>37</v>
      </c>
      <c r="C27" s="16">
        <v>1777552</v>
      </c>
      <c r="D27" s="43">
        <v>43</v>
      </c>
      <c r="E27" s="16">
        <v>0</v>
      </c>
      <c r="F27" s="16">
        <v>0</v>
      </c>
      <c r="G27" s="17">
        <f t="shared" si="0"/>
        <v>1777552</v>
      </c>
      <c r="H27" s="13">
        <f t="shared" si="1"/>
        <v>100</v>
      </c>
      <c r="I27" s="17">
        <v>0</v>
      </c>
      <c r="J27" s="13">
        <f t="shared" si="2"/>
        <v>0</v>
      </c>
      <c r="K27" s="17">
        <v>0</v>
      </c>
      <c r="L27" s="13">
        <v>0</v>
      </c>
      <c r="M27" s="119">
        <v>0</v>
      </c>
      <c r="N27" s="89">
        <v>0</v>
      </c>
      <c r="O27" s="120">
        <v>0</v>
      </c>
      <c r="P27" s="89">
        <v>0</v>
      </c>
      <c r="Q27" s="82">
        <v>1777552</v>
      </c>
      <c r="R27" s="14">
        <v>2.0412652413819302E-2</v>
      </c>
      <c r="S27" s="84">
        <f t="shared" si="3"/>
        <v>46</v>
      </c>
      <c r="T27" s="10"/>
    </row>
    <row r="28" spans="1:20" ht="15.6" x14ac:dyDescent="0.3">
      <c r="A28" s="15"/>
      <c r="B28" s="28" t="s">
        <v>36</v>
      </c>
      <c r="C28" s="18">
        <v>12581620</v>
      </c>
      <c r="D28" s="44">
        <v>83</v>
      </c>
      <c r="E28" s="18">
        <v>83886</v>
      </c>
      <c r="F28" s="18">
        <v>2216547</v>
      </c>
      <c r="G28" s="17">
        <f t="shared" si="0"/>
        <v>14882053</v>
      </c>
      <c r="H28" s="13">
        <f t="shared" si="1"/>
        <v>100</v>
      </c>
      <c r="I28" s="19">
        <v>0</v>
      </c>
      <c r="J28" s="13">
        <f t="shared" si="2"/>
        <v>0</v>
      </c>
      <c r="K28" s="17">
        <v>0</v>
      </c>
      <c r="L28" s="20">
        <v>0</v>
      </c>
      <c r="M28" s="119">
        <v>0</v>
      </c>
      <c r="N28" s="90">
        <v>0</v>
      </c>
      <c r="O28" s="120">
        <v>0</v>
      </c>
      <c r="P28" s="90">
        <v>0</v>
      </c>
      <c r="Q28" s="100">
        <v>14882053</v>
      </c>
      <c r="R28" s="21">
        <v>3.1149748898892323E-2</v>
      </c>
      <c r="S28" s="84">
        <f t="shared" si="3"/>
        <v>24</v>
      </c>
      <c r="T28" s="10"/>
    </row>
    <row r="29" spans="1:20" ht="15.6" x14ac:dyDescent="0.3">
      <c r="A29" s="15"/>
      <c r="B29" s="27" t="s">
        <v>35</v>
      </c>
      <c r="C29" s="16">
        <v>1787658</v>
      </c>
      <c r="D29" s="43">
        <v>15</v>
      </c>
      <c r="E29" s="16">
        <v>575074</v>
      </c>
      <c r="F29" s="16">
        <v>201100</v>
      </c>
      <c r="G29" s="17">
        <f t="shared" si="0"/>
        <v>2563832</v>
      </c>
      <c r="H29" s="13">
        <f t="shared" si="1"/>
        <v>100</v>
      </c>
      <c r="I29" s="17">
        <v>0</v>
      </c>
      <c r="J29" s="13">
        <f t="shared" si="2"/>
        <v>0</v>
      </c>
      <c r="K29" s="17">
        <v>0</v>
      </c>
      <c r="L29" s="13">
        <v>0</v>
      </c>
      <c r="M29" s="119">
        <v>0</v>
      </c>
      <c r="N29" s="89">
        <v>0</v>
      </c>
      <c r="O29" s="120">
        <v>0</v>
      </c>
      <c r="P29" s="89">
        <v>0</v>
      </c>
      <c r="Q29" s="82">
        <v>2563832</v>
      </c>
      <c r="R29" s="14">
        <v>0.19415078716124887</v>
      </c>
      <c r="S29" s="84">
        <f t="shared" si="3"/>
        <v>39</v>
      </c>
      <c r="T29" s="10"/>
    </row>
    <row r="30" spans="1:20" ht="15.6" x14ac:dyDescent="0.3">
      <c r="A30" s="15"/>
      <c r="B30" s="27" t="s">
        <v>34</v>
      </c>
      <c r="C30" s="16">
        <v>0</v>
      </c>
      <c r="D30" s="43">
        <v>0</v>
      </c>
      <c r="E30" s="16">
        <v>350000</v>
      </c>
      <c r="F30" s="16">
        <v>0</v>
      </c>
      <c r="G30" s="17">
        <f t="shared" si="0"/>
        <v>350000</v>
      </c>
      <c r="H30" s="13">
        <f t="shared" si="1"/>
        <v>7.5589919932997098</v>
      </c>
      <c r="I30" s="17">
        <v>4280247</v>
      </c>
      <c r="J30" s="13">
        <f t="shared" si="2"/>
        <v>92.441008006700287</v>
      </c>
      <c r="K30" s="17">
        <v>0</v>
      </c>
      <c r="L30" s="13">
        <v>0</v>
      </c>
      <c r="M30" s="119">
        <v>0</v>
      </c>
      <c r="N30" s="89">
        <v>0</v>
      </c>
      <c r="O30" s="120">
        <v>0</v>
      </c>
      <c r="P30" s="89">
        <v>0</v>
      </c>
      <c r="Q30" s="82">
        <v>4630247</v>
      </c>
      <c r="R30" s="14">
        <v>0.23752477861952692</v>
      </c>
      <c r="S30" s="84">
        <f t="shared" si="3"/>
        <v>29</v>
      </c>
      <c r="T30" s="10"/>
    </row>
    <row r="31" spans="1:20" ht="15.6" x14ac:dyDescent="0.3">
      <c r="A31" s="15"/>
      <c r="B31" s="27" t="s">
        <v>33</v>
      </c>
      <c r="C31" s="16">
        <v>4126601</v>
      </c>
      <c r="D31" s="43">
        <v>24</v>
      </c>
      <c r="E31" s="16">
        <v>0</v>
      </c>
      <c r="F31" s="16">
        <v>24000</v>
      </c>
      <c r="G31" s="17">
        <f t="shared" si="0"/>
        <v>4150601</v>
      </c>
      <c r="H31" s="13">
        <f t="shared" si="1"/>
        <v>8.300161657737819</v>
      </c>
      <c r="I31" s="17">
        <v>45855666</v>
      </c>
      <c r="J31" s="13">
        <f t="shared" si="2"/>
        <v>91.699838342262183</v>
      </c>
      <c r="K31" s="17">
        <v>0</v>
      </c>
      <c r="L31" s="13">
        <v>0</v>
      </c>
      <c r="M31" s="119">
        <v>0</v>
      </c>
      <c r="N31" s="89">
        <v>0</v>
      </c>
      <c r="O31" s="120">
        <v>0</v>
      </c>
      <c r="P31" s="89">
        <v>0</v>
      </c>
      <c r="Q31" s="82">
        <v>50006267</v>
      </c>
      <c r="R31" s="14">
        <v>1.7526305977884045</v>
      </c>
      <c r="S31" s="84">
        <f t="shared" si="3"/>
        <v>15</v>
      </c>
      <c r="T31" s="10"/>
    </row>
    <row r="32" spans="1:20" ht="15.6" x14ac:dyDescent="0.3">
      <c r="A32" s="15"/>
      <c r="B32" s="27" t="s">
        <v>32</v>
      </c>
      <c r="C32" s="16">
        <v>878393</v>
      </c>
      <c r="D32" s="43">
        <v>-1</v>
      </c>
      <c r="E32" s="16">
        <v>2209117</v>
      </c>
      <c r="F32" s="16">
        <v>849995</v>
      </c>
      <c r="G32" s="17">
        <f t="shared" si="0"/>
        <v>3937505</v>
      </c>
      <c r="H32" s="13">
        <f t="shared" si="1"/>
        <v>10.798036846721656</v>
      </c>
      <c r="I32" s="17">
        <v>32527503</v>
      </c>
      <c r="J32" s="13">
        <f t="shared" si="2"/>
        <v>89.201963153278342</v>
      </c>
      <c r="K32" s="17">
        <v>0</v>
      </c>
      <c r="L32" s="13">
        <v>0</v>
      </c>
      <c r="M32" s="119">
        <v>0</v>
      </c>
      <c r="N32" s="89">
        <v>0</v>
      </c>
      <c r="O32" s="120">
        <v>0</v>
      </c>
      <c r="P32" s="89">
        <v>0</v>
      </c>
      <c r="Q32" s="82">
        <v>36465008</v>
      </c>
      <c r="R32" s="14">
        <v>1.5952325726866838</v>
      </c>
      <c r="S32" s="84">
        <f t="shared" si="3"/>
        <v>18</v>
      </c>
      <c r="T32" s="10"/>
    </row>
    <row r="33" spans="1:20" ht="15.6" x14ac:dyDescent="0.3">
      <c r="A33" s="15"/>
      <c r="B33" s="28" t="s">
        <v>31</v>
      </c>
      <c r="C33" s="18">
        <v>39963904</v>
      </c>
      <c r="D33" s="44">
        <v>123</v>
      </c>
      <c r="E33" s="18">
        <v>-2022269</v>
      </c>
      <c r="F33" s="18">
        <v>2436678</v>
      </c>
      <c r="G33" s="17">
        <f t="shared" si="0"/>
        <v>40378313</v>
      </c>
      <c r="H33" s="13">
        <f t="shared" si="1"/>
        <v>97.416657086640143</v>
      </c>
      <c r="I33" s="19">
        <v>1070772</v>
      </c>
      <c r="J33" s="13">
        <f t="shared" si="2"/>
        <v>2.5833429133598482</v>
      </c>
      <c r="K33" s="19">
        <v>0</v>
      </c>
      <c r="L33" s="20">
        <v>0</v>
      </c>
      <c r="M33" s="119">
        <v>0</v>
      </c>
      <c r="N33" s="90">
        <v>0</v>
      </c>
      <c r="O33" s="120">
        <v>0</v>
      </c>
      <c r="P33" s="90">
        <v>0</v>
      </c>
      <c r="Q33" s="100">
        <v>41449085</v>
      </c>
      <c r="R33" s="21">
        <v>0.90555856931948731</v>
      </c>
      <c r="S33" s="84">
        <f t="shared" si="3"/>
        <v>17</v>
      </c>
      <c r="T33" s="10"/>
    </row>
    <row r="34" spans="1:20" ht="15.6" x14ac:dyDescent="0.3">
      <c r="A34" s="15"/>
      <c r="B34" s="27" t="s">
        <v>30</v>
      </c>
      <c r="C34" s="16">
        <v>10236008</v>
      </c>
      <c r="D34" s="43">
        <v>7</v>
      </c>
      <c r="E34" s="16">
        <v>662000</v>
      </c>
      <c r="F34" s="16">
        <v>1280000</v>
      </c>
      <c r="G34" s="17">
        <f t="shared" si="0"/>
        <v>12178008</v>
      </c>
      <c r="H34" s="13">
        <f t="shared" si="1"/>
        <v>9.5197638743646849</v>
      </c>
      <c r="I34" s="17">
        <v>6598400</v>
      </c>
      <c r="J34" s="13">
        <f t="shared" si="2"/>
        <v>5.1580857845230454</v>
      </c>
      <c r="K34" s="17">
        <v>109147017</v>
      </c>
      <c r="L34" s="13">
        <f>(K34/Q34)*100</f>
        <v>85.322150341112263</v>
      </c>
      <c r="M34" s="119">
        <v>0</v>
      </c>
      <c r="N34" s="89">
        <v>0</v>
      </c>
      <c r="O34" s="120">
        <v>0</v>
      </c>
      <c r="P34" s="89">
        <v>0</v>
      </c>
      <c r="Q34" s="82">
        <v>127923425</v>
      </c>
      <c r="R34" s="14">
        <v>2.2121998795869189</v>
      </c>
      <c r="S34" s="84">
        <f t="shared" si="3"/>
        <v>8</v>
      </c>
      <c r="T34" s="10"/>
    </row>
    <row r="35" spans="1:20" ht="15.6" x14ac:dyDescent="0.3">
      <c r="A35" s="15"/>
      <c r="B35" s="27" t="s">
        <v>29</v>
      </c>
      <c r="C35" s="16">
        <v>1649971</v>
      </c>
      <c r="D35" s="43">
        <v>32</v>
      </c>
      <c r="E35" s="16">
        <v>0</v>
      </c>
      <c r="F35" s="16">
        <v>136510</v>
      </c>
      <c r="G35" s="17">
        <f t="shared" si="0"/>
        <v>1786481</v>
      </c>
      <c r="H35" s="13">
        <f t="shared" si="1"/>
        <v>100</v>
      </c>
      <c r="I35" s="17">
        <v>0</v>
      </c>
      <c r="J35" s="13">
        <f t="shared" si="2"/>
        <v>0</v>
      </c>
      <c r="K35" s="17">
        <v>0</v>
      </c>
      <c r="L35" s="13">
        <v>0</v>
      </c>
      <c r="M35" s="119">
        <v>0</v>
      </c>
      <c r="N35" s="89">
        <v>0</v>
      </c>
      <c r="O35" s="120">
        <v>0</v>
      </c>
      <c r="P35" s="89">
        <v>0</v>
      </c>
      <c r="Q35" s="82">
        <v>1786481</v>
      </c>
      <c r="R35" s="14">
        <v>2.3642645219196134E-2</v>
      </c>
      <c r="S35" s="84">
        <f t="shared" si="3"/>
        <v>45</v>
      </c>
      <c r="T35" s="10"/>
    </row>
    <row r="36" spans="1:20" ht="15.6" x14ac:dyDescent="0.3">
      <c r="A36" s="15"/>
      <c r="B36" s="27" t="s">
        <v>28</v>
      </c>
      <c r="C36" s="16">
        <v>4324700</v>
      </c>
      <c r="D36" s="43">
        <v>14</v>
      </c>
      <c r="E36" s="16">
        <v>1199883</v>
      </c>
      <c r="F36" s="16">
        <v>0</v>
      </c>
      <c r="G36" s="17">
        <f t="shared" si="0"/>
        <v>5524583</v>
      </c>
      <c r="H36" s="13">
        <f t="shared" si="1"/>
        <v>33.52934968119223</v>
      </c>
      <c r="I36" s="17">
        <v>10952274</v>
      </c>
      <c r="J36" s="13">
        <f t="shared" si="2"/>
        <v>66.47065031880777</v>
      </c>
      <c r="K36" s="17">
        <v>0</v>
      </c>
      <c r="L36" s="13">
        <v>0</v>
      </c>
      <c r="M36" s="119">
        <v>0</v>
      </c>
      <c r="N36" s="89">
        <v>0</v>
      </c>
      <c r="O36" s="120">
        <v>0</v>
      </c>
      <c r="P36" s="89">
        <v>0</v>
      </c>
      <c r="Q36" s="82">
        <v>16476857</v>
      </c>
      <c r="R36" s="14">
        <v>0.45935533244229876</v>
      </c>
      <c r="S36" s="84">
        <f t="shared" si="3"/>
        <v>22</v>
      </c>
      <c r="T36" s="10"/>
    </row>
    <row r="37" spans="1:20" ht="15.6" x14ac:dyDescent="0.3">
      <c r="A37" s="15"/>
      <c r="B37" s="27" t="s">
        <v>27</v>
      </c>
      <c r="C37" s="16">
        <v>565100</v>
      </c>
      <c r="D37" s="43">
        <v>3</v>
      </c>
      <c r="E37" s="16">
        <v>207913</v>
      </c>
      <c r="F37" s="16">
        <v>56000</v>
      </c>
      <c r="G37" s="17">
        <f t="shared" si="0"/>
        <v>829013</v>
      </c>
      <c r="H37" s="13">
        <f t="shared" si="1"/>
        <v>100</v>
      </c>
      <c r="I37" s="17">
        <v>0</v>
      </c>
      <c r="J37" s="13">
        <f t="shared" si="2"/>
        <v>0</v>
      </c>
      <c r="K37" s="17">
        <v>0</v>
      </c>
      <c r="L37" s="13">
        <v>0</v>
      </c>
      <c r="M37" s="119">
        <v>0</v>
      </c>
      <c r="N37" s="89">
        <v>0</v>
      </c>
      <c r="O37" s="120">
        <v>0</v>
      </c>
      <c r="P37" s="89">
        <v>0</v>
      </c>
      <c r="Q37" s="82">
        <v>829013</v>
      </c>
      <c r="R37" s="14">
        <v>1.8244882437496984E-2</v>
      </c>
      <c r="S37" s="84">
        <f t="shared" si="3"/>
        <v>49</v>
      </c>
      <c r="T37" s="10"/>
    </row>
    <row r="38" spans="1:20" ht="15.6" x14ac:dyDescent="0.3">
      <c r="A38" s="15"/>
      <c r="B38" s="28" t="s">
        <v>26</v>
      </c>
      <c r="C38" s="18">
        <v>2405036</v>
      </c>
      <c r="D38" s="44">
        <v>7</v>
      </c>
      <c r="E38" s="18">
        <v>0</v>
      </c>
      <c r="F38" s="18">
        <v>1131714</v>
      </c>
      <c r="G38" s="17">
        <f t="shared" si="0"/>
        <v>3536750</v>
      </c>
      <c r="H38" s="13">
        <f t="shared" si="1"/>
        <v>100</v>
      </c>
      <c r="I38" s="19">
        <v>0</v>
      </c>
      <c r="J38" s="13">
        <f t="shared" si="2"/>
        <v>0</v>
      </c>
      <c r="K38" s="17">
        <v>0</v>
      </c>
      <c r="L38" s="80">
        <v>0</v>
      </c>
      <c r="M38" s="119">
        <v>0</v>
      </c>
      <c r="N38" s="91">
        <v>0</v>
      </c>
      <c r="O38" s="120">
        <v>0</v>
      </c>
      <c r="P38" s="91">
        <v>0</v>
      </c>
      <c r="Q38" s="100">
        <v>3536750</v>
      </c>
      <c r="R38" s="21">
        <v>5.7307156632541656E-2</v>
      </c>
      <c r="S38" s="84">
        <f t="shared" si="3"/>
        <v>35</v>
      </c>
      <c r="T38" s="10"/>
    </row>
    <row r="39" spans="1:20" ht="15.6" x14ac:dyDescent="0.3">
      <c r="A39" s="15"/>
      <c r="B39" s="27" t="s">
        <v>25</v>
      </c>
      <c r="C39" s="16">
        <v>480000</v>
      </c>
      <c r="D39" s="43">
        <v>3</v>
      </c>
      <c r="E39" s="16">
        <v>68976</v>
      </c>
      <c r="F39" s="16">
        <v>161564</v>
      </c>
      <c r="G39" s="17">
        <f t="shared" si="0"/>
        <v>710540</v>
      </c>
      <c r="H39" s="13">
        <f t="shared" si="1"/>
        <v>100</v>
      </c>
      <c r="I39" s="17">
        <v>0</v>
      </c>
      <c r="J39" s="13">
        <f t="shared" si="2"/>
        <v>0</v>
      </c>
      <c r="K39" s="17">
        <v>0</v>
      </c>
      <c r="L39" s="13">
        <v>0</v>
      </c>
      <c r="M39" s="119">
        <v>0</v>
      </c>
      <c r="N39" s="89">
        <v>0</v>
      </c>
      <c r="O39" s="120">
        <v>0</v>
      </c>
      <c r="P39" s="89">
        <v>0</v>
      </c>
      <c r="Q39" s="82">
        <v>710540</v>
      </c>
      <c r="R39" s="14">
        <v>2.7367835360791303E-2</v>
      </c>
      <c r="S39" s="84">
        <f t="shared" si="3"/>
        <v>50</v>
      </c>
      <c r="T39" s="10"/>
    </row>
    <row r="40" spans="1:20" ht="15.6" x14ac:dyDescent="0.3">
      <c r="A40" s="15"/>
      <c r="B40" s="27" t="s">
        <v>24</v>
      </c>
      <c r="C40" s="16">
        <v>2595654</v>
      </c>
      <c r="D40" s="43">
        <v>12</v>
      </c>
      <c r="E40" s="16">
        <v>0</v>
      </c>
      <c r="F40" s="16">
        <v>1280</v>
      </c>
      <c r="G40" s="17">
        <f t="shared" si="0"/>
        <v>2596934</v>
      </c>
      <c r="H40" s="13">
        <f t="shared" si="1"/>
        <v>100</v>
      </c>
      <c r="I40" s="17">
        <v>0</v>
      </c>
      <c r="J40" s="13">
        <f t="shared" si="2"/>
        <v>0</v>
      </c>
      <c r="K40" s="17">
        <v>0</v>
      </c>
      <c r="L40" s="13">
        <v>0</v>
      </c>
      <c r="M40" s="119">
        <v>0</v>
      </c>
      <c r="N40" s="89">
        <v>0</v>
      </c>
      <c r="O40" s="120">
        <v>0</v>
      </c>
      <c r="P40" s="89">
        <v>0</v>
      </c>
      <c r="Q40" s="82">
        <v>2596934</v>
      </c>
      <c r="R40" s="14">
        <v>3.7468143966613832E-3</v>
      </c>
      <c r="S40" s="84">
        <f t="shared" si="3"/>
        <v>38</v>
      </c>
      <c r="T40" s="10"/>
    </row>
    <row r="41" spans="1:20" ht="15.6" x14ac:dyDescent="0.3">
      <c r="A41" s="15"/>
      <c r="B41" s="27" t="s">
        <v>23</v>
      </c>
      <c r="C41" s="16">
        <v>0</v>
      </c>
      <c r="D41" s="43">
        <v>0</v>
      </c>
      <c r="E41" s="16">
        <v>0</v>
      </c>
      <c r="F41" s="16">
        <v>0</v>
      </c>
      <c r="G41" s="17">
        <f t="shared" si="0"/>
        <v>0</v>
      </c>
      <c r="H41" s="13">
        <f t="shared" si="1"/>
        <v>0</v>
      </c>
      <c r="I41" s="17">
        <v>117837888</v>
      </c>
      <c r="J41" s="13">
        <f t="shared" si="2"/>
        <v>100</v>
      </c>
      <c r="K41" s="17">
        <v>0</v>
      </c>
      <c r="L41" s="13">
        <v>0</v>
      </c>
      <c r="M41" s="119">
        <v>0</v>
      </c>
      <c r="N41" s="89">
        <v>0</v>
      </c>
      <c r="O41" s="120">
        <v>0</v>
      </c>
      <c r="P41" s="89">
        <v>0</v>
      </c>
      <c r="Q41" s="82">
        <v>117837888</v>
      </c>
      <c r="R41" s="14">
        <v>3.3542956188004682</v>
      </c>
      <c r="S41" s="84">
        <f t="shared" si="3"/>
        <v>9</v>
      </c>
      <c r="T41" s="10"/>
    </row>
    <row r="42" spans="1:20" ht="15.6" x14ac:dyDescent="0.3">
      <c r="A42" s="15"/>
      <c r="B42" s="27" t="s">
        <v>22</v>
      </c>
      <c r="C42" s="16">
        <v>1919429.74</v>
      </c>
      <c r="D42" s="43">
        <v>38</v>
      </c>
      <c r="E42" s="16">
        <v>367579</v>
      </c>
      <c r="F42" s="16">
        <v>378332</v>
      </c>
      <c r="G42" s="17">
        <f t="shared" si="0"/>
        <v>2665340.7400000002</v>
      </c>
      <c r="H42" s="13">
        <f t="shared" si="1"/>
        <v>51.044318856447624</v>
      </c>
      <c r="I42" s="17">
        <v>2556280</v>
      </c>
      <c r="J42" s="13">
        <f t="shared" si="2"/>
        <v>48.955681143552368</v>
      </c>
      <c r="K42" s="17">
        <v>0</v>
      </c>
      <c r="L42" s="13">
        <v>0</v>
      </c>
      <c r="M42" s="119">
        <v>0</v>
      </c>
      <c r="N42" s="89">
        <v>0</v>
      </c>
      <c r="O42" s="120">
        <v>0</v>
      </c>
      <c r="P42" s="89">
        <v>0</v>
      </c>
      <c r="Q42" s="82">
        <v>5221620.74</v>
      </c>
      <c r="R42" s="14">
        <v>0.11085296266891641</v>
      </c>
      <c r="S42" s="84">
        <f t="shared" si="3"/>
        <v>27</v>
      </c>
      <c r="T42" s="10"/>
    </row>
    <row r="43" spans="1:20" ht="15.6" x14ac:dyDescent="0.3">
      <c r="A43" s="15"/>
      <c r="B43" s="28" t="s">
        <v>21</v>
      </c>
      <c r="C43" s="18">
        <v>6318125</v>
      </c>
      <c r="D43" s="44">
        <v>31</v>
      </c>
      <c r="E43" s="18">
        <v>10308201</v>
      </c>
      <c r="F43" s="18">
        <v>0</v>
      </c>
      <c r="G43" s="17">
        <f t="shared" si="0"/>
        <v>16626326</v>
      </c>
      <c r="H43" s="13">
        <f t="shared" si="1"/>
        <v>3.0841649992063336</v>
      </c>
      <c r="I43" s="19">
        <v>522460461</v>
      </c>
      <c r="J43" s="13">
        <f t="shared" si="2"/>
        <v>96.915835000793678</v>
      </c>
      <c r="K43" s="19">
        <v>0</v>
      </c>
      <c r="L43" s="20">
        <v>0</v>
      </c>
      <c r="M43" s="119">
        <v>0</v>
      </c>
      <c r="N43" s="90">
        <v>0</v>
      </c>
      <c r="O43" s="120">
        <v>0</v>
      </c>
      <c r="P43" s="90">
        <v>0</v>
      </c>
      <c r="Q43" s="100">
        <v>539086787</v>
      </c>
      <c r="R43" s="21">
        <v>17.48297966970863</v>
      </c>
      <c r="S43" s="84">
        <f t="shared" si="3"/>
        <v>2</v>
      </c>
      <c r="T43" s="10"/>
    </row>
    <row r="44" spans="1:20" ht="15.6" x14ac:dyDescent="0.3">
      <c r="A44" s="15"/>
      <c r="B44" s="27" t="s">
        <v>20</v>
      </c>
      <c r="C44" s="16">
        <v>6825489</v>
      </c>
      <c r="D44" s="43">
        <v>32</v>
      </c>
      <c r="E44" s="16">
        <v>135134</v>
      </c>
      <c r="F44" s="16">
        <v>742103</v>
      </c>
      <c r="G44" s="17">
        <f t="shared" si="0"/>
        <v>7702726</v>
      </c>
      <c r="H44" s="13">
        <f t="shared" si="1"/>
        <v>7.151839406553183</v>
      </c>
      <c r="I44" s="17">
        <v>0</v>
      </c>
      <c r="J44" s="13">
        <f t="shared" si="2"/>
        <v>0</v>
      </c>
      <c r="K44" s="17">
        <v>100000000</v>
      </c>
      <c r="L44" s="13">
        <f>(K44/Q44)*100</f>
        <v>92.848160593446821</v>
      </c>
      <c r="M44" s="119">
        <v>0</v>
      </c>
      <c r="N44" s="89">
        <v>0</v>
      </c>
      <c r="O44" s="120">
        <v>0</v>
      </c>
      <c r="P44" s="89">
        <v>0</v>
      </c>
      <c r="Q44" s="82">
        <v>107702726</v>
      </c>
      <c r="R44" s="14">
        <v>3.2294540752501772</v>
      </c>
      <c r="S44" s="84">
        <f t="shared" si="3"/>
        <v>11</v>
      </c>
      <c r="T44" s="10"/>
    </row>
    <row r="45" spans="1:20" ht="15.6" x14ac:dyDescent="0.3">
      <c r="A45" s="15"/>
      <c r="B45" s="27" t="s">
        <v>19</v>
      </c>
      <c r="C45" s="16">
        <v>999892</v>
      </c>
      <c r="D45" s="43">
        <v>9</v>
      </c>
      <c r="E45" s="16">
        <v>0</v>
      </c>
      <c r="F45" s="16">
        <v>516713</v>
      </c>
      <c r="G45" s="17">
        <f t="shared" si="0"/>
        <v>1516605</v>
      </c>
      <c r="H45" s="13">
        <f t="shared" si="1"/>
        <v>100</v>
      </c>
      <c r="I45" s="17">
        <v>0</v>
      </c>
      <c r="J45" s="13">
        <f t="shared" si="2"/>
        <v>0</v>
      </c>
      <c r="K45" s="17">
        <v>0</v>
      </c>
      <c r="L45" s="13">
        <v>0</v>
      </c>
      <c r="M45" s="119">
        <v>0</v>
      </c>
      <c r="N45" s="89">
        <v>0</v>
      </c>
      <c r="O45" s="120">
        <v>0</v>
      </c>
      <c r="P45" s="89">
        <v>0</v>
      </c>
      <c r="Q45" s="82">
        <v>1516605</v>
      </c>
      <c r="R45" s="14">
        <v>5.016743786472852E-2</v>
      </c>
      <c r="S45" s="84">
        <f t="shared" si="3"/>
        <v>48</v>
      </c>
      <c r="T45" s="10"/>
    </row>
    <row r="46" spans="1:20" ht="15.6" x14ac:dyDescent="0.3">
      <c r="A46" s="15"/>
      <c r="B46" s="27" t="s">
        <v>18</v>
      </c>
      <c r="C46" s="16">
        <v>0</v>
      </c>
      <c r="D46" s="43">
        <v>0</v>
      </c>
      <c r="E46" s="16">
        <v>0</v>
      </c>
      <c r="F46" s="16">
        <v>0</v>
      </c>
      <c r="G46" s="17">
        <f t="shared" si="0"/>
        <v>0</v>
      </c>
      <c r="H46" s="13">
        <v>0</v>
      </c>
      <c r="I46" s="17">
        <v>0</v>
      </c>
      <c r="J46" s="13">
        <v>0</v>
      </c>
      <c r="K46" s="17">
        <v>0</v>
      </c>
      <c r="L46" s="13">
        <v>0</v>
      </c>
      <c r="M46" s="119">
        <v>0</v>
      </c>
      <c r="N46" s="89">
        <v>0</v>
      </c>
      <c r="O46" s="120">
        <v>0</v>
      </c>
      <c r="P46" s="89">
        <v>0</v>
      </c>
      <c r="Q46" s="82">
        <v>0</v>
      </c>
      <c r="R46" s="14">
        <v>0</v>
      </c>
      <c r="S46" s="84">
        <f t="shared" si="3"/>
        <v>53</v>
      </c>
      <c r="T46" s="10"/>
    </row>
    <row r="47" spans="1:20" ht="15.6" x14ac:dyDescent="0.3">
      <c r="A47" s="105"/>
      <c r="B47" s="106" t="s">
        <v>17</v>
      </c>
      <c r="C47" s="16">
        <v>3991575</v>
      </c>
      <c r="D47" s="43">
        <v>41</v>
      </c>
      <c r="E47" s="16">
        <v>2151232</v>
      </c>
      <c r="F47" s="16">
        <v>2534488</v>
      </c>
      <c r="G47" s="17">
        <f t="shared" si="0"/>
        <v>8677295</v>
      </c>
      <c r="H47" s="13">
        <f t="shared" si="1"/>
        <v>45.044275506900874</v>
      </c>
      <c r="I47" s="16">
        <v>10586629</v>
      </c>
      <c r="J47" s="13">
        <f t="shared" si="2"/>
        <v>54.955724493099126</v>
      </c>
      <c r="K47" s="17">
        <v>0</v>
      </c>
      <c r="L47" s="107">
        <v>0</v>
      </c>
      <c r="M47" s="119">
        <v>0</v>
      </c>
      <c r="N47" s="108">
        <v>0</v>
      </c>
      <c r="O47" s="120">
        <v>0</v>
      </c>
      <c r="P47" s="108">
        <v>0</v>
      </c>
      <c r="Q47" s="109">
        <v>19263924</v>
      </c>
      <c r="R47" s="110">
        <v>0.64401119537947804</v>
      </c>
      <c r="S47" s="84">
        <f t="shared" si="3"/>
        <v>20</v>
      </c>
      <c r="T47" s="111"/>
    </row>
    <row r="48" spans="1:20" ht="15.6" x14ac:dyDescent="0.3">
      <c r="A48" s="8"/>
      <c r="B48" s="112" t="s">
        <v>16</v>
      </c>
      <c r="C48" s="18">
        <v>4082400</v>
      </c>
      <c r="D48" s="44">
        <v>37</v>
      </c>
      <c r="E48" s="18">
        <v>0</v>
      </c>
      <c r="F48" s="18">
        <v>0</v>
      </c>
      <c r="G48" s="17">
        <f t="shared" si="0"/>
        <v>4082400</v>
      </c>
      <c r="H48" s="13">
        <f t="shared" si="1"/>
        <v>100</v>
      </c>
      <c r="I48" s="18">
        <v>0</v>
      </c>
      <c r="J48" s="13">
        <f t="shared" si="2"/>
        <v>0</v>
      </c>
      <c r="K48" s="17">
        <v>0</v>
      </c>
      <c r="L48" s="113">
        <v>0</v>
      </c>
      <c r="M48" s="119">
        <v>0</v>
      </c>
      <c r="N48" s="114">
        <v>0</v>
      </c>
      <c r="O48" s="120">
        <v>0</v>
      </c>
      <c r="P48" s="114">
        <v>0</v>
      </c>
      <c r="Q48" s="115">
        <v>4082400</v>
      </c>
      <c r="R48" s="116">
        <v>5.1604759077893914E-2</v>
      </c>
      <c r="S48" s="84">
        <f t="shared" si="3"/>
        <v>31</v>
      </c>
      <c r="T48" s="111"/>
    </row>
    <row r="49" spans="1:20" ht="15.6" x14ac:dyDescent="0.3">
      <c r="A49" s="105"/>
      <c r="B49" s="106" t="s">
        <v>15</v>
      </c>
      <c r="C49" s="16">
        <v>4599239</v>
      </c>
      <c r="D49" s="43">
        <v>39</v>
      </c>
      <c r="E49" s="16">
        <v>2443564</v>
      </c>
      <c r="F49" s="16">
        <v>45471</v>
      </c>
      <c r="G49" s="17">
        <f t="shared" si="0"/>
        <v>7088274</v>
      </c>
      <c r="H49" s="13">
        <f t="shared" si="1"/>
        <v>4.0055973799116424</v>
      </c>
      <c r="I49" s="16">
        <v>11704950</v>
      </c>
      <c r="J49" s="13">
        <f t="shared" si="2"/>
        <v>6.6144899381706717</v>
      </c>
      <c r="K49" s="16">
        <v>158165999</v>
      </c>
      <c r="L49" s="107">
        <f>(K49/Q49)*100</f>
        <v>89.379912681917688</v>
      </c>
      <c r="M49" s="119">
        <v>0</v>
      </c>
      <c r="N49" s="108">
        <v>0</v>
      </c>
      <c r="O49" s="120">
        <v>0</v>
      </c>
      <c r="P49" s="108">
        <v>0</v>
      </c>
      <c r="Q49" s="109">
        <v>176959223</v>
      </c>
      <c r="R49" s="110">
        <v>2.4120827810705139</v>
      </c>
      <c r="S49" s="84">
        <f t="shared" si="3"/>
        <v>5</v>
      </c>
      <c r="T49" s="111"/>
    </row>
    <row r="50" spans="1:20" ht="15.6" x14ac:dyDescent="0.3">
      <c r="A50" s="15"/>
      <c r="B50" s="27" t="s">
        <v>14</v>
      </c>
      <c r="C50" s="16">
        <v>10087084</v>
      </c>
      <c r="D50" s="43">
        <v>38</v>
      </c>
      <c r="E50" s="16">
        <v>4130215</v>
      </c>
      <c r="F50" s="16">
        <v>3298920</v>
      </c>
      <c r="G50" s="17">
        <f t="shared" si="0"/>
        <v>17516219</v>
      </c>
      <c r="H50" s="13">
        <f t="shared" si="1"/>
        <v>16.970930775125073</v>
      </c>
      <c r="I50" s="17">
        <v>76702853</v>
      </c>
      <c r="J50" s="13">
        <f t="shared" si="2"/>
        <v>74.315056720722353</v>
      </c>
      <c r="K50" s="17">
        <v>0</v>
      </c>
      <c r="L50" s="13">
        <v>0</v>
      </c>
      <c r="M50" s="119">
        <v>0</v>
      </c>
      <c r="N50" s="89">
        <v>0</v>
      </c>
      <c r="O50" s="122">
        <v>8961970</v>
      </c>
      <c r="P50" s="89">
        <f>(O50/Q50)*100</f>
        <v>8.6829796132799917</v>
      </c>
      <c r="Q50" s="82">
        <v>103213072</v>
      </c>
      <c r="R50" s="14">
        <v>3.5563737189506832</v>
      </c>
      <c r="S50" s="84">
        <f t="shared" si="3"/>
        <v>12</v>
      </c>
      <c r="T50" s="10"/>
    </row>
    <row r="51" spans="1:20" ht="15.6" x14ac:dyDescent="0.3">
      <c r="A51" s="15"/>
      <c r="B51" s="27" t="s">
        <v>13</v>
      </c>
      <c r="C51" s="16">
        <v>823200</v>
      </c>
      <c r="D51" s="43">
        <v>11</v>
      </c>
      <c r="E51" s="16">
        <v>0</v>
      </c>
      <c r="F51" s="16">
        <v>0</v>
      </c>
      <c r="G51" s="17">
        <f t="shared" si="0"/>
        <v>823200</v>
      </c>
      <c r="H51" s="13">
        <f t="shared" si="1"/>
        <v>25.039100782380647</v>
      </c>
      <c r="I51" s="17">
        <v>2464458</v>
      </c>
      <c r="J51" s="13">
        <f t="shared" si="2"/>
        <v>74.960899217619342</v>
      </c>
      <c r="K51" s="17">
        <v>0</v>
      </c>
      <c r="L51" s="13">
        <v>0</v>
      </c>
      <c r="M51" s="119">
        <v>0</v>
      </c>
      <c r="N51" s="89">
        <v>0</v>
      </c>
      <c r="O51" s="120">
        <v>0</v>
      </c>
      <c r="P51" s="89">
        <v>0</v>
      </c>
      <c r="Q51" s="82">
        <v>3287658</v>
      </c>
      <c r="R51" s="14">
        <v>0.26805693803564734</v>
      </c>
      <c r="S51" s="84">
        <f t="shared" si="3"/>
        <v>36</v>
      </c>
      <c r="T51" s="10"/>
    </row>
    <row r="52" spans="1:20" ht="15.6" x14ac:dyDescent="0.3">
      <c r="A52" s="15"/>
      <c r="B52" s="27" t="s">
        <v>12</v>
      </c>
      <c r="C52" s="16">
        <v>0</v>
      </c>
      <c r="D52" s="43">
        <v>0</v>
      </c>
      <c r="E52" s="16">
        <v>0</v>
      </c>
      <c r="F52" s="16">
        <v>0</v>
      </c>
      <c r="G52" s="17">
        <f t="shared" si="0"/>
        <v>0</v>
      </c>
      <c r="H52" s="13">
        <f t="shared" si="1"/>
        <v>0</v>
      </c>
      <c r="I52" s="17">
        <v>2000000</v>
      </c>
      <c r="J52" s="13">
        <f t="shared" si="2"/>
        <v>100</v>
      </c>
      <c r="K52" s="17">
        <v>0</v>
      </c>
      <c r="L52" s="13">
        <v>0</v>
      </c>
      <c r="M52" s="119">
        <v>0</v>
      </c>
      <c r="N52" s="89">
        <v>0</v>
      </c>
      <c r="O52" s="120">
        <v>0</v>
      </c>
      <c r="P52" s="89">
        <v>0</v>
      </c>
      <c r="Q52" s="82">
        <v>2000000</v>
      </c>
      <c r="R52" s="14">
        <v>9.1348737440100497E-2</v>
      </c>
      <c r="S52" s="84">
        <f t="shared" si="3"/>
        <v>43</v>
      </c>
      <c r="T52" s="10"/>
    </row>
    <row r="53" spans="1:20" ht="15.6" x14ac:dyDescent="0.3">
      <c r="A53" s="15"/>
      <c r="B53" s="28" t="s">
        <v>11</v>
      </c>
      <c r="C53" s="18">
        <v>4237869</v>
      </c>
      <c r="D53" s="44">
        <v>50</v>
      </c>
      <c r="E53" s="18">
        <v>0</v>
      </c>
      <c r="F53" s="18">
        <v>0</v>
      </c>
      <c r="G53" s="17">
        <f t="shared" si="0"/>
        <v>4237869</v>
      </c>
      <c r="H53" s="13">
        <v>0</v>
      </c>
      <c r="I53" s="19">
        <v>0</v>
      </c>
      <c r="J53" s="13">
        <v>0</v>
      </c>
      <c r="K53" s="17">
        <v>0</v>
      </c>
      <c r="L53" s="20">
        <v>0</v>
      </c>
      <c r="M53" s="119">
        <v>0</v>
      </c>
      <c r="N53" s="90">
        <v>0</v>
      </c>
      <c r="O53" s="120">
        <v>0</v>
      </c>
      <c r="P53" s="90">
        <v>0</v>
      </c>
      <c r="Q53" s="100">
        <v>4237869</v>
      </c>
      <c r="R53" s="21">
        <v>0</v>
      </c>
      <c r="S53" s="84">
        <f t="shared" si="3"/>
        <v>30</v>
      </c>
      <c r="T53" s="10"/>
    </row>
    <row r="54" spans="1:20" ht="15.6" x14ac:dyDescent="0.3">
      <c r="A54" s="15"/>
      <c r="B54" s="27" t="s">
        <v>10</v>
      </c>
      <c r="C54" s="16">
        <v>2276342</v>
      </c>
      <c r="D54" s="43">
        <v>42</v>
      </c>
      <c r="E54" s="16">
        <v>122090</v>
      </c>
      <c r="F54" s="16">
        <v>1290579</v>
      </c>
      <c r="G54" s="17">
        <f t="shared" si="0"/>
        <v>3689011</v>
      </c>
      <c r="H54" s="13">
        <f t="shared" si="1"/>
        <v>100</v>
      </c>
      <c r="I54" s="17">
        <v>0</v>
      </c>
      <c r="J54" s="13">
        <f t="shared" si="2"/>
        <v>0</v>
      </c>
      <c r="K54" s="17">
        <v>0</v>
      </c>
      <c r="L54" s="13">
        <v>0</v>
      </c>
      <c r="M54" s="119">
        <v>0</v>
      </c>
      <c r="N54" s="89">
        <v>0</v>
      </c>
      <c r="O54" s="120">
        <v>0</v>
      </c>
      <c r="P54" s="89">
        <v>0</v>
      </c>
      <c r="Q54" s="82">
        <v>3689011</v>
      </c>
      <c r="R54" s="14">
        <v>1.8912164117274682E-2</v>
      </c>
      <c r="S54" s="84">
        <f t="shared" si="3"/>
        <v>33</v>
      </c>
      <c r="T54" s="10"/>
    </row>
    <row r="55" spans="1:20" ht="15.6" x14ac:dyDescent="0.3">
      <c r="A55" s="15"/>
      <c r="B55" s="27" t="s">
        <v>9</v>
      </c>
      <c r="C55" s="16">
        <v>960000</v>
      </c>
      <c r="D55" s="43">
        <v>3</v>
      </c>
      <c r="E55" s="16">
        <v>535635</v>
      </c>
      <c r="F55" s="16">
        <v>1243341</v>
      </c>
      <c r="G55" s="17">
        <f t="shared" si="0"/>
        <v>2738976</v>
      </c>
      <c r="H55" s="13">
        <f t="shared" si="1"/>
        <v>73.380864760479966</v>
      </c>
      <c r="I55" s="17">
        <v>993572</v>
      </c>
      <c r="J55" s="13">
        <f t="shared" si="2"/>
        <v>26.619135239520027</v>
      </c>
      <c r="K55" s="17">
        <v>0</v>
      </c>
      <c r="L55" s="13">
        <v>0</v>
      </c>
      <c r="M55" s="119">
        <v>0</v>
      </c>
      <c r="N55" s="89">
        <v>0</v>
      </c>
      <c r="O55" s="120">
        <v>0</v>
      </c>
      <c r="P55" s="89">
        <v>0</v>
      </c>
      <c r="Q55" s="82">
        <v>3732548</v>
      </c>
      <c r="R55" s="14">
        <v>7.75007995007473E-2</v>
      </c>
      <c r="S55" s="84">
        <f t="shared" si="3"/>
        <v>32</v>
      </c>
      <c r="T55" s="10"/>
    </row>
    <row r="56" spans="1:20" ht="15.6" x14ac:dyDescent="0.3">
      <c r="A56" s="15"/>
      <c r="B56" s="27" t="s">
        <v>8</v>
      </c>
      <c r="C56" s="16">
        <v>8359414</v>
      </c>
      <c r="D56" s="43">
        <v>80</v>
      </c>
      <c r="E56" s="16">
        <v>50217911</v>
      </c>
      <c r="F56" s="16">
        <v>2891189</v>
      </c>
      <c r="G56" s="17">
        <f t="shared" si="0"/>
        <v>61468514</v>
      </c>
      <c r="H56" s="13">
        <f t="shared" si="1"/>
        <v>82.855713927875399</v>
      </c>
      <c r="I56" s="17">
        <v>2318903</v>
      </c>
      <c r="J56" s="13">
        <f t="shared" si="2"/>
        <v>3.1257362687260022</v>
      </c>
      <c r="K56" s="17">
        <v>10400000</v>
      </c>
      <c r="L56" s="13">
        <f>(K56/Q56)*100</f>
        <v>14.018549803398599</v>
      </c>
      <c r="M56" s="119">
        <v>0</v>
      </c>
      <c r="N56" s="89">
        <v>0</v>
      </c>
      <c r="O56" s="120">
        <v>0</v>
      </c>
      <c r="P56" s="89">
        <v>0</v>
      </c>
      <c r="Q56" s="82">
        <v>74187417</v>
      </c>
      <c r="R56" s="14">
        <v>5.0299110815581747</v>
      </c>
      <c r="S56" s="84">
        <f t="shared" si="3"/>
        <v>14</v>
      </c>
      <c r="T56" s="10"/>
    </row>
    <row r="57" spans="1:20" ht="15.6" x14ac:dyDescent="0.3">
      <c r="A57" s="15"/>
      <c r="B57" s="27" t="s">
        <v>7</v>
      </c>
      <c r="C57" s="16">
        <v>1879273</v>
      </c>
      <c r="D57" s="43">
        <v>9</v>
      </c>
      <c r="E57" s="16">
        <v>1250000</v>
      </c>
      <c r="F57" s="16">
        <v>3066157</v>
      </c>
      <c r="G57" s="17">
        <f t="shared" si="0"/>
        <v>6195430</v>
      </c>
      <c r="H57" s="13">
        <f t="shared" si="1"/>
        <v>60.659641276241182</v>
      </c>
      <c r="I57" s="17">
        <v>0</v>
      </c>
      <c r="J57" s="13">
        <f t="shared" si="2"/>
        <v>0</v>
      </c>
      <c r="K57" s="17">
        <v>4018000</v>
      </c>
      <c r="L57" s="13">
        <f>(K57/Q57)*100</f>
        <v>39.340358723758818</v>
      </c>
      <c r="M57" s="119">
        <v>0</v>
      </c>
      <c r="N57" s="89">
        <v>0</v>
      </c>
      <c r="O57" s="120">
        <v>0</v>
      </c>
      <c r="P57" s="89">
        <v>0</v>
      </c>
      <c r="Q57" s="82">
        <v>10213430</v>
      </c>
      <c r="R57" s="14">
        <v>0.36706079443332934</v>
      </c>
      <c r="S57" s="84">
        <f t="shared" si="3"/>
        <v>26</v>
      </c>
      <c r="T57" s="10"/>
    </row>
    <row r="58" spans="1:20" ht="15.6" x14ac:dyDescent="0.3">
      <c r="A58" s="15"/>
      <c r="B58" s="27" t="s">
        <v>6</v>
      </c>
      <c r="C58" s="16">
        <v>2394132</v>
      </c>
      <c r="D58" s="43">
        <v>28</v>
      </c>
      <c r="E58" s="16">
        <v>0</v>
      </c>
      <c r="F58" s="16">
        <v>0</v>
      </c>
      <c r="G58" s="17">
        <f t="shared" si="0"/>
        <v>2394132</v>
      </c>
      <c r="H58" s="13">
        <f t="shared" si="1"/>
        <v>100</v>
      </c>
      <c r="I58" s="17">
        <v>0</v>
      </c>
      <c r="J58" s="13">
        <f t="shared" si="2"/>
        <v>0</v>
      </c>
      <c r="K58" s="17">
        <v>0</v>
      </c>
      <c r="L58" s="13">
        <v>0</v>
      </c>
      <c r="M58" s="119">
        <v>0</v>
      </c>
      <c r="N58" s="89">
        <v>0</v>
      </c>
      <c r="O58" s="120">
        <v>0</v>
      </c>
      <c r="P58" s="89">
        <v>0</v>
      </c>
      <c r="Q58" s="82">
        <v>2394132</v>
      </c>
      <c r="R58" s="14">
        <v>0.13909721525256663</v>
      </c>
      <c r="S58" s="84">
        <f t="shared" si="3"/>
        <v>41</v>
      </c>
      <c r="T58" s="10"/>
    </row>
    <row r="59" spans="1:20" ht="15.6" x14ac:dyDescent="0.3">
      <c r="A59" s="15"/>
      <c r="B59" s="50" t="s">
        <v>82</v>
      </c>
      <c r="C59" s="51">
        <v>0</v>
      </c>
      <c r="D59" s="52">
        <v>0</v>
      </c>
      <c r="E59" s="51">
        <v>0</v>
      </c>
      <c r="F59" s="51">
        <v>0</v>
      </c>
      <c r="G59" s="17">
        <f t="shared" si="0"/>
        <v>0</v>
      </c>
      <c r="H59" s="13">
        <v>0</v>
      </c>
      <c r="I59" s="53">
        <v>0</v>
      </c>
      <c r="J59" s="13">
        <v>0</v>
      </c>
      <c r="K59" s="53">
        <v>0</v>
      </c>
      <c r="L59" s="54">
        <v>0</v>
      </c>
      <c r="M59" s="119">
        <v>0</v>
      </c>
      <c r="N59" s="92">
        <v>0</v>
      </c>
      <c r="O59" s="120">
        <v>0</v>
      </c>
      <c r="P59" s="92">
        <v>0</v>
      </c>
      <c r="Q59" s="101">
        <v>0</v>
      </c>
      <c r="R59" s="55">
        <v>2.046818183305156E-2</v>
      </c>
      <c r="S59" s="84">
        <f t="shared" si="3"/>
        <v>53</v>
      </c>
      <c r="T59" s="10"/>
    </row>
    <row r="60" spans="1:20" ht="15.6" x14ac:dyDescent="0.3">
      <c r="A60" s="15"/>
      <c r="B60" s="27" t="s">
        <v>5</v>
      </c>
      <c r="C60" s="26">
        <v>401838</v>
      </c>
      <c r="D60" s="79">
        <v>6</v>
      </c>
      <c r="E60" s="26">
        <v>2888758</v>
      </c>
      <c r="F60" s="26">
        <v>7331259</v>
      </c>
      <c r="G60" s="17">
        <f t="shared" si="0"/>
        <v>10621855</v>
      </c>
      <c r="H60" s="13">
        <f t="shared" si="1"/>
        <v>65.322112765635296</v>
      </c>
      <c r="I60" s="25">
        <v>5638879</v>
      </c>
      <c r="J60" s="13">
        <f t="shared" si="2"/>
        <v>34.677887234364697</v>
      </c>
      <c r="K60" s="25">
        <v>0</v>
      </c>
      <c r="L60" s="13">
        <v>0</v>
      </c>
      <c r="M60" s="119">
        <v>0</v>
      </c>
      <c r="N60" s="89">
        <v>0</v>
      </c>
      <c r="O60" s="120">
        <v>0</v>
      </c>
      <c r="P60" s="89">
        <v>0</v>
      </c>
      <c r="Q60" s="82">
        <v>16260734</v>
      </c>
      <c r="R60" s="42">
        <v>0.5106321457623787</v>
      </c>
      <c r="S60" s="84">
        <f t="shared" si="3"/>
        <v>23</v>
      </c>
      <c r="T60" s="10"/>
    </row>
    <row r="61" spans="1:20" ht="15.6" x14ac:dyDescent="0.3">
      <c r="A61" s="15"/>
      <c r="B61" s="27" t="s">
        <v>4</v>
      </c>
      <c r="C61" s="26">
        <v>28765571</v>
      </c>
      <c r="D61" s="79">
        <v>43</v>
      </c>
      <c r="E61" s="26">
        <v>11934701</v>
      </c>
      <c r="F61" s="26">
        <v>0</v>
      </c>
      <c r="G61" s="17">
        <f t="shared" si="0"/>
        <v>40700272</v>
      </c>
      <c r="H61" s="13">
        <f t="shared" si="1"/>
        <v>22.920881307064938</v>
      </c>
      <c r="I61" s="25">
        <v>8698295</v>
      </c>
      <c r="J61" s="13">
        <f t="shared" si="2"/>
        <v>4.8985566305020374</v>
      </c>
      <c r="K61" s="25">
        <v>128169963</v>
      </c>
      <c r="L61" s="13">
        <f>(K61/Q61)*100</f>
        <v>72.180562062433012</v>
      </c>
      <c r="M61" s="119">
        <v>0</v>
      </c>
      <c r="N61" s="89">
        <v>0</v>
      </c>
      <c r="O61" s="120">
        <v>0</v>
      </c>
      <c r="P61" s="89">
        <v>0</v>
      </c>
      <c r="Q61" s="82">
        <v>177568530</v>
      </c>
      <c r="R61" s="42">
        <v>4.0421271825703666</v>
      </c>
      <c r="S61" s="84">
        <f t="shared" si="3"/>
        <v>4</v>
      </c>
      <c r="T61" s="10"/>
    </row>
    <row r="62" spans="1:20" ht="15.6" x14ac:dyDescent="0.3">
      <c r="A62" s="15"/>
      <c r="B62" s="27" t="s">
        <v>3</v>
      </c>
      <c r="C62" s="26">
        <v>190013</v>
      </c>
      <c r="D62" s="79">
        <v>3</v>
      </c>
      <c r="E62" s="26">
        <v>0</v>
      </c>
      <c r="F62" s="26">
        <v>0</v>
      </c>
      <c r="G62" s="17">
        <f t="shared" si="0"/>
        <v>190013</v>
      </c>
      <c r="H62" s="13">
        <f t="shared" si="1"/>
        <v>100</v>
      </c>
      <c r="I62" s="25">
        <v>0</v>
      </c>
      <c r="J62" s="13">
        <f t="shared" si="2"/>
        <v>0</v>
      </c>
      <c r="K62" s="25">
        <v>0</v>
      </c>
      <c r="L62" s="13">
        <v>0</v>
      </c>
      <c r="M62" s="119">
        <v>0</v>
      </c>
      <c r="N62" s="89">
        <v>0</v>
      </c>
      <c r="O62" s="120">
        <v>0</v>
      </c>
      <c r="P62" s="89">
        <v>0</v>
      </c>
      <c r="Q62" s="82">
        <v>190013</v>
      </c>
      <c r="R62" s="42">
        <v>5.0917350352647057E-2</v>
      </c>
      <c r="S62" s="84">
        <f t="shared" si="3"/>
        <v>52</v>
      </c>
      <c r="T62" s="10"/>
    </row>
    <row r="63" spans="1:20" ht="15.6" x14ac:dyDescent="0.3">
      <c r="A63" s="15"/>
      <c r="B63" s="27" t="s">
        <v>2</v>
      </c>
      <c r="C63" s="26">
        <v>1536000</v>
      </c>
      <c r="D63" s="79">
        <v>4</v>
      </c>
      <c r="E63" s="26">
        <v>0</v>
      </c>
      <c r="F63" s="26">
        <v>14080</v>
      </c>
      <c r="G63" s="17">
        <f t="shared" si="0"/>
        <v>1550080</v>
      </c>
      <c r="H63" s="13">
        <f t="shared" si="1"/>
        <v>100.91666666666667</v>
      </c>
      <c r="I63" s="25">
        <v>0</v>
      </c>
      <c r="J63" s="13">
        <f t="shared" si="2"/>
        <v>0</v>
      </c>
      <c r="K63" s="25">
        <v>0</v>
      </c>
      <c r="L63" s="13">
        <v>0</v>
      </c>
      <c r="M63" s="119">
        <v>0</v>
      </c>
      <c r="N63" s="89">
        <v>0</v>
      </c>
      <c r="O63" s="120">
        <v>0</v>
      </c>
      <c r="P63" s="89">
        <v>0</v>
      </c>
      <c r="Q63" s="82">
        <v>1536000</v>
      </c>
      <c r="R63" s="42">
        <v>0.16749575623279359</v>
      </c>
      <c r="S63" s="84">
        <f t="shared" si="3"/>
        <v>47</v>
      </c>
      <c r="T63" s="10"/>
    </row>
    <row r="64" spans="1:20" ht="15.6" x14ac:dyDescent="0.3">
      <c r="A64" s="15"/>
      <c r="B64" s="27" t="s">
        <v>1</v>
      </c>
      <c r="C64" s="26">
        <v>532600</v>
      </c>
      <c r="D64" s="79">
        <v>7</v>
      </c>
      <c r="E64" s="26">
        <v>104036</v>
      </c>
      <c r="F64" s="26">
        <v>14080</v>
      </c>
      <c r="G64" s="17">
        <f t="shared" si="0"/>
        <v>650716</v>
      </c>
      <c r="H64" s="13">
        <f t="shared" si="1"/>
        <v>100</v>
      </c>
      <c r="I64" s="25">
        <v>0</v>
      </c>
      <c r="J64" s="13">
        <f t="shared" si="2"/>
        <v>0</v>
      </c>
      <c r="K64" s="25">
        <v>0</v>
      </c>
      <c r="L64" s="13">
        <v>0</v>
      </c>
      <c r="M64" s="119">
        <v>0</v>
      </c>
      <c r="N64" s="89">
        <v>0</v>
      </c>
      <c r="O64" s="120">
        <v>0</v>
      </c>
      <c r="P64" s="89">
        <v>0</v>
      </c>
      <c r="Q64" s="82">
        <v>650716</v>
      </c>
      <c r="R64" s="42">
        <v>3.4414310189142761E-2</v>
      </c>
      <c r="S64" s="84">
        <f t="shared" si="3"/>
        <v>51</v>
      </c>
      <c r="T64" s="10"/>
    </row>
    <row r="65" spans="1:22" ht="15.6" x14ac:dyDescent="0.3">
      <c r="A65" s="15"/>
      <c r="B65" s="27"/>
      <c r="C65" s="26"/>
      <c r="D65" s="79"/>
      <c r="E65" s="26"/>
      <c r="F65" s="26"/>
      <c r="G65" s="25"/>
      <c r="H65" s="13"/>
      <c r="I65" s="25"/>
      <c r="J65" s="13"/>
      <c r="K65" s="25"/>
      <c r="L65" s="13"/>
      <c r="M65" s="89"/>
      <c r="N65" s="89"/>
      <c r="O65" s="95"/>
      <c r="P65" s="89"/>
      <c r="Q65" s="82"/>
      <c r="R65" s="42"/>
      <c r="S65" s="84"/>
      <c r="T65" s="10"/>
      <c r="U65" s="5"/>
      <c r="V65" s="5"/>
    </row>
    <row r="66" spans="1:22" ht="16.2" thickBot="1" x14ac:dyDescent="0.35">
      <c r="A66" s="5"/>
      <c r="B66" s="7"/>
      <c r="C66" s="22"/>
      <c r="D66" s="45"/>
      <c r="E66" s="22"/>
      <c r="F66" s="22"/>
      <c r="G66" s="17"/>
      <c r="H66" s="23"/>
      <c r="I66" s="17"/>
      <c r="J66" s="23"/>
      <c r="K66" s="17"/>
      <c r="L66" s="23"/>
      <c r="M66" s="25"/>
      <c r="N66" s="25"/>
      <c r="O66" s="96"/>
      <c r="P66" s="25"/>
      <c r="Q66" s="82"/>
      <c r="R66" s="10"/>
      <c r="S66" s="85"/>
      <c r="T66" s="10"/>
      <c r="U66" s="5"/>
      <c r="V66" s="5"/>
    </row>
    <row r="67" spans="1:22" ht="15.6" thickTop="1" x14ac:dyDescent="0.25">
      <c r="A67" s="5"/>
      <c r="B67" s="29"/>
      <c r="C67" s="30"/>
      <c r="D67" s="46"/>
      <c r="E67" s="30"/>
      <c r="F67" s="30"/>
      <c r="G67" s="31"/>
      <c r="H67" s="32"/>
      <c r="I67" s="31"/>
      <c r="J67" s="32"/>
      <c r="K67" s="31"/>
      <c r="L67" s="32"/>
      <c r="M67" s="31"/>
      <c r="N67" s="31"/>
      <c r="O67" s="97"/>
      <c r="P67" s="31"/>
      <c r="Q67" s="97"/>
      <c r="R67" s="31"/>
      <c r="S67" s="32"/>
      <c r="T67" s="10"/>
      <c r="U67" s="5"/>
      <c r="V67" s="5"/>
    </row>
    <row r="68" spans="1:22" ht="15.6" x14ac:dyDescent="0.3">
      <c r="A68" s="5"/>
      <c r="B68" s="33" t="s">
        <v>83</v>
      </c>
      <c r="C68" s="34">
        <v>313516245.74000001</v>
      </c>
      <c r="D68" s="47">
        <v>1603</v>
      </c>
      <c r="E68" s="34">
        <v>133223716</v>
      </c>
      <c r="F68" s="34">
        <v>41317890</v>
      </c>
      <c r="G68" s="35">
        <f>SUM(G9:G64)</f>
        <v>488071931.74000001</v>
      </c>
      <c r="H68" s="13">
        <f>(G68/$Q$68)*100</f>
        <v>13.333308769822597</v>
      </c>
      <c r="I68" s="35">
        <v>1775586908</v>
      </c>
      <c r="J68" s="13">
        <f>(I68/$Q$68)*100</f>
        <v>48.506064275439968</v>
      </c>
      <c r="K68" s="35">
        <v>1387907472</v>
      </c>
      <c r="L68" s="13">
        <f>(K68/$Q$68)*100</f>
        <v>37.915310561185663</v>
      </c>
      <c r="M68" s="35">
        <v>0</v>
      </c>
      <c r="N68" s="89">
        <v>0</v>
      </c>
      <c r="O68" s="123">
        <v>8961970</v>
      </c>
      <c r="P68" s="89">
        <f>(O68/$Q$68)*100</f>
        <v>0.24482602957701283</v>
      </c>
      <c r="Q68" s="99">
        <v>3660546231.7399998</v>
      </c>
      <c r="R68" s="42">
        <v>99.999999999999972</v>
      </c>
      <c r="S68" s="36"/>
      <c r="T68" s="10"/>
      <c r="U68" s="5"/>
      <c r="V68" s="41"/>
    </row>
    <row r="69" spans="1:22" ht="15.6" thickBot="1" x14ac:dyDescent="0.3">
      <c r="A69" s="5"/>
      <c r="B69" s="37"/>
      <c r="C69" s="38"/>
      <c r="D69" s="48"/>
      <c r="E69" s="38"/>
      <c r="F69" s="38"/>
      <c r="G69" s="39" t="s">
        <v>66</v>
      </c>
      <c r="H69" s="40"/>
      <c r="I69" s="39" t="s">
        <v>66</v>
      </c>
      <c r="J69" s="40"/>
      <c r="K69" s="39" t="s">
        <v>66</v>
      </c>
      <c r="L69" s="40"/>
      <c r="M69" s="39"/>
      <c r="N69" s="39"/>
      <c r="O69" s="98"/>
      <c r="P69" s="39"/>
      <c r="Q69" s="98" t="s">
        <v>66</v>
      </c>
      <c r="R69" s="39"/>
      <c r="S69" s="40"/>
      <c r="T69" s="10"/>
      <c r="U69" s="5"/>
      <c r="V69" s="5"/>
    </row>
    <row r="70" spans="1:22" ht="15.6" thickTop="1" x14ac:dyDescent="0.25">
      <c r="A70" s="5"/>
      <c r="B70" s="5"/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5"/>
      <c r="V70" s="5"/>
    </row>
    <row r="71" spans="1:22" ht="15.6" x14ac:dyDescent="0.3">
      <c r="A71" s="5"/>
      <c r="B71" s="24" t="s">
        <v>86</v>
      </c>
      <c r="C71" s="24"/>
      <c r="D71" s="24"/>
      <c r="E71" s="24"/>
      <c r="F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5"/>
      <c r="V71" s="5"/>
    </row>
    <row r="72" spans="1:22" ht="15.6" x14ac:dyDescent="0.3">
      <c r="A72" s="5"/>
      <c r="B72" s="24"/>
      <c r="C72" s="24"/>
      <c r="D72" s="24"/>
      <c r="E72" s="24"/>
      <c r="F72" s="24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5"/>
      <c r="V72" s="5"/>
    </row>
    <row r="73" spans="1:22" x14ac:dyDescent="0.25">
      <c r="A73" s="5"/>
      <c r="B73" s="5" t="s">
        <v>66</v>
      </c>
      <c r="C73" s="5"/>
      <c r="D73" s="5"/>
      <c r="E73" s="41"/>
      <c r="F73" s="5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5"/>
      <c r="V73" s="5"/>
    </row>
    <row r="75" spans="1:22" x14ac:dyDescent="0.25">
      <c r="A75" s="5"/>
      <c r="B75" s="5"/>
      <c r="C75" s="5"/>
      <c r="D75" s="5"/>
      <c r="E75" s="5"/>
      <c r="F75" s="5"/>
      <c r="G75" s="5"/>
      <c r="H75" s="5"/>
      <c r="I75" s="5"/>
      <c r="J75" s="81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7" spans="1:22" x14ac:dyDescent="0.25">
      <c r="A77" s="5"/>
      <c r="B77" s="5"/>
      <c r="C77" s="5"/>
      <c r="D77" s="5"/>
      <c r="E77" s="5"/>
      <c r="F77" s="5"/>
      <c r="G77" s="5"/>
      <c r="H77" s="5"/>
      <c r="I77" s="41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</sheetData>
  <mergeCells count="2">
    <mergeCell ref="B2:S2"/>
    <mergeCell ref="B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t-25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2016-09-19T14:49:29Z</dcterms:created>
  <dcterms:modified xsi:type="dcterms:W3CDTF">2017-03-08T17:04:52Z</dcterms:modified>
</cp:coreProperties>
</file>