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245" yWindow="75" windowWidth="8775" windowHeight="12180"/>
  </bookViews>
  <sheets>
    <sheet name="t-24" sheetId="1" r:id="rId1"/>
  </sheets>
  <definedNames>
    <definedName name="_xlnm.Print_Area" localSheetId="0">'t-24'!$A$1:$U$75</definedName>
    <definedName name="Print_Area_MI">'t-24'!$B$1:$Q$74</definedName>
  </definedNames>
  <calcPr calcId="145621"/>
</workbook>
</file>

<file path=xl/calcChain.xml><?xml version="1.0" encoding="utf-8"?>
<calcChain xmlns="http://schemas.openxmlformats.org/spreadsheetml/2006/main">
  <c r="C65" i="1" l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S68" i="1" l="1"/>
  <c r="R68" i="1"/>
  <c r="F68" i="1"/>
  <c r="R69" i="1" l="1"/>
  <c r="U68" i="1"/>
  <c r="Q68" i="1"/>
  <c r="C68" i="1"/>
  <c r="H68" i="1"/>
  <c r="J68" i="1"/>
  <c r="L68" i="1"/>
  <c r="P68" i="1"/>
  <c r="T68" i="1"/>
  <c r="O68" i="1"/>
  <c r="M68" i="1"/>
  <c r="I68" i="1"/>
  <c r="N68" i="1"/>
  <c r="E68" i="1"/>
  <c r="K68" i="1"/>
  <c r="D64" i="1" l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65" i="1"/>
  <c r="D63" i="1"/>
  <c r="D61" i="1"/>
  <c r="D59" i="1"/>
  <c r="D57" i="1"/>
  <c r="D55" i="1"/>
  <c r="D53" i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1" i="1"/>
  <c r="N69" i="1"/>
  <c r="P69" i="1" l="1"/>
  <c r="H69" i="1"/>
  <c r="T69" i="1"/>
  <c r="J69" i="1"/>
  <c r="L69" i="1"/>
  <c r="D68" i="1"/>
  <c r="F69" i="1" l="1"/>
</calcChain>
</file>

<file path=xl/sharedStrings.xml><?xml version="1.0" encoding="utf-8"?>
<sst xmlns="http://schemas.openxmlformats.org/spreadsheetml/2006/main" count="103" uniqueCount="83">
  <si>
    <t xml:space="preserve"> </t>
  </si>
  <si>
    <t>TOTAL</t>
  </si>
  <si>
    <t xml:space="preserve">     VEHICLES</t>
  </si>
  <si>
    <t xml:space="preserve">  STATE</t>
  </si>
  <si>
    <t xml:space="preserve">     OBLIGATION</t>
  </si>
  <si>
    <t xml:space="preserve">             BUSES</t>
  </si>
  <si>
    <t xml:space="preserve">         AMOUNT</t>
  </si>
  <si>
    <t>#</t>
  </si>
  <si>
    <t>$</t>
  </si>
  <si>
    <t xml:space="preserve">  TOTAL</t>
  </si>
  <si>
    <t>(Percent of Vehicles by Type)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</si>
  <si>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</si>
  <si>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</si>
  <si>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</si>
  <si>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</si>
  <si>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</si>
  <si>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</si>
  <si>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</si>
  <si>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</si>
  <si>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</si>
  <si>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</si>
  <si>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</si>
  <si>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</si>
  <si>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</si>
  <si>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</si>
  <si>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</si>
  <si>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</si>
  <si>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</si>
  <si>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</si>
  <si>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</si>
  <si>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</si>
  <si>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</si>
  <si>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</si>
  <si>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</si>
  <si>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</si>
  <si>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</si>
  <si>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</si>
  <si>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</si>
  <si>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</si>
  <si>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</si>
  <si>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</si>
  <si>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</si>
  <si>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</si>
  <si>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</si>
  <si>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</si>
  <si>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</si>
  <si>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</si>
  <si>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</si>
  <si>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</si>
  <si>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</si>
  <si>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</si>
  <si>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</si>
  <si>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</si>
  <si>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</si>
  <si>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</si>
  <si>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</si>
  <si>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</si>
  <si>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</si>
  <si>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</si>
  <si>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Virgin Islands</t>
  </si>
  <si>
    <t>Washington</t>
  </si>
  <si>
    <t>West Virginia</t>
  </si>
  <si>
    <t>Wisconsin</t>
  </si>
  <si>
    <t>Wyoming</t>
  </si>
  <si>
    <t>%</t>
  </si>
  <si>
    <t>of</t>
  </si>
  <si>
    <t>Total</t>
  </si>
  <si>
    <t>Compressed Natural Gas</t>
  </si>
  <si>
    <t>Hybrid Electric</t>
  </si>
  <si>
    <t>TABLE 24</t>
  </si>
  <si>
    <t>Biodiesel</t>
  </si>
  <si>
    <t>Diesel Fuel</t>
  </si>
  <si>
    <t xml:space="preserve">Diesel </t>
  </si>
  <si>
    <t>(Particulate Trap)</t>
  </si>
  <si>
    <t>Other</t>
  </si>
  <si>
    <t xml:space="preserve">        # OF</t>
  </si>
  <si>
    <t>Note: Does not include funds transferred into the section 5309 Bus and Bus Facilities Program. Total obligation include $225,845 (Project Administration and Contingencies/Program Reserve).</t>
  </si>
  <si>
    <t>American Samoa</t>
  </si>
  <si>
    <t>Guam</t>
  </si>
  <si>
    <t>Northern Mariana Islands</t>
  </si>
  <si>
    <t>Ethanol</t>
  </si>
  <si>
    <t>FY 2012 OBLIGATIONS FOR CLEAN FUELS PROGRAM</t>
  </si>
  <si>
    <t>Table 24 includes Rehabilitation and Rebuild in the total number of vehicles.  Table 10A represents Bus Purchases only.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</si>
</sst>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164" formatCode="#,##0.0_);\(#,##0.0\)"/>
  </numFmts>
  <fonts count="7" x14ac:knownFonts="1">
    <font>
      <sz val="12"/>
      <name val="Arial"/>
    </font>
    <font>
      <b/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/>
      <top/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medium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6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4" fillId="0" borderId="7" xfId="0" applyFont="1" applyBorder="1"/>
    <xf numFmtId="0" fontId="4" fillId="0" borderId="8" xfId="0" applyFont="1" applyBorder="1"/>
    <xf numFmtId="0" fontId="3" fillId="0" borderId="1" xfId="0" applyFont="1" applyBorder="1"/>
    <xf numFmtId="0" fontId="3" fillId="0" borderId="4" xfId="0" applyFont="1" applyBorder="1"/>
    <xf numFmtId="0" fontId="4" fillId="0" borderId="9" xfId="0" applyFont="1" applyBorder="1"/>
    <xf numFmtId="0" fontId="4" fillId="0" borderId="10" xfId="0" applyFont="1" applyBorder="1"/>
    <xf numFmtId="0" fontId="3" fillId="0" borderId="8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5" fontId="4" fillId="0" borderId="5" xfId="0" applyNumberFormat="1" applyFont="1" applyBorder="1" applyProtection="1"/>
    <xf numFmtId="164" fontId="4" fillId="0" borderId="0" xfId="0" applyNumberFormat="1" applyFont="1" applyBorder="1" applyProtection="1"/>
    <xf numFmtId="37" fontId="4" fillId="0" borderId="6" xfId="0" applyNumberFormat="1" applyFont="1" applyBorder="1" applyProtection="1"/>
    <xf numFmtId="37" fontId="4" fillId="0" borderId="0" xfId="0" applyNumberFormat="1" applyFont="1" applyBorder="1" applyProtection="1"/>
    <xf numFmtId="37" fontId="4" fillId="0" borderId="5" xfId="0" applyNumberFormat="1" applyFont="1" applyBorder="1" applyProtection="1"/>
    <xf numFmtId="37" fontId="4" fillId="0" borderId="11" xfId="0" applyNumberFormat="1" applyFont="1" applyBorder="1" applyProtection="1"/>
    <xf numFmtId="5" fontId="4" fillId="0" borderId="11" xfId="0" applyNumberFormat="1" applyFont="1" applyBorder="1" applyProtection="1"/>
    <xf numFmtId="0" fontId="4" fillId="0" borderId="11" xfId="0" applyFont="1" applyBorder="1"/>
    <xf numFmtId="0" fontId="3" fillId="0" borderId="12" xfId="0" applyFont="1" applyBorder="1"/>
    <xf numFmtId="37" fontId="4" fillId="0" borderId="12" xfId="0" applyNumberFormat="1" applyFont="1" applyBorder="1" applyProtection="1"/>
    <xf numFmtId="164" fontId="4" fillId="0" borderId="13" xfId="0" applyNumberFormat="1" applyFont="1" applyBorder="1" applyProtection="1"/>
    <xf numFmtId="37" fontId="4" fillId="0" borderId="14" xfId="0" applyNumberFormat="1" applyFont="1" applyBorder="1" applyProtection="1"/>
    <xf numFmtId="37" fontId="4" fillId="0" borderId="13" xfId="0" applyNumberFormat="1" applyFont="1" applyBorder="1" applyProtection="1"/>
    <xf numFmtId="37" fontId="4" fillId="0" borderId="15" xfId="0" applyNumberFormat="1" applyFont="1" applyBorder="1" applyProtection="1"/>
    <xf numFmtId="0" fontId="4" fillId="0" borderId="12" xfId="0" applyFont="1" applyBorder="1"/>
    <xf numFmtId="0" fontId="4" fillId="0" borderId="16" xfId="0" applyFont="1" applyBorder="1"/>
    <xf numFmtId="0" fontId="4" fillId="0" borderId="17" xfId="0" applyFont="1" applyBorder="1"/>
    <xf numFmtId="0" fontId="4" fillId="0" borderId="18" xfId="0" applyFont="1" applyBorder="1"/>
    <xf numFmtId="37" fontId="4" fillId="0" borderId="18" xfId="0" applyNumberFormat="1" applyFont="1" applyBorder="1" applyProtection="1"/>
    <xf numFmtId="37" fontId="4" fillId="0" borderId="19" xfId="0" applyNumberFormat="1" applyFont="1" applyBorder="1" applyProtection="1"/>
    <xf numFmtId="37" fontId="4" fillId="0" borderId="20" xfId="0" applyNumberFormat="1" applyFont="1" applyBorder="1" applyProtection="1"/>
    <xf numFmtId="0" fontId="4" fillId="0" borderId="19" xfId="0" applyFont="1" applyBorder="1"/>
    <xf numFmtId="0" fontId="4" fillId="0" borderId="21" xfId="0" applyFont="1" applyBorder="1"/>
    <xf numFmtId="5" fontId="3" fillId="0" borderId="5" xfId="0" applyNumberFormat="1" applyFont="1" applyBorder="1" applyProtection="1"/>
    <xf numFmtId="164" fontId="3" fillId="0" borderId="0" xfId="0" applyNumberFormat="1" applyFont="1" applyBorder="1" applyProtection="1"/>
    <xf numFmtId="37" fontId="3" fillId="0" borderId="6" xfId="0" applyNumberFormat="1" applyFont="1" applyBorder="1" applyProtection="1"/>
    <xf numFmtId="37" fontId="3" fillId="0" borderId="0" xfId="0" applyNumberFormat="1" applyFont="1" applyBorder="1" applyProtection="1"/>
    <xf numFmtId="0" fontId="3" fillId="0" borderId="0" xfId="0" applyFont="1" applyBorder="1"/>
    <xf numFmtId="37" fontId="3" fillId="0" borderId="5" xfId="0" applyNumberFormat="1" applyFont="1" applyBorder="1"/>
    <xf numFmtId="5" fontId="3" fillId="0" borderId="11" xfId="0" applyNumberFormat="1" applyFont="1" applyBorder="1" applyProtection="1"/>
    <xf numFmtId="37" fontId="3" fillId="0" borderId="5" xfId="0" applyNumberFormat="1" applyFont="1" applyBorder="1" applyProtection="1"/>
    <xf numFmtId="0" fontId="6" fillId="0" borderId="5" xfId="0" applyFont="1" applyBorder="1"/>
    <xf numFmtId="5" fontId="3" fillId="0" borderId="0" xfId="0" applyNumberFormat="1" applyFont="1" applyBorder="1" applyProtection="1"/>
    <xf numFmtId="164" fontId="6" fillId="0" borderId="0" xfId="0" applyNumberFormat="1" applyFont="1" applyBorder="1" applyProtection="1"/>
    <xf numFmtId="0" fontId="5" fillId="0" borderId="0" xfId="0" applyFont="1" applyBorder="1"/>
    <xf numFmtId="164" fontId="6" fillId="0" borderId="5" xfId="0" applyNumberFormat="1" applyFont="1" applyBorder="1" applyProtection="1"/>
    <xf numFmtId="0" fontId="5" fillId="0" borderId="11" xfId="0" applyFont="1" applyBorder="1"/>
    <xf numFmtId="5" fontId="6" fillId="0" borderId="11" xfId="0" applyNumberFormat="1" applyFont="1" applyBorder="1" applyProtection="1"/>
    <xf numFmtId="37" fontId="4" fillId="0" borderId="7" xfId="0" applyNumberFormat="1" applyFont="1" applyBorder="1" applyProtection="1"/>
    <xf numFmtId="37" fontId="4" fillId="0" borderId="9" xfId="0" applyNumberFormat="1" applyFont="1" applyBorder="1" applyProtection="1"/>
    <xf numFmtId="37" fontId="4" fillId="0" borderId="10" xfId="0" applyNumberFormat="1" applyFont="1" applyBorder="1" applyProtection="1"/>
    <xf numFmtId="37" fontId="4" fillId="0" borderId="8" xfId="0" applyNumberFormat="1" applyFont="1" applyBorder="1" applyProtection="1"/>
    <xf numFmtId="5" fontId="4" fillId="0" borderId="0" xfId="0" applyNumberFormat="1" applyFont="1"/>
    <xf numFmtId="0" fontId="3" fillId="0" borderId="0" xfId="0" applyFont="1" applyAlignment="1">
      <alignment horizontal="center"/>
    </xf>
    <xf numFmtId="164" fontId="4" fillId="0" borderId="0" xfId="0" applyNumberFormat="1" applyFont="1"/>
    <xf numFmtId="37" fontId="4" fillId="0" borderId="0" xfId="0" applyNumberFormat="1" applyFont="1"/>
    <xf numFmtId="0" fontId="4" fillId="0" borderId="2" xfId="0" applyFont="1" applyBorder="1" applyAlignment="1">
      <alignment wrapText="1"/>
    </xf>
    <xf numFmtId="0" fontId="3" fillId="0" borderId="9" xfId="0" applyFont="1" applyBorder="1"/>
    <xf numFmtId="0" fontId="3" fillId="0" borderId="2" xfId="0" applyFont="1" applyBorder="1"/>
    <xf numFmtId="0" fontId="3" fillId="0" borderId="9" xfId="0" applyFont="1" applyBorder="1" applyAlignment="1">
      <alignment horizontal="center"/>
    </xf>
    <xf numFmtId="5" fontId="4" fillId="0" borderId="0" xfId="0" applyNumberFormat="1" applyFont="1" applyBorder="1" applyProtection="1"/>
    <xf numFmtId="5" fontId="6" fillId="0" borderId="0" xfId="0" applyNumberFormat="1" applyFont="1" applyBorder="1" applyProtection="1"/>
    <xf numFmtId="3" fontId="4" fillId="0" borderId="11" xfId="0" applyNumberFormat="1" applyFont="1" applyBorder="1"/>
    <xf numFmtId="3" fontId="4" fillId="0" borderId="15" xfId="0" applyNumberFormat="1" applyFont="1" applyBorder="1"/>
    <xf numFmtId="3" fontId="4" fillId="0" borderId="11" xfId="0" applyNumberFormat="1" applyFont="1" applyFill="1" applyBorder="1" applyProtection="1"/>
    <xf numFmtId="0" fontId="4" fillId="0" borderId="2" xfId="0" applyFont="1" applyBorder="1" applyAlignment="1"/>
    <xf numFmtId="0" fontId="0" fillId="0" borderId="2" xfId="0" applyBorder="1" applyAlignment="1"/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75"/>
  <sheetViews>
    <sheetView tabSelected="1" defaultGridColor="0" colorId="22" zoomScale="75" zoomScaleNormal="7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L76" sqref="L76"/>
    </sheetView>
  </sheetViews>
  <sheetFormatPr defaultColWidth="11.44140625" defaultRowHeight="15" x14ac:dyDescent="0.2"/>
  <cols>
    <col min="1" max="1" width="0.77734375" customWidth="1"/>
    <col min="2" max="2" width="17.33203125" style="3" customWidth="1"/>
    <col min="3" max="3" width="13" style="3" customWidth="1"/>
    <col min="4" max="4" width="5.5546875" style="3" customWidth="1"/>
    <col min="5" max="5" width="0.5546875" style="3" customWidth="1"/>
    <col min="6" max="6" width="12" style="3" customWidth="1"/>
    <col min="7" max="7" width="1.21875" style="3" customWidth="1"/>
    <col min="8" max="8" width="5.21875" style="3" customWidth="1"/>
    <col min="9" max="9" width="10.77734375" style="3" customWidth="1"/>
    <col min="10" max="10" width="5" style="3" customWidth="1"/>
    <col min="11" max="11" width="10.44140625" style="3" customWidth="1"/>
    <col min="12" max="12" width="5.33203125" style="3" customWidth="1"/>
    <col min="13" max="13" width="10.21875" style="3" customWidth="1"/>
    <col min="14" max="14" width="5.33203125" style="3" bestFit="1" customWidth="1"/>
    <col min="15" max="15" width="9.5546875" style="3" bestFit="1" customWidth="1"/>
    <col min="16" max="16" width="5.21875" style="3" customWidth="1"/>
    <col min="17" max="19" width="10.109375" style="3" customWidth="1"/>
    <col min="20" max="20" width="5.5546875" style="3" customWidth="1"/>
    <col min="21" max="21" width="10.44140625" style="3" customWidth="1"/>
    <col min="22" max="26" width="11.44140625" style="3" customWidth="1"/>
  </cols>
  <sheetData>
    <row r="1" spans="2:21" ht="15.75" x14ac:dyDescent="0.25">
      <c r="B1" s="85" t="s">
        <v>69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71"/>
      <c r="S1" s="71"/>
    </row>
    <row r="2" spans="2:21" ht="15.75" x14ac:dyDescent="0.25">
      <c r="B2" s="85" t="s">
        <v>81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71"/>
      <c r="S2" s="71"/>
    </row>
    <row r="3" spans="2:21" ht="16.5" thickBot="1" x14ac:dyDescent="0.3">
      <c r="B3" s="4"/>
      <c r="C3" s="4"/>
      <c r="D3" s="4"/>
      <c r="E3" s="4"/>
      <c r="F3" s="4"/>
    </row>
    <row r="4" spans="2:21" x14ac:dyDescent="0.2">
      <c r="B4" s="5"/>
      <c r="C4" s="5"/>
      <c r="D4" s="6"/>
      <c r="E4" s="7"/>
      <c r="F4" s="6"/>
      <c r="G4" s="6" t="s">
        <v>0</v>
      </c>
      <c r="H4" s="5"/>
      <c r="I4" s="8"/>
      <c r="J4" s="5" t="s">
        <v>0</v>
      </c>
      <c r="K4" s="8"/>
      <c r="L4" s="5"/>
      <c r="M4" s="8"/>
      <c r="N4" s="5"/>
      <c r="O4" s="8"/>
      <c r="P4" s="89" t="s">
        <v>67</v>
      </c>
      <c r="Q4" s="90"/>
      <c r="R4" s="74"/>
      <c r="S4" s="74"/>
      <c r="T4" s="5"/>
      <c r="U4" s="8"/>
    </row>
    <row r="5" spans="2:21" ht="15.75" x14ac:dyDescent="0.25">
      <c r="B5" s="9" t="s">
        <v>0</v>
      </c>
      <c r="C5" s="10" t="s">
        <v>1</v>
      </c>
      <c r="D5" s="11" t="s">
        <v>64</v>
      </c>
      <c r="E5" s="12"/>
      <c r="F5" s="13" t="s">
        <v>1</v>
      </c>
      <c r="G5" s="14" t="s">
        <v>0</v>
      </c>
      <c r="H5" s="86" t="s">
        <v>70</v>
      </c>
      <c r="I5" s="87"/>
      <c r="J5" s="86" t="s">
        <v>68</v>
      </c>
      <c r="K5" s="87"/>
      <c r="L5" s="86" t="s">
        <v>72</v>
      </c>
      <c r="M5" s="88"/>
      <c r="N5" s="86" t="s">
        <v>71</v>
      </c>
      <c r="O5" s="88"/>
      <c r="P5" s="91"/>
      <c r="Q5" s="92"/>
      <c r="R5" s="95" t="s">
        <v>80</v>
      </c>
      <c r="S5" s="96"/>
      <c r="T5" s="86" t="s">
        <v>74</v>
      </c>
      <c r="U5" s="88"/>
    </row>
    <row r="6" spans="2:21" ht="16.5" thickBot="1" x14ac:dyDescent="0.3">
      <c r="B6" s="9" t="s">
        <v>3</v>
      </c>
      <c r="C6" s="9" t="s">
        <v>4</v>
      </c>
      <c r="D6" s="11" t="s">
        <v>65</v>
      </c>
      <c r="E6" s="12"/>
      <c r="F6" s="15" t="s">
        <v>75</v>
      </c>
      <c r="G6" s="14" t="s">
        <v>0</v>
      </c>
      <c r="H6" s="93"/>
      <c r="I6" s="94"/>
      <c r="J6" s="17"/>
      <c r="K6" s="18"/>
      <c r="L6" s="93" t="s">
        <v>73</v>
      </c>
      <c r="M6" s="94"/>
      <c r="N6" s="17"/>
      <c r="O6" s="18"/>
      <c r="P6" s="17" t="s">
        <v>5</v>
      </c>
      <c r="Q6" s="18"/>
      <c r="R6" s="75"/>
      <c r="S6" s="75"/>
      <c r="T6" s="19"/>
      <c r="U6" s="20"/>
    </row>
    <row r="7" spans="2:21" ht="15.75" x14ac:dyDescent="0.25">
      <c r="B7" s="9"/>
      <c r="C7" s="9" t="s">
        <v>6</v>
      </c>
      <c r="D7" s="11" t="s">
        <v>66</v>
      </c>
      <c r="E7" s="12"/>
      <c r="F7" s="13" t="s">
        <v>2</v>
      </c>
      <c r="G7" s="14" t="s">
        <v>0</v>
      </c>
      <c r="H7" s="5"/>
      <c r="I7" s="8"/>
      <c r="J7" s="21"/>
      <c r="K7" s="22"/>
      <c r="L7" s="21"/>
      <c r="M7" s="22"/>
      <c r="N7" s="21"/>
      <c r="O7" s="22"/>
      <c r="P7" s="21"/>
      <c r="Q7" s="22"/>
      <c r="R7" s="76"/>
      <c r="S7" s="76"/>
      <c r="T7" s="5"/>
      <c r="U7" s="8"/>
    </row>
    <row r="8" spans="2:21" ht="16.5" thickBot="1" x14ac:dyDescent="0.3">
      <c r="B8" s="19"/>
      <c r="C8" s="19"/>
      <c r="D8" s="23"/>
      <c r="E8" s="24"/>
      <c r="F8" s="23"/>
      <c r="G8" s="23"/>
      <c r="H8" s="16" t="s">
        <v>7</v>
      </c>
      <c r="I8" s="25" t="s">
        <v>8</v>
      </c>
      <c r="J8" s="16" t="s">
        <v>7</v>
      </c>
      <c r="K8" s="25" t="s">
        <v>8</v>
      </c>
      <c r="L8" s="16" t="s">
        <v>7</v>
      </c>
      <c r="M8" s="25" t="s">
        <v>8</v>
      </c>
      <c r="N8" s="16" t="s">
        <v>7</v>
      </c>
      <c r="O8" s="25" t="s">
        <v>8</v>
      </c>
      <c r="P8" s="16" t="s">
        <v>7</v>
      </c>
      <c r="Q8" s="25" t="s">
        <v>8</v>
      </c>
      <c r="R8" s="77" t="s">
        <v>7</v>
      </c>
      <c r="S8" s="77" t="s">
        <v>8</v>
      </c>
      <c r="T8" s="16" t="s">
        <v>7</v>
      </c>
      <c r="U8" s="25" t="s">
        <v>8</v>
      </c>
    </row>
    <row r="9" spans="2:21" x14ac:dyDescent="0.2">
      <c r="B9" s="26"/>
      <c r="C9" s="26"/>
      <c r="D9" s="14"/>
      <c r="E9" s="27"/>
      <c r="F9" s="14"/>
      <c r="G9" s="14"/>
      <c r="H9" s="5"/>
      <c r="I9" s="8"/>
      <c r="J9" s="5"/>
      <c r="K9" s="8"/>
      <c r="L9" s="5"/>
      <c r="M9" s="8"/>
      <c r="N9" s="5"/>
      <c r="O9" s="8"/>
      <c r="P9" s="5"/>
      <c r="Q9" s="8"/>
      <c r="R9" s="6"/>
      <c r="S9" s="6"/>
      <c r="T9" s="5"/>
      <c r="U9" s="8"/>
    </row>
    <row r="10" spans="2:21" ht="15.75" x14ac:dyDescent="0.25">
      <c r="B10" s="9" t="s">
        <v>11</v>
      </c>
      <c r="C10" s="28">
        <f>SUM(I10,K10,M10,O10,Q10,S10,U10)</f>
        <v>0</v>
      </c>
      <c r="D10" s="29">
        <f>(C10/C$68)*100</f>
        <v>0</v>
      </c>
      <c r="E10" s="30"/>
      <c r="F10" s="31">
        <f>SUM(H10,J10,L10,N10,P10,R10,T10)</f>
        <v>0</v>
      </c>
      <c r="G10" s="31"/>
      <c r="H10" s="32">
        <v>0</v>
      </c>
      <c r="I10" s="34">
        <v>0</v>
      </c>
      <c r="J10" s="32">
        <v>0</v>
      </c>
      <c r="K10" s="34">
        <v>0</v>
      </c>
      <c r="L10" s="32">
        <v>0</v>
      </c>
      <c r="M10" s="34">
        <v>0</v>
      </c>
      <c r="N10" s="32">
        <v>0</v>
      </c>
      <c r="O10" s="34">
        <v>0</v>
      </c>
      <c r="P10" s="32">
        <v>0</v>
      </c>
      <c r="Q10" s="34">
        <v>0</v>
      </c>
      <c r="R10" s="31">
        <v>0</v>
      </c>
      <c r="S10" s="78">
        <v>0</v>
      </c>
      <c r="T10" s="26">
        <v>0</v>
      </c>
      <c r="U10" s="80">
        <v>0</v>
      </c>
    </row>
    <row r="11" spans="2:21" ht="15.75" x14ac:dyDescent="0.25">
      <c r="B11" s="9" t="s">
        <v>12</v>
      </c>
      <c r="C11" s="32">
        <f t="shared" ref="C11:C65" si="0">SUM(I11,K11,M11,O11,Q11,S11,U11)</f>
        <v>0</v>
      </c>
      <c r="D11" s="29">
        <f t="shared" ref="D11:D65" si="1">(C11/C$68)*100</f>
        <v>0</v>
      </c>
      <c r="E11" s="30"/>
      <c r="F11" s="31">
        <f t="shared" ref="F11:F65" si="2">SUM(H11,J11,L11,N11,P11,R11,T11)</f>
        <v>0</v>
      </c>
      <c r="G11" s="31"/>
      <c r="H11" s="32">
        <v>0</v>
      </c>
      <c r="I11" s="33">
        <v>0</v>
      </c>
      <c r="J11" s="32">
        <v>0</v>
      </c>
      <c r="K11" s="33">
        <v>0</v>
      </c>
      <c r="L11" s="32">
        <v>0</v>
      </c>
      <c r="M11" s="33">
        <v>0</v>
      </c>
      <c r="N11" s="32">
        <v>0</v>
      </c>
      <c r="O11" s="33">
        <v>0</v>
      </c>
      <c r="P11" s="32">
        <v>0</v>
      </c>
      <c r="Q11" s="33">
        <v>0</v>
      </c>
      <c r="R11" s="31">
        <v>0</v>
      </c>
      <c r="S11" s="31">
        <v>0</v>
      </c>
      <c r="T11" s="26">
        <v>0</v>
      </c>
      <c r="U11" s="80">
        <v>0</v>
      </c>
    </row>
    <row r="12" spans="2:21" ht="15.75" x14ac:dyDescent="0.25">
      <c r="B12" s="9" t="s">
        <v>77</v>
      </c>
      <c r="C12" s="32">
        <f t="shared" si="0"/>
        <v>0</v>
      </c>
      <c r="D12" s="29">
        <f t="shared" si="1"/>
        <v>0</v>
      </c>
      <c r="E12" s="30"/>
      <c r="F12" s="31">
        <f t="shared" si="2"/>
        <v>0</v>
      </c>
      <c r="G12" s="31"/>
      <c r="H12" s="32">
        <v>0</v>
      </c>
      <c r="I12" s="33">
        <v>0</v>
      </c>
      <c r="J12" s="32">
        <v>0</v>
      </c>
      <c r="K12" s="33">
        <v>0</v>
      </c>
      <c r="L12" s="32">
        <v>0</v>
      </c>
      <c r="M12" s="33">
        <v>0</v>
      </c>
      <c r="N12" s="32">
        <v>0</v>
      </c>
      <c r="O12" s="33">
        <v>0</v>
      </c>
      <c r="P12" s="32">
        <v>0</v>
      </c>
      <c r="Q12" s="33">
        <v>0</v>
      </c>
      <c r="R12" s="31">
        <v>0</v>
      </c>
      <c r="S12" s="31">
        <v>0</v>
      </c>
      <c r="T12" s="26">
        <v>0</v>
      </c>
      <c r="U12" s="80">
        <v>0</v>
      </c>
    </row>
    <row r="13" spans="2:21" ht="15.75" x14ac:dyDescent="0.25">
      <c r="B13" s="9" t="s">
        <v>13</v>
      </c>
      <c r="C13" s="32">
        <f t="shared" si="0"/>
        <v>0</v>
      </c>
      <c r="D13" s="29">
        <f t="shared" si="1"/>
        <v>0</v>
      </c>
      <c r="E13" s="30"/>
      <c r="F13" s="31">
        <f t="shared" si="2"/>
        <v>0</v>
      </c>
      <c r="G13" s="31"/>
      <c r="H13" s="32">
        <v>0</v>
      </c>
      <c r="I13" s="33">
        <v>0</v>
      </c>
      <c r="J13" s="32">
        <v>0</v>
      </c>
      <c r="K13" s="33">
        <v>0</v>
      </c>
      <c r="L13" s="32">
        <v>0</v>
      </c>
      <c r="M13" s="33">
        <v>0</v>
      </c>
      <c r="N13" s="32">
        <v>0</v>
      </c>
      <c r="O13" s="33">
        <v>0</v>
      </c>
      <c r="P13" s="32">
        <v>0</v>
      </c>
      <c r="Q13" s="33">
        <v>0</v>
      </c>
      <c r="R13" s="31">
        <v>0</v>
      </c>
      <c r="S13" s="31">
        <v>0</v>
      </c>
      <c r="T13" s="26">
        <v>0</v>
      </c>
      <c r="U13" s="80">
        <v>0</v>
      </c>
    </row>
    <row r="14" spans="2:21" ht="15.75" x14ac:dyDescent="0.25">
      <c r="B14" s="9" t="s">
        <v>14</v>
      </c>
      <c r="C14" s="32">
        <f t="shared" si="0"/>
        <v>0</v>
      </c>
      <c r="D14" s="29">
        <f t="shared" si="1"/>
        <v>0</v>
      </c>
      <c r="E14" s="30"/>
      <c r="F14" s="31">
        <f t="shared" si="2"/>
        <v>0</v>
      </c>
      <c r="G14" s="31"/>
      <c r="H14" s="32">
        <v>0</v>
      </c>
      <c r="I14" s="33">
        <v>0</v>
      </c>
      <c r="J14" s="32">
        <v>0</v>
      </c>
      <c r="K14" s="33">
        <v>0</v>
      </c>
      <c r="L14" s="32">
        <v>0</v>
      </c>
      <c r="M14" s="33">
        <v>0</v>
      </c>
      <c r="N14" s="32">
        <v>0</v>
      </c>
      <c r="O14" s="33">
        <v>0</v>
      </c>
      <c r="P14" s="32">
        <v>0</v>
      </c>
      <c r="Q14" s="33">
        <v>0</v>
      </c>
      <c r="R14" s="31">
        <v>0</v>
      </c>
      <c r="S14" s="31">
        <v>0</v>
      </c>
      <c r="T14" s="26">
        <v>0</v>
      </c>
      <c r="U14" s="80">
        <v>0</v>
      </c>
    </row>
    <row r="15" spans="2:21" ht="15.75" x14ac:dyDescent="0.25">
      <c r="B15" s="36" t="s">
        <v>15</v>
      </c>
      <c r="C15" s="37">
        <f t="shared" si="0"/>
        <v>2788308</v>
      </c>
      <c r="D15" s="40">
        <f t="shared" si="1"/>
        <v>5.6109268174889451</v>
      </c>
      <c r="E15" s="39"/>
      <c r="F15" s="40">
        <f t="shared" si="2"/>
        <v>8</v>
      </c>
      <c r="G15" s="40"/>
      <c r="H15" s="37">
        <v>0</v>
      </c>
      <c r="I15" s="41">
        <v>0</v>
      </c>
      <c r="J15" s="37">
        <v>8</v>
      </c>
      <c r="K15" s="41">
        <v>2788308</v>
      </c>
      <c r="L15" s="37">
        <v>0</v>
      </c>
      <c r="M15" s="41">
        <v>0</v>
      </c>
      <c r="N15" s="37">
        <v>0</v>
      </c>
      <c r="O15" s="41">
        <v>0</v>
      </c>
      <c r="P15" s="37">
        <v>0</v>
      </c>
      <c r="Q15" s="41">
        <v>0</v>
      </c>
      <c r="R15" s="40">
        <v>0</v>
      </c>
      <c r="S15" s="40">
        <v>0</v>
      </c>
      <c r="T15" s="42">
        <v>0</v>
      </c>
      <c r="U15" s="81">
        <v>0</v>
      </c>
    </row>
    <row r="16" spans="2:21" ht="15.75" x14ac:dyDescent="0.25">
      <c r="B16" s="9" t="s">
        <v>16</v>
      </c>
      <c r="C16" s="32">
        <f t="shared" si="0"/>
        <v>0</v>
      </c>
      <c r="D16" s="29">
        <f t="shared" si="1"/>
        <v>0</v>
      </c>
      <c r="E16" s="30"/>
      <c r="F16" s="31">
        <f t="shared" si="2"/>
        <v>0</v>
      </c>
      <c r="G16" s="31"/>
      <c r="H16" s="32">
        <v>0</v>
      </c>
      <c r="I16" s="33">
        <v>0</v>
      </c>
      <c r="J16" s="32">
        <v>0</v>
      </c>
      <c r="K16" s="33">
        <v>0</v>
      </c>
      <c r="L16" s="32">
        <v>0</v>
      </c>
      <c r="M16" s="33">
        <v>0</v>
      </c>
      <c r="N16" s="32">
        <v>0</v>
      </c>
      <c r="O16" s="33">
        <v>0</v>
      </c>
      <c r="P16" s="32">
        <v>0</v>
      </c>
      <c r="Q16" s="33">
        <v>0</v>
      </c>
      <c r="R16" s="31">
        <v>0</v>
      </c>
      <c r="S16" s="31">
        <v>0</v>
      </c>
      <c r="T16" s="26">
        <v>0</v>
      </c>
      <c r="U16" s="80">
        <v>0</v>
      </c>
    </row>
    <row r="17" spans="2:21" ht="15.75" x14ac:dyDescent="0.25">
      <c r="B17" s="9" t="s">
        <v>17</v>
      </c>
      <c r="C17" s="32">
        <f t="shared" si="0"/>
        <v>0</v>
      </c>
      <c r="D17" s="29">
        <f t="shared" si="1"/>
        <v>0</v>
      </c>
      <c r="E17" s="30"/>
      <c r="F17" s="31">
        <f t="shared" si="2"/>
        <v>0</v>
      </c>
      <c r="G17" s="31"/>
      <c r="H17" s="32">
        <v>0</v>
      </c>
      <c r="I17" s="33">
        <v>0</v>
      </c>
      <c r="J17" s="32">
        <v>0</v>
      </c>
      <c r="K17" s="33">
        <v>0</v>
      </c>
      <c r="L17" s="32">
        <v>0</v>
      </c>
      <c r="M17" s="33">
        <v>0</v>
      </c>
      <c r="N17" s="32">
        <v>0</v>
      </c>
      <c r="O17" s="33">
        <v>0</v>
      </c>
      <c r="P17" s="32">
        <v>0</v>
      </c>
      <c r="Q17" s="33">
        <v>0</v>
      </c>
      <c r="R17" s="31">
        <v>0</v>
      </c>
      <c r="S17" s="31">
        <v>0</v>
      </c>
      <c r="T17" s="26">
        <v>0</v>
      </c>
      <c r="U17" s="80">
        <v>0</v>
      </c>
    </row>
    <row r="18" spans="2:21" ht="15.75" x14ac:dyDescent="0.25">
      <c r="B18" s="9" t="s">
        <v>18</v>
      </c>
      <c r="C18" s="32">
        <f t="shared" si="0"/>
        <v>0</v>
      </c>
      <c r="D18" s="29">
        <f t="shared" si="1"/>
        <v>0</v>
      </c>
      <c r="E18" s="30"/>
      <c r="F18" s="31">
        <f t="shared" si="2"/>
        <v>0</v>
      </c>
      <c r="G18" s="31"/>
      <c r="H18" s="32">
        <v>0</v>
      </c>
      <c r="I18" s="33">
        <v>0</v>
      </c>
      <c r="J18" s="32">
        <v>0</v>
      </c>
      <c r="K18" s="33">
        <v>0</v>
      </c>
      <c r="L18" s="32">
        <v>0</v>
      </c>
      <c r="M18" s="33">
        <v>0</v>
      </c>
      <c r="N18" s="32">
        <v>0</v>
      </c>
      <c r="O18" s="33">
        <v>0</v>
      </c>
      <c r="P18" s="32">
        <v>0</v>
      </c>
      <c r="Q18" s="33">
        <v>0</v>
      </c>
      <c r="R18" s="31">
        <v>0</v>
      </c>
      <c r="S18" s="31">
        <v>0</v>
      </c>
      <c r="T18" s="26">
        <v>0</v>
      </c>
      <c r="U18" s="80">
        <v>0</v>
      </c>
    </row>
    <row r="19" spans="2:21" ht="15.75" x14ac:dyDescent="0.25">
      <c r="B19" s="9" t="s">
        <v>19</v>
      </c>
      <c r="C19" s="32">
        <f t="shared" si="0"/>
        <v>0</v>
      </c>
      <c r="D19" s="29">
        <f t="shared" si="1"/>
        <v>0</v>
      </c>
      <c r="E19" s="30"/>
      <c r="F19" s="31">
        <f t="shared" si="2"/>
        <v>0</v>
      </c>
      <c r="G19" s="31"/>
      <c r="H19" s="32">
        <v>0</v>
      </c>
      <c r="I19" s="33">
        <v>0</v>
      </c>
      <c r="J19" s="32">
        <v>0</v>
      </c>
      <c r="K19" s="33">
        <v>0</v>
      </c>
      <c r="L19" s="32">
        <v>0</v>
      </c>
      <c r="M19" s="33">
        <v>0</v>
      </c>
      <c r="N19" s="32">
        <v>0</v>
      </c>
      <c r="O19" s="33">
        <v>0</v>
      </c>
      <c r="P19" s="32">
        <v>0</v>
      </c>
      <c r="Q19" s="33">
        <v>0</v>
      </c>
      <c r="R19" s="31">
        <v>0</v>
      </c>
      <c r="S19" s="31">
        <v>0</v>
      </c>
      <c r="T19" s="26">
        <v>0</v>
      </c>
      <c r="U19" s="80">
        <v>0</v>
      </c>
    </row>
    <row r="20" spans="2:21" ht="15.75" x14ac:dyDescent="0.25">
      <c r="B20" s="36" t="s">
        <v>20</v>
      </c>
      <c r="C20" s="37">
        <f t="shared" si="0"/>
        <v>3000000</v>
      </c>
      <c r="D20" s="38">
        <f t="shared" si="1"/>
        <v>6.0369157397485624</v>
      </c>
      <c r="E20" s="39"/>
      <c r="F20" s="40">
        <f t="shared" si="2"/>
        <v>55</v>
      </c>
      <c r="G20" s="40"/>
      <c r="H20" s="37">
        <v>0</v>
      </c>
      <c r="I20" s="41">
        <v>0</v>
      </c>
      <c r="J20" s="37">
        <v>3</v>
      </c>
      <c r="K20" s="41">
        <v>1883955</v>
      </c>
      <c r="L20" s="37">
        <v>0</v>
      </c>
      <c r="M20" s="41">
        <v>0</v>
      </c>
      <c r="N20" s="37">
        <v>52</v>
      </c>
      <c r="O20" s="41">
        <v>1116045</v>
      </c>
      <c r="P20" s="37">
        <v>0</v>
      </c>
      <c r="Q20" s="41">
        <v>0</v>
      </c>
      <c r="R20" s="40">
        <v>0</v>
      </c>
      <c r="S20" s="40">
        <v>0</v>
      </c>
      <c r="T20" s="42">
        <v>0</v>
      </c>
      <c r="U20" s="81">
        <v>0</v>
      </c>
    </row>
    <row r="21" spans="2:21" ht="15.75" x14ac:dyDescent="0.25">
      <c r="B21" s="9" t="s">
        <v>21</v>
      </c>
      <c r="C21" s="32">
        <f t="shared" si="0"/>
        <v>840000</v>
      </c>
      <c r="D21" s="29">
        <f t="shared" si="1"/>
        <v>1.6903364071295974</v>
      </c>
      <c r="E21" s="30"/>
      <c r="F21" s="31">
        <f t="shared" si="2"/>
        <v>0</v>
      </c>
      <c r="G21" s="31"/>
      <c r="H21" s="32">
        <v>0</v>
      </c>
      <c r="I21" s="33">
        <v>0</v>
      </c>
      <c r="J21" s="32">
        <v>0</v>
      </c>
      <c r="K21" s="33">
        <v>0</v>
      </c>
      <c r="L21" s="32">
        <v>0</v>
      </c>
      <c r="M21" s="33">
        <v>0</v>
      </c>
      <c r="N21" s="32">
        <v>0</v>
      </c>
      <c r="O21" s="33">
        <v>0</v>
      </c>
      <c r="P21" s="32">
        <v>0</v>
      </c>
      <c r="Q21" s="33">
        <v>0</v>
      </c>
      <c r="R21" s="31">
        <v>0</v>
      </c>
      <c r="S21" s="31">
        <v>0</v>
      </c>
      <c r="T21" s="26">
        <v>0</v>
      </c>
      <c r="U21" s="82">
        <v>840000</v>
      </c>
    </row>
    <row r="22" spans="2:21" ht="15.75" x14ac:dyDescent="0.25">
      <c r="B22" s="9" t="s">
        <v>78</v>
      </c>
      <c r="C22" s="32">
        <f t="shared" si="0"/>
        <v>0</v>
      </c>
      <c r="D22" s="29">
        <f t="shared" si="1"/>
        <v>0</v>
      </c>
      <c r="E22" s="30"/>
      <c r="F22" s="31">
        <f t="shared" si="2"/>
        <v>0</v>
      </c>
      <c r="G22" s="31"/>
      <c r="H22" s="32">
        <v>0</v>
      </c>
      <c r="I22" s="33">
        <v>0</v>
      </c>
      <c r="J22" s="32">
        <v>0</v>
      </c>
      <c r="K22" s="33">
        <v>0</v>
      </c>
      <c r="L22" s="32">
        <v>0</v>
      </c>
      <c r="M22" s="33">
        <v>0</v>
      </c>
      <c r="N22" s="32">
        <v>0</v>
      </c>
      <c r="O22" s="33">
        <v>0</v>
      </c>
      <c r="P22" s="32">
        <v>0</v>
      </c>
      <c r="Q22" s="33">
        <v>0</v>
      </c>
      <c r="R22" s="31">
        <v>0</v>
      </c>
      <c r="S22" s="31">
        <v>0</v>
      </c>
      <c r="T22" s="26">
        <v>0</v>
      </c>
      <c r="U22" s="82">
        <v>0</v>
      </c>
    </row>
    <row r="23" spans="2:21" ht="15.75" x14ac:dyDescent="0.25">
      <c r="B23" s="9" t="s">
        <v>22</v>
      </c>
      <c r="C23" s="32">
        <f t="shared" si="0"/>
        <v>0</v>
      </c>
      <c r="D23" s="29">
        <f t="shared" si="1"/>
        <v>0</v>
      </c>
      <c r="E23" s="30"/>
      <c r="F23" s="31">
        <f t="shared" si="2"/>
        <v>0</v>
      </c>
      <c r="G23" s="31"/>
      <c r="H23" s="32">
        <v>0</v>
      </c>
      <c r="I23" s="33">
        <v>0</v>
      </c>
      <c r="J23" s="32">
        <v>0</v>
      </c>
      <c r="K23" s="33">
        <v>0</v>
      </c>
      <c r="L23" s="32">
        <v>0</v>
      </c>
      <c r="M23" s="33">
        <v>0</v>
      </c>
      <c r="N23" s="32">
        <v>0</v>
      </c>
      <c r="O23" s="33">
        <v>0</v>
      </c>
      <c r="P23" s="32">
        <v>0</v>
      </c>
      <c r="Q23" s="33">
        <v>0</v>
      </c>
      <c r="R23" s="31">
        <v>0</v>
      </c>
      <c r="S23" s="31">
        <v>0</v>
      </c>
      <c r="T23" s="26">
        <v>0</v>
      </c>
      <c r="U23" s="80">
        <v>0</v>
      </c>
    </row>
    <row r="24" spans="2:21" ht="15.75" x14ac:dyDescent="0.25">
      <c r="B24" s="9" t="s">
        <v>23</v>
      </c>
      <c r="C24" s="32">
        <f t="shared" si="0"/>
        <v>0</v>
      </c>
      <c r="D24" s="29">
        <f t="shared" si="1"/>
        <v>0</v>
      </c>
      <c r="E24" s="30"/>
      <c r="F24" s="31">
        <f t="shared" si="2"/>
        <v>0</v>
      </c>
      <c r="G24" s="31"/>
      <c r="H24" s="32">
        <v>0</v>
      </c>
      <c r="I24" s="33">
        <v>0</v>
      </c>
      <c r="J24" s="32">
        <v>0</v>
      </c>
      <c r="K24" s="33">
        <v>0</v>
      </c>
      <c r="L24" s="32">
        <v>0</v>
      </c>
      <c r="M24" s="33">
        <v>0</v>
      </c>
      <c r="N24" s="32">
        <v>0</v>
      </c>
      <c r="O24" s="33">
        <v>0</v>
      </c>
      <c r="P24" s="32">
        <v>0</v>
      </c>
      <c r="Q24" s="33">
        <v>0</v>
      </c>
      <c r="R24" s="31">
        <v>0</v>
      </c>
      <c r="S24" s="31">
        <v>0</v>
      </c>
      <c r="T24" s="26">
        <v>0</v>
      </c>
      <c r="U24" s="80">
        <v>0</v>
      </c>
    </row>
    <row r="25" spans="2:21" ht="15.75" x14ac:dyDescent="0.25">
      <c r="B25" s="9" t="s">
        <v>24</v>
      </c>
      <c r="C25" s="32">
        <f t="shared" si="0"/>
        <v>2001644</v>
      </c>
      <c r="D25" s="29">
        <f t="shared" si="1"/>
        <v>4.0279187229910907</v>
      </c>
      <c r="E25" s="30"/>
      <c r="F25" s="31">
        <f t="shared" si="2"/>
        <v>2</v>
      </c>
      <c r="G25" s="31"/>
      <c r="H25" s="32">
        <v>0</v>
      </c>
      <c r="I25" s="33">
        <v>0</v>
      </c>
      <c r="J25" s="32">
        <v>2</v>
      </c>
      <c r="K25" s="33">
        <v>1001644</v>
      </c>
      <c r="L25" s="32">
        <v>0</v>
      </c>
      <c r="M25" s="33">
        <v>0</v>
      </c>
      <c r="N25" s="32">
        <v>0</v>
      </c>
      <c r="O25" s="33">
        <v>0</v>
      </c>
      <c r="P25" s="32">
        <v>0</v>
      </c>
      <c r="Q25" s="33">
        <v>0</v>
      </c>
      <c r="R25" s="31">
        <v>0</v>
      </c>
      <c r="S25" s="31">
        <v>0</v>
      </c>
      <c r="T25" s="26">
        <v>0</v>
      </c>
      <c r="U25" s="80">
        <v>1000000</v>
      </c>
    </row>
    <row r="26" spans="2:21" ht="15.75" x14ac:dyDescent="0.25">
      <c r="B26" s="36" t="s">
        <v>25</v>
      </c>
      <c r="C26" s="37">
        <f t="shared" si="0"/>
        <v>175186</v>
      </c>
      <c r="D26" s="38">
        <f t="shared" si="1"/>
        <v>0.35252770692786389</v>
      </c>
      <c r="E26" s="39"/>
      <c r="F26" s="40">
        <f t="shared" si="2"/>
        <v>11</v>
      </c>
      <c r="G26" s="40"/>
      <c r="H26" s="37">
        <v>0</v>
      </c>
      <c r="I26" s="41">
        <v>0</v>
      </c>
      <c r="J26" s="37">
        <v>11</v>
      </c>
      <c r="K26" s="41">
        <v>175186</v>
      </c>
      <c r="L26" s="37">
        <v>0</v>
      </c>
      <c r="M26" s="41">
        <v>0</v>
      </c>
      <c r="N26" s="37">
        <v>0</v>
      </c>
      <c r="O26" s="41">
        <v>0</v>
      </c>
      <c r="P26" s="37">
        <v>0</v>
      </c>
      <c r="Q26" s="41">
        <v>0</v>
      </c>
      <c r="R26" s="40">
        <v>0</v>
      </c>
      <c r="S26" s="40">
        <v>0</v>
      </c>
      <c r="T26" s="42">
        <v>0</v>
      </c>
      <c r="U26" s="81">
        <v>0</v>
      </c>
    </row>
    <row r="27" spans="2:21" ht="15.75" x14ac:dyDescent="0.25">
      <c r="B27" s="9" t="s">
        <v>26</v>
      </c>
      <c r="C27" s="32">
        <f t="shared" si="0"/>
        <v>0</v>
      </c>
      <c r="D27" s="29">
        <f t="shared" si="1"/>
        <v>0</v>
      </c>
      <c r="E27" s="30"/>
      <c r="F27" s="31">
        <f t="shared" si="2"/>
        <v>0</v>
      </c>
      <c r="G27" s="31"/>
      <c r="H27" s="32">
        <v>0</v>
      </c>
      <c r="I27" s="33">
        <v>0</v>
      </c>
      <c r="J27" s="32">
        <v>0</v>
      </c>
      <c r="K27" s="33">
        <v>0</v>
      </c>
      <c r="L27" s="32">
        <v>0</v>
      </c>
      <c r="M27" s="33">
        <v>0</v>
      </c>
      <c r="N27" s="32">
        <v>0</v>
      </c>
      <c r="O27" s="33">
        <v>0</v>
      </c>
      <c r="P27" s="32">
        <v>0</v>
      </c>
      <c r="Q27" s="33">
        <v>0</v>
      </c>
      <c r="R27" s="31">
        <v>0</v>
      </c>
      <c r="S27" s="31">
        <v>0</v>
      </c>
      <c r="T27" s="26">
        <v>0</v>
      </c>
      <c r="U27" s="80">
        <v>0</v>
      </c>
    </row>
    <row r="28" spans="2:21" ht="15.75" x14ac:dyDescent="0.25">
      <c r="B28" s="9" t="s">
        <v>27</v>
      </c>
      <c r="C28" s="32">
        <f t="shared" si="0"/>
        <v>0</v>
      </c>
      <c r="D28" s="29">
        <f t="shared" si="1"/>
        <v>0</v>
      </c>
      <c r="E28" s="30"/>
      <c r="F28" s="31">
        <f t="shared" si="2"/>
        <v>0</v>
      </c>
      <c r="G28" s="31"/>
      <c r="H28" s="32">
        <v>0</v>
      </c>
      <c r="I28" s="33">
        <v>0</v>
      </c>
      <c r="J28" s="32">
        <v>0</v>
      </c>
      <c r="K28" s="33">
        <v>0</v>
      </c>
      <c r="L28" s="32">
        <v>0</v>
      </c>
      <c r="M28" s="33">
        <v>0</v>
      </c>
      <c r="N28" s="32">
        <v>0</v>
      </c>
      <c r="O28" s="33">
        <v>0</v>
      </c>
      <c r="P28" s="32">
        <v>0</v>
      </c>
      <c r="Q28" s="33">
        <v>0</v>
      </c>
      <c r="R28" s="31">
        <v>0</v>
      </c>
      <c r="S28" s="31">
        <v>0</v>
      </c>
      <c r="T28" s="26">
        <v>0</v>
      </c>
      <c r="U28" s="80">
        <v>0</v>
      </c>
    </row>
    <row r="29" spans="2:21" ht="15.75" x14ac:dyDescent="0.25">
      <c r="B29" s="9" t="s">
        <v>28</v>
      </c>
      <c r="C29" s="32">
        <f t="shared" si="0"/>
        <v>3975740</v>
      </c>
      <c r="D29" s="29">
        <f t="shared" si="1"/>
        <v>8.0004024610493154</v>
      </c>
      <c r="E29" s="30"/>
      <c r="F29" s="31">
        <f t="shared" si="2"/>
        <v>8</v>
      </c>
      <c r="G29" s="31"/>
      <c r="H29" s="32">
        <v>0</v>
      </c>
      <c r="I29" s="33">
        <v>0</v>
      </c>
      <c r="J29" s="32">
        <v>8</v>
      </c>
      <c r="K29" s="33">
        <v>3975740</v>
      </c>
      <c r="L29" s="32">
        <v>0</v>
      </c>
      <c r="M29" s="33">
        <v>0</v>
      </c>
      <c r="N29" s="32">
        <v>0</v>
      </c>
      <c r="O29" s="33">
        <v>0</v>
      </c>
      <c r="P29" s="32">
        <v>0</v>
      </c>
      <c r="Q29" s="33">
        <v>0</v>
      </c>
      <c r="R29" s="31">
        <v>0</v>
      </c>
      <c r="S29" s="31">
        <v>0</v>
      </c>
      <c r="T29" s="26">
        <v>0</v>
      </c>
      <c r="U29" s="80">
        <v>0</v>
      </c>
    </row>
    <row r="30" spans="2:21" ht="15.75" x14ac:dyDescent="0.25">
      <c r="B30" s="9" t="s">
        <v>29</v>
      </c>
      <c r="C30" s="32">
        <f t="shared" si="0"/>
        <v>0</v>
      </c>
      <c r="D30" s="29">
        <f t="shared" si="1"/>
        <v>0</v>
      </c>
      <c r="E30" s="30"/>
      <c r="F30" s="31">
        <f t="shared" si="2"/>
        <v>0</v>
      </c>
      <c r="G30" s="31"/>
      <c r="H30" s="32">
        <v>0</v>
      </c>
      <c r="I30" s="33">
        <v>0</v>
      </c>
      <c r="J30" s="32">
        <v>0</v>
      </c>
      <c r="K30" s="33">
        <v>0</v>
      </c>
      <c r="L30" s="32">
        <v>0</v>
      </c>
      <c r="M30" s="33">
        <v>0</v>
      </c>
      <c r="N30" s="32">
        <v>0</v>
      </c>
      <c r="O30" s="33">
        <v>0</v>
      </c>
      <c r="P30" s="32">
        <v>0</v>
      </c>
      <c r="Q30" s="33">
        <v>0</v>
      </c>
      <c r="R30" s="31">
        <v>0</v>
      </c>
      <c r="S30" s="31">
        <v>0</v>
      </c>
      <c r="T30" s="26">
        <v>0</v>
      </c>
      <c r="U30" s="80">
        <v>0</v>
      </c>
    </row>
    <row r="31" spans="2:21" ht="15.75" x14ac:dyDescent="0.25">
      <c r="B31" s="36" t="s">
        <v>30</v>
      </c>
      <c r="C31" s="37">
        <f t="shared" si="0"/>
        <v>0</v>
      </c>
      <c r="D31" s="38">
        <f t="shared" si="1"/>
        <v>0</v>
      </c>
      <c r="E31" s="39"/>
      <c r="F31" s="40">
        <f t="shared" si="2"/>
        <v>0</v>
      </c>
      <c r="G31" s="40"/>
      <c r="H31" s="37">
        <v>0</v>
      </c>
      <c r="I31" s="41">
        <v>0</v>
      </c>
      <c r="J31" s="37">
        <v>0</v>
      </c>
      <c r="K31" s="41">
        <v>0</v>
      </c>
      <c r="L31" s="37">
        <v>0</v>
      </c>
      <c r="M31" s="41">
        <v>0</v>
      </c>
      <c r="N31" s="37">
        <v>0</v>
      </c>
      <c r="O31" s="41">
        <v>0</v>
      </c>
      <c r="P31" s="37">
        <v>0</v>
      </c>
      <c r="Q31" s="41">
        <v>0</v>
      </c>
      <c r="R31" s="40">
        <v>0</v>
      </c>
      <c r="S31" s="40">
        <v>0</v>
      </c>
      <c r="T31" s="42">
        <v>0</v>
      </c>
      <c r="U31" s="81">
        <v>0</v>
      </c>
    </row>
    <row r="32" spans="2:21" ht="15.75" x14ac:dyDescent="0.25">
      <c r="B32" s="9" t="s">
        <v>31</v>
      </c>
      <c r="C32" s="32">
        <f t="shared" si="0"/>
        <v>0</v>
      </c>
      <c r="D32" s="29">
        <f t="shared" si="1"/>
        <v>0</v>
      </c>
      <c r="E32" s="30"/>
      <c r="F32" s="31">
        <f t="shared" si="2"/>
        <v>0</v>
      </c>
      <c r="G32" s="31"/>
      <c r="H32" s="32">
        <v>0</v>
      </c>
      <c r="I32" s="33">
        <v>0</v>
      </c>
      <c r="J32" s="32">
        <v>0</v>
      </c>
      <c r="K32" s="33">
        <v>0</v>
      </c>
      <c r="L32" s="32">
        <v>0</v>
      </c>
      <c r="M32" s="33">
        <v>0</v>
      </c>
      <c r="N32" s="32">
        <v>0</v>
      </c>
      <c r="O32" s="33">
        <v>0</v>
      </c>
      <c r="P32" s="32">
        <v>0</v>
      </c>
      <c r="Q32" s="33">
        <v>0</v>
      </c>
      <c r="R32" s="31">
        <v>0</v>
      </c>
      <c r="S32" s="31">
        <v>0</v>
      </c>
      <c r="T32" s="26">
        <v>0</v>
      </c>
      <c r="U32" s="80">
        <v>0</v>
      </c>
    </row>
    <row r="33" spans="2:23" ht="15.75" x14ac:dyDescent="0.25">
      <c r="B33" s="9" t="s">
        <v>32</v>
      </c>
      <c r="C33" s="32">
        <f t="shared" si="0"/>
        <v>979400</v>
      </c>
      <c r="D33" s="29">
        <f t="shared" si="1"/>
        <v>1.9708517585032472</v>
      </c>
      <c r="E33" s="30"/>
      <c r="F33" s="31">
        <f t="shared" si="2"/>
        <v>2</v>
      </c>
      <c r="G33" s="31"/>
      <c r="H33" s="32">
        <v>0</v>
      </c>
      <c r="I33" s="33">
        <v>0</v>
      </c>
      <c r="J33" s="32">
        <v>0</v>
      </c>
      <c r="K33" s="33">
        <v>0</v>
      </c>
      <c r="L33" s="32">
        <v>0</v>
      </c>
      <c r="M33" s="33">
        <v>0</v>
      </c>
      <c r="N33" s="32">
        <v>2</v>
      </c>
      <c r="O33" s="33">
        <v>979400</v>
      </c>
      <c r="P33" s="32">
        <v>0</v>
      </c>
      <c r="Q33" s="33">
        <v>0</v>
      </c>
      <c r="R33" s="31">
        <v>0</v>
      </c>
      <c r="S33" s="31">
        <v>0</v>
      </c>
      <c r="T33" s="26">
        <v>0</v>
      </c>
      <c r="U33" s="80">
        <v>0</v>
      </c>
    </row>
    <row r="34" spans="2:23" ht="15.75" x14ac:dyDescent="0.25">
      <c r="B34" s="9" t="s">
        <v>33</v>
      </c>
      <c r="C34" s="32">
        <f t="shared" si="0"/>
        <v>2969999</v>
      </c>
      <c r="D34" s="29">
        <f t="shared" si="1"/>
        <v>5.9765445700458306</v>
      </c>
      <c r="E34" s="30"/>
      <c r="F34" s="31">
        <f t="shared" si="2"/>
        <v>11</v>
      </c>
      <c r="G34" s="31"/>
      <c r="H34" s="32">
        <v>0</v>
      </c>
      <c r="I34" s="33">
        <v>0</v>
      </c>
      <c r="J34" s="32">
        <v>11</v>
      </c>
      <c r="K34" s="33">
        <v>2078999</v>
      </c>
      <c r="L34" s="32">
        <v>0</v>
      </c>
      <c r="M34" s="33">
        <v>0</v>
      </c>
      <c r="N34" s="32">
        <v>0</v>
      </c>
      <c r="O34" s="33">
        <v>0</v>
      </c>
      <c r="P34" s="32">
        <v>0</v>
      </c>
      <c r="Q34" s="33">
        <v>891000</v>
      </c>
      <c r="R34" s="31">
        <v>0</v>
      </c>
      <c r="S34" s="31">
        <v>0</v>
      </c>
      <c r="T34" s="26">
        <v>0</v>
      </c>
      <c r="U34" s="80">
        <v>0</v>
      </c>
    </row>
    <row r="35" spans="2:23" ht="15.75" x14ac:dyDescent="0.25">
      <c r="B35" s="9" t="s">
        <v>34</v>
      </c>
      <c r="C35" s="32">
        <f t="shared" si="0"/>
        <v>0</v>
      </c>
      <c r="D35" s="29">
        <f t="shared" si="1"/>
        <v>0</v>
      </c>
      <c r="E35" s="30"/>
      <c r="F35" s="31">
        <f t="shared" si="2"/>
        <v>0</v>
      </c>
      <c r="G35" s="31"/>
      <c r="H35" s="32">
        <v>0</v>
      </c>
      <c r="I35" s="33">
        <v>0</v>
      </c>
      <c r="J35" s="32">
        <v>0</v>
      </c>
      <c r="K35" s="33">
        <v>0</v>
      </c>
      <c r="L35" s="32">
        <v>0</v>
      </c>
      <c r="M35" s="33">
        <v>0</v>
      </c>
      <c r="N35" s="32">
        <v>0</v>
      </c>
      <c r="O35" s="33">
        <v>0</v>
      </c>
      <c r="P35" s="32">
        <v>0</v>
      </c>
      <c r="Q35" s="33">
        <v>0</v>
      </c>
      <c r="R35" s="31">
        <v>0</v>
      </c>
      <c r="S35" s="31">
        <v>0</v>
      </c>
      <c r="T35" s="26">
        <v>0</v>
      </c>
      <c r="U35" s="80">
        <v>0</v>
      </c>
    </row>
    <row r="36" spans="2:23" ht="15.75" x14ac:dyDescent="0.25">
      <c r="B36" s="36" t="s">
        <v>35</v>
      </c>
      <c r="C36" s="37">
        <f t="shared" si="0"/>
        <v>0</v>
      </c>
      <c r="D36" s="38">
        <f t="shared" si="1"/>
        <v>0</v>
      </c>
      <c r="E36" s="39"/>
      <c r="F36" s="40">
        <f t="shared" si="2"/>
        <v>0</v>
      </c>
      <c r="G36" s="40"/>
      <c r="H36" s="37">
        <v>0</v>
      </c>
      <c r="I36" s="41">
        <v>0</v>
      </c>
      <c r="J36" s="37">
        <v>0</v>
      </c>
      <c r="K36" s="41">
        <v>0</v>
      </c>
      <c r="L36" s="37">
        <v>0</v>
      </c>
      <c r="M36" s="41">
        <v>0</v>
      </c>
      <c r="N36" s="37">
        <v>0</v>
      </c>
      <c r="O36" s="41">
        <v>0</v>
      </c>
      <c r="P36" s="37">
        <v>0</v>
      </c>
      <c r="Q36" s="41">
        <v>0</v>
      </c>
      <c r="R36" s="40">
        <v>0</v>
      </c>
      <c r="S36" s="40">
        <v>0</v>
      </c>
      <c r="T36" s="42">
        <v>0</v>
      </c>
      <c r="U36" s="81">
        <v>0</v>
      </c>
    </row>
    <row r="37" spans="2:23" ht="15.75" x14ac:dyDescent="0.25">
      <c r="B37" s="9" t="s">
        <v>36</v>
      </c>
      <c r="C37" s="32">
        <f t="shared" si="0"/>
        <v>0</v>
      </c>
      <c r="D37" s="29">
        <f t="shared" si="1"/>
        <v>0</v>
      </c>
      <c r="E37" s="30"/>
      <c r="F37" s="31">
        <f t="shared" si="2"/>
        <v>0</v>
      </c>
      <c r="G37" s="31"/>
      <c r="H37" s="32">
        <v>0</v>
      </c>
      <c r="I37" s="33">
        <v>0</v>
      </c>
      <c r="J37" s="32">
        <v>0</v>
      </c>
      <c r="K37" s="33">
        <v>0</v>
      </c>
      <c r="L37" s="32">
        <v>0</v>
      </c>
      <c r="M37" s="33">
        <v>0</v>
      </c>
      <c r="N37" s="32">
        <v>0</v>
      </c>
      <c r="O37" s="33">
        <v>0</v>
      </c>
      <c r="P37" s="32">
        <v>0</v>
      </c>
      <c r="Q37" s="33">
        <v>0</v>
      </c>
      <c r="R37" s="31">
        <v>0</v>
      </c>
      <c r="S37" s="31">
        <v>0</v>
      </c>
      <c r="T37" s="26">
        <v>0</v>
      </c>
      <c r="U37" s="80">
        <v>0</v>
      </c>
    </row>
    <row r="38" spans="2:23" ht="15.75" x14ac:dyDescent="0.25">
      <c r="B38" s="9" t="s">
        <v>37</v>
      </c>
      <c r="C38" s="32">
        <f t="shared" si="0"/>
        <v>0</v>
      </c>
      <c r="D38" s="29">
        <f t="shared" si="1"/>
        <v>0</v>
      </c>
      <c r="E38" s="30"/>
      <c r="F38" s="31">
        <f t="shared" si="2"/>
        <v>0</v>
      </c>
      <c r="G38" s="31"/>
      <c r="H38" s="32">
        <v>0</v>
      </c>
      <c r="I38" s="33">
        <v>0</v>
      </c>
      <c r="J38" s="32">
        <v>0</v>
      </c>
      <c r="K38" s="33">
        <v>0</v>
      </c>
      <c r="L38" s="32">
        <v>0</v>
      </c>
      <c r="M38" s="33">
        <v>0</v>
      </c>
      <c r="N38" s="32">
        <v>0</v>
      </c>
      <c r="O38" s="33">
        <v>0</v>
      </c>
      <c r="P38" s="32">
        <v>0</v>
      </c>
      <c r="Q38" s="33">
        <v>0</v>
      </c>
      <c r="R38" s="31">
        <v>0</v>
      </c>
      <c r="S38" s="31">
        <v>0</v>
      </c>
      <c r="T38" s="26">
        <v>0</v>
      </c>
      <c r="U38" s="80">
        <v>0</v>
      </c>
    </row>
    <row r="39" spans="2:23" ht="15.75" x14ac:dyDescent="0.25">
      <c r="B39" s="9" t="s">
        <v>38</v>
      </c>
      <c r="C39" s="32">
        <f t="shared" si="0"/>
        <v>0</v>
      </c>
      <c r="D39" s="29">
        <f t="shared" si="1"/>
        <v>0</v>
      </c>
      <c r="E39" s="30"/>
      <c r="F39" s="31">
        <f t="shared" si="2"/>
        <v>0</v>
      </c>
      <c r="G39" s="31"/>
      <c r="H39" s="32">
        <v>0</v>
      </c>
      <c r="I39" s="33">
        <v>0</v>
      </c>
      <c r="J39" s="32">
        <v>0</v>
      </c>
      <c r="K39" s="33">
        <v>0</v>
      </c>
      <c r="L39" s="32">
        <v>0</v>
      </c>
      <c r="M39" s="33">
        <v>0</v>
      </c>
      <c r="N39" s="32">
        <v>0</v>
      </c>
      <c r="O39" s="33">
        <v>0</v>
      </c>
      <c r="P39" s="32">
        <v>0</v>
      </c>
      <c r="Q39" s="33">
        <v>0</v>
      </c>
      <c r="R39" s="31">
        <v>0</v>
      </c>
      <c r="S39" s="31">
        <v>0</v>
      </c>
      <c r="T39" s="26">
        <v>0</v>
      </c>
      <c r="U39" s="80">
        <v>0</v>
      </c>
      <c r="W39" s="73"/>
    </row>
    <row r="40" spans="2:23" ht="15.75" x14ac:dyDescent="0.25">
      <c r="B40" s="9" t="s">
        <v>39</v>
      </c>
      <c r="C40" s="32">
        <f t="shared" si="0"/>
        <v>0</v>
      </c>
      <c r="D40" s="29">
        <f t="shared" si="1"/>
        <v>0</v>
      </c>
      <c r="E40" s="30"/>
      <c r="F40" s="31">
        <f t="shared" si="2"/>
        <v>0</v>
      </c>
      <c r="G40" s="31"/>
      <c r="H40" s="32">
        <v>0</v>
      </c>
      <c r="I40" s="33">
        <v>0</v>
      </c>
      <c r="J40" s="32">
        <v>0</v>
      </c>
      <c r="K40" s="33">
        <v>0</v>
      </c>
      <c r="L40" s="32">
        <v>0</v>
      </c>
      <c r="M40" s="33">
        <v>0</v>
      </c>
      <c r="N40" s="32">
        <v>0</v>
      </c>
      <c r="O40" s="33">
        <v>0</v>
      </c>
      <c r="P40" s="32">
        <v>0</v>
      </c>
      <c r="Q40" s="33">
        <v>0</v>
      </c>
      <c r="R40" s="31">
        <v>0</v>
      </c>
      <c r="S40" s="31">
        <v>0</v>
      </c>
      <c r="T40" s="26">
        <v>0</v>
      </c>
      <c r="U40" s="80">
        <v>0</v>
      </c>
    </row>
    <row r="41" spans="2:23" ht="15.75" x14ac:dyDescent="0.25">
      <c r="B41" s="36" t="s">
        <v>40</v>
      </c>
      <c r="C41" s="37">
        <f t="shared" si="0"/>
        <v>0</v>
      </c>
      <c r="D41" s="38">
        <f t="shared" si="1"/>
        <v>0</v>
      </c>
      <c r="E41" s="39"/>
      <c r="F41" s="40">
        <f t="shared" si="2"/>
        <v>0</v>
      </c>
      <c r="G41" s="40"/>
      <c r="H41" s="37">
        <v>0</v>
      </c>
      <c r="I41" s="41">
        <v>0</v>
      </c>
      <c r="J41" s="37">
        <v>0</v>
      </c>
      <c r="K41" s="41">
        <v>0</v>
      </c>
      <c r="L41" s="37">
        <v>0</v>
      </c>
      <c r="M41" s="41">
        <v>0</v>
      </c>
      <c r="N41" s="37">
        <v>0</v>
      </c>
      <c r="O41" s="41">
        <v>0</v>
      </c>
      <c r="P41" s="37">
        <v>0</v>
      </c>
      <c r="Q41" s="41">
        <v>0</v>
      </c>
      <c r="R41" s="40">
        <v>0</v>
      </c>
      <c r="S41" s="40">
        <v>0</v>
      </c>
      <c r="T41" s="42">
        <v>0</v>
      </c>
      <c r="U41" s="81">
        <v>0</v>
      </c>
    </row>
    <row r="42" spans="2:23" ht="15.75" x14ac:dyDescent="0.25">
      <c r="B42" s="9" t="s">
        <v>41</v>
      </c>
      <c r="C42" s="32">
        <f t="shared" si="0"/>
        <v>1500000</v>
      </c>
      <c r="D42" s="29">
        <f t="shared" si="1"/>
        <v>3.0184578698742812</v>
      </c>
      <c r="E42" s="30"/>
      <c r="F42" s="31">
        <f t="shared" si="2"/>
        <v>0</v>
      </c>
      <c r="G42" s="31"/>
      <c r="H42" s="32">
        <v>0</v>
      </c>
      <c r="I42" s="33">
        <v>0</v>
      </c>
      <c r="J42" s="32">
        <v>0</v>
      </c>
      <c r="K42" s="33">
        <v>0</v>
      </c>
      <c r="L42" s="32">
        <v>0</v>
      </c>
      <c r="M42" s="33">
        <v>0</v>
      </c>
      <c r="N42" s="32">
        <v>0</v>
      </c>
      <c r="O42" s="33">
        <v>0</v>
      </c>
      <c r="P42" s="32">
        <v>0</v>
      </c>
      <c r="Q42" s="33">
        <v>0</v>
      </c>
      <c r="R42" s="31">
        <v>0</v>
      </c>
      <c r="S42" s="31">
        <v>0</v>
      </c>
      <c r="T42" s="26">
        <v>0</v>
      </c>
      <c r="U42" s="80">
        <v>1500000</v>
      </c>
    </row>
    <row r="43" spans="2:23" ht="15.75" x14ac:dyDescent="0.25">
      <c r="B43" s="9" t="s">
        <v>42</v>
      </c>
      <c r="C43" s="32">
        <f t="shared" si="0"/>
        <v>0</v>
      </c>
      <c r="D43" s="29">
        <f t="shared" si="1"/>
        <v>0</v>
      </c>
      <c r="E43" s="30"/>
      <c r="F43" s="31">
        <f t="shared" si="2"/>
        <v>0</v>
      </c>
      <c r="G43" s="31"/>
      <c r="H43" s="32">
        <v>0</v>
      </c>
      <c r="I43" s="33">
        <v>0</v>
      </c>
      <c r="J43" s="32">
        <v>0</v>
      </c>
      <c r="K43" s="33">
        <v>0</v>
      </c>
      <c r="L43" s="32">
        <v>0</v>
      </c>
      <c r="M43" s="33">
        <v>0</v>
      </c>
      <c r="N43" s="32">
        <v>0</v>
      </c>
      <c r="O43" s="33">
        <v>0</v>
      </c>
      <c r="P43" s="32">
        <v>0</v>
      </c>
      <c r="Q43" s="33">
        <v>0</v>
      </c>
      <c r="R43" s="31">
        <v>0</v>
      </c>
      <c r="S43" s="31">
        <v>0</v>
      </c>
      <c r="T43" s="26">
        <v>0</v>
      </c>
      <c r="U43" s="80">
        <v>0</v>
      </c>
    </row>
    <row r="44" spans="2:23" ht="15.75" x14ac:dyDescent="0.25">
      <c r="B44" s="9" t="s">
        <v>43</v>
      </c>
      <c r="C44" s="32">
        <f t="shared" si="0"/>
        <v>8310000</v>
      </c>
      <c r="D44" s="29">
        <f t="shared" si="1"/>
        <v>16.72225659910352</v>
      </c>
      <c r="E44" s="30"/>
      <c r="F44" s="31">
        <f t="shared" si="2"/>
        <v>8</v>
      </c>
      <c r="G44" s="31"/>
      <c r="H44" s="32">
        <v>0</v>
      </c>
      <c r="I44" s="33">
        <v>0</v>
      </c>
      <c r="J44" s="32">
        <v>4</v>
      </c>
      <c r="K44" s="33">
        <v>2500000</v>
      </c>
      <c r="L44" s="32">
        <v>0</v>
      </c>
      <c r="M44" s="33">
        <v>0</v>
      </c>
      <c r="N44" s="32">
        <v>0</v>
      </c>
      <c r="O44" s="33">
        <v>0</v>
      </c>
      <c r="P44" s="32">
        <v>4</v>
      </c>
      <c r="Q44" s="33">
        <v>0</v>
      </c>
      <c r="R44" s="31">
        <v>0</v>
      </c>
      <c r="S44" s="31">
        <v>0</v>
      </c>
      <c r="T44" s="26">
        <v>0</v>
      </c>
      <c r="U44" s="80">
        <v>5810000</v>
      </c>
    </row>
    <row r="45" spans="2:23" ht="15.75" x14ac:dyDescent="0.25">
      <c r="B45" s="9" t="s">
        <v>44</v>
      </c>
      <c r="C45" s="32">
        <f t="shared" si="0"/>
        <v>0</v>
      </c>
      <c r="D45" s="29">
        <f t="shared" si="1"/>
        <v>0</v>
      </c>
      <c r="E45" s="30"/>
      <c r="F45" s="31">
        <f t="shared" si="2"/>
        <v>0</v>
      </c>
      <c r="G45" s="31"/>
      <c r="H45" s="32">
        <v>0</v>
      </c>
      <c r="I45" s="33">
        <v>0</v>
      </c>
      <c r="J45" s="32">
        <v>0</v>
      </c>
      <c r="K45" s="33">
        <v>0</v>
      </c>
      <c r="L45" s="32">
        <v>0</v>
      </c>
      <c r="M45" s="33">
        <v>0</v>
      </c>
      <c r="N45" s="32">
        <v>0</v>
      </c>
      <c r="O45" s="33">
        <v>0</v>
      </c>
      <c r="P45" s="32">
        <v>0</v>
      </c>
      <c r="Q45" s="33">
        <v>0</v>
      </c>
      <c r="R45" s="31">
        <v>0</v>
      </c>
      <c r="S45" s="31">
        <v>0</v>
      </c>
      <c r="T45" s="26">
        <v>0</v>
      </c>
      <c r="U45" s="80">
        <v>0</v>
      </c>
    </row>
    <row r="46" spans="2:23" ht="15.75" x14ac:dyDescent="0.25">
      <c r="B46" s="36" t="s">
        <v>45</v>
      </c>
      <c r="C46" s="37">
        <f t="shared" si="0"/>
        <v>1029200</v>
      </c>
      <c r="D46" s="38">
        <f t="shared" si="1"/>
        <v>2.0710645597830735</v>
      </c>
      <c r="E46" s="39"/>
      <c r="F46" s="40">
        <f t="shared" si="2"/>
        <v>2</v>
      </c>
      <c r="G46" s="40"/>
      <c r="H46" s="37">
        <v>0</v>
      </c>
      <c r="I46" s="41">
        <v>0</v>
      </c>
      <c r="J46" s="37">
        <v>0</v>
      </c>
      <c r="K46" s="41">
        <v>0</v>
      </c>
      <c r="L46" s="37">
        <v>0</v>
      </c>
      <c r="M46" s="41">
        <v>0</v>
      </c>
      <c r="N46" s="37">
        <v>0</v>
      </c>
      <c r="O46" s="41">
        <v>0</v>
      </c>
      <c r="P46" s="37">
        <v>0</v>
      </c>
      <c r="Q46" s="41">
        <v>0</v>
      </c>
      <c r="R46" s="40">
        <v>0</v>
      </c>
      <c r="S46" s="40">
        <v>0</v>
      </c>
      <c r="T46" s="42">
        <v>2</v>
      </c>
      <c r="U46" s="81">
        <v>1029200</v>
      </c>
    </row>
    <row r="47" spans="2:23" ht="15.75" x14ac:dyDescent="0.25">
      <c r="B47" s="9" t="s">
        <v>79</v>
      </c>
      <c r="C47" s="32">
        <f t="shared" si="0"/>
        <v>0</v>
      </c>
      <c r="D47" s="29">
        <f t="shared" si="1"/>
        <v>0</v>
      </c>
      <c r="E47" s="30"/>
      <c r="F47" s="31">
        <f t="shared" si="2"/>
        <v>0</v>
      </c>
      <c r="G47" s="31"/>
      <c r="H47" s="32">
        <v>0</v>
      </c>
      <c r="I47" s="33">
        <v>0</v>
      </c>
      <c r="J47" s="32">
        <v>0</v>
      </c>
      <c r="K47" s="33">
        <v>0</v>
      </c>
      <c r="L47" s="32">
        <v>0</v>
      </c>
      <c r="M47" s="33">
        <v>0</v>
      </c>
      <c r="N47" s="32">
        <v>0</v>
      </c>
      <c r="O47" s="33">
        <v>0</v>
      </c>
      <c r="P47" s="32">
        <v>0</v>
      </c>
      <c r="Q47" s="33">
        <v>0</v>
      </c>
      <c r="R47" s="31">
        <v>0</v>
      </c>
      <c r="S47" s="31">
        <v>0</v>
      </c>
      <c r="T47" s="26">
        <v>0</v>
      </c>
      <c r="U47" s="80">
        <v>0</v>
      </c>
    </row>
    <row r="48" spans="2:23" ht="15.75" x14ac:dyDescent="0.25">
      <c r="B48" s="9" t="s">
        <v>46</v>
      </c>
      <c r="C48" s="32">
        <f t="shared" si="0"/>
        <v>6242813</v>
      </c>
      <c r="D48" s="29">
        <f t="shared" si="1"/>
        <v>12.562445353335647</v>
      </c>
      <c r="E48" s="30"/>
      <c r="F48" s="31">
        <f t="shared" si="2"/>
        <v>6</v>
      </c>
      <c r="G48" s="31"/>
      <c r="H48" s="32">
        <v>0</v>
      </c>
      <c r="I48" s="33">
        <v>0</v>
      </c>
      <c r="J48" s="32">
        <v>0</v>
      </c>
      <c r="K48" s="33">
        <v>-59587</v>
      </c>
      <c r="L48" s="32">
        <v>0</v>
      </c>
      <c r="M48" s="33">
        <v>0</v>
      </c>
      <c r="N48" s="32">
        <v>6</v>
      </c>
      <c r="O48" s="33">
        <v>1934400</v>
      </c>
      <c r="P48" s="32">
        <v>0</v>
      </c>
      <c r="Q48" s="33">
        <v>0</v>
      </c>
      <c r="R48" s="31">
        <v>0</v>
      </c>
      <c r="S48" s="31">
        <v>0</v>
      </c>
      <c r="T48" s="26">
        <v>0</v>
      </c>
      <c r="U48" s="80">
        <v>4368000</v>
      </c>
    </row>
    <row r="49" spans="2:21" ht="15.75" x14ac:dyDescent="0.25">
      <c r="B49" s="9" t="s">
        <v>47</v>
      </c>
      <c r="C49" s="32">
        <f t="shared" si="0"/>
        <v>0</v>
      </c>
      <c r="D49" s="29">
        <f t="shared" si="1"/>
        <v>0</v>
      </c>
      <c r="E49" s="30"/>
      <c r="F49" s="31">
        <f t="shared" si="2"/>
        <v>0</v>
      </c>
      <c r="G49" s="31"/>
      <c r="H49" s="32">
        <v>0</v>
      </c>
      <c r="I49" s="33">
        <v>0</v>
      </c>
      <c r="J49" s="32">
        <v>0</v>
      </c>
      <c r="K49" s="33">
        <v>0</v>
      </c>
      <c r="L49" s="32">
        <v>0</v>
      </c>
      <c r="M49" s="33">
        <v>0</v>
      </c>
      <c r="N49" s="32">
        <v>0</v>
      </c>
      <c r="O49" s="33">
        <v>0</v>
      </c>
      <c r="P49" s="32">
        <v>0</v>
      </c>
      <c r="Q49" s="33">
        <v>0</v>
      </c>
      <c r="R49" s="31">
        <v>0</v>
      </c>
      <c r="S49" s="31">
        <v>0</v>
      </c>
      <c r="T49" s="26">
        <v>0</v>
      </c>
      <c r="U49" s="80">
        <v>0</v>
      </c>
    </row>
    <row r="50" spans="2:21" ht="15.75" x14ac:dyDescent="0.25">
      <c r="B50" s="9" t="s">
        <v>48</v>
      </c>
      <c r="C50" s="32">
        <f t="shared" si="0"/>
        <v>2500000</v>
      </c>
      <c r="D50" s="29">
        <f t="shared" si="1"/>
        <v>5.0307631164571358</v>
      </c>
      <c r="E50" s="30"/>
      <c r="F50" s="31">
        <f t="shared" si="2"/>
        <v>4</v>
      </c>
      <c r="G50" s="31"/>
      <c r="H50" s="32">
        <v>0</v>
      </c>
      <c r="I50" s="33">
        <v>0</v>
      </c>
      <c r="J50" s="32">
        <v>4</v>
      </c>
      <c r="K50" s="33">
        <v>2500000</v>
      </c>
      <c r="L50" s="32">
        <v>0</v>
      </c>
      <c r="M50" s="33">
        <v>0</v>
      </c>
      <c r="N50" s="32">
        <v>0</v>
      </c>
      <c r="O50" s="33">
        <v>0</v>
      </c>
      <c r="P50" s="32">
        <v>0</v>
      </c>
      <c r="Q50" s="33">
        <v>0</v>
      </c>
      <c r="R50" s="31">
        <v>0</v>
      </c>
      <c r="S50" s="31">
        <v>0</v>
      </c>
      <c r="T50" s="26">
        <v>0</v>
      </c>
      <c r="U50" s="80">
        <v>0</v>
      </c>
    </row>
    <row r="51" spans="2:21" ht="15.75" x14ac:dyDescent="0.25">
      <c r="B51" s="9" t="s">
        <v>49</v>
      </c>
      <c r="C51" s="32">
        <f t="shared" si="0"/>
        <v>8000000</v>
      </c>
      <c r="D51" s="29">
        <f t="shared" si="1"/>
        <v>16.098441972662833</v>
      </c>
      <c r="E51" s="30"/>
      <c r="F51" s="31">
        <f t="shared" si="2"/>
        <v>20</v>
      </c>
      <c r="G51" s="31"/>
      <c r="H51" s="32">
        <v>0</v>
      </c>
      <c r="I51" s="33">
        <v>0</v>
      </c>
      <c r="J51" s="32">
        <v>20</v>
      </c>
      <c r="K51" s="33">
        <v>7694836</v>
      </c>
      <c r="L51" s="32">
        <v>0</v>
      </c>
      <c r="M51" s="33">
        <v>0</v>
      </c>
      <c r="N51" s="32">
        <v>0</v>
      </c>
      <c r="O51" s="33">
        <v>0</v>
      </c>
      <c r="P51" s="32">
        <v>0</v>
      </c>
      <c r="Q51" s="33">
        <v>0</v>
      </c>
      <c r="R51" s="31">
        <v>0</v>
      </c>
      <c r="S51" s="31">
        <v>0</v>
      </c>
      <c r="T51" s="26">
        <v>0</v>
      </c>
      <c r="U51" s="80">
        <v>305164</v>
      </c>
    </row>
    <row r="52" spans="2:21" ht="15.75" x14ac:dyDescent="0.25">
      <c r="B52" s="36" t="s">
        <v>50</v>
      </c>
      <c r="C52" s="37">
        <f t="shared" si="0"/>
        <v>0</v>
      </c>
      <c r="D52" s="38">
        <f t="shared" si="1"/>
        <v>0</v>
      </c>
      <c r="E52" s="39"/>
      <c r="F52" s="40">
        <f t="shared" si="2"/>
        <v>0</v>
      </c>
      <c r="G52" s="40"/>
      <c r="H52" s="37">
        <v>0</v>
      </c>
      <c r="I52" s="41">
        <v>0</v>
      </c>
      <c r="J52" s="37">
        <v>0</v>
      </c>
      <c r="K52" s="41">
        <v>0</v>
      </c>
      <c r="L52" s="37">
        <v>0</v>
      </c>
      <c r="M52" s="41">
        <v>0</v>
      </c>
      <c r="N52" s="37">
        <v>0</v>
      </c>
      <c r="O52" s="41">
        <v>0</v>
      </c>
      <c r="P52" s="37">
        <v>0</v>
      </c>
      <c r="Q52" s="41">
        <v>0</v>
      </c>
      <c r="R52" s="40">
        <v>0</v>
      </c>
      <c r="S52" s="40">
        <v>0</v>
      </c>
      <c r="T52" s="42">
        <v>0</v>
      </c>
      <c r="U52" s="81">
        <v>0</v>
      </c>
    </row>
    <row r="53" spans="2:21" ht="15.75" x14ac:dyDescent="0.25">
      <c r="B53" s="9" t="s">
        <v>51</v>
      </c>
      <c r="C53" s="32">
        <f t="shared" si="0"/>
        <v>0</v>
      </c>
      <c r="D53" s="29">
        <f t="shared" si="1"/>
        <v>0</v>
      </c>
      <c r="E53" s="30"/>
      <c r="F53" s="31">
        <f t="shared" si="2"/>
        <v>0</v>
      </c>
      <c r="G53" s="31"/>
      <c r="H53" s="32">
        <v>0</v>
      </c>
      <c r="I53" s="33">
        <v>0</v>
      </c>
      <c r="J53" s="32">
        <v>0</v>
      </c>
      <c r="K53" s="33">
        <v>0</v>
      </c>
      <c r="L53" s="32">
        <v>0</v>
      </c>
      <c r="M53" s="33">
        <v>0</v>
      </c>
      <c r="N53" s="32">
        <v>0</v>
      </c>
      <c r="O53" s="33">
        <v>0</v>
      </c>
      <c r="P53" s="32">
        <v>0</v>
      </c>
      <c r="Q53" s="33">
        <v>0</v>
      </c>
      <c r="R53" s="31">
        <v>0</v>
      </c>
      <c r="S53" s="31">
        <v>0</v>
      </c>
      <c r="T53" s="26">
        <v>0</v>
      </c>
      <c r="U53" s="80">
        <v>0</v>
      </c>
    </row>
    <row r="54" spans="2:21" ht="15.75" x14ac:dyDescent="0.25">
      <c r="B54" s="9" t="s">
        <v>52</v>
      </c>
      <c r="C54" s="32">
        <f t="shared" si="0"/>
        <v>0</v>
      </c>
      <c r="D54" s="29">
        <f t="shared" si="1"/>
        <v>0</v>
      </c>
      <c r="E54" s="30"/>
      <c r="F54" s="31">
        <f t="shared" si="2"/>
        <v>0</v>
      </c>
      <c r="G54" s="31"/>
      <c r="H54" s="32">
        <v>0</v>
      </c>
      <c r="I54" s="33">
        <v>0</v>
      </c>
      <c r="J54" s="32">
        <v>0</v>
      </c>
      <c r="K54" s="33">
        <v>0</v>
      </c>
      <c r="L54" s="32">
        <v>0</v>
      </c>
      <c r="M54" s="33">
        <v>0</v>
      </c>
      <c r="N54" s="32">
        <v>0</v>
      </c>
      <c r="O54" s="33">
        <v>0</v>
      </c>
      <c r="P54" s="32">
        <v>0</v>
      </c>
      <c r="Q54" s="33">
        <v>0</v>
      </c>
      <c r="R54" s="31">
        <v>0</v>
      </c>
      <c r="S54" s="31">
        <v>0</v>
      </c>
      <c r="T54" s="26">
        <v>0</v>
      </c>
      <c r="U54" s="80">
        <v>0</v>
      </c>
    </row>
    <row r="55" spans="2:21" ht="15.75" x14ac:dyDescent="0.25">
      <c r="B55" s="9" t="s">
        <v>53</v>
      </c>
      <c r="C55" s="32">
        <f t="shared" si="0"/>
        <v>0</v>
      </c>
      <c r="D55" s="29">
        <f t="shared" si="1"/>
        <v>0</v>
      </c>
      <c r="E55" s="30"/>
      <c r="F55" s="31">
        <f t="shared" si="2"/>
        <v>0</v>
      </c>
      <c r="G55" s="31"/>
      <c r="H55" s="32">
        <v>0</v>
      </c>
      <c r="I55" s="33">
        <v>0</v>
      </c>
      <c r="J55" s="32">
        <v>0</v>
      </c>
      <c r="K55" s="33">
        <v>0</v>
      </c>
      <c r="L55" s="32">
        <v>0</v>
      </c>
      <c r="M55" s="33">
        <v>0</v>
      </c>
      <c r="N55" s="32">
        <v>0</v>
      </c>
      <c r="O55" s="33">
        <v>0</v>
      </c>
      <c r="P55" s="32">
        <v>0</v>
      </c>
      <c r="Q55" s="33">
        <v>0</v>
      </c>
      <c r="R55" s="31">
        <v>0</v>
      </c>
      <c r="S55" s="31">
        <v>0</v>
      </c>
      <c r="T55" s="26">
        <v>0</v>
      </c>
      <c r="U55" s="80">
        <v>0</v>
      </c>
    </row>
    <row r="56" spans="2:21" ht="15.75" x14ac:dyDescent="0.25">
      <c r="B56" s="9" t="s">
        <v>54</v>
      </c>
      <c r="C56" s="32">
        <f t="shared" si="0"/>
        <v>691740</v>
      </c>
      <c r="D56" s="29">
        <f t="shared" si="1"/>
        <v>1.3919920312712235</v>
      </c>
      <c r="E56" s="30"/>
      <c r="F56" s="31">
        <f t="shared" si="2"/>
        <v>21</v>
      </c>
      <c r="G56" s="31"/>
      <c r="H56" s="32">
        <v>0</v>
      </c>
      <c r="I56" s="33">
        <v>0</v>
      </c>
      <c r="J56" s="32">
        <v>0</v>
      </c>
      <c r="K56" s="33">
        <v>0</v>
      </c>
      <c r="L56" s="32">
        <v>0</v>
      </c>
      <c r="M56" s="33">
        <v>0</v>
      </c>
      <c r="N56" s="32">
        <v>0</v>
      </c>
      <c r="O56" s="33">
        <v>0</v>
      </c>
      <c r="P56" s="32">
        <v>0</v>
      </c>
      <c r="Q56" s="33">
        <v>0</v>
      </c>
      <c r="R56" s="31">
        <v>21</v>
      </c>
      <c r="S56" s="31">
        <v>691740</v>
      </c>
      <c r="T56" s="26">
        <v>0</v>
      </c>
      <c r="U56" s="80">
        <v>0</v>
      </c>
    </row>
    <row r="57" spans="2:21" ht="15.75" x14ac:dyDescent="0.25">
      <c r="B57" s="36" t="s">
        <v>55</v>
      </c>
      <c r="C57" s="37">
        <f t="shared" si="0"/>
        <v>3500000</v>
      </c>
      <c r="D57" s="38">
        <f t="shared" si="1"/>
        <v>7.0430683630399891</v>
      </c>
      <c r="E57" s="39"/>
      <c r="F57" s="40">
        <f t="shared" si="2"/>
        <v>18</v>
      </c>
      <c r="G57" s="40"/>
      <c r="H57" s="37">
        <v>0</v>
      </c>
      <c r="I57" s="41">
        <v>0</v>
      </c>
      <c r="J57" s="37">
        <v>4</v>
      </c>
      <c r="K57" s="41">
        <v>2000000</v>
      </c>
      <c r="L57" s="37">
        <v>0</v>
      </c>
      <c r="M57" s="41">
        <v>0</v>
      </c>
      <c r="N57" s="37">
        <v>0</v>
      </c>
      <c r="O57" s="41">
        <v>0</v>
      </c>
      <c r="P57" s="37">
        <v>14</v>
      </c>
      <c r="Q57" s="41">
        <v>1417640</v>
      </c>
      <c r="R57" s="40">
        <v>0</v>
      </c>
      <c r="S57" s="40">
        <v>0</v>
      </c>
      <c r="T57" s="42">
        <v>0</v>
      </c>
      <c r="U57" s="81">
        <v>82360</v>
      </c>
    </row>
    <row r="58" spans="2:21" ht="15.75" x14ac:dyDescent="0.25">
      <c r="B58" s="9" t="s">
        <v>56</v>
      </c>
      <c r="C58" s="32">
        <f t="shared" si="0"/>
        <v>0</v>
      </c>
      <c r="D58" s="29">
        <f t="shared" si="1"/>
        <v>0</v>
      </c>
      <c r="E58" s="30"/>
      <c r="F58" s="31">
        <f t="shared" si="2"/>
        <v>0</v>
      </c>
      <c r="G58" s="31"/>
      <c r="H58" s="32">
        <v>0</v>
      </c>
      <c r="I58" s="33">
        <v>0</v>
      </c>
      <c r="J58" s="32">
        <v>0</v>
      </c>
      <c r="K58" s="33">
        <v>0</v>
      </c>
      <c r="L58" s="32">
        <v>0</v>
      </c>
      <c r="M58" s="33">
        <v>0</v>
      </c>
      <c r="N58" s="32">
        <v>0</v>
      </c>
      <c r="O58" s="33">
        <v>0</v>
      </c>
      <c r="P58" s="32">
        <v>0</v>
      </c>
      <c r="Q58" s="33">
        <v>0</v>
      </c>
      <c r="R58" s="31">
        <v>0</v>
      </c>
      <c r="S58" s="31">
        <v>0</v>
      </c>
      <c r="T58" s="26">
        <v>0</v>
      </c>
      <c r="U58" s="80">
        <v>0</v>
      </c>
    </row>
    <row r="59" spans="2:21" ht="15.75" x14ac:dyDescent="0.25">
      <c r="B59" s="9" t="s">
        <v>57</v>
      </c>
      <c r="C59" s="32">
        <f t="shared" si="0"/>
        <v>0</v>
      </c>
      <c r="D59" s="29">
        <f t="shared" si="1"/>
        <v>0</v>
      </c>
      <c r="E59" s="30"/>
      <c r="F59" s="31">
        <f t="shared" si="2"/>
        <v>0</v>
      </c>
      <c r="G59" s="31"/>
      <c r="H59" s="32">
        <v>0</v>
      </c>
      <c r="I59" s="33">
        <v>0</v>
      </c>
      <c r="J59" s="32">
        <v>0</v>
      </c>
      <c r="K59" s="33">
        <v>0</v>
      </c>
      <c r="L59" s="32">
        <v>0</v>
      </c>
      <c r="M59" s="33">
        <v>0</v>
      </c>
      <c r="N59" s="32">
        <v>0</v>
      </c>
      <c r="O59" s="33">
        <v>0</v>
      </c>
      <c r="P59" s="32">
        <v>0</v>
      </c>
      <c r="Q59" s="33">
        <v>0</v>
      </c>
      <c r="R59" s="31">
        <v>0</v>
      </c>
      <c r="S59" s="31">
        <v>0</v>
      </c>
      <c r="T59" s="26">
        <v>0</v>
      </c>
      <c r="U59" s="80">
        <v>0</v>
      </c>
    </row>
    <row r="60" spans="2:21" ht="15.75" x14ac:dyDescent="0.25">
      <c r="B60" s="9" t="s">
        <v>58</v>
      </c>
      <c r="C60" s="32">
        <f t="shared" si="0"/>
        <v>0</v>
      </c>
      <c r="D60" s="29">
        <f t="shared" si="1"/>
        <v>0</v>
      </c>
      <c r="E60" s="30"/>
      <c r="F60" s="31">
        <f t="shared" si="2"/>
        <v>0</v>
      </c>
      <c r="G60" s="31"/>
      <c r="H60" s="32">
        <v>0</v>
      </c>
      <c r="I60" s="33">
        <v>0</v>
      </c>
      <c r="J60" s="32">
        <v>0</v>
      </c>
      <c r="K60" s="33">
        <v>0</v>
      </c>
      <c r="L60" s="32">
        <v>0</v>
      </c>
      <c r="M60" s="33">
        <v>0</v>
      </c>
      <c r="N60" s="32">
        <v>0</v>
      </c>
      <c r="O60" s="33">
        <v>0</v>
      </c>
      <c r="P60" s="32">
        <v>0</v>
      </c>
      <c r="Q60" s="33">
        <v>0</v>
      </c>
      <c r="R60" s="31">
        <v>0</v>
      </c>
      <c r="S60" s="31">
        <v>0</v>
      </c>
      <c r="T60" s="26">
        <v>0</v>
      </c>
      <c r="U60" s="80">
        <v>0</v>
      </c>
    </row>
    <row r="61" spans="2:21" ht="15.75" x14ac:dyDescent="0.25">
      <c r="B61" s="9" t="s">
        <v>59</v>
      </c>
      <c r="C61" s="32">
        <f t="shared" si="0"/>
        <v>0</v>
      </c>
      <c r="D61" s="29">
        <f t="shared" si="1"/>
        <v>0</v>
      </c>
      <c r="E61" s="30"/>
      <c r="F61" s="31">
        <f t="shared" si="2"/>
        <v>0</v>
      </c>
      <c r="G61" s="31"/>
      <c r="H61" s="32">
        <v>0</v>
      </c>
      <c r="I61" s="33">
        <v>0</v>
      </c>
      <c r="J61" s="32">
        <v>0</v>
      </c>
      <c r="K61" s="33">
        <v>0</v>
      </c>
      <c r="L61" s="32">
        <v>0</v>
      </c>
      <c r="M61" s="33">
        <v>0</v>
      </c>
      <c r="N61" s="32">
        <v>0</v>
      </c>
      <c r="O61" s="33">
        <v>0</v>
      </c>
      <c r="P61" s="32">
        <v>0</v>
      </c>
      <c r="Q61" s="33">
        <v>0</v>
      </c>
      <c r="R61" s="31">
        <v>0</v>
      </c>
      <c r="S61" s="31">
        <v>0</v>
      </c>
      <c r="T61" s="26">
        <v>0</v>
      </c>
      <c r="U61" s="80">
        <v>0</v>
      </c>
    </row>
    <row r="62" spans="2:21" ht="15.75" x14ac:dyDescent="0.25">
      <c r="B62" s="36" t="s">
        <v>60</v>
      </c>
      <c r="C62" s="37">
        <f t="shared" si="0"/>
        <v>1190220</v>
      </c>
      <c r="D62" s="38">
        <f t="shared" si="1"/>
        <v>2.3950859505878448</v>
      </c>
      <c r="E62" s="39"/>
      <c r="F62" s="40">
        <f t="shared" si="2"/>
        <v>7</v>
      </c>
      <c r="G62" s="40"/>
      <c r="H62" s="37">
        <v>3</v>
      </c>
      <c r="I62" s="41">
        <v>1120500</v>
      </c>
      <c r="J62" s="37">
        <v>4</v>
      </c>
      <c r="K62" s="41">
        <v>69720</v>
      </c>
      <c r="L62" s="37">
        <v>0</v>
      </c>
      <c r="M62" s="41">
        <v>0</v>
      </c>
      <c r="N62" s="37">
        <v>0</v>
      </c>
      <c r="O62" s="41">
        <v>0</v>
      </c>
      <c r="P62" s="37">
        <v>0</v>
      </c>
      <c r="Q62" s="41">
        <v>0</v>
      </c>
      <c r="R62" s="40">
        <v>0</v>
      </c>
      <c r="S62" s="40">
        <v>0</v>
      </c>
      <c r="T62" s="42">
        <v>0</v>
      </c>
      <c r="U62" s="81">
        <v>0</v>
      </c>
    </row>
    <row r="63" spans="2:21" ht="15.75" x14ac:dyDescent="0.25">
      <c r="B63" s="9" t="s">
        <v>61</v>
      </c>
      <c r="C63" s="32">
        <f t="shared" si="0"/>
        <v>0</v>
      </c>
      <c r="D63" s="29">
        <f t="shared" si="1"/>
        <v>0</v>
      </c>
      <c r="E63" s="30"/>
      <c r="F63" s="31">
        <f t="shared" si="2"/>
        <v>0</v>
      </c>
      <c r="G63" s="31"/>
      <c r="H63" s="32">
        <v>0</v>
      </c>
      <c r="I63" s="33">
        <v>0</v>
      </c>
      <c r="J63" s="32">
        <v>0</v>
      </c>
      <c r="K63" s="33">
        <v>0</v>
      </c>
      <c r="L63" s="32">
        <v>0</v>
      </c>
      <c r="M63" s="33">
        <v>0</v>
      </c>
      <c r="N63" s="32">
        <v>0</v>
      </c>
      <c r="O63" s="33">
        <v>0</v>
      </c>
      <c r="P63" s="32">
        <v>0</v>
      </c>
      <c r="Q63" s="33">
        <v>0</v>
      </c>
      <c r="R63" s="31">
        <v>0</v>
      </c>
      <c r="S63" s="31">
        <v>0</v>
      </c>
      <c r="T63" s="26">
        <v>0</v>
      </c>
      <c r="U63" s="80">
        <v>0</v>
      </c>
    </row>
    <row r="64" spans="2:21" ht="15.75" x14ac:dyDescent="0.25">
      <c r="B64" s="9" t="s">
        <v>62</v>
      </c>
      <c r="C64" s="32">
        <f t="shared" si="0"/>
        <v>0</v>
      </c>
      <c r="D64" s="29">
        <f t="shared" si="1"/>
        <v>0</v>
      </c>
      <c r="E64" s="30"/>
      <c r="F64" s="31">
        <f t="shared" si="2"/>
        <v>0</v>
      </c>
      <c r="G64" s="31"/>
      <c r="H64" s="32">
        <v>0</v>
      </c>
      <c r="I64" s="33">
        <v>0</v>
      </c>
      <c r="J64" s="32">
        <v>0</v>
      </c>
      <c r="K64" s="33">
        <v>0</v>
      </c>
      <c r="L64" s="32">
        <v>0</v>
      </c>
      <c r="M64" s="33">
        <v>0</v>
      </c>
      <c r="N64" s="32">
        <v>0</v>
      </c>
      <c r="O64" s="33">
        <v>0</v>
      </c>
      <c r="P64" s="32">
        <v>0</v>
      </c>
      <c r="Q64" s="33">
        <v>0</v>
      </c>
      <c r="R64" s="31">
        <v>0</v>
      </c>
      <c r="S64" s="31">
        <v>0</v>
      </c>
      <c r="T64" s="26">
        <v>0</v>
      </c>
      <c r="U64" s="80">
        <v>0</v>
      </c>
    </row>
    <row r="65" spans="1:26" ht="15.75" x14ac:dyDescent="0.25">
      <c r="B65" s="9" t="s">
        <v>63</v>
      </c>
      <c r="C65" s="32">
        <f t="shared" si="0"/>
        <v>0</v>
      </c>
      <c r="D65" s="29">
        <f t="shared" si="1"/>
        <v>0</v>
      </c>
      <c r="E65" s="30"/>
      <c r="F65" s="31">
        <f t="shared" si="2"/>
        <v>0</v>
      </c>
      <c r="G65" s="31"/>
      <c r="H65" s="32">
        <v>0</v>
      </c>
      <c r="I65" s="33">
        <v>0</v>
      </c>
      <c r="J65" s="32">
        <v>0</v>
      </c>
      <c r="K65" s="33">
        <v>0</v>
      </c>
      <c r="L65" s="32">
        <v>0</v>
      </c>
      <c r="M65" s="33">
        <v>0</v>
      </c>
      <c r="N65" s="32">
        <v>0</v>
      </c>
      <c r="O65" s="33">
        <v>0</v>
      </c>
      <c r="P65" s="32">
        <v>0</v>
      </c>
      <c r="Q65" s="33">
        <v>0</v>
      </c>
      <c r="R65" s="31">
        <v>0</v>
      </c>
      <c r="S65" s="31">
        <v>0</v>
      </c>
      <c r="T65" s="26">
        <v>0</v>
      </c>
      <c r="U65" s="80">
        <v>0</v>
      </c>
    </row>
    <row r="66" spans="1:26" ht="15.75" thickBot="1" x14ac:dyDescent="0.25">
      <c r="B66" s="26"/>
      <c r="C66" s="32"/>
      <c r="D66" s="31"/>
      <c r="E66" s="30"/>
      <c r="F66" s="31"/>
      <c r="G66" s="14"/>
      <c r="H66" s="26"/>
      <c r="I66" s="35"/>
      <c r="J66" s="32"/>
      <c r="K66" s="35"/>
      <c r="L66" s="26"/>
      <c r="M66" s="35"/>
      <c r="N66" s="26"/>
      <c r="O66" s="35"/>
      <c r="P66" s="26"/>
      <c r="Q66" s="35"/>
      <c r="R66" s="43"/>
      <c r="S66" s="44"/>
      <c r="T66" s="43"/>
      <c r="U66" s="44"/>
    </row>
    <row r="67" spans="1:26" ht="15.75" thickTop="1" x14ac:dyDescent="0.2">
      <c r="B67" s="45"/>
      <c r="C67" s="46"/>
      <c r="D67" s="47"/>
      <c r="E67" s="48"/>
      <c r="F67" s="47"/>
      <c r="G67" s="49" t="s">
        <v>0</v>
      </c>
      <c r="H67" s="45"/>
      <c r="I67" s="50"/>
      <c r="J67" s="45"/>
      <c r="K67" s="50"/>
      <c r="L67" s="45"/>
      <c r="M67" s="50"/>
      <c r="N67" s="45"/>
      <c r="O67" s="50"/>
      <c r="P67" s="45"/>
      <c r="Q67" s="50"/>
      <c r="R67" s="14"/>
      <c r="S67" s="14"/>
      <c r="T67" s="26"/>
      <c r="U67" s="35"/>
    </row>
    <row r="68" spans="1:26" s="2" customFormat="1" ht="15.75" x14ac:dyDescent="0.25">
      <c r="B68" s="9" t="s">
        <v>9</v>
      </c>
      <c r="C68" s="51">
        <f>SUM(C10:C65)</f>
        <v>49694250</v>
      </c>
      <c r="D68" s="52">
        <f>SUM(D10:D67)</f>
        <v>100.00000000000001</v>
      </c>
      <c r="E68" s="53">
        <f>SUM(E10:E65)</f>
        <v>0</v>
      </c>
      <c r="F68" s="54">
        <f>SUM(F10:F65)</f>
        <v>183</v>
      </c>
      <c r="G68" s="55" t="s">
        <v>0</v>
      </c>
      <c r="H68" s="56">
        <f>SUM(H10:H67)</f>
        <v>3</v>
      </c>
      <c r="I68" s="57">
        <f t="shared" ref="I68:T68" si="3">SUM(I10:I65)</f>
        <v>1120500</v>
      </c>
      <c r="J68" s="58">
        <f t="shared" si="3"/>
        <v>79</v>
      </c>
      <c r="K68" s="57">
        <f t="shared" si="3"/>
        <v>26608801</v>
      </c>
      <c r="L68" s="58">
        <f t="shared" si="3"/>
        <v>0</v>
      </c>
      <c r="M68" s="57">
        <f t="shared" si="3"/>
        <v>0</v>
      </c>
      <c r="N68" s="58">
        <f t="shared" si="3"/>
        <v>60</v>
      </c>
      <c r="O68" s="57">
        <f t="shared" si="3"/>
        <v>4029845</v>
      </c>
      <c r="P68" s="58">
        <f t="shared" si="3"/>
        <v>18</v>
      </c>
      <c r="Q68" s="57">
        <f>SUM(Q10:Q65)</f>
        <v>2308640</v>
      </c>
      <c r="R68" s="54">
        <f t="shared" ref="R68" si="4">SUM(R10:R65)</f>
        <v>21</v>
      </c>
      <c r="S68" s="60">
        <f>SUM(S10:S65)</f>
        <v>691740</v>
      </c>
      <c r="T68" s="58">
        <f t="shared" si="3"/>
        <v>2</v>
      </c>
      <c r="U68" s="57">
        <f>SUM(U10:U65)</f>
        <v>14934724</v>
      </c>
      <c r="V68" s="4"/>
      <c r="W68" s="4"/>
      <c r="X68" s="4"/>
      <c r="Y68" s="4"/>
      <c r="Z68" s="4"/>
    </row>
    <row r="69" spans="1:26" ht="15.75" x14ac:dyDescent="0.25">
      <c r="B69" s="59" t="s">
        <v>10</v>
      </c>
      <c r="C69" s="51"/>
      <c r="D69" s="60"/>
      <c r="E69" s="53"/>
      <c r="F69" s="61">
        <f>SUM(H69:T69)</f>
        <v>100.00000000000001</v>
      </c>
      <c r="G69" s="62"/>
      <c r="H69" s="63">
        <f>(H68/$F$68)*100</f>
        <v>1.639344262295082</v>
      </c>
      <c r="I69" s="64"/>
      <c r="J69" s="63">
        <f>(J68/$F$68)*100</f>
        <v>43.169398907103826</v>
      </c>
      <c r="K69" s="65"/>
      <c r="L69" s="63">
        <f>(L68/$F$68)*100</f>
        <v>0</v>
      </c>
      <c r="M69" s="65"/>
      <c r="N69" s="63">
        <f>(N68/$F$68)*100</f>
        <v>32.786885245901637</v>
      </c>
      <c r="O69" s="65"/>
      <c r="P69" s="63">
        <f>(P68/$F$68)*100</f>
        <v>9.8360655737704921</v>
      </c>
      <c r="Q69" s="65"/>
      <c r="R69" s="61">
        <f>(R68/$F$68)*100</f>
        <v>11.475409836065573</v>
      </c>
      <c r="S69" s="79"/>
      <c r="T69" s="63">
        <f>(T68/$F$68)*100</f>
        <v>1.0928961748633881</v>
      </c>
      <c r="U69" s="35"/>
    </row>
    <row r="70" spans="1:26" ht="15.75" thickBot="1" x14ac:dyDescent="0.25">
      <c r="B70" s="19"/>
      <c r="C70" s="66"/>
      <c r="D70" s="67"/>
      <c r="E70" s="68"/>
      <c r="F70" s="67"/>
      <c r="G70" s="23"/>
      <c r="H70" s="19"/>
      <c r="I70" s="20"/>
      <c r="J70" s="66"/>
      <c r="K70" s="69"/>
      <c r="L70" s="66"/>
      <c r="M70" s="69"/>
      <c r="N70" s="66"/>
      <c r="O70" s="69"/>
      <c r="P70" s="19"/>
      <c r="Q70" s="20"/>
      <c r="R70" s="23"/>
      <c r="S70" s="23"/>
      <c r="T70" s="19"/>
      <c r="U70" s="20"/>
    </row>
    <row r="71" spans="1:26" x14ac:dyDescent="0.2">
      <c r="B71" s="83" t="s">
        <v>76</v>
      </c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70"/>
    </row>
    <row r="72" spans="1:26" ht="15.75" x14ac:dyDescent="0.25">
      <c r="A72" s="1"/>
      <c r="B72" s="4" t="s">
        <v>82</v>
      </c>
    </row>
    <row r="73" spans="1:26" ht="15.75" x14ac:dyDescent="0.25">
      <c r="A73" s="1"/>
      <c r="I73" s="72"/>
    </row>
    <row r="74" spans="1:26" ht="15.75" x14ac:dyDescent="0.25">
      <c r="A74" s="1"/>
    </row>
    <row r="75" spans="1:26" ht="15.75" x14ac:dyDescent="0.25">
      <c r="A75" s="1"/>
    </row>
  </sheetData>
  <mergeCells count="12">
    <mergeCell ref="B71:U71"/>
    <mergeCell ref="B1:Q1"/>
    <mergeCell ref="B2:Q2"/>
    <mergeCell ref="J5:K5"/>
    <mergeCell ref="H5:I5"/>
    <mergeCell ref="L5:M5"/>
    <mergeCell ref="N5:O5"/>
    <mergeCell ref="T5:U5"/>
    <mergeCell ref="P4:Q5"/>
    <mergeCell ref="H6:I6"/>
    <mergeCell ref="L6:M6"/>
    <mergeCell ref="R5:S5"/>
  </mergeCells>
  <phoneticPr fontId="0" type="noConversion"/>
  <printOptions horizontalCentered="1" verticalCentered="1"/>
  <pageMargins left="0.25" right="0.25" top="0.5" bottom="0.5" header="0.5" footer="0.5"/>
  <pageSetup scale="55" orientation="portrait" horizontalDpi="300" verticalDpi="300" r:id="rId1"/>
  <headerFooter alignWithMargins="0"/>
  <ignoredErrors>
    <ignoredError sqref="D6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t-24</vt:lpstr>
      <vt:lpstr>'t-24'!Print_Area</vt:lpstr>
      <vt:lpstr>Print_Area_MI</vt:lpstr>
    </vt:vector>
  </TitlesOfParts>
  <Company>Department of Transportation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grubb</dc:creator>
  <cp:lastModifiedBy>USDOT User</cp:lastModifiedBy>
  <cp:lastPrinted>2008-08-29T14:39:28Z</cp:lastPrinted>
  <dcterms:created xsi:type="dcterms:W3CDTF">1999-02-24T12:51:32Z</dcterms:created>
  <dcterms:modified xsi:type="dcterms:W3CDTF">2013-06-19T17:46:04Z</dcterms:modified>
</cp:coreProperties>
</file>