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85" yWindow="105" windowWidth="9375" windowHeight="11640"/>
  </bookViews>
  <sheets>
    <sheet name="t-20" sheetId="1" r:id="rId1"/>
  </sheets>
  <definedNames>
    <definedName name="_xlnm.Print_Area" localSheetId="0">'t-20'!$A$1:$K$35</definedName>
  </definedNames>
  <calcPr calcId="145621"/>
</workbook>
</file>

<file path=xl/calcChain.xml><?xml version="1.0" encoding="utf-8"?>
<calcChain xmlns="http://schemas.openxmlformats.org/spreadsheetml/2006/main">
  <c r="G18" i="1" l="1"/>
  <c r="E24" i="1" l="1"/>
  <c r="G17" i="1" l="1"/>
  <c r="G19" i="1"/>
  <c r="G20" i="1"/>
  <c r="F24" i="1"/>
  <c r="D24" i="1"/>
  <c r="C24" i="1"/>
  <c r="I18" i="1" l="1"/>
  <c r="G24" i="1"/>
  <c r="H18" i="1" s="1"/>
  <c r="I17" i="1"/>
  <c r="I20" i="1"/>
  <c r="I19" i="1"/>
  <c r="H20" i="1" l="1"/>
  <c r="E26" i="1"/>
  <c r="D26" i="1"/>
  <c r="H17" i="1"/>
  <c r="H19" i="1"/>
  <c r="F26" i="1"/>
  <c r="C26" i="1"/>
  <c r="G26" i="1" l="1"/>
  <c r="H24" i="1"/>
</calcChain>
</file>

<file path=xl/sharedStrings.xml><?xml version="1.0" encoding="utf-8"?>
<sst xmlns="http://schemas.openxmlformats.org/spreadsheetml/2006/main" count="30" uniqueCount="28">
  <si>
    <t>Rolling</t>
  </si>
  <si>
    <t>Transit-</t>
  </si>
  <si>
    <t>Station</t>
  </si>
  <si>
    <t>Percent</t>
  </si>
  <si>
    <t>Stock</t>
  </si>
  <si>
    <t>way</t>
  </si>
  <si>
    <t>Stops/</t>
  </si>
  <si>
    <t>Total</t>
  </si>
  <si>
    <t>of</t>
  </si>
  <si>
    <t>Area</t>
  </si>
  <si>
    <t>Lines</t>
  </si>
  <si>
    <t>Terminals</t>
  </si>
  <si>
    <t>TOTAL</t>
  </si>
  <si>
    <t>Percent of Total</t>
  </si>
  <si>
    <t xml:space="preserve">              Rolling Stock Purchases includes rail cars and spare parts.  Rolling Stock Rehab includes rehabilitation and mid-life rebuild. Rolling Stock Other includes design and lease.</t>
  </si>
  <si>
    <t>Rank</t>
  </si>
  <si>
    <t>Portland, OR-WA</t>
  </si>
  <si>
    <t>New York--Newark, NY-NJ-CT</t>
  </si>
  <si>
    <t xml:space="preserve">NOTE:   Transit-way Lines may include HOV and busways, in addition to rail lines.  Station Stops / Terminals includes fare collection equip, Park and Ride, furniture, security equip.  Support &amp; Equip Facilities includes </t>
  </si>
  <si>
    <t xml:space="preserve">              administrative/maintenance facilities, storage facilities, computers, and other support equip.  Electrif./ Power Dist. includes traction power, AC power lighting, substation distribution, and vehicle locator sytems. </t>
  </si>
  <si>
    <t xml:space="preserve">              Signal/Communic. includes train control / signal systems, communications systems, and radios.  Other includes contingencies, real estate, administration, contracts, professinal services, and finance charges.</t>
  </si>
  <si>
    <t>Virginia Beach, VA</t>
  </si>
  <si>
    <t xml:space="preserve">Other </t>
  </si>
  <si>
    <t xml:space="preserve">Capital </t>
  </si>
  <si>
    <t>Items</t>
  </si>
  <si>
    <t>FY 2013 URBANIZED AREA FORMULA OBLIGATIONS FOR NEW STARTS</t>
  </si>
  <si>
    <t>Phoenix-Mesa, AZ</t>
  </si>
  <si>
    <t>Table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</si>
</sst>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12" x14ac:knownFonts="1">
    <font>
      <sz val="12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37" fontId="0" fillId="0" borderId="0" xfId="0" applyNumberFormat="1" applyProtection="1"/>
    <xf numFmtId="37" fontId="0" fillId="0" borderId="10" xfId="0" applyNumberFormat="1" applyBorder="1" applyProtection="1"/>
    <xf numFmtId="37" fontId="0" fillId="0" borderId="11" xfId="0" applyNumberFormat="1" applyBorder="1" applyProtection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Fill="1" applyBorder="1"/>
    <xf numFmtId="0" fontId="3" fillId="0" borderId="2" xfId="0" applyFont="1" applyFill="1" applyBorder="1"/>
    <xf numFmtId="0" fontId="3" fillId="0" borderId="4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1" xfId="0" applyFont="1" applyFill="1" applyBorder="1"/>
    <xf numFmtId="0" fontId="2" fillId="0" borderId="0" xfId="0" applyFont="1" applyFill="1" applyAlignment="1">
      <alignment horizontal="center"/>
    </xf>
    <xf numFmtId="0" fontId="2" fillId="0" borderId="7" xfId="0" applyFont="1" applyFill="1" applyBorder="1"/>
    <xf numFmtId="0" fontId="3" fillId="0" borderId="7" xfId="0" applyFont="1" applyFill="1" applyBorder="1"/>
    <xf numFmtId="0" fontId="3" fillId="0" borderId="9" xfId="0" applyFont="1" applyFill="1" applyBorder="1"/>
    <xf numFmtId="0" fontId="0" fillId="0" borderId="0" xfId="0" applyFill="1"/>
    <xf numFmtId="0" fontId="3" fillId="0" borderId="0" xfId="0" applyFont="1" applyFill="1"/>
    <xf numFmtId="164" fontId="3" fillId="0" borderId="11" xfId="0" applyNumberFormat="1" applyFont="1" applyFill="1" applyBorder="1" applyProtection="1"/>
    <xf numFmtId="37" fontId="2" fillId="0" borderId="0" xfId="0" applyNumberFormat="1" applyFont="1" applyFill="1" applyProtection="1"/>
    <xf numFmtId="37" fontId="4" fillId="0" borderId="0" xfId="0" applyNumberFormat="1" applyFont="1" applyFill="1" applyProtection="1"/>
    <xf numFmtId="37" fontId="3" fillId="0" borderId="11" xfId="0" applyNumberFormat="1" applyFont="1" applyFill="1" applyBorder="1" applyProtection="1"/>
    <xf numFmtId="0" fontId="0" fillId="0" borderId="2" xfId="0" applyFill="1" applyBorder="1"/>
    <xf numFmtId="0" fontId="4" fillId="0" borderId="2" xfId="0" applyFont="1" applyFill="1" applyBorder="1"/>
    <xf numFmtId="5" fontId="3" fillId="0" borderId="11" xfId="0" applyNumberFormat="1" applyFont="1" applyFill="1" applyBorder="1" applyProtection="1"/>
    <xf numFmtId="0" fontId="0" fillId="0" borderId="7" xfId="0" applyFill="1" applyBorder="1"/>
    <xf numFmtId="0" fontId="0" fillId="0" borderId="9" xfId="0" applyFill="1" applyBorder="1"/>
    <xf numFmtId="0" fontId="2" fillId="0" borderId="1" xfId="0" applyFont="1" applyFill="1" applyBorder="1"/>
    <xf numFmtId="0" fontId="0" fillId="0" borderId="3" xfId="0" applyFill="1" applyBorder="1"/>
    <xf numFmtId="0" fontId="0" fillId="0" borderId="4" xfId="0" applyFill="1" applyBorder="1"/>
    <xf numFmtId="0" fontId="2" fillId="0" borderId="5" xfId="0" applyFont="1" applyFill="1" applyBorder="1"/>
    <xf numFmtId="0" fontId="3" fillId="0" borderId="5" xfId="0" applyFont="1" applyFill="1" applyBorder="1"/>
    <xf numFmtId="0" fontId="2" fillId="0" borderId="6" xfId="0" applyFont="1" applyFill="1" applyBorder="1"/>
    <xf numFmtId="0" fontId="0" fillId="0" borderId="8" xfId="0" applyFill="1" applyBorder="1"/>
    <xf numFmtId="0" fontId="5" fillId="0" borderId="0" xfId="0" applyFont="1"/>
    <xf numFmtId="0" fontId="6" fillId="0" borderId="0" xfId="0" applyFont="1"/>
    <xf numFmtId="164" fontId="3" fillId="0" borderId="12" xfId="0" applyNumberFormat="1" applyFont="1" applyFill="1" applyBorder="1" applyProtection="1"/>
    <xf numFmtId="0" fontId="7" fillId="0" borderId="5" xfId="0" applyFont="1" applyBorder="1"/>
    <xf numFmtId="164" fontId="10" fillId="0" borderId="0" xfId="0" applyNumberFormat="1" applyFont="1" applyFill="1" applyProtection="1"/>
    <xf numFmtId="5" fontId="8" fillId="0" borderId="0" xfId="0" applyNumberFormat="1" applyFont="1" applyFill="1" applyProtection="1"/>
    <xf numFmtId="5" fontId="8" fillId="0" borderId="10" xfId="0" applyNumberFormat="1" applyFont="1" applyFill="1" applyBorder="1" applyProtection="1"/>
    <xf numFmtId="5" fontId="8" fillId="0" borderId="13" xfId="0" applyNumberFormat="1" applyFont="1" applyFill="1" applyBorder="1" applyProtection="1"/>
    <xf numFmtId="5" fontId="11" fillId="0" borderId="0" xfId="0" applyNumberFormat="1" applyFont="1" applyFill="1" applyProtection="1"/>
    <xf numFmtId="5" fontId="11" fillId="0" borderId="10" xfId="0" applyNumberFormat="1" applyFont="1" applyFill="1" applyBorder="1" applyProtection="1"/>
    <xf numFmtId="5" fontId="11" fillId="0" borderId="13" xfId="0" applyNumberFormat="1" applyFont="1" applyFill="1" applyBorder="1" applyProtection="1"/>
    <xf numFmtId="5" fontId="9" fillId="0" borderId="0" xfId="0" applyNumberFormat="1" applyFont="1" applyFill="1" applyProtection="1"/>
    <xf numFmtId="164" fontId="10" fillId="0" borderId="10" xfId="0" applyNumberFormat="1" applyFont="1" applyFill="1" applyBorder="1" applyProtection="1"/>
    <xf numFmtId="164" fontId="10" fillId="0" borderId="13" xfId="0" applyNumberFormat="1" applyFont="1" applyFill="1" applyBorder="1" applyProtection="1"/>
    <xf numFmtId="164" fontId="9" fillId="0" borderId="0" xfId="0" applyNumberFormat="1" applyFont="1" applyFill="1" applyProtection="1"/>
    <xf numFmtId="3" fontId="3" fillId="0" borderId="0" xfId="0" applyNumberFormat="1" applyFont="1" applyFill="1" applyAlignment="1">
      <alignment horizontal="center"/>
    </xf>
    <xf numFmtId="3" fontId="10" fillId="0" borderId="0" xfId="0" applyNumberFormat="1" applyFont="1" applyFill="1" applyAlignment="1" applyProtection="1">
      <alignment horizontal="center"/>
    </xf>
    <xf numFmtId="3" fontId="4" fillId="0" borderId="0" xfId="0" applyNumberFormat="1" applyFont="1" applyFill="1" applyAlignment="1" applyProtection="1">
      <alignment horizontal="center"/>
    </xf>
    <xf numFmtId="37" fontId="0" fillId="0" borderId="0" xfId="0" applyNumberFormat="1" applyBorder="1" applyProtection="1"/>
    <xf numFmtId="37" fontId="11" fillId="0" borderId="0" xfId="0" applyNumberFormat="1" applyFont="1" applyFill="1" applyBorder="1" applyProtection="1"/>
    <xf numFmtId="164" fontId="10" fillId="0" borderId="0" xfId="0" applyNumberFormat="1" applyFont="1" applyFill="1" applyBorder="1" applyProtection="1"/>
    <xf numFmtId="0" fontId="5" fillId="0" borderId="1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6:J58"/>
  <sheetViews>
    <sheetView tabSelected="1" defaultGridColor="0" topLeftCell="A6" colorId="22" zoomScale="75" zoomScaleNormal="87" workbookViewId="0">
      <pane xSplit="2" ySplit="10" topLeftCell="C16" activePane="bottomRight" state="frozen"/>
      <selection activeCell="A6" sqref="A6"/>
      <selection pane="topRight" activeCell="C6" sqref="C6"/>
      <selection pane="bottomLeft" activeCell="A16" sqref="A16"/>
      <selection pane="bottomRight" activeCell="G50" sqref="G50"/>
    </sheetView>
  </sheetViews>
  <sheetFormatPr defaultColWidth="11.44140625" defaultRowHeight="15" x14ac:dyDescent="0.2"/>
  <cols>
    <col min="1" max="1" width="1.109375" customWidth="1"/>
    <col min="2" max="2" width="25.77734375" customWidth="1"/>
    <col min="3" max="3" width="13.77734375" customWidth="1"/>
    <col min="4" max="6" width="12.77734375" customWidth="1"/>
    <col min="7" max="7" width="13.77734375" customWidth="1"/>
    <col min="8" max="8" width="7.77734375" customWidth="1"/>
    <col min="9" max="9" width="5.44140625" customWidth="1"/>
    <col min="10" max="10" width="0.5546875" customWidth="1"/>
    <col min="11" max="11" width="1.109375" customWidth="1"/>
    <col min="12" max="16" width="10.77734375" customWidth="1"/>
  </cols>
  <sheetData>
    <row r="6" spans="2:10" ht="18" x14ac:dyDescent="0.25">
      <c r="B6" s="69" t="s">
        <v>27</v>
      </c>
      <c r="C6" s="69"/>
      <c r="D6" s="69"/>
      <c r="E6" s="69"/>
      <c r="F6" s="69"/>
      <c r="G6" s="69"/>
      <c r="H6" s="69"/>
      <c r="I6" s="69"/>
      <c r="J6" s="69"/>
    </row>
    <row r="7" spans="2:10" ht="18" x14ac:dyDescent="0.25">
      <c r="B7" s="69" t="s">
        <v>25</v>
      </c>
      <c r="C7" s="69"/>
      <c r="D7" s="69"/>
      <c r="E7" s="69"/>
      <c r="F7" s="69"/>
      <c r="G7" s="69"/>
      <c r="H7" s="69"/>
      <c r="I7" s="69"/>
      <c r="J7" s="69"/>
    </row>
    <row r="8" spans="2:10" ht="18" x14ac:dyDescent="0.25">
      <c r="C8" s="1"/>
      <c r="D8" s="1"/>
      <c r="E8" s="1"/>
    </row>
    <row r="9" spans="2:10" ht="18" x14ac:dyDescent="0.25">
      <c r="C9" s="1"/>
      <c r="D9" s="1"/>
      <c r="E9" s="1"/>
    </row>
    <row r="10" spans="2:10" ht="15.75" thickBot="1" x14ac:dyDescent="0.25"/>
    <row r="11" spans="2:10" ht="15.75" x14ac:dyDescent="0.25">
      <c r="B11" s="2"/>
      <c r="C11" s="4"/>
      <c r="D11" s="3"/>
      <c r="E11" s="3"/>
      <c r="F11" s="5"/>
      <c r="G11" s="19"/>
      <c r="H11" s="20"/>
      <c r="I11" s="20"/>
      <c r="J11" s="21"/>
    </row>
    <row r="12" spans="2:10" ht="15.75" x14ac:dyDescent="0.25">
      <c r="B12" s="6"/>
      <c r="C12" s="18" t="s">
        <v>0</v>
      </c>
      <c r="D12" s="17" t="s">
        <v>1</v>
      </c>
      <c r="E12" s="17" t="s">
        <v>2</v>
      </c>
      <c r="F12" s="68" t="s">
        <v>22</v>
      </c>
      <c r="G12" s="22"/>
      <c r="H12" s="23" t="s">
        <v>3</v>
      </c>
      <c r="I12" s="23"/>
      <c r="J12" s="24"/>
    </row>
    <row r="13" spans="2:10" ht="15.75" x14ac:dyDescent="0.25">
      <c r="B13" s="6"/>
      <c r="C13" s="18" t="s">
        <v>4</v>
      </c>
      <c r="D13" s="17" t="s">
        <v>5</v>
      </c>
      <c r="E13" s="17" t="s">
        <v>6</v>
      </c>
      <c r="F13" s="68" t="s">
        <v>23</v>
      </c>
      <c r="G13" s="25" t="s">
        <v>7</v>
      </c>
      <c r="H13" s="23" t="s">
        <v>8</v>
      </c>
      <c r="I13" s="23" t="s">
        <v>15</v>
      </c>
      <c r="J13" s="24"/>
    </row>
    <row r="14" spans="2:10" ht="15.75" x14ac:dyDescent="0.25">
      <c r="B14" s="6" t="s">
        <v>9</v>
      </c>
      <c r="C14" s="18" t="s">
        <v>7</v>
      </c>
      <c r="D14" s="17" t="s">
        <v>10</v>
      </c>
      <c r="E14" s="17" t="s">
        <v>11</v>
      </c>
      <c r="F14" s="68" t="s">
        <v>24</v>
      </c>
      <c r="G14" s="22"/>
      <c r="H14" s="23" t="s">
        <v>7</v>
      </c>
      <c r="I14" s="23"/>
      <c r="J14" s="24"/>
    </row>
    <row r="15" spans="2:10" ht="16.5" thickBot="1" x14ac:dyDescent="0.3">
      <c r="B15" s="8"/>
      <c r="C15" s="10"/>
      <c r="D15" s="9"/>
      <c r="E15" s="9"/>
      <c r="F15" s="11"/>
      <c r="G15" s="26"/>
      <c r="H15" s="27"/>
      <c r="I15" s="27"/>
      <c r="J15" s="28"/>
    </row>
    <row r="16" spans="2:10" ht="15.75" x14ac:dyDescent="0.25">
      <c r="B16" s="6"/>
      <c r="C16" s="12"/>
      <c r="F16" s="13"/>
      <c r="G16" s="29"/>
      <c r="H16" s="30"/>
      <c r="I16" s="62"/>
      <c r="J16" s="24"/>
    </row>
    <row r="17" spans="2:10" ht="22.5" customHeight="1" x14ac:dyDescent="0.25">
      <c r="B17" s="50" t="s">
        <v>17</v>
      </c>
      <c r="C17" s="15">
        <v>0</v>
      </c>
      <c r="D17" s="65">
        <v>0</v>
      </c>
      <c r="E17" s="65">
        <v>13758805</v>
      </c>
      <c r="F17" s="16">
        <v>0</v>
      </c>
      <c r="G17" s="66">
        <f t="shared" ref="G17:G20" si="0">SUM(C17:F17)</f>
        <v>13758805</v>
      </c>
      <c r="H17" s="67">
        <f>(G17/$G$24)*100</f>
        <v>51.464020458126413</v>
      </c>
      <c r="I17" s="63">
        <f>RANK(G17,G$17:G$21,0)</f>
        <v>1</v>
      </c>
      <c r="J17" s="31"/>
    </row>
    <row r="18" spans="2:10" ht="22.5" customHeight="1" x14ac:dyDescent="0.25">
      <c r="B18" s="50" t="s">
        <v>26</v>
      </c>
      <c r="C18" s="15">
        <v>0</v>
      </c>
      <c r="D18" s="65">
        <v>3500000</v>
      </c>
      <c r="E18" s="65">
        <v>0</v>
      </c>
      <c r="F18" s="16">
        <v>0</v>
      </c>
      <c r="G18" s="66">
        <f t="shared" ref="G18" si="1">SUM(C18:F18)</f>
        <v>3500000</v>
      </c>
      <c r="H18" s="67">
        <f>(G18/$G$24)*100</f>
        <v>13.091549128244964</v>
      </c>
      <c r="I18" s="63">
        <f>RANK(G18,G$17:G$21,0)</f>
        <v>3</v>
      </c>
      <c r="J18" s="31"/>
    </row>
    <row r="19" spans="2:10" ht="22.5" customHeight="1" x14ac:dyDescent="0.25">
      <c r="B19" s="50" t="s">
        <v>16</v>
      </c>
      <c r="C19" s="15">
        <v>0</v>
      </c>
      <c r="D19" s="65">
        <v>0</v>
      </c>
      <c r="E19" s="65">
        <v>0</v>
      </c>
      <c r="F19" s="16">
        <v>9300000</v>
      </c>
      <c r="G19" s="66">
        <f t="shared" si="0"/>
        <v>9300000</v>
      </c>
      <c r="H19" s="67">
        <f>(G19/$G$24)*100</f>
        <v>34.786116255050906</v>
      </c>
      <c r="I19" s="63">
        <f>RANK(G19,G$17:G$21,0)</f>
        <v>2</v>
      </c>
      <c r="J19" s="31"/>
    </row>
    <row r="20" spans="2:10" ht="22.5" customHeight="1" x14ac:dyDescent="0.25">
      <c r="B20" s="50" t="s">
        <v>21</v>
      </c>
      <c r="C20" s="15">
        <v>175999</v>
      </c>
      <c r="D20" s="65">
        <v>0</v>
      </c>
      <c r="E20" s="65">
        <v>0</v>
      </c>
      <c r="F20" s="16">
        <v>0</v>
      </c>
      <c r="G20" s="66">
        <f t="shared" si="0"/>
        <v>175999</v>
      </c>
      <c r="H20" s="67">
        <f>(G20/$G$24)*100</f>
        <v>0.65831415857771025</v>
      </c>
      <c r="I20" s="63">
        <f>RANK(G20,G$17:G$21,0)</f>
        <v>4</v>
      </c>
      <c r="J20" s="31"/>
    </row>
    <row r="21" spans="2:10" ht="22.5" customHeight="1" x14ac:dyDescent="0.25">
      <c r="B21" s="50"/>
      <c r="C21" s="15"/>
      <c r="D21" s="65"/>
      <c r="E21" s="65"/>
      <c r="F21" s="16"/>
      <c r="G21" s="66"/>
      <c r="H21" s="67"/>
      <c r="I21" s="63"/>
      <c r="J21" s="49"/>
    </row>
    <row r="22" spans="2:10" ht="15" customHeight="1" thickBot="1" x14ac:dyDescent="0.3">
      <c r="B22" s="6"/>
      <c r="C22" s="15"/>
      <c r="D22" s="14"/>
      <c r="E22" s="14"/>
      <c r="F22" s="16"/>
      <c r="G22" s="32"/>
      <c r="H22" s="33"/>
      <c r="I22" s="64"/>
      <c r="J22" s="34"/>
    </row>
    <row r="23" spans="2:10" ht="15.75" x14ac:dyDescent="0.25">
      <c r="B23" s="40"/>
      <c r="C23" s="41"/>
      <c r="D23" s="35"/>
      <c r="E23" s="35"/>
      <c r="F23" s="42"/>
      <c r="G23" s="35"/>
      <c r="H23" s="36"/>
      <c r="I23" s="36"/>
      <c r="J23" s="21"/>
    </row>
    <row r="24" spans="2:10" ht="15.75" x14ac:dyDescent="0.25">
      <c r="B24" s="43" t="s">
        <v>12</v>
      </c>
      <c r="C24" s="53">
        <f t="shared" ref="C24:H24" si="2">SUM(C17:C23)</f>
        <v>175999</v>
      </c>
      <c r="D24" s="52">
        <f t="shared" si="2"/>
        <v>3500000</v>
      </c>
      <c r="E24" s="52">
        <f t="shared" si="2"/>
        <v>13758805</v>
      </c>
      <c r="F24" s="52">
        <f t="shared" si="2"/>
        <v>9300000</v>
      </c>
      <c r="G24" s="54">
        <f t="shared" si="2"/>
        <v>26734804</v>
      </c>
      <c r="H24" s="51">
        <f t="shared" si="2"/>
        <v>99.999999999999986</v>
      </c>
      <c r="I24" s="51"/>
      <c r="J24" s="31"/>
    </row>
    <row r="25" spans="2:10" ht="15.75" x14ac:dyDescent="0.25">
      <c r="B25" s="43"/>
      <c r="C25" s="56"/>
      <c r="D25" s="55"/>
      <c r="E25" s="55"/>
      <c r="F25" s="55"/>
      <c r="G25" s="57"/>
      <c r="H25" s="58"/>
      <c r="I25" s="58"/>
      <c r="J25" s="37"/>
    </row>
    <row r="26" spans="2:10" ht="15.75" x14ac:dyDescent="0.25">
      <c r="B26" s="44" t="s">
        <v>13</v>
      </c>
      <c r="C26" s="59">
        <f>(C24/$G$24)*100</f>
        <v>0.65831415857771025</v>
      </c>
      <c r="D26" s="51">
        <f>(D24/$G$24)*100</f>
        <v>13.091549128244964</v>
      </c>
      <c r="E26" s="51">
        <f>(E24/$G$24)*100</f>
        <v>51.464020458126413</v>
      </c>
      <c r="F26" s="51">
        <f>(F24/$G$24)*100</f>
        <v>34.786116255050906</v>
      </c>
      <c r="G26" s="60">
        <f>SUM(C26:F26)</f>
        <v>100</v>
      </c>
      <c r="H26" s="61"/>
      <c r="I26" s="61"/>
      <c r="J26" s="31"/>
    </row>
    <row r="27" spans="2:10" ht="16.5" thickBot="1" x14ac:dyDescent="0.3">
      <c r="B27" s="45"/>
      <c r="C27" s="46"/>
      <c r="D27" s="38"/>
      <c r="E27" s="38"/>
      <c r="F27" s="39"/>
      <c r="G27" s="38"/>
      <c r="H27" s="38"/>
      <c r="I27" s="38"/>
      <c r="J27" s="39"/>
    </row>
    <row r="30" spans="2:10" ht="15.75" x14ac:dyDescent="0.25">
      <c r="B30" s="7"/>
    </row>
    <row r="31" spans="2:10" ht="15.75" x14ac:dyDescent="0.25">
      <c r="B31" s="7" t="s">
        <v>18</v>
      </c>
    </row>
    <row r="32" spans="2:10" ht="15.75" x14ac:dyDescent="0.25">
      <c r="B32" s="7" t="s">
        <v>19</v>
      </c>
    </row>
    <row r="33" spans="2:3" ht="15.75" x14ac:dyDescent="0.25">
      <c r="B33" s="7" t="s">
        <v>20</v>
      </c>
    </row>
    <row r="34" spans="2:3" ht="15.75" x14ac:dyDescent="0.25">
      <c r="B34" s="7" t="s">
        <v>14</v>
      </c>
    </row>
    <row r="35" spans="2:3" ht="15.75" x14ac:dyDescent="0.25">
      <c r="B35" s="7"/>
    </row>
    <row r="36" spans="2:3" ht="9" customHeight="1" x14ac:dyDescent="0.25">
      <c r="B36" s="7"/>
    </row>
    <row r="38" spans="2:3" ht="18" x14ac:dyDescent="0.25">
      <c r="B38" s="48"/>
    </row>
    <row r="39" spans="2:3" ht="8.25" customHeight="1" x14ac:dyDescent="0.25">
      <c r="B39" s="47"/>
    </row>
    <row r="40" spans="2:3" ht="15" customHeight="1" x14ac:dyDescent="0.25">
      <c r="B40" s="47"/>
      <c r="C40" s="47"/>
    </row>
    <row r="58" spans="2:2" ht="15.75" x14ac:dyDescent="0.25">
      <c r="B58" s="7"/>
    </row>
  </sheetData>
  <mergeCells count="2">
    <mergeCell ref="B6:J6"/>
    <mergeCell ref="B7:J7"/>
  </mergeCells>
  <phoneticPr fontId="0" type="noConversion"/>
  <printOptions horizontalCentered="1"/>
  <pageMargins left="0.25" right="0.25" top="0.5" bottom="0.5" header="0.5" footer="0.5"/>
  <pageSetup scale="5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</vt:lpstr>
      <vt:lpstr>'t-20'!Print_Area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</cp:lastModifiedBy>
  <cp:lastPrinted>2011-05-25T20:42:09Z</cp:lastPrinted>
  <dcterms:created xsi:type="dcterms:W3CDTF">1999-02-24T12:14:04Z</dcterms:created>
  <dcterms:modified xsi:type="dcterms:W3CDTF">2015-10-01T18:51:22Z</dcterms:modified>
</cp:coreProperties>
</file>