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255" windowWidth="25185" windowHeight="6675"/>
  </bookViews>
  <sheets>
    <sheet name="t-15" sheetId="1" r:id="rId1"/>
  </sheets>
  <definedNames>
    <definedName name="_xlnm.Print_Area" localSheetId="0">'t-15'!$A$7:$P$457</definedName>
    <definedName name="_xlnm.Print_Titles" localSheetId="0">'t-15'!$1:$6</definedName>
    <definedName name="qryTable16_L_M">'t-15'!$C$10:$M$138</definedName>
  </definedNames>
  <calcPr calcId="145621"/>
</workbook>
</file>

<file path=xl/calcChain.xml><?xml version="1.0" encoding="utf-8"?>
<calcChain xmlns="http://schemas.openxmlformats.org/spreadsheetml/2006/main">
  <c r="N455" i="1" l="1"/>
  <c r="K455" i="1"/>
  <c r="L455" i="1"/>
  <c r="M455" i="1"/>
  <c r="J455" i="1"/>
  <c r="I455" i="1"/>
  <c r="G455" i="1"/>
  <c r="H455" i="1"/>
  <c r="F455" i="1"/>
  <c r="I448" i="1"/>
  <c r="I449" i="1"/>
  <c r="I450" i="1"/>
  <c r="N450" i="1" s="1"/>
  <c r="I370" i="1"/>
  <c r="I371" i="1"/>
  <c r="N371" i="1" s="1"/>
  <c r="I372" i="1"/>
  <c r="I373" i="1"/>
  <c r="N373" i="1" s="1"/>
  <c r="I374" i="1"/>
  <c r="N374" i="1" s="1"/>
  <c r="I375" i="1"/>
  <c r="I376" i="1"/>
  <c r="N376" i="1" s="1"/>
  <c r="I377" i="1"/>
  <c r="N377" i="1" s="1"/>
  <c r="I378" i="1"/>
  <c r="N378" i="1" s="1"/>
  <c r="I379" i="1"/>
  <c r="N379" i="1" s="1"/>
  <c r="I380" i="1"/>
  <c r="I381" i="1"/>
  <c r="N381" i="1" s="1"/>
  <c r="I382" i="1"/>
  <c r="N382" i="1" s="1"/>
  <c r="I383" i="1"/>
  <c r="N383" i="1" s="1"/>
  <c r="I384" i="1"/>
  <c r="N384" i="1" s="1"/>
  <c r="I385" i="1"/>
  <c r="N385" i="1" s="1"/>
  <c r="I386" i="1"/>
  <c r="N386" i="1" s="1"/>
  <c r="I387" i="1"/>
  <c r="N387" i="1" s="1"/>
  <c r="I388" i="1"/>
  <c r="N388" i="1" s="1"/>
  <c r="I389" i="1"/>
  <c r="N389" i="1" s="1"/>
  <c r="I390" i="1"/>
  <c r="N390" i="1" s="1"/>
  <c r="I391" i="1"/>
  <c r="N391" i="1" s="1"/>
  <c r="I392" i="1"/>
  <c r="N392" i="1" s="1"/>
  <c r="I393" i="1"/>
  <c r="N393" i="1" s="1"/>
  <c r="I394" i="1"/>
  <c r="N394" i="1" s="1"/>
  <c r="I395" i="1"/>
  <c r="N395" i="1" s="1"/>
  <c r="I396" i="1"/>
  <c r="N396" i="1" s="1"/>
  <c r="I397" i="1"/>
  <c r="N397" i="1" s="1"/>
  <c r="I398" i="1"/>
  <c r="N398" i="1" s="1"/>
  <c r="I399" i="1"/>
  <c r="N399" i="1" s="1"/>
  <c r="I400" i="1"/>
  <c r="N400" i="1" s="1"/>
  <c r="I401" i="1"/>
  <c r="N401" i="1" s="1"/>
  <c r="I402" i="1"/>
  <c r="N402" i="1" s="1"/>
  <c r="I403" i="1"/>
  <c r="N403" i="1" s="1"/>
  <c r="I404" i="1"/>
  <c r="N404" i="1" s="1"/>
  <c r="I405" i="1"/>
  <c r="N405" i="1" s="1"/>
  <c r="I406" i="1"/>
  <c r="N406" i="1" s="1"/>
  <c r="I407" i="1"/>
  <c r="N407" i="1" s="1"/>
  <c r="I408" i="1"/>
  <c r="N408" i="1" s="1"/>
  <c r="I409" i="1"/>
  <c r="N409" i="1" s="1"/>
  <c r="I410" i="1"/>
  <c r="N410" i="1" s="1"/>
  <c r="I411" i="1"/>
  <c r="N411" i="1" s="1"/>
  <c r="I412" i="1"/>
  <c r="N412" i="1" s="1"/>
  <c r="I413" i="1"/>
  <c r="N413" i="1" s="1"/>
  <c r="I414" i="1"/>
  <c r="N414" i="1" s="1"/>
  <c r="I415" i="1"/>
  <c r="N415" i="1" s="1"/>
  <c r="I416" i="1"/>
  <c r="N416" i="1" s="1"/>
  <c r="I417" i="1"/>
  <c r="N417" i="1" s="1"/>
  <c r="I418" i="1"/>
  <c r="N418" i="1" s="1"/>
  <c r="I419" i="1"/>
  <c r="N419" i="1" s="1"/>
  <c r="I420" i="1"/>
  <c r="N420" i="1" s="1"/>
  <c r="I421" i="1"/>
  <c r="N421" i="1" s="1"/>
  <c r="I422" i="1"/>
  <c r="N422" i="1" s="1"/>
  <c r="I423" i="1"/>
  <c r="N423" i="1" s="1"/>
  <c r="I424" i="1"/>
  <c r="N424" i="1" s="1"/>
  <c r="I425" i="1"/>
  <c r="N425" i="1" s="1"/>
  <c r="I426" i="1"/>
  <c r="N426" i="1" s="1"/>
  <c r="I427" i="1"/>
  <c r="N427" i="1" s="1"/>
  <c r="I428" i="1"/>
  <c r="N428" i="1" s="1"/>
  <c r="I429" i="1"/>
  <c r="N429" i="1" s="1"/>
  <c r="I430" i="1"/>
  <c r="N430" i="1" s="1"/>
  <c r="I431" i="1"/>
  <c r="N431" i="1" s="1"/>
  <c r="I432" i="1"/>
  <c r="N432" i="1" s="1"/>
  <c r="I433" i="1"/>
  <c r="N433" i="1" s="1"/>
  <c r="I434" i="1"/>
  <c r="N434" i="1" s="1"/>
  <c r="I435" i="1"/>
  <c r="N435" i="1" s="1"/>
  <c r="I436" i="1"/>
  <c r="N436" i="1" s="1"/>
  <c r="I437" i="1"/>
  <c r="N437" i="1" s="1"/>
  <c r="I438" i="1"/>
  <c r="N438" i="1" s="1"/>
  <c r="I439" i="1"/>
  <c r="N439" i="1" s="1"/>
  <c r="N380" i="1"/>
  <c r="N375" i="1"/>
  <c r="N372" i="1"/>
  <c r="E183" i="1"/>
  <c r="F183" i="1"/>
  <c r="G183" i="1"/>
  <c r="H183" i="1"/>
  <c r="J183" i="1"/>
  <c r="K183" i="1"/>
  <c r="L183" i="1"/>
  <c r="M183" i="1"/>
  <c r="I165" i="1"/>
  <c r="I166" i="1"/>
  <c r="I167" i="1"/>
  <c r="N167" i="1" s="1"/>
  <c r="I168" i="1"/>
  <c r="N168" i="1" s="1"/>
  <c r="I169" i="1"/>
  <c r="N169" i="1" s="1"/>
  <c r="I170" i="1"/>
  <c r="N170" i="1" s="1"/>
  <c r="I171" i="1"/>
  <c r="N171" i="1" s="1"/>
  <c r="I172" i="1"/>
  <c r="N172" i="1" s="1"/>
  <c r="I173" i="1"/>
  <c r="N173" i="1" s="1"/>
  <c r="I174" i="1"/>
  <c r="N174" i="1" s="1"/>
  <c r="I175" i="1"/>
  <c r="N175" i="1" s="1"/>
  <c r="I176" i="1"/>
  <c r="N176" i="1" s="1"/>
  <c r="I177" i="1"/>
  <c r="N177" i="1" s="1"/>
  <c r="I178" i="1"/>
  <c r="N178" i="1" s="1"/>
  <c r="I179" i="1"/>
  <c r="N179" i="1" s="1"/>
  <c r="I180" i="1"/>
  <c r="N180" i="1" s="1"/>
  <c r="I181" i="1"/>
  <c r="N181" i="1" s="1"/>
  <c r="N166" i="1"/>
  <c r="K53" i="1"/>
  <c r="L53" i="1"/>
  <c r="M53" i="1"/>
  <c r="J53" i="1"/>
  <c r="I46" i="1"/>
  <c r="I47" i="1"/>
  <c r="N47" i="1" s="1"/>
  <c r="I48" i="1"/>
  <c r="N48" i="1" s="1"/>
  <c r="I49" i="1"/>
  <c r="N49" i="1" s="1"/>
  <c r="I50" i="1"/>
  <c r="N50" i="1" s="1"/>
  <c r="I51" i="1"/>
  <c r="N51" i="1" s="1"/>
  <c r="I45" i="1"/>
  <c r="F53" i="1"/>
  <c r="G53" i="1"/>
  <c r="H53" i="1"/>
  <c r="E53" i="1"/>
  <c r="N46" i="1" l="1"/>
  <c r="I286" i="1"/>
  <c r="N286" i="1" s="1"/>
  <c r="I139" i="1" l="1"/>
  <c r="N139" i="1" s="1"/>
  <c r="I140" i="1"/>
  <c r="N140" i="1" s="1"/>
  <c r="I141" i="1"/>
  <c r="N141" i="1" s="1"/>
  <c r="I142" i="1"/>
  <c r="I143" i="1"/>
  <c r="N143" i="1" s="1"/>
  <c r="I144" i="1"/>
  <c r="N144" i="1" s="1"/>
  <c r="I145" i="1"/>
  <c r="N145" i="1" s="1"/>
  <c r="I146" i="1"/>
  <c r="N146" i="1" s="1"/>
  <c r="I147" i="1"/>
  <c r="N147" i="1" s="1"/>
  <c r="I148" i="1"/>
  <c r="N148" i="1" s="1"/>
  <c r="I149" i="1"/>
  <c r="N149" i="1" s="1"/>
  <c r="I150" i="1"/>
  <c r="N150" i="1" s="1"/>
  <c r="I151" i="1"/>
  <c r="N151" i="1" s="1"/>
  <c r="I152" i="1"/>
  <c r="N152" i="1" s="1"/>
  <c r="I153" i="1"/>
  <c r="N153" i="1" s="1"/>
  <c r="I154" i="1"/>
  <c r="N154" i="1" s="1"/>
  <c r="I155" i="1"/>
  <c r="N155" i="1" s="1"/>
  <c r="I156" i="1"/>
  <c r="N156" i="1" s="1"/>
  <c r="I157" i="1"/>
  <c r="N157" i="1" s="1"/>
  <c r="I158" i="1"/>
  <c r="N158" i="1" s="1"/>
  <c r="I159" i="1"/>
  <c r="N159" i="1" s="1"/>
  <c r="I160" i="1"/>
  <c r="N160" i="1" s="1"/>
  <c r="I161" i="1"/>
  <c r="N161" i="1" s="1"/>
  <c r="I162" i="1"/>
  <c r="N162" i="1" s="1"/>
  <c r="I163" i="1"/>
  <c r="N163" i="1" s="1"/>
  <c r="I164" i="1"/>
  <c r="N164" i="1" s="1"/>
  <c r="N165" i="1"/>
  <c r="N142" i="1"/>
  <c r="I43" i="1"/>
  <c r="N43" i="1" s="1"/>
  <c r="I44" i="1"/>
  <c r="N44" i="1" s="1"/>
  <c r="N45" i="1"/>
  <c r="M452" i="1" l="1"/>
  <c r="L452" i="1"/>
  <c r="K452" i="1"/>
  <c r="J452" i="1"/>
  <c r="H452" i="1"/>
  <c r="G452" i="1"/>
  <c r="F452" i="1"/>
  <c r="E452" i="1"/>
  <c r="N449" i="1"/>
  <c r="N448" i="1"/>
  <c r="I447" i="1"/>
  <c r="N370" i="1"/>
  <c r="I369" i="1"/>
  <c r="N369" i="1" s="1"/>
  <c r="I368" i="1"/>
  <c r="N368" i="1" s="1"/>
  <c r="I367" i="1"/>
  <c r="N367" i="1" s="1"/>
  <c r="I366" i="1"/>
  <c r="N366" i="1" s="1"/>
  <c r="I365" i="1"/>
  <c r="N365" i="1" s="1"/>
  <c r="I364" i="1"/>
  <c r="N364" i="1" s="1"/>
  <c r="I363" i="1"/>
  <c r="N363" i="1" s="1"/>
  <c r="I362" i="1"/>
  <c r="N362" i="1" s="1"/>
  <c r="I361" i="1"/>
  <c r="N361" i="1" s="1"/>
  <c r="I360" i="1"/>
  <c r="N360" i="1" s="1"/>
  <c r="I359" i="1"/>
  <c r="N359" i="1" s="1"/>
  <c r="I358" i="1"/>
  <c r="N358" i="1" s="1"/>
  <c r="I357" i="1"/>
  <c r="N357" i="1" s="1"/>
  <c r="I356" i="1"/>
  <c r="N356" i="1" s="1"/>
  <c r="I355" i="1"/>
  <c r="N355" i="1" s="1"/>
  <c r="I354" i="1"/>
  <c r="N354" i="1" s="1"/>
  <c r="I353" i="1"/>
  <c r="N353" i="1" s="1"/>
  <c r="I352" i="1"/>
  <c r="N352" i="1" s="1"/>
  <c r="I351" i="1"/>
  <c r="N351" i="1" s="1"/>
  <c r="I350" i="1"/>
  <c r="N350" i="1" s="1"/>
  <c r="I349" i="1"/>
  <c r="N349" i="1" s="1"/>
  <c r="I348" i="1"/>
  <c r="N348" i="1" s="1"/>
  <c r="I347" i="1"/>
  <c r="N347" i="1" s="1"/>
  <c r="I346" i="1"/>
  <c r="N346" i="1" s="1"/>
  <c r="I345" i="1"/>
  <c r="N345" i="1" s="1"/>
  <c r="I344" i="1"/>
  <c r="N344" i="1" s="1"/>
  <c r="I343" i="1"/>
  <c r="N343" i="1" s="1"/>
  <c r="I342" i="1"/>
  <c r="N342" i="1" s="1"/>
  <c r="I341" i="1"/>
  <c r="N341" i="1" s="1"/>
  <c r="I340" i="1"/>
  <c r="N340" i="1" s="1"/>
  <c r="I339" i="1"/>
  <c r="N339" i="1" s="1"/>
  <c r="I338" i="1"/>
  <c r="N338" i="1" s="1"/>
  <c r="I337" i="1"/>
  <c r="N337" i="1" s="1"/>
  <c r="I336" i="1"/>
  <c r="N336" i="1" s="1"/>
  <c r="I335" i="1"/>
  <c r="N335" i="1" s="1"/>
  <c r="I334" i="1"/>
  <c r="N334" i="1" s="1"/>
  <c r="I333" i="1"/>
  <c r="N333" i="1" s="1"/>
  <c r="I332" i="1"/>
  <c r="N332" i="1" s="1"/>
  <c r="I331" i="1"/>
  <c r="N331" i="1" s="1"/>
  <c r="I330" i="1"/>
  <c r="N330" i="1" s="1"/>
  <c r="I329" i="1"/>
  <c r="N329" i="1" s="1"/>
  <c r="I328" i="1"/>
  <c r="N328" i="1" s="1"/>
  <c r="I327" i="1"/>
  <c r="N327" i="1" s="1"/>
  <c r="I326" i="1"/>
  <c r="N326" i="1" s="1"/>
  <c r="I325" i="1"/>
  <c r="N325" i="1" s="1"/>
  <c r="I324" i="1"/>
  <c r="N324" i="1" s="1"/>
  <c r="I323" i="1"/>
  <c r="N323" i="1" s="1"/>
  <c r="I322" i="1"/>
  <c r="N322" i="1" s="1"/>
  <c r="I321" i="1"/>
  <c r="N321" i="1" s="1"/>
  <c r="I320" i="1"/>
  <c r="N320" i="1" s="1"/>
  <c r="I319" i="1"/>
  <c r="N319" i="1" s="1"/>
  <c r="I318" i="1"/>
  <c r="N318" i="1" s="1"/>
  <c r="I317" i="1"/>
  <c r="N317" i="1" s="1"/>
  <c r="I316" i="1"/>
  <c r="N316" i="1" s="1"/>
  <c r="I315" i="1"/>
  <c r="N315" i="1" s="1"/>
  <c r="I314" i="1"/>
  <c r="N314" i="1" s="1"/>
  <c r="I313" i="1"/>
  <c r="N313" i="1" s="1"/>
  <c r="I312" i="1"/>
  <c r="N312" i="1" s="1"/>
  <c r="I311" i="1"/>
  <c r="N311" i="1" s="1"/>
  <c r="I310" i="1"/>
  <c r="N310" i="1" s="1"/>
  <c r="I309" i="1"/>
  <c r="N309" i="1" s="1"/>
  <c r="I308" i="1"/>
  <c r="N308" i="1" s="1"/>
  <c r="I307" i="1"/>
  <c r="N307" i="1" s="1"/>
  <c r="I306" i="1"/>
  <c r="N306" i="1" s="1"/>
  <c r="I305" i="1"/>
  <c r="N305" i="1" s="1"/>
  <c r="I304" i="1"/>
  <c r="N304" i="1" s="1"/>
  <c r="I303" i="1"/>
  <c r="N303" i="1" s="1"/>
  <c r="I302" i="1"/>
  <c r="N302" i="1" s="1"/>
  <c r="I301" i="1"/>
  <c r="N301" i="1" s="1"/>
  <c r="I300" i="1"/>
  <c r="N300" i="1" s="1"/>
  <c r="I299" i="1"/>
  <c r="N299" i="1" s="1"/>
  <c r="I298" i="1"/>
  <c r="N298" i="1" s="1"/>
  <c r="I297" i="1"/>
  <c r="N297" i="1" s="1"/>
  <c r="I296" i="1"/>
  <c r="N296" i="1" s="1"/>
  <c r="I295" i="1"/>
  <c r="N295" i="1" s="1"/>
  <c r="I294" i="1"/>
  <c r="N294" i="1" s="1"/>
  <c r="I293" i="1"/>
  <c r="N293" i="1" s="1"/>
  <c r="I292" i="1"/>
  <c r="N292" i="1" s="1"/>
  <c r="I291" i="1"/>
  <c r="N291" i="1" s="1"/>
  <c r="I290" i="1"/>
  <c r="N290" i="1" s="1"/>
  <c r="I289" i="1"/>
  <c r="N289" i="1" s="1"/>
  <c r="I288" i="1"/>
  <c r="N288" i="1" s="1"/>
  <c r="I287" i="1"/>
  <c r="N287" i="1" s="1"/>
  <c r="I285" i="1"/>
  <c r="N285" i="1" s="1"/>
  <c r="I284" i="1"/>
  <c r="N284" i="1" s="1"/>
  <c r="I283" i="1"/>
  <c r="N283" i="1" s="1"/>
  <c r="I282" i="1"/>
  <c r="N282" i="1" s="1"/>
  <c r="I281" i="1"/>
  <c r="N281" i="1" s="1"/>
  <c r="I280" i="1"/>
  <c r="N280" i="1" s="1"/>
  <c r="I279" i="1"/>
  <c r="N279" i="1" s="1"/>
  <c r="I278" i="1"/>
  <c r="N278" i="1" s="1"/>
  <c r="I277" i="1"/>
  <c r="N277" i="1" s="1"/>
  <c r="I276" i="1"/>
  <c r="N276" i="1" s="1"/>
  <c r="I275" i="1"/>
  <c r="N275" i="1" s="1"/>
  <c r="I274" i="1"/>
  <c r="N274" i="1" s="1"/>
  <c r="I273" i="1"/>
  <c r="N273" i="1" s="1"/>
  <c r="I272" i="1"/>
  <c r="N272" i="1" s="1"/>
  <c r="I271" i="1"/>
  <c r="N271" i="1" s="1"/>
  <c r="I270" i="1"/>
  <c r="N270" i="1" s="1"/>
  <c r="I269" i="1"/>
  <c r="N269" i="1" s="1"/>
  <c r="I268" i="1"/>
  <c r="N268" i="1" s="1"/>
  <c r="I267" i="1"/>
  <c r="N267" i="1" s="1"/>
  <c r="I266" i="1"/>
  <c r="N266" i="1" s="1"/>
  <c r="I265" i="1"/>
  <c r="N265" i="1" s="1"/>
  <c r="I264" i="1"/>
  <c r="N264" i="1" s="1"/>
  <c r="I263" i="1"/>
  <c r="N263" i="1" s="1"/>
  <c r="I262" i="1"/>
  <c r="N262" i="1" s="1"/>
  <c r="I261" i="1"/>
  <c r="N261" i="1" s="1"/>
  <c r="I260" i="1"/>
  <c r="N260" i="1" s="1"/>
  <c r="I259" i="1"/>
  <c r="N259" i="1" s="1"/>
  <c r="I258" i="1"/>
  <c r="N258" i="1" s="1"/>
  <c r="I257" i="1"/>
  <c r="N257" i="1" s="1"/>
  <c r="I256" i="1"/>
  <c r="N256" i="1" s="1"/>
  <c r="I255" i="1"/>
  <c r="N255" i="1" s="1"/>
  <c r="I254" i="1"/>
  <c r="N254" i="1" s="1"/>
  <c r="I253" i="1"/>
  <c r="N253" i="1" s="1"/>
  <c r="I252" i="1"/>
  <c r="N252" i="1" s="1"/>
  <c r="I251" i="1"/>
  <c r="N251" i="1" s="1"/>
  <c r="I250" i="1"/>
  <c r="N250" i="1" s="1"/>
  <c r="I249" i="1"/>
  <c r="N249" i="1" s="1"/>
  <c r="I248" i="1"/>
  <c r="N248" i="1" s="1"/>
  <c r="I247" i="1"/>
  <c r="N247" i="1" s="1"/>
  <c r="I246" i="1"/>
  <c r="N246" i="1" s="1"/>
  <c r="I245" i="1"/>
  <c r="N245" i="1" s="1"/>
  <c r="I244" i="1"/>
  <c r="N244" i="1" s="1"/>
  <c r="I243" i="1"/>
  <c r="N243" i="1" s="1"/>
  <c r="I242" i="1"/>
  <c r="N242" i="1" s="1"/>
  <c r="I241" i="1"/>
  <c r="N241" i="1" s="1"/>
  <c r="I240" i="1"/>
  <c r="N240" i="1" s="1"/>
  <c r="I239" i="1"/>
  <c r="N239" i="1" s="1"/>
  <c r="I238" i="1"/>
  <c r="N238" i="1" s="1"/>
  <c r="I237" i="1"/>
  <c r="N237" i="1" s="1"/>
  <c r="I236" i="1"/>
  <c r="N236" i="1" s="1"/>
  <c r="I452" i="1" l="1"/>
  <c r="N447" i="1"/>
  <c r="N452" i="1" s="1"/>
  <c r="I61" i="1"/>
  <c r="N61" i="1" s="1"/>
  <c r="I138" i="1"/>
  <c r="N138" i="1" s="1"/>
  <c r="I137" i="1"/>
  <c r="N137" i="1" s="1"/>
  <c r="I136" i="1"/>
  <c r="N136" i="1" s="1"/>
  <c r="I135" i="1"/>
  <c r="N135" i="1" s="1"/>
  <c r="I134" i="1"/>
  <c r="N134" i="1" s="1"/>
  <c r="I133" i="1"/>
  <c r="N133" i="1" s="1"/>
  <c r="I132" i="1"/>
  <c r="N132" i="1" s="1"/>
  <c r="I131" i="1"/>
  <c r="N131" i="1" s="1"/>
  <c r="I130" i="1"/>
  <c r="N130" i="1" s="1"/>
  <c r="I129" i="1"/>
  <c r="N129" i="1" s="1"/>
  <c r="I128" i="1"/>
  <c r="N128" i="1" s="1"/>
  <c r="I127" i="1"/>
  <c r="N127" i="1" s="1"/>
  <c r="I126" i="1"/>
  <c r="N126" i="1" s="1"/>
  <c r="I125" i="1"/>
  <c r="N125" i="1" s="1"/>
  <c r="I124" i="1"/>
  <c r="N124" i="1" s="1"/>
  <c r="I123" i="1"/>
  <c r="N123" i="1" s="1"/>
  <c r="I122" i="1"/>
  <c r="N122" i="1" s="1"/>
  <c r="I121" i="1"/>
  <c r="N121" i="1" s="1"/>
  <c r="I120" i="1"/>
  <c r="N120" i="1" s="1"/>
  <c r="I119" i="1"/>
  <c r="N119" i="1" s="1"/>
  <c r="I118" i="1"/>
  <c r="N118" i="1" s="1"/>
  <c r="I117" i="1"/>
  <c r="N117" i="1" s="1"/>
  <c r="I116" i="1"/>
  <c r="N116" i="1" s="1"/>
  <c r="I115" i="1"/>
  <c r="N115" i="1" s="1"/>
  <c r="I114" i="1"/>
  <c r="N114" i="1" s="1"/>
  <c r="I113" i="1"/>
  <c r="N113" i="1" s="1"/>
  <c r="I112" i="1"/>
  <c r="N112" i="1" s="1"/>
  <c r="I111" i="1"/>
  <c r="N111" i="1" s="1"/>
  <c r="I110" i="1"/>
  <c r="N110" i="1" s="1"/>
  <c r="I109" i="1"/>
  <c r="N109" i="1" s="1"/>
  <c r="I108" i="1"/>
  <c r="N108" i="1" s="1"/>
  <c r="I107" i="1"/>
  <c r="N107" i="1" s="1"/>
  <c r="I106" i="1"/>
  <c r="N106" i="1" s="1"/>
  <c r="I105" i="1"/>
  <c r="N105" i="1" s="1"/>
  <c r="I104" i="1"/>
  <c r="N104" i="1" s="1"/>
  <c r="I103" i="1"/>
  <c r="N103" i="1" s="1"/>
  <c r="I102" i="1"/>
  <c r="N102" i="1" s="1"/>
  <c r="I101" i="1"/>
  <c r="N101" i="1" s="1"/>
  <c r="I100" i="1"/>
  <c r="N100" i="1" s="1"/>
  <c r="I99" i="1"/>
  <c r="N99" i="1" s="1"/>
  <c r="I98" i="1"/>
  <c r="N98" i="1" s="1"/>
  <c r="I97" i="1"/>
  <c r="N97" i="1" s="1"/>
  <c r="I96" i="1"/>
  <c r="N96" i="1" s="1"/>
  <c r="I95" i="1"/>
  <c r="N95" i="1" s="1"/>
  <c r="I94" i="1"/>
  <c r="N94" i="1" s="1"/>
  <c r="I93" i="1"/>
  <c r="N93" i="1" s="1"/>
  <c r="I92" i="1"/>
  <c r="N92" i="1" s="1"/>
  <c r="I91" i="1"/>
  <c r="N91" i="1" s="1"/>
  <c r="I90" i="1"/>
  <c r="N90" i="1" s="1"/>
  <c r="I89" i="1"/>
  <c r="N89" i="1" s="1"/>
  <c r="I88" i="1"/>
  <c r="N88" i="1" s="1"/>
  <c r="I87" i="1"/>
  <c r="N87" i="1" s="1"/>
  <c r="I86" i="1"/>
  <c r="N86" i="1" s="1"/>
  <c r="I85" i="1"/>
  <c r="N85" i="1" s="1"/>
  <c r="I84" i="1"/>
  <c r="N84" i="1" s="1"/>
  <c r="I83" i="1"/>
  <c r="N83" i="1" s="1"/>
  <c r="I82" i="1"/>
  <c r="N82" i="1" s="1"/>
  <c r="I81" i="1"/>
  <c r="N81" i="1" s="1"/>
  <c r="I80" i="1"/>
  <c r="N80" i="1" s="1"/>
  <c r="I79" i="1"/>
  <c r="N79" i="1" s="1"/>
  <c r="I78" i="1"/>
  <c r="N78" i="1" s="1"/>
  <c r="I77" i="1"/>
  <c r="N77" i="1" s="1"/>
  <c r="I76" i="1"/>
  <c r="N76" i="1" s="1"/>
  <c r="I75" i="1"/>
  <c r="N75" i="1" s="1"/>
  <c r="I74" i="1"/>
  <c r="N74" i="1" s="1"/>
  <c r="I73" i="1"/>
  <c r="N73" i="1" s="1"/>
  <c r="I72" i="1"/>
  <c r="N72" i="1" s="1"/>
  <c r="I71" i="1"/>
  <c r="N71" i="1" s="1"/>
  <c r="I70" i="1"/>
  <c r="N70" i="1" s="1"/>
  <c r="I69" i="1"/>
  <c r="N69" i="1" s="1"/>
  <c r="I68" i="1"/>
  <c r="N68" i="1" s="1"/>
  <c r="I67" i="1"/>
  <c r="N67" i="1" s="1"/>
  <c r="I66" i="1"/>
  <c r="N66" i="1" s="1"/>
  <c r="I65" i="1"/>
  <c r="N65" i="1" s="1"/>
  <c r="I64" i="1"/>
  <c r="N64" i="1" s="1"/>
  <c r="I63" i="1"/>
  <c r="N63" i="1" s="1"/>
  <c r="I62" i="1"/>
  <c r="N62" i="1" s="1"/>
  <c r="I60" i="1"/>
  <c r="N60" i="1" s="1"/>
  <c r="I42" i="1"/>
  <c r="N42" i="1" s="1"/>
  <c r="I41" i="1"/>
  <c r="N41" i="1" s="1"/>
  <c r="I40" i="1"/>
  <c r="N40" i="1" s="1"/>
  <c r="I39" i="1"/>
  <c r="N39" i="1" s="1"/>
  <c r="I38" i="1"/>
  <c r="N38" i="1" s="1"/>
  <c r="I37" i="1"/>
  <c r="N37" i="1" s="1"/>
  <c r="I36" i="1"/>
  <c r="N36" i="1" s="1"/>
  <c r="I35" i="1"/>
  <c r="N35" i="1" s="1"/>
  <c r="I34" i="1"/>
  <c r="N34" i="1" s="1"/>
  <c r="I33" i="1"/>
  <c r="N33" i="1" s="1"/>
  <c r="I32" i="1"/>
  <c r="N32" i="1" s="1"/>
  <c r="I31" i="1"/>
  <c r="N31" i="1" s="1"/>
  <c r="I30" i="1"/>
  <c r="N30" i="1" s="1"/>
  <c r="I29" i="1"/>
  <c r="N29" i="1" s="1"/>
  <c r="I28" i="1"/>
  <c r="N28" i="1" s="1"/>
  <c r="I27" i="1"/>
  <c r="N27" i="1" s="1"/>
  <c r="I26" i="1"/>
  <c r="N26" i="1" s="1"/>
  <c r="I25" i="1"/>
  <c r="N25" i="1" s="1"/>
  <c r="I24" i="1"/>
  <c r="N24" i="1" s="1"/>
  <c r="I23" i="1"/>
  <c r="N23" i="1" s="1"/>
  <c r="I22" i="1"/>
  <c r="N22" i="1" s="1"/>
  <c r="I21" i="1"/>
  <c r="N21" i="1" s="1"/>
  <c r="I20" i="1"/>
  <c r="N20" i="1" s="1"/>
  <c r="I19" i="1"/>
  <c r="N19" i="1" s="1"/>
  <c r="I18" i="1"/>
  <c r="N18" i="1" s="1"/>
  <c r="I17" i="1"/>
  <c r="N17" i="1" s="1"/>
  <c r="I16" i="1"/>
  <c r="N16" i="1" s="1"/>
  <c r="I15" i="1"/>
  <c r="N15" i="1" s="1"/>
  <c r="I14" i="1"/>
  <c r="N14" i="1" s="1"/>
  <c r="I13" i="1"/>
  <c r="N13" i="1" s="1"/>
  <c r="I12" i="1"/>
  <c r="N12" i="1" s="1"/>
  <c r="I11" i="1"/>
  <c r="I10" i="1"/>
  <c r="I53" i="1" l="1"/>
  <c r="N11" i="1"/>
  <c r="I59" i="1"/>
  <c r="I183" i="1" s="1"/>
  <c r="I232" i="1"/>
  <c r="N232" i="1" s="1"/>
  <c r="I230" i="1"/>
  <c r="N230" i="1" s="1"/>
  <c r="I229" i="1"/>
  <c r="N229" i="1" s="1"/>
  <c r="I228" i="1"/>
  <c r="N228" i="1" s="1"/>
  <c r="I227" i="1"/>
  <c r="N227" i="1" s="1"/>
  <c r="I226" i="1"/>
  <c r="N226" i="1" s="1"/>
  <c r="I225" i="1"/>
  <c r="N225" i="1" s="1"/>
  <c r="I224" i="1"/>
  <c r="N224" i="1" s="1"/>
  <c r="I223" i="1"/>
  <c r="N223" i="1" s="1"/>
  <c r="I222" i="1"/>
  <c r="N222" i="1" s="1"/>
  <c r="I221" i="1"/>
  <c r="N221" i="1" s="1"/>
  <c r="I220" i="1"/>
  <c r="N220" i="1" s="1"/>
  <c r="I219" i="1"/>
  <c r="N219" i="1" s="1"/>
  <c r="I218" i="1"/>
  <c r="N218" i="1" s="1"/>
  <c r="I217" i="1"/>
  <c r="N217" i="1" s="1"/>
  <c r="I216" i="1"/>
  <c r="N216" i="1" s="1"/>
  <c r="I215" i="1"/>
  <c r="N215" i="1" s="1"/>
  <c r="I214" i="1"/>
  <c r="N214" i="1" s="1"/>
  <c r="I213" i="1"/>
  <c r="N213" i="1" s="1"/>
  <c r="I212" i="1"/>
  <c r="N212" i="1" s="1"/>
  <c r="I211" i="1"/>
  <c r="N211" i="1" s="1"/>
  <c r="I210" i="1"/>
  <c r="N210" i="1" s="1"/>
  <c r="I209" i="1"/>
  <c r="N209" i="1" s="1"/>
  <c r="I208" i="1"/>
  <c r="N208" i="1" s="1"/>
  <c r="I207" i="1"/>
  <c r="N207" i="1" s="1"/>
  <c r="I206" i="1"/>
  <c r="N206" i="1" s="1"/>
  <c r="I205" i="1"/>
  <c r="N205" i="1" s="1"/>
  <c r="I204" i="1"/>
  <c r="N204" i="1" s="1"/>
  <c r="I203" i="1"/>
  <c r="N203" i="1" s="1"/>
  <c r="I202" i="1"/>
  <c r="N202" i="1" s="1"/>
  <c r="I201" i="1"/>
  <c r="N201" i="1" s="1"/>
  <c r="I200" i="1"/>
  <c r="N200" i="1" s="1"/>
  <c r="I199" i="1"/>
  <c r="N199" i="1" s="1"/>
  <c r="I198" i="1"/>
  <c r="N198" i="1" s="1"/>
  <c r="I234" i="1" l="1"/>
  <c r="N234" i="1" s="1"/>
  <c r="I195" i="1"/>
  <c r="N195" i="1" s="1"/>
  <c r="N59" i="1"/>
  <c r="N183" i="1" s="1"/>
  <c r="I189" i="1"/>
  <c r="I190" i="1"/>
  <c r="N190" i="1" s="1"/>
  <c r="I191" i="1"/>
  <c r="N191" i="1" s="1"/>
  <c r="I192" i="1"/>
  <c r="N192" i="1" s="1"/>
  <c r="I193" i="1"/>
  <c r="N193" i="1" s="1"/>
  <c r="I194" i="1"/>
  <c r="N194" i="1" s="1"/>
  <c r="I196" i="1"/>
  <c r="N196" i="1" s="1"/>
  <c r="I197" i="1"/>
  <c r="N197" i="1" s="1"/>
  <c r="I231" i="1"/>
  <c r="N231" i="1" s="1"/>
  <c r="I233" i="1"/>
  <c r="N233" i="1" s="1"/>
  <c r="I235" i="1"/>
  <c r="N235" i="1" s="1"/>
  <c r="N10" i="1"/>
  <c r="N53" i="1" s="1"/>
  <c r="E455" i="1" l="1"/>
  <c r="N189" i="1"/>
</calcChain>
</file>

<file path=xl/sharedStrings.xml><?xml version="1.0" encoding="utf-8"?>
<sst xmlns="http://schemas.openxmlformats.org/spreadsheetml/2006/main" count="452" uniqueCount="444">
  <si>
    <t>Atlanta, GA</t>
  </si>
  <si>
    <t>Chicago, IL-IN</t>
  </si>
  <si>
    <t>Cincinnati, OH-KY-IN</t>
  </si>
  <si>
    <t>Cleveland, OH</t>
  </si>
  <si>
    <t>Columbus, OH</t>
  </si>
  <si>
    <t>Detroit, MI</t>
  </si>
  <si>
    <t>Houston, TX</t>
  </si>
  <si>
    <t>Indianapolis, IN</t>
  </si>
  <si>
    <t>Kansas City, MO-KS</t>
  </si>
  <si>
    <t>Miami, FL</t>
  </si>
  <si>
    <t>Milwaukee, WI</t>
  </si>
  <si>
    <t>New Orleans, LA</t>
  </si>
  <si>
    <t>Philadelphia, PA-NJ-DE-MD</t>
  </si>
  <si>
    <t>Pittsburgh, PA</t>
  </si>
  <si>
    <t>Portland, OR-WA</t>
  </si>
  <si>
    <t>Providence, RI-MA</t>
  </si>
  <si>
    <t>San Antonio, TX</t>
  </si>
  <si>
    <t>San Diego, CA</t>
  </si>
  <si>
    <t>San Jose, CA</t>
  </si>
  <si>
    <t>Seattle, WA</t>
  </si>
  <si>
    <t>St. Louis, MO-IL</t>
  </si>
  <si>
    <t>Virginia Beach, VA</t>
  </si>
  <si>
    <t>Akron, OH</t>
  </si>
  <si>
    <t>Anchorage, AK</t>
  </si>
  <si>
    <t>Ann Arbor, MI</t>
  </si>
  <si>
    <t>Augusta-Richmond County, GA-SC</t>
  </si>
  <si>
    <t>Baton Rouge, LA</t>
  </si>
  <si>
    <t>Boise City, ID</t>
  </si>
  <si>
    <t>Canton, OH</t>
  </si>
  <si>
    <t>Colorado Springs, CO</t>
  </si>
  <si>
    <t>Columbus, GA-AL</t>
  </si>
  <si>
    <t>Davenport, IA-IL</t>
  </si>
  <si>
    <t>Dayton, OH</t>
  </si>
  <si>
    <t>Des Moines, IA</t>
  </si>
  <si>
    <t>El Paso, TX-NM</t>
  </si>
  <si>
    <t>Eugene, OR</t>
  </si>
  <si>
    <t>Evansville, IN-KY</t>
  </si>
  <si>
    <t>Fort Wayne, IN</t>
  </si>
  <si>
    <t>Greensboro, NC</t>
  </si>
  <si>
    <t>Harrisburg, PA</t>
  </si>
  <si>
    <t>Huntsville, AL</t>
  </si>
  <si>
    <t>Jacksonville, FL</t>
  </si>
  <si>
    <t>Lancaster, PA</t>
  </si>
  <si>
    <t>Lansing, MI</t>
  </si>
  <si>
    <t>Lincoln, NE</t>
  </si>
  <si>
    <t>Little Rock, AR</t>
  </si>
  <si>
    <t>Madison, WI</t>
  </si>
  <si>
    <t>Mobile, AL</t>
  </si>
  <si>
    <t>Nashville-Davidson, TN</t>
  </si>
  <si>
    <t>Raleigh, NC</t>
  </si>
  <si>
    <t>Reading, PA</t>
  </si>
  <si>
    <t>Rockford, IL</t>
  </si>
  <si>
    <t>Scranton, PA</t>
  </si>
  <si>
    <t>Shreveport, LA</t>
  </si>
  <si>
    <t>South Bend, IN-MI</t>
  </si>
  <si>
    <t>Springfield, MA-CT</t>
  </si>
  <si>
    <t>Springfield, MO</t>
  </si>
  <si>
    <t>Stockton, CA</t>
  </si>
  <si>
    <t>Toledo, OH-MI</t>
  </si>
  <si>
    <t>Tulsa, OK</t>
  </si>
  <si>
    <t>Wichita, KS</t>
  </si>
  <si>
    <t>Winston-Salem, NC</t>
  </si>
  <si>
    <t>Worcester, MA-CT</t>
  </si>
  <si>
    <t>TOTAL</t>
  </si>
  <si>
    <t>BUS</t>
  </si>
  <si>
    <t># of</t>
  </si>
  <si>
    <t xml:space="preserve">FIXED </t>
  </si>
  <si>
    <t>NEW</t>
  </si>
  <si>
    <t>URBANIZED AREA / STATE</t>
  </si>
  <si>
    <t>PURCHASE</t>
  </si>
  <si>
    <t>Buses</t>
  </si>
  <si>
    <t>FACILITY</t>
  </si>
  <si>
    <t>OTHER</t>
  </si>
  <si>
    <t>GUIDEWAY</t>
  </si>
  <si>
    <t>STARTS</t>
  </si>
  <si>
    <t>OPERATING</t>
  </si>
  <si>
    <t>PLANNING</t>
  </si>
  <si>
    <t>&gt; 1,000,000 POPULATION</t>
  </si>
  <si>
    <t>SUBTOTAL</t>
  </si>
  <si>
    <t>50,000 - 200,000 POPULATION</t>
  </si>
  <si>
    <t>200,000 - 1,000,000 POPULATION</t>
  </si>
  <si>
    <t>Tucson, AZ</t>
  </si>
  <si>
    <t>Albuquerque, NM</t>
  </si>
  <si>
    <t>Washington, DC-VA-MD</t>
  </si>
  <si>
    <t>Fresno, CA</t>
  </si>
  <si>
    <t>Memphis, TN-MS-AR</t>
  </si>
  <si>
    <t>Omaha, NE-IA</t>
  </si>
  <si>
    <t>Peoria, IL</t>
  </si>
  <si>
    <t>Rochester, NY</t>
  </si>
  <si>
    <t>Columbia, SC</t>
  </si>
  <si>
    <t>Bakersfield, CA</t>
  </si>
  <si>
    <t>Greenville, SC</t>
  </si>
  <si>
    <t>Lubbock, TX</t>
  </si>
  <si>
    <t>Asheville, NC</t>
  </si>
  <si>
    <t>Austin, TX</t>
  </si>
  <si>
    <t>Lexington-Fayette, KY</t>
  </si>
  <si>
    <t>Sacramento, CA</t>
  </si>
  <si>
    <t>Waco, TX</t>
  </si>
  <si>
    <t>Fort Collins, CO</t>
  </si>
  <si>
    <r>
      <rPr>
        <b/>
        <sz val="9"/>
        <rFont val="Arial"/>
        <family val="2"/>
      </rPr>
      <t xml:space="preserve">Note: </t>
    </r>
    <r>
      <rPr>
        <sz val="9"/>
        <rFont val="Arial"/>
        <family val="2"/>
      </rPr>
      <t xml:space="preserve"> Spare Parts/Associated Capital Maintenance Items is included in the total dollar amount for Bus Purchases but not included in the column for # of buses.</t>
    </r>
  </si>
  <si>
    <t>Birmingham, AL</t>
  </si>
  <si>
    <t>Buffalo, NY</t>
  </si>
  <si>
    <t>Charlotte, NC-SC</t>
  </si>
  <si>
    <t>Oklahoma City, OK</t>
  </si>
  <si>
    <t>Salem, OR</t>
  </si>
  <si>
    <t>Gadsden, AL</t>
  </si>
  <si>
    <t>Tuscaloosa, AL</t>
  </si>
  <si>
    <t>Fairbanks, AK</t>
  </si>
  <si>
    <t>Flagstaff, AZ</t>
  </si>
  <si>
    <t>Yuma, AZ-CA</t>
  </si>
  <si>
    <t>Fort Smith, AR-OK</t>
  </si>
  <si>
    <t>Hot Springs, AR</t>
  </si>
  <si>
    <t>Camarillo, CA</t>
  </si>
  <si>
    <t>Chico, CA</t>
  </si>
  <si>
    <t>Fairfield, CA</t>
  </si>
  <si>
    <t>Hanford, CA</t>
  </si>
  <si>
    <t>Lodi, CA</t>
  </si>
  <si>
    <t>Lompoc, CA</t>
  </si>
  <si>
    <t>Madera, CA</t>
  </si>
  <si>
    <t>Merced, CA</t>
  </si>
  <si>
    <t>Napa, CA</t>
  </si>
  <si>
    <t>Oxnard, CA</t>
  </si>
  <si>
    <t>Porterville, CA</t>
  </si>
  <si>
    <t>San Luis Obispo, CA</t>
  </si>
  <si>
    <t>Santa Maria, CA</t>
  </si>
  <si>
    <t>Simi Valley, CA</t>
  </si>
  <si>
    <t>Turlock, CA</t>
  </si>
  <si>
    <t>Visalia, CA</t>
  </si>
  <si>
    <t>Yuba City, CA</t>
  </si>
  <si>
    <t>Pueblo, CO</t>
  </si>
  <si>
    <t>Danbury, CT-NY</t>
  </si>
  <si>
    <t>New Haven, CT</t>
  </si>
  <si>
    <t>Gainesville, FL</t>
  </si>
  <si>
    <t>Lakeland, FL</t>
  </si>
  <si>
    <t>Port St. Lucie, FL</t>
  </si>
  <si>
    <t>St. Augustine, FL</t>
  </si>
  <si>
    <t>Idaho Falls, ID</t>
  </si>
  <si>
    <t>Lewiston, ID-WA</t>
  </si>
  <si>
    <t>Pocatello, ID</t>
  </si>
  <si>
    <t>Beloit, WI-IL</t>
  </si>
  <si>
    <t>Champaign, IL</t>
  </si>
  <si>
    <t>Decatur, IL</t>
  </si>
  <si>
    <t>DeKalb, IL</t>
  </si>
  <si>
    <t>Kankakee, IL</t>
  </si>
  <si>
    <t>Anderson, IN</t>
  </si>
  <si>
    <t>Bloomington, IN</t>
  </si>
  <si>
    <t>Columbus, IN</t>
  </si>
  <si>
    <t>Elkhart, IN-MI</t>
  </si>
  <si>
    <t>Kokomo, IN</t>
  </si>
  <si>
    <t>Lafayette, IN</t>
  </si>
  <si>
    <t>Muncie, IN</t>
  </si>
  <si>
    <t>Terre Haute, IN</t>
  </si>
  <si>
    <t>Ames, IA</t>
  </si>
  <si>
    <t>Cedar Rapids, IA</t>
  </si>
  <si>
    <t>Dubuque, IA-IL</t>
  </si>
  <si>
    <t>Iowa City, IA</t>
  </si>
  <si>
    <t>Sioux City, IA-NE-SD</t>
  </si>
  <si>
    <t>Waterloo, IA</t>
  </si>
  <si>
    <t>Topeka, KS</t>
  </si>
  <si>
    <t>Bowling Green, KY</t>
  </si>
  <si>
    <t>Owensboro, KY</t>
  </si>
  <si>
    <t>Alexandria, LA</t>
  </si>
  <si>
    <t>Houma, LA</t>
  </si>
  <si>
    <t>Lafayette, LA</t>
  </si>
  <si>
    <t>Bangor, ME</t>
  </si>
  <si>
    <t>Portland, ME</t>
  </si>
  <si>
    <t>Barnstable Town, MA</t>
  </si>
  <si>
    <t>Pittsfield, MA</t>
  </si>
  <si>
    <t>Battle Creek, MI</t>
  </si>
  <si>
    <t>Bay City, MI</t>
  </si>
  <si>
    <t>Flint, MI</t>
  </si>
  <si>
    <t>Grand Rapids, MI</t>
  </si>
  <si>
    <t>Holland, MI</t>
  </si>
  <si>
    <t>Jackson, MI</t>
  </si>
  <si>
    <t>Muskegon, MI</t>
  </si>
  <si>
    <t>Saginaw, MI</t>
  </si>
  <si>
    <t>Duluth, MN-WI</t>
  </si>
  <si>
    <t>Fargo, ND-MN</t>
  </si>
  <si>
    <t>Grand Forks, ND-MN</t>
  </si>
  <si>
    <t>La Crosse, WI-MN</t>
  </si>
  <si>
    <t>Rochester, MN</t>
  </si>
  <si>
    <t>St. Cloud, MN</t>
  </si>
  <si>
    <t>Columbia, MO</t>
  </si>
  <si>
    <t>Jefferson City, MO</t>
  </si>
  <si>
    <t>St. Joseph, MO-KS</t>
  </si>
  <si>
    <t>Billings, MT</t>
  </si>
  <si>
    <t>Great Falls, MT</t>
  </si>
  <si>
    <t>Missoula, MT</t>
  </si>
  <si>
    <t>Manchester, NH</t>
  </si>
  <si>
    <t>Nashua, NH-MA</t>
  </si>
  <si>
    <t>Portsmouth, NH-ME</t>
  </si>
  <si>
    <t>Santa Fe, NM</t>
  </si>
  <si>
    <t>Binghamton, NY-PA</t>
  </si>
  <si>
    <t>Elmira, NY</t>
  </si>
  <si>
    <t>Glens Falls, NY</t>
  </si>
  <si>
    <t>Ithaca, NY</t>
  </si>
  <si>
    <t>Burlington, NC</t>
  </si>
  <si>
    <t>Fayetteville, NC</t>
  </si>
  <si>
    <t>Greenville, NC</t>
  </si>
  <si>
    <t>Hickory, NC</t>
  </si>
  <si>
    <t>Jacksonville, NC</t>
  </si>
  <si>
    <t>Rocky Mount, NC</t>
  </si>
  <si>
    <t>Wilmington, NC</t>
  </si>
  <si>
    <t>Bismarck, ND</t>
  </si>
  <si>
    <t>Huntington, WV-KY-OH</t>
  </si>
  <si>
    <t>Lawton, OK</t>
  </si>
  <si>
    <t>Lima, OH</t>
  </si>
  <si>
    <t>Mansfield, OH</t>
  </si>
  <si>
    <t>Middletown, OH</t>
  </si>
  <si>
    <t>Newark, OH</t>
  </si>
  <si>
    <t>Parkersburg, WV-OH</t>
  </si>
  <si>
    <t>Sandusky, OH</t>
  </si>
  <si>
    <t>Springfield, OH</t>
  </si>
  <si>
    <t>Bend, OR</t>
  </si>
  <si>
    <t>Corvallis, OR</t>
  </si>
  <si>
    <t>Medford, OR</t>
  </si>
  <si>
    <t>Altoona, PA</t>
  </si>
  <si>
    <t>Erie, PA</t>
  </si>
  <si>
    <t>Hazleton, PA</t>
  </si>
  <si>
    <t>Johnstown, PA</t>
  </si>
  <si>
    <t>Lebanon, PA</t>
  </si>
  <si>
    <t>Pottstown, PA</t>
  </si>
  <si>
    <t>State College, PA</t>
  </si>
  <si>
    <t>Williamsport, PA</t>
  </si>
  <si>
    <t>York, PA</t>
  </si>
  <si>
    <t>Arecibo, PR</t>
  </si>
  <si>
    <t>Sioux Falls, SD</t>
  </si>
  <si>
    <t>Chattanooga, TN-GA</t>
  </si>
  <si>
    <t>Clarksville, TN-KY</t>
  </si>
  <si>
    <t>Jackson, TN</t>
  </si>
  <si>
    <t>Johnson City, TN</t>
  </si>
  <si>
    <t>Kingsport, TN-VA</t>
  </si>
  <si>
    <t>Knoxville, TN</t>
  </si>
  <si>
    <t>Murfreesboro, TN</t>
  </si>
  <si>
    <t>Abilene, TX</t>
  </si>
  <si>
    <t>Amarillo, TX</t>
  </si>
  <si>
    <t>Beaumont, TX</t>
  </si>
  <si>
    <t>Brownsville, TX</t>
  </si>
  <si>
    <t>Harlingen, TX</t>
  </si>
  <si>
    <t>Killeen, TX</t>
  </si>
  <si>
    <t>McAllen, TX</t>
  </si>
  <si>
    <t>Odessa, TX</t>
  </si>
  <si>
    <t>Sherman, TX</t>
  </si>
  <si>
    <t>Victoria, TX</t>
  </si>
  <si>
    <t>Wichita Falls, TX</t>
  </si>
  <si>
    <t>Burlington, VT</t>
  </si>
  <si>
    <t>Blacksburg, VA</t>
  </si>
  <si>
    <t>Charlottesville, VA</t>
  </si>
  <si>
    <t>Fredericksburg, VA</t>
  </si>
  <si>
    <t>Harrisonburg, VA</t>
  </si>
  <si>
    <t>Lynchburg, VA</t>
  </si>
  <si>
    <t>Richmond, VA</t>
  </si>
  <si>
    <t>Winchester, VA</t>
  </si>
  <si>
    <t>Bremerton, WA</t>
  </si>
  <si>
    <t>Marysville, WA</t>
  </si>
  <si>
    <t>Mount Vernon, WA</t>
  </si>
  <si>
    <t>Yakima, WA</t>
  </si>
  <si>
    <t>Charleston, WV</t>
  </si>
  <si>
    <t>Hagerstown, MD-WV-PA</t>
  </si>
  <si>
    <t>Morgantown, WV</t>
  </si>
  <si>
    <t>Wheeling, WV-OH</t>
  </si>
  <si>
    <t>Appleton, WI</t>
  </si>
  <si>
    <t>Eau Claire, WI</t>
  </si>
  <si>
    <t>Fond du Lac, WI</t>
  </si>
  <si>
    <t>Green Bay, WI</t>
  </si>
  <si>
    <t>Janesville, WI</t>
  </si>
  <si>
    <t>Oshkosh, WI</t>
  </si>
  <si>
    <t>Racine, WI</t>
  </si>
  <si>
    <t>Sheboygan, WI</t>
  </si>
  <si>
    <t>Wausau, WI</t>
  </si>
  <si>
    <t>Casper, WY</t>
  </si>
  <si>
    <t>ILLINOIS GOV APP</t>
  </si>
  <si>
    <t>OREGON GOV APP</t>
  </si>
  <si>
    <t>Las Vegas-Henderson, NV</t>
  </si>
  <si>
    <t>Los Angeles-Long Beach-Anaheim, CA</t>
  </si>
  <si>
    <t>Minneapolis-St. Paul, MN-WI</t>
  </si>
  <si>
    <t>Salt Lake City-West Valley City, UT</t>
  </si>
  <si>
    <t>Aberdeen-Bel Air South-Bel Air North, MD</t>
  </si>
  <si>
    <t>Albany-Schenectady, NY</t>
  </si>
  <si>
    <t>Allentown, PA-NJ</t>
  </si>
  <si>
    <t>Bristol-Bristol, TN-VA</t>
  </si>
  <si>
    <t>El Paso de Robles (Paso Robles)-Atascadero, CA</t>
  </si>
  <si>
    <t>Fayetteville-Springdale-Rogers, AR-MO</t>
  </si>
  <si>
    <t>Gulfport, MS</t>
  </si>
  <si>
    <t>Kennewick-Pasco, WA</t>
  </si>
  <si>
    <t>Louisville/Jefferson County, KY-IN</t>
  </si>
  <si>
    <t>Myrtle Beach-Socastee, SC-NC</t>
  </si>
  <si>
    <t>Spokane, WA</t>
  </si>
  <si>
    <t>Benton Harbor-St. Joseph-Fair Plain, MI</t>
  </si>
  <si>
    <t>Bonita Springs, FL</t>
  </si>
  <si>
    <t>Danville, IL-IN</t>
  </si>
  <si>
    <t>Durham, NC</t>
  </si>
  <si>
    <t>El Centro-Calexico, CA</t>
  </si>
  <si>
    <t>Hartford, CT</t>
  </si>
  <si>
    <t>Kenosha, WI-IL</t>
  </si>
  <si>
    <t>Leesburg-Eustis-Tavares, FL</t>
  </si>
  <si>
    <t>Michigan City-La Porte, IN-MI</t>
  </si>
  <si>
    <t>Monessen-California, PA</t>
  </si>
  <si>
    <t>North Port-Port Charlotte, FL</t>
  </si>
  <si>
    <t>Pensacola, FL-AL</t>
  </si>
  <si>
    <t>Reno, NV-CA</t>
  </si>
  <si>
    <t>Savannah, GA</t>
  </si>
  <si>
    <t>Sebastian-Vero Beach South-Florida Ridge, FL</t>
  </si>
  <si>
    <t>Syracuse, NY</t>
  </si>
  <si>
    <t>Texarkana-Texarkana, TX-AR</t>
  </si>
  <si>
    <t>Victorville-Hesperia, CA</t>
  </si>
  <si>
    <t>Weirton-Steubenville, WV-OH-PA</t>
  </si>
  <si>
    <t>Longview, WA-OR</t>
  </si>
  <si>
    <t>TABLE 15</t>
  </si>
  <si>
    <t>Albany, OR</t>
  </si>
  <si>
    <t>Anderson, SC</t>
  </si>
  <si>
    <t>Anniston-Oxford, AL</t>
  </si>
  <si>
    <t>Athens-Clarke County, GA</t>
  </si>
  <si>
    <t>Auburn, AL</t>
  </si>
  <si>
    <t>Avondale-Goodyear, AZ</t>
  </si>
  <si>
    <t>Bellingham, WA</t>
  </si>
  <si>
    <t>Bloomington-Normal, IL</t>
  </si>
  <si>
    <t>Boulder, CO</t>
  </si>
  <si>
    <t>Cape Girardeau, MO-IL</t>
  </si>
  <si>
    <t>Carson City, NV</t>
  </si>
  <si>
    <t>Coeur D'Alene, ID</t>
  </si>
  <si>
    <t>Cumberland, MD-WV-PA</t>
  </si>
  <si>
    <t>Davis, CA</t>
  </si>
  <si>
    <t>Decatur, AL</t>
  </si>
  <si>
    <t>Deltona, FL</t>
  </si>
  <si>
    <t>Dothan, AL</t>
  </si>
  <si>
    <t>Dover, DE</t>
  </si>
  <si>
    <t>Dover-Rochester, NH-ME</t>
  </si>
  <si>
    <t>East Stroudsburg, PA-NJ</t>
  </si>
  <si>
    <t>Elizabethtown-Radcliff, KY</t>
  </si>
  <si>
    <t>Farmington, NM</t>
  </si>
  <si>
    <t>Florence, AL</t>
  </si>
  <si>
    <t>Florida-Imbéry-Barceloneta, PR</t>
  </si>
  <si>
    <t>Fort Walton Beach-Navarre-Wright, FL</t>
  </si>
  <si>
    <t>Frederick, MD</t>
  </si>
  <si>
    <t>Gainesville, GA</t>
  </si>
  <si>
    <t>Gilroy-Morgan Hill, CA</t>
  </si>
  <si>
    <t>Goldsboro, NC</t>
  </si>
  <si>
    <t>Grants Pass, OR</t>
  </si>
  <si>
    <t>Hattiesburg, MS</t>
  </si>
  <si>
    <t>Hemet, CA</t>
  </si>
  <si>
    <t>Hinesville, GA</t>
  </si>
  <si>
    <t>Jonesboro, AR</t>
  </si>
  <si>
    <t>Joplin, MO</t>
  </si>
  <si>
    <t>Juana Díaz, PR</t>
  </si>
  <si>
    <t>Kailua (Honolulu County)-Kaneohe, HI</t>
  </si>
  <si>
    <t>Lafayette-Louisville-Erie, CO</t>
  </si>
  <si>
    <t>Lake Charles, LA</t>
  </si>
  <si>
    <t>Las Cruces, NM</t>
  </si>
  <si>
    <t>Lawrence, KS</t>
  </si>
  <si>
    <t>Lee's Summit, MO</t>
  </si>
  <si>
    <t>Lewiston, ME</t>
  </si>
  <si>
    <t>Livermore, CA</t>
  </si>
  <si>
    <t>Logan, UT</t>
  </si>
  <si>
    <t>Longmont, CO</t>
  </si>
  <si>
    <t>Longview, TX</t>
  </si>
  <si>
    <t>Macon, GA</t>
  </si>
  <si>
    <t>Mandeville-Covington, LA</t>
  </si>
  <si>
    <t>Mankato, MN</t>
  </si>
  <si>
    <t>McKinney, TX</t>
  </si>
  <si>
    <t>Midland, MI</t>
  </si>
  <si>
    <t>Monroe, LA</t>
  </si>
  <si>
    <t>Monroe, MI</t>
  </si>
  <si>
    <t>Nampa, ID</t>
  </si>
  <si>
    <t>New Bedford, MA</t>
  </si>
  <si>
    <t>Norman, OK</t>
  </si>
  <si>
    <t>Olympia-Lacey, WA</t>
  </si>
  <si>
    <t>Pascagoula, MS</t>
  </si>
  <si>
    <t>Petaluma, CA</t>
  </si>
  <si>
    <t>Pine Bluff, AR</t>
  </si>
  <si>
    <t>Ponce, PR</t>
  </si>
  <si>
    <t>Port Huron, MI</t>
  </si>
  <si>
    <t>Rapid City, SD</t>
  </si>
  <si>
    <t>Redding, CA</t>
  </si>
  <si>
    <t>Rome, GA</t>
  </si>
  <si>
    <t>Salinas, Ca</t>
  </si>
  <si>
    <t>Salisbury, MD-DE</t>
  </si>
  <si>
    <t>San Angelo, TX</t>
  </si>
  <si>
    <t>Santa Barbara, CA</t>
  </si>
  <si>
    <t>Santa Cruz, CA</t>
  </si>
  <si>
    <t>Seaside-Monterey, CA</t>
  </si>
  <si>
    <t>Sierra Vista, AZ</t>
  </si>
  <si>
    <t>South Lyon-Howell, MI</t>
  </si>
  <si>
    <t>Spartanburg, SC</t>
  </si>
  <si>
    <t>Springfield, IL</t>
  </si>
  <si>
    <t>St. Charles, MD</t>
  </si>
  <si>
    <t>St. George, UT</t>
  </si>
  <si>
    <t>Temple, TX</t>
  </si>
  <si>
    <t>Texarkana-Texarkana, AR</t>
  </si>
  <si>
    <t>Titusville, FL</t>
  </si>
  <si>
    <t>Tracy, CA</t>
  </si>
  <si>
    <t>Tyler, TX</t>
  </si>
  <si>
    <t>Uniontown-Connellsville, PA</t>
  </si>
  <si>
    <t>Vacaville, CA</t>
  </si>
  <si>
    <t>Vallejo, CA</t>
  </si>
  <si>
    <t>Waterbury, CT</t>
  </si>
  <si>
    <t>Watsonville, CA</t>
  </si>
  <si>
    <t>Wenatchee, WA</t>
  </si>
  <si>
    <t>West Bend, WI</t>
  </si>
  <si>
    <t>Westminster-Eldersburg, MD</t>
  </si>
  <si>
    <t>Williamsburg, VA</t>
  </si>
  <si>
    <t>Yauco, PR</t>
  </si>
  <si>
    <t>Zephyrhills, FL</t>
  </si>
  <si>
    <t>Antioch, CA</t>
  </si>
  <si>
    <t>Bridgeport-Stamford, CT-NY</t>
  </si>
  <si>
    <t>Charleston-North Charleston, SC</t>
  </si>
  <si>
    <t>Concord, CA</t>
  </si>
  <si>
    <t>Conroe-The Woodlands, TX</t>
  </si>
  <si>
    <t>Corpus Christi, TX</t>
  </si>
  <si>
    <t>Denton-Lewisville, TX</t>
  </si>
  <si>
    <t>Indio-Cathedral City, CA</t>
  </si>
  <si>
    <t>Kalamazoo, MI</t>
  </si>
  <si>
    <t>Kissimmee, FL</t>
  </si>
  <si>
    <t>Lancaster-Palmdale, CA</t>
  </si>
  <si>
    <t>Laredo, TX</t>
  </si>
  <si>
    <t>Mission Viejo-Lake Forest-San Clemente, CA</t>
  </si>
  <si>
    <t>Murrieta-Temecula-Menifee, CA</t>
  </si>
  <si>
    <t>Ogden-Layton, UT</t>
  </si>
  <si>
    <t>Palm Bay-Melbourne, FL</t>
  </si>
  <si>
    <t>Palm Coast-Daytona Beach-Port Orange, FL</t>
  </si>
  <si>
    <t>Poughkeepsie-Newburgh, NY-NJ</t>
  </si>
  <si>
    <t>Provo-Orem, UT</t>
  </si>
  <si>
    <t>Round Lake Beach-McHenry-Grayslake, IL-WI</t>
  </si>
  <si>
    <t>Santa Rosa, CA</t>
  </si>
  <si>
    <t>Thousand Oaks, CA</t>
  </si>
  <si>
    <t>Urban Honolulu, HI</t>
  </si>
  <si>
    <t>Youngstown, OH-PA</t>
  </si>
  <si>
    <t>Baltimore, MD</t>
  </si>
  <si>
    <t>Boston, MA-NH-RI</t>
  </si>
  <si>
    <t>Dallas-Fort Worth-Arlington, TX</t>
  </si>
  <si>
    <t>Denver-Aurora, CO</t>
  </si>
  <si>
    <t>New York-Newark, NY-NJ-CT</t>
  </si>
  <si>
    <t>Orlando, FL</t>
  </si>
  <si>
    <t>Phoenix-Mesa, AZ</t>
  </si>
  <si>
    <t>Riverside-San Bernardino, CA</t>
  </si>
  <si>
    <t>San Francisco-Oakland, CA</t>
  </si>
  <si>
    <t>San Juan, PR</t>
  </si>
  <si>
    <t>Tampa-St. Petersburg, FL</t>
  </si>
  <si>
    <t>TEXAS GOV APP</t>
  </si>
  <si>
    <t>VIRGIN ISLANDS GOV APP</t>
  </si>
  <si>
    <t>Note: Table does not include Safety and Security to Los Angeles-Long Beach-Anaheim, CA ($7,000) and Riverside-San Bernardino, CA ($83,952).</t>
  </si>
  <si>
    <t>Note: Table does not include Management Training ($12,000) for Omaha and ($8,000) for Shrevport as well as Research for Indio-Catherdral City ($80,000) and Tucson ($200,000).</t>
  </si>
  <si>
    <t>Note: Table does not include Research for Petaluma ($42,470) and Management Training for Fort Walton Beach-Navarre-Wright ($14000)</t>
  </si>
  <si>
    <t>FY 2014 URBANIZED AREA FORMULA OBLIGATIONS, BY URBANIZED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</si>
</sst>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"/>
  </numFmts>
  <fonts count="25" x14ac:knownFonts="1">
    <font>
      <sz val="10"/>
      <name val="MS Sans Serif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gray06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47" applyNumberFormat="0" applyFill="0" applyAlignment="0" applyProtection="0"/>
    <xf numFmtId="0" fontId="11" fillId="0" borderId="48" applyNumberFormat="0" applyFill="0" applyAlignment="0" applyProtection="0"/>
    <xf numFmtId="0" fontId="12" fillId="0" borderId="49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0" applyNumberFormat="0" applyAlignment="0" applyProtection="0"/>
    <xf numFmtId="0" fontId="17" fillId="7" borderId="51" applyNumberFormat="0" applyAlignment="0" applyProtection="0"/>
    <xf numFmtId="0" fontId="18" fillId="7" borderId="50" applyNumberFormat="0" applyAlignment="0" applyProtection="0"/>
    <xf numFmtId="0" fontId="19" fillId="0" borderId="52" applyNumberFormat="0" applyFill="0" applyAlignment="0" applyProtection="0"/>
    <xf numFmtId="0" fontId="20" fillId="8" borderId="53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5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1" fillId="0" borderId="0"/>
    <xf numFmtId="0" fontId="1" fillId="9" borderId="54" applyNumberFormat="0" applyFont="0" applyAlignment="0" applyProtection="0"/>
  </cellStyleXfs>
  <cellXfs count="170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0" xfId="0" quotePrefix="1" applyNumberFormat="1" applyFont="1"/>
    <xf numFmtId="1" fontId="0" fillId="0" borderId="0" xfId="0" applyNumberFormat="1"/>
    <xf numFmtId="3" fontId="0" fillId="0" borderId="0" xfId="0" applyNumberFormat="1"/>
    <xf numFmtId="0" fontId="0" fillId="0" borderId="1" xfId="0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3" fillId="0" borderId="0" xfId="0" applyFont="1" applyBorder="1"/>
    <xf numFmtId="1" fontId="0" fillId="0" borderId="6" xfId="0" applyNumberFormat="1" applyBorder="1"/>
    <xf numFmtId="1" fontId="0" fillId="0" borderId="7" xfId="0" applyNumberFormat="1" applyBorder="1"/>
    <xf numFmtId="0" fontId="0" fillId="0" borderId="8" xfId="0" applyBorder="1"/>
    <xf numFmtId="3" fontId="3" fillId="0" borderId="0" xfId="0" applyNumberFormat="1" applyFont="1" applyFill="1" applyBorder="1" applyAlignment="1">
      <alignment horizontal="center"/>
    </xf>
    <xf numFmtId="1" fontId="0" fillId="0" borderId="9" xfId="0" applyNumberFormat="1" applyBorder="1"/>
    <xf numFmtId="1" fontId="0" fillId="0" borderId="10" xfId="0" applyNumberFormat="1" applyBorder="1"/>
    <xf numFmtId="3" fontId="2" fillId="0" borderId="10" xfId="0" applyNumberFormat="1" applyFont="1" applyBorder="1"/>
    <xf numFmtId="3" fontId="2" fillId="0" borderId="10" xfId="0" quotePrefix="1" applyNumberFormat="1" applyFont="1" applyBorder="1"/>
    <xf numFmtId="0" fontId="2" fillId="0" borderId="10" xfId="0" quotePrefix="1" applyNumberFormat="1" applyFont="1" applyBorder="1"/>
    <xf numFmtId="3" fontId="2" fillId="0" borderId="7" xfId="0" applyNumberFormat="1" applyFont="1" applyBorder="1"/>
    <xf numFmtId="3" fontId="2" fillId="0" borderId="7" xfId="0" quotePrefix="1" applyNumberFormat="1" applyFont="1" applyBorder="1"/>
    <xf numFmtId="3" fontId="2" fillId="0" borderId="8" xfId="0" applyNumberFormat="1" applyFont="1" applyBorder="1"/>
    <xf numFmtId="0" fontId="0" fillId="0" borderId="9" xfId="0" applyBorder="1"/>
    <xf numFmtId="0" fontId="0" fillId="0" borderId="0" xfId="0" applyBorder="1"/>
    <xf numFmtId="0" fontId="2" fillId="0" borderId="0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quotePrefix="1" applyNumberFormat="1" applyFont="1" applyBorder="1"/>
    <xf numFmtId="0" fontId="2" fillId="0" borderId="6" xfId="0" quotePrefix="1" applyNumberFormat="1" applyFont="1" applyBorder="1"/>
    <xf numFmtId="0" fontId="6" fillId="0" borderId="6" xfId="0" applyFont="1" applyBorder="1"/>
    <xf numFmtId="1" fontId="3" fillId="0" borderId="0" xfId="0" applyNumberFormat="1" applyFont="1" applyBorder="1"/>
    <xf numFmtId="0" fontId="2" fillId="0" borderId="1" xfId="0" applyFont="1" applyBorder="1"/>
    <xf numFmtId="0" fontId="2" fillId="0" borderId="9" xfId="0" applyFont="1" applyBorder="1"/>
    <xf numFmtId="0" fontId="2" fillId="0" borderId="2" xfId="0" applyFont="1" applyBorder="1"/>
    <xf numFmtId="3" fontId="2" fillId="0" borderId="12" xfId="0" applyNumberFormat="1" applyFont="1" applyBorder="1"/>
    <xf numFmtId="3" fontId="2" fillId="0" borderId="9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2" fillId="0" borderId="4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3" fontId="2" fillId="0" borderId="16" xfId="0" applyNumberFormat="1" applyFont="1" applyBorder="1"/>
    <xf numFmtId="3" fontId="2" fillId="0" borderId="14" xfId="0" applyNumberFormat="1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0" fontId="2" fillId="0" borderId="18" xfId="0" applyFont="1" applyBorder="1"/>
    <xf numFmtId="165" fontId="2" fillId="0" borderId="0" xfId="0" applyNumberFormat="1" applyFont="1" applyBorder="1"/>
    <xf numFmtId="0" fontId="2" fillId="0" borderId="19" xfId="0" applyFont="1" applyBorder="1"/>
    <xf numFmtId="0" fontId="2" fillId="0" borderId="20" xfId="0" quotePrefix="1" applyNumberFormat="1" applyFont="1" applyBorder="1"/>
    <xf numFmtId="0" fontId="2" fillId="0" borderId="21" xfId="0" quotePrefix="1" applyNumberFormat="1" applyFont="1" applyBorder="1"/>
    <xf numFmtId="3" fontId="2" fillId="0" borderId="22" xfId="0" quotePrefix="1" applyNumberFormat="1" applyFont="1" applyBorder="1"/>
    <xf numFmtId="3" fontId="2" fillId="0" borderId="20" xfId="0" quotePrefix="1" applyNumberFormat="1" applyFont="1" applyBorder="1"/>
    <xf numFmtId="3" fontId="2" fillId="0" borderId="23" xfId="0" quotePrefix="1" applyNumberFormat="1" applyFont="1" applyBorder="1"/>
    <xf numFmtId="3" fontId="2" fillId="0" borderId="20" xfId="0" applyNumberFormat="1" applyFont="1" applyBorder="1"/>
    <xf numFmtId="165" fontId="2" fillId="0" borderId="20" xfId="0" applyNumberFormat="1" applyFont="1" applyBorder="1"/>
    <xf numFmtId="0" fontId="2" fillId="0" borderId="24" xfId="0" applyFont="1" applyBorder="1"/>
    <xf numFmtId="0" fontId="2" fillId="0" borderId="20" xfId="0" applyFont="1" applyBorder="1"/>
    <xf numFmtId="0" fontId="2" fillId="0" borderId="22" xfId="0" quotePrefix="1" applyNumberFormat="1" applyFont="1" applyBorder="1"/>
    <xf numFmtId="3" fontId="2" fillId="0" borderId="23" xfId="0" applyNumberFormat="1" applyFont="1" applyBorder="1"/>
    <xf numFmtId="0" fontId="2" fillId="0" borderId="6" xfId="0" applyNumberFormat="1" applyFont="1" applyBorder="1"/>
    <xf numFmtId="0" fontId="2" fillId="0" borderId="21" xfId="0" applyNumberFormat="1" applyFont="1" applyBorder="1"/>
    <xf numFmtId="0" fontId="4" fillId="2" borderId="1" xfId="0" applyFont="1" applyFill="1" applyBorder="1"/>
    <xf numFmtId="0" fontId="4" fillId="2" borderId="9" xfId="0" applyFont="1" applyFill="1" applyBorder="1"/>
    <xf numFmtId="3" fontId="4" fillId="2" borderId="12" xfId="0" applyNumberFormat="1" applyFont="1" applyFill="1" applyBorder="1"/>
    <xf numFmtId="3" fontId="4" fillId="2" borderId="9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2" borderId="0" xfId="0" applyFont="1" applyFill="1" applyBorder="1"/>
    <xf numFmtId="3" fontId="5" fillId="2" borderId="1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3" fontId="3" fillId="2" borderId="0" xfId="0" applyNumberFormat="1" applyFont="1" applyFill="1" applyBorder="1"/>
    <xf numFmtId="3" fontId="3" fillId="2" borderId="8" xfId="0" applyNumberFormat="1" applyFont="1" applyFill="1" applyBorder="1"/>
    <xf numFmtId="0" fontId="5" fillId="2" borderId="0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3" xfId="0" applyFont="1" applyFill="1" applyBorder="1"/>
    <xf numFmtId="0" fontId="3" fillId="2" borderId="14" xfId="0" applyFont="1" applyFill="1" applyBorder="1"/>
    <xf numFmtId="3" fontId="5" fillId="2" borderId="16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3" fontId="3" fillId="2" borderId="18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18" xfId="0" applyFont="1" applyFill="1" applyBorder="1"/>
    <xf numFmtId="3" fontId="2" fillId="0" borderId="0" xfId="0" applyNumberFormat="1" applyFont="1" applyBorder="1"/>
    <xf numFmtId="3" fontId="2" fillId="0" borderId="0" xfId="0" quotePrefix="1" applyNumberFormat="1" applyFont="1" applyBorder="1"/>
    <xf numFmtId="0" fontId="2" fillId="0" borderId="25" xfId="0" applyFont="1" applyBorder="1"/>
    <xf numFmtId="0" fontId="2" fillId="0" borderId="26" xfId="0" quotePrefix="1" applyNumberFormat="1" applyFont="1" applyBorder="1"/>
    <xf numFmtId="0" fontId="2" fillId="0" borderId="27" xfId="0" applyFont="1" applyBorder="1"/>
    <xf numFmtId="1" fontId="7" fillId="0" borderId="6" xfId="0" applyNumberFormat="1" applyFont="1" applyBorder="1"/>
    <xf numFmtId="3" fontId="7" fillId="0" borderId="10" xfId="0" quotePrefix="1" applyNumberFormat="1" applyFont="1" applyBorder="1"/>
    <xf numFmtId="3" fontId="7" fillId="0" borderId="0" xfId="0" applyNumberFormat="1" applyFont="1"/>
    <xf numFmtId="3" fontId="7" fillId="0" borderId="7" xfId="0" applyNumberFormat="1" applyFont="1" applyBorder="1"/>
    <xf numFmtId="3" fontId="7" fillId="0" borderId="11" xfId="0" applyNumberFormat="1" applyFont="1" applyBorder="1"/>
    <xf numFmtId="3" fontId="7" fillId="0" borderId="10" xfId="0" applyNumberFormat="1" applyFont="1" applyBorder="1"/>
    <xf numFmtId="3" fontId="7" fillId="0" borderId="28" xfId="0" applyNumberFormat="1" applyFont="1" applyBorder="1"/>
    <xf numFmtId="164" fontId="7" fillId="0" borderId="0" xfId="0" applyNumberFormat="1" applyFont="1" applyBorder="1"/>
    <xf numFmtId="164" fontId="7" fillId="0" borderId="29" xfId="0" applyNumberFormat="1" applyFont="1" applyBorder="1"/>
    <xf numFmtId="164" fontId="7" fillId="0" borderId="11" xfId="0" applyNumberFormat="1" applyFont="1" applyBorder="1"/>
    <xf numFmtId="0" fontId="2" fillId="0" borderId="21" xfId="0" applyNumberFormat="1" applyFont="1" applyFill="1" applyBorder="1"/>
    <xf numFmtId="3" fontId="2" fillId="0" borderId="22" xfId="0" quotePrefix="1" applyNumberFormat="1" applyFont="1" applyFill="1" applyBorder="1"/>
    <xf numFmtId="3" fontId="2" fillId="0" borderId="20" xfId="0" quotePrefix="1" applyNumberFormat="1" applyFont="1" applyFill="1" applyBorder="1"/>
    <xf numFmtId="0" fontId="2" fillId="0" borderId="6" xfId="0" quotePrefix="1" applyNumberFormat="1" applyFont="1" applyFill="1" applyBorder="1"/>
    <xf numFmtId="3" fontId="2" fillId="0" borderId="10" xfId="0" quotePrefix="1" applyNumberFormat="1" applyFont="1" applyFill="1" applyBorder="1"/>
    <xf numFmtId="0" fontId="2" fillId="0" borderId="6" xfId="0" applyNumberFormat="1" applyFont="1" applyFill="1" applyBorder="1"/>
    <xf numFmtId="3" fontId="2" fillId="0" borderId="20" xfId="0" applyNumberFormat="1" applyFont="1" applyFill="1" applyBorder="1"/>
    <xf numFmtId="3" fontId="2" fillId="0" borderId="0" xfId="0" quotePrefix="1" applyNumberFormat="1" applyFont="1" applyFill="1" applyBorder="1"/>
    <xf numFmtId="3" fontId="2" fillId="0" borderId="0" xfId="0" applyNumberFormat="1" applyFont="1" applyFill="1" applyBorder="1"/>
    <xf numFmtId="3" fontId="7" fillId="0" borderId="26" xfId="0" quotePrefix="1" applyNumberFormat="1" applyFont="1" applyBorder="1"/>
    <xf numFmtId="165" fontId="2" fillId="0" borderId="26" xfId="0" applyNumberFormat="1" applyFont="1" applyBorder="1"/>
    <xf numFmtId="3" fontId="7" fillId="0" borderId="30" xfId="0" applyNumberFormat="1" applyFont="1" applyBorder="1"/>
    <xf numFmtId="3" fontId="7" fillId="0" borderId="0" xfId="0" applyNumberFormat="1" applyFont="1" applyBorder="1"/>
    <xf numFmtId="3" fontId="7" fillId="0" borderId="31" xfId="0" applyNumberFormat="1" applyFont="1" applyBorder="1"/>
    <xf numFmtId="0" fontId="2" fillId="0" borderId="32" xfId="0" applyFont="1" applyBorder="1"/>
    <xf numFmtId="0" fontId="2" fillId="0" borderId="33" xfId="0" quotePrefix="1" applyNumberFormat="1" applyFont="1" applyBorder="1"/>
    <xf numFmtId="0" fontId="2" fillId="0" borderId="34" xfId="0" quotePrefix="1" applyNumberFormat="1" applyFont="1" applyFill="1" applyBorder="1"/>
    <xf numFmtId="3" fontId="2" fillId="0" borderId="35" xfId="0" quotePrefix="1" applyNumberFormat="1" applyFont="1" applyFill="1" applyBorder="1"/>
    <xf numFmtId="3" fontId="2" fillId="0" borderId="33" xfId="0" quotePrefix="1" applyNumberFormat="1" applyFont="1" applyFill="1" applyBorder="1"/>
    <xf numFmtId="3" fontId="2" fillId="0" borderId="33" xfId="0" applyNumberFormat="1" applyFont="1" applyFill="1" applyBorder="1"/>
    <xf numFmtId="3" fontId="2" fillId="0" borderId="36" xfId="0" quotePrefix="1" applyNumberFormat="1" applyFont="1" applyBorder="1"/>
    <xf numFmtId="3" fontId="2" fillId="0" borderId="33" xfId="0" applyNumberFormat="1" applyFont="1" applyBorder="1"/>
    <xf numFmtId="3" fontId="2" fillId="0" borderId="33" xfId="0" quotePrefix="1" applyNumberFormat="1" applyFont="1" applyBorder="1"/>
    <xf numFmtId="0" fontId="2" fillId="0" borderId="33" xfId="0" applyFont="1" applyBorder="1"/>
    <xf numFmtId="0" fontId="2" fillId="0" borderId="37" xfId="0" applyFont="1" applyBorder="1"/>
    <xf numFmtId="0" fontId="2" fillId="0" borderId="34" xfId="0" applyNumberFormat="1" applyFont="1" applyBorder="1"/>
    <xf numFmtId="3" fontId="2" fillId="0" borderId="35" xfId="0" quotePrefix="1" applyNumberFormat="1" applyFont="1" applyBorder="1"/>
    <xf numFmtId="0" fontId="2" fillId="0" borderId="34" xfId="0" quotePrefix="1" applyNumberFormat="1" applyFont="1" applyBorder="1"/>
    <xf numFmtId="0" fontId="2" fillId="0" borderId="35" xfId="0" quotePrefix="1" applyNumberFormat="1" applyFont="1" applyBorder="1"/>
    <xf numFmtId="3" fontId="2" fillId="0" borderId="36" xfId="0" applyNumberFormat="1" applyFont="1" applyBorder="1"/>
    <xf numFmtId="3" fontId="7" fillId="0" borderId="0" xfId="0" quotePrefix="1" applyNumberFormat="1" applyFont="1" applyBorder="1"/>
    <xf numFmtId="3" fontId="7" fillId="0" borderId="31" xfId="0" quotePrefix="1" applyNumberFormat="1" applyFont="1" applyBorder="1"/>
    <xf numFmtId="0" fontId="8" fillId="0" borderId="0" xfId="0" applyFont="1"/>
    <xf numFmtId="164" fontId="2" fillId="0" borderId="0" xfId="0" applyNumberFormat="1" applyFont="1"/>
    <xf numFmtId="3" fontId="7" fillId="0" borderId="38" xfId="0" quotePrefix="1" applyNumberFormat="1" applyFont="1" applyBorder="1"/>
    <xf numFmtId="3" fontId="7" fillId="0" borderId="39" xfId="0" applyNumberFormat="1" applyFont="1" applyBorder="1"/>
    <xf numFmtId="3" fontId="7" fillId="0" borderId="40" xfId="0" applyNumberFormat="1" applyFont="1" applyBorder="1"/>
    <xf numFmtId="0" fontId="2" fillId="0" borderId="41" xfId="0" applyFont="1" applyBorder="1"/>
    <xf numFmtId="0" fontId="2" fillId="0" borderId="42" xfId="0" applyFont="1" applyBorder="1"/>
    <xf numFmtId="1" fontId="7" fillId="0" borderId="43" xfId="0" applyNumberFormat="1" applyFont="1" applyBorder="1"/>
    <xf numFmtId="0" fontId="7" fillId="0" borderId="44" xfId="0" quotePrefix="1" applyNumberFormat="1" applyFont="1" applyBorder="1"/>
    <xf numFmtId="3" fontId="7" fillId="0" borderId="42" xfId="0" quotePrefix="1" applyNumberFormat="1" applyFont="1" applyBorder="1"/>
    <xf numFmtId="3" fontId="7" fillId="0" borderId="42" xfId="0" applyNumberFormat="1" applyFont="1" applyBorder="1"/>
    <xf numFmtId="3" fontId="7" fillId="0" borderId="45" xfId="0" applyNumberFormat="1" applyFont="1" applyBorder="1"/>
    <xf numFmtId="0" fontId="2" fillId="0" borderId="46" xfId="0" applyFont="1" applyBorder="1"/>
    <xf numFmtId="1" fontId="0" fillId="0" borderId="0" xfId="0" applyNumberFormat="1" applyBorder="1"/>
    <xf numFmtId="3" fontId="2" fillId="0" borderId="5" xfId="0" applyNumberFormat="1" applyFont="1" applyBorder="1"/>
    <xf numFmtId="3" fontId="2" fillId="0" borderId="19" xfId="0" applyNumberFormat="1" applyFont="1" applyBorder="1"/>
    <xf numFmtId="3" fontId="7" fillId="0" borderId="25" xfId="0" quotePrefix="1" applyNumberFormat="1" applyFont="1" applyBorder="1"/>
    <xf numFmtId="3" fontId="2" fillId="0" borderId="32" xfId="0" applyNumberFormat="1" applyFont="1" applyBorder="1"/>
    <xf numFmtId="3" fontId="7" fillId="0" borderId="25" xfId="0" applyNumberFormat="1" applyFont="1" applyBorder="1"/>
    <xf numFmtId="3" fontId="7" fillId="0" borderId="5" xfId="0" applyNumberFormat="1" applyFont="1" applyBorder="1"/>
    <xf numFmtId="3" fontId="7" fillId="0" borderId="41" xfId="0" applyNumberFormat="1" applyFont="1" applyBorder="1"/>
    <xf numFmtId="1" fontId="7" fillId="0" borderId="26" xfId="0" applyNumberFormat="1" applyFont="1" applyBorder="1"/>
    <xf numFmtId="0" fontId="2" fillId="0" borderId="0" xfId="0" applyFont="1" applyFill="1"/>
    <xf numFmtId="0" fontId="2" fillId="0" borderId="5" xfId="0" applyFont="1" applyFill="1" applyBorder="1"/>
    <xf numFmtId="0" fontId="2" fillId="0" borderId="0" xfId="0" quotePrefix="1" applyNumberFormat="1" applyFont="1" applyFill="1" applyBorder="1"/>
    <xf numFmtId="3" fontId="2" fillId="0" borderId="7" xfId="0" quotePrefix="1" applyNumberFormat="1" applyFont="1" applyFill="1" applyBorder="1"/>
    <xf numFmtId="3" fontId="2" fillId="0" borderId="5" xfId="0" applyNumberFormat="1" applyFont="1" applyFill="1" applyBorder="1"/>
    <xf numFmtId="0" fontId="2" fillId="0" borderId="0" xfId="0" applyFont="1" applyFill="1" applyBorder="1"/>
    <xf numFmtId="0" fontId="2" fillId="0" borderId="8" xfId="0" applyFont="1" applyFill="1" applyBorder="1"/>
    <xf numFmtId="3" fontId="2" fillId="0" borderId="0" xfId="0" applyNumberFormat="1" applyFont="1" applyFill="1"/>
    <xf numFmtId="3" fontId="7" fillId="0" borderId="56" xfId="0" quotePrefix="1" applyNumberFormat="1" applyFont="1" applyBorder="1"/>
    <xf numFmtId="0" fontId="7" fillId="0" borderId="6" xfId="0" applyNumberFormat="1" applyFont="1" applyBorder="1"/>
    <xf numFmtId="3" fontId="7" fillId="0" borderId="46" xfId="0" applyNumberFormat="1" applyFont="1" applyBorder="1"/>
    <xf numFmtId="0" fontId="3" fillId="0" borderId="0" xfId="0" applyFont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58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V35" sqref="V35"/>
    </sheetView>
  </sheetViews>
  <sheetFormatPr defaultRowHeight="11.25" x14ac:dyDescent="0.2"/>
  <cols>
    <col min="1" max="1" width="0.85546875" style="1" customWidth="1"/>
    <col min="2" max="2" width="1" style="1" customWidth="1"/>
    <col min="3" max="3" width="1.7109375" style="1" customWidth="1"/>
    <col min="4" max="4" width="31.42578125" style="1" customWidth="1"/>
    <col min="5" max="5" width="11.5703125" style="2" customWidth="1"/>
    <col min="6" max="6" width="12.28515625" style="2" customWidth="1"/>
    <col min="7" max="7" width="11.7109375" style="2" bestFit="1" customWidth="1"/>
    <col min="8" max="8" width="13.5703125" style="2" bestFit="1" customWidth="1"/>
    <col min="9" max="10" width="12.5703125" style="2" customWidth="1"/>
    <col min="11" max="11" width="11.28515625" style="2" customWidth="1"/>
    <col min="12" max="12" width="11.5703125" style="2" customWidth="1"/>
    <col min="13" max="13" width="13" style="2" customWidth="1"/>
    <col min="14" max="14" width="13.7109375" style="2" customWidth="1"/>
    <col min="15" max="15" width="2" style="1" customWidth="1"/>
    <col min="16" max="16" width="1" style="1" customWidth="1"/>
    <col min="17" max="17" width="9.140625" style="1"/>
    <col min="18" max="18" width="11.7109375" style="1" bestFit="1" customWidth="1"/>
    <col min="19" max="20" width="9.5703125" style="1" bestFit="1" customWidth="1"/>
    <col min="21" max="24" width="9.140625" style="1"/>
    <col min="25" max="25" width="9.5703125" style="1" bestFit="1" customWidth="1"/>
    <col min="26" max="16384" width="9.140625" style="1"/>
  </cols>
  <sheetData>
    <row r="1" spans="2:21" ht="12.75" x14ac:dyDescent="0.2">
      <c r="B1" s="169" t="s">
        <v>308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2:21" ht="12.75" x14ac:dyDescent="0.2">
      <c r="B2" s="169" t="s">
        <v>443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2:21" ht="8.25" customHeight="1" thickBot="1" x14ac:dyDescent="0.25">
      <c r="B3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/>
      <c r="P3"/>
    </row>
    <row r="4" spans="2:21" ht="12.75" x14ac:dyDescent="0.2">
      <c r="B4" s="65"/>
      <c r="C4" s="66"/>
      <c r="D4" s="66"/>
      <c r="E4" s="67"/>
      <c r="F4" s="68"/>
      <c r="G4" s="68"/>
      <c r="H4" s="68"/>
      <c r="I4" s="69"/>
      <c r="J4" s="68"/>
      <c r="K4" s="68"/>
      <c r="L4" s="68"/>
      <c r="M4" s="70"/>
      <c r="N4" s="68"/>
      <c r="O4" s="66"/>
      <c r="P4" s="71"/>
    </row>
    <row r="5" spans="2:21" ht="12.75" x14ac:dyDescent="0.2">
      <c r="B5" s="72"/>
      <c r="C5" s="73"/>
      <c r="D5" s="73"/>
      <c r="E5" s="74" t="s">
        <v>65</v>
      </c>
      <c r="F5" s="75" t="s">
        <v>64</v>
      </c>
      <c r="G5" s="75" t="s">
        <v>64</v>
      </c>
      <c r="H5" s="75" t="s">
        <v>64</v>
      </c>
      <c r="I5" s="76" t="s">
        <v>64</v>
      </c>
      <c r="J5" s="75" t="s">
        <v>66</v>
      </c>
      <c r="K5" s="75" t="s">
        <v>67</v>
      </c>
      <c r="L5" s="77"/>
      <c r="M5" s="78"/>
      <c r="N5" s="77"/>
      <c r="O5" s="79"/>
      <c r="P5" s="80"/>
      <c r="U5" s="15"/>
    </row>
    <row r="6" spans="2:21" ht="13.5" thickBot="1" x14ac:dyDescent="0.25">
      <c r="B6" s="81"/>
      <c r="C6" s="82" t="s">
        <v>68</v>
      </c>
      <c r="D6" s="82"/>
      <c r="E6" s="83" t="s">
        <v>70</v>
      </c>
      <c r="F6" s="84" t="s">
        <v>69</v>
      </c>
      <c r="G6" s="84" t="s">
        <v>72</v>
      </c>
      <c r="H6" s="84" t="s">
        <v>71</v>
      </c>
      <c r="I6" s="85" t="s">
        <v>63</v>
      </c>
      <c r="J6" s="84" t="s">
        <v>73</v>
      </c>
      <c r="K6" s="84" t="s">
        <v>74</v>
      </c>
      <c r="L6" s="84" t="s">
        <v>76</v>
      </c>
      <c r="M6" s="86" t="s">
        <v>75</v>
      </c>
      <c r="N6" s="84" t="s">
        <v>63</v>
      </c>
      <c r="O6" s="87"/>
      <c r="P6" s="88"/>
      <c r="U6" s="15"/>
    </row>
    <row r="7" spans="2:21" ht="9" customHeight="1" x14ac:dyDescent="0.2">
      <c r="B7" s="6"/>
      <c r="C7" s="16"/>
      <c r="D7" s="7"/>
      <c r="E7" s="17"/>
      <c r="F7" s="4"/>
      <c r="G7" s="4"/>
      <c r="H7" s="4"/>
      <c r="I7" s="8"/>
      <c r="J7" s="4"/>
      <c r="K7" s="4"/>
      <c r="L7" s="4"/>
      <c r="M7" s="16"/>
      <c r="N7" s="6"/>
      <c r="O7" s="24"/>
      <c r="P7" s="9"/>
    </row>
    <row r="8" spans="2:21" ht="12.75" x14ac:dyDescent="0.2">
      <c r="B8" s="10"/>
      <c r="C8" s="11" t="s">
        <v>77</v>
      </c>
      <c r="D8" s="12"/>
      <c r="E8" s="17"/>
      <c r="F8" s="4"/>
      <c r="G8" s="4"/>
      <c r="H8" s="4"/>
      <c r="I8" s="13"/>
      <c r="J8" s="4"/>
      <c r="K8" s="4"/>
      <c r="L8" s="4"/>
      <c r="M8" s="149"/>
      <c r="N8" s="10"/>
      <c r="O8" s="25"/>
      <c r="P8" s="14"/>
    </row>
    <row r="9" spans="2:21" ht="7.5" customHeight="1" x14ac:dyDescent="0.2">
      <c r="B9" s="28"/>
      <c r="C9" s="26"/>
      <c r="D9" s="29"/>
      <c r="E9" s="18"/>
      <c r="I9" s="21"/>
      <c r="M9" s="89"/>
      <c r="N9" s="150"/>
      <c r="O9" s="26"/>
      <c r="P9" s="27"/>
    </row>
    <row r="10" spans="2:21" x14ac:dyDescent="0.2">
      <c r="B10" s="28"/>
      <c r="C10" s="30"/>
      <c r="D10" s="31" t="s">
        <v>0</v>
      </c>
      <c r="E10" s="19">
        <v>86</v>
      </c>
      <c r="F10" s="3">
        <v>16904800</v>
      </c>
      <c r="G10" s="3">
        <v>43408805</v>
      </c>
      <c r="H10" s="3">
        <v>1048000</v>
      </c>
      <c r="I10" s="22">
        <f>SUM(F10:H10)</f>
        <v>61361605</v>
      </c>
      <c r="J10" s="3">
        <v>38950774</v>
      </c>
      <c r="K10" s="2">
        <v>0</v>
      </c>
      <c r="L10" s="3">
        <v>3286667</v>
      </c>
      <c r="M10" s="90">
        <v>1764716</v>
      </c>
      <c r="N10" s="150">
        <f>SUM(I10:M10)</f>
        <v>105363762</v>
      </c>
      <c r="O10" s="50"/>
      <c r="P10" s="27"/>
    </row>
    <row r="11" spans="2:21" x14ac:dyDescent="0.2">
      <c r="B11" s="28"/>
      <c r="C11" s="30"/>
      <c r="D11" s="31" t="s">
        <v>94</v>
      </c>
      <c r="E11" s="19">
        <v>0</v>
      </c>
      <c r="F11" s="3">
        <v>0</v>
      </c>
      <c r="G11" s="3">
        <v>41895553</v>
      </c>
      <c r="H11" s="2">
        <v>284951</v>
      </c>
      <c r="I11" s="22">
        <f t="shared" ref="I11:I44" si="0">SUM(F11:H11)</f>
        <v>42180504</v>
      </c>
      <c r="J11" s="3">
        <v>4320000</v>
      </c>
      <c r="K11" s="2">
        <v>0</v>
      </c>
      <c r="L11" s="2">
        <v>150000</v>
      </c>
      <c r="M11" s="90">
        <v>156000</v>
      </c>
      <c r="N11" s="150">
        <f t="shared" ref="N11:N51" si="1">SUM(I11:M11)</f>
        <v>46806504</v>
      </c>
      <c r="O11" s="50"/>
      <c r="P11" s="27"/>
    </row>
    <row r="12" spans="2:21" x14ac:dyDescent="0.2">
      <c r="B12" s="28"/>
      <c r="C12" s="30"/>
      <c r="D12" s="31" t="s">
        <v>427</v>
      </c>
      <c r="E12" s="19">
        <v>4</v>
      </c>
      <c r="F12" s="3">
        <v>2516000</v>
      </c>
      <c r="G12" s="3">
        <v>26065228</v>
      </c>
      <c r="H12" s="3">
        <v>0</v>
      </c>
      <c r="I12" s="22">
        <f t="shared" si="0"/>
        <v>28581228</v>
      </c>
      <c r="J12" s="3">
        <v>64326996</v>
      </c>
      <c r="K12" s="3">
        <v>0</v>
      </c>
      <c r="L12" s="3">
        <v>0</v>
      </c>
      <c r="M12" s="90">
        <v>0</v>
      </c>
      <c r="N12" s="150">
        <f t="shared" si="1"/>
        <v>92908224</v>
      </c>
      <c r="O12" s="50"/>
      <c r="P12" s="27"/>
    </row>
    <row r="13" spans="2:21" x14ac:dyDescent="0.2">
      <c r="B13" s="28"/>
      <c r="C13" s="30"/>
      <c r="D13" s="31" t="s">
        <v>428</v>
      </c>
      <c r="E13" s="19">
        <v>5</v>
      </c>
      <c r="F13" s="3">
        <v>1625600</v>
      </c>
      <c r="G13" s="3">
        <v>12336357</v>
      </c>
      <c r="H13" s="3">
        <v>9537729</v>
      </c>
      <c r="I13" s="22">
        <f t="shared" si="0"/>
        <v>23499686</v>
      </c>
      <c r="J13" s="3">
        <v>117382568</v>
      </c>
      <c r="K13" s="2">
        <v>0</v>
      </c>
      <c r="L13" s="3">
        <v>180000</v>
      </c>
      <c r="M13" s="89">
        <v>1374308</v>
      </c>
      <c r="N13" s="150">
        <f t="shared" si="1"/>
        <v>142436562</v>
      </c>
      <c r="O13" s="50"/>
      <c r="P13" s="27"/>
    </row>
    <row r="14" spans="2:21" x14ac:dyDescent="0.2">
      <c r="B14" s="51"/>
      <c r="C14" s="52"/>
      <c r="D14" s="53" t="s">
        <v>102</v>
      </c>
      <c r="E14" s="54">
        <v>81</v>
      </c>
      <c r="F14" s="55">
        <v>5856929</v>
      </c>
      <c r="G14" s="55">
        <v>9162558</v>
      </c>
      <c r="H14" s="55">
        <v>2313062</v>
      </c>
      <c r="I14" s="56">
        <f t="shared" si="0"/>
        <v>17332549</v>
      </c>
      <c r="J14" s="57">
        <v>5738531</v>
      </c>
      <c r="K14" s="57">
        <v>0</v>
      </c>
      <c r="L14" s="55">
        <v>0</v>
      </c>
      <c r="M14" s="57">
        <v>0</v>
      </c>
      <c r="N14" s="151">
        <f>SUM(I14:M14)</f>
        <v>23071080</v>
      </c>
      <c r="O14" s="58"/>
      <c r="P14" s="59"/>
    </row>
    <row r="15" spans="2:21" x14ac:dyDescent="0.2">
      <c r="B15" s="28"/>
      <c r="C15" s="30"/>
      <c r="D15" s="31" t="s">
        <v>1</v>
      </c>
      <c r="E15" s="19">
        <v>302</v>
      </c>
      <c r="F15" s="3">
        <v>63971752</v>
      </c>
      <c r="G15" s="3">
        <v>50226372</v>
      </c>
      <c r="H15" s="3">
        <v>7586547</v>
      </c>
      <c r="I15" s="22">
        <f t="shared" si="0"/>
        <v>121784671</v>
      </c>
      <c r="J15" s="2">
        <v>188849441</v>
      </c>
      <c r="K15" s="2">
        <v>0</v>
      </c>
      <c r="L15" s="2">
        <v>684907</v>
      </c>
      <c r="M15" s="89">
        <v>2734213</v>
      </c>
      <c r="N15" s="150">
        <f t="shared" si="1"/>
        <v>314053232</v>
      </c>
      <c r="O15" s="50"/>
      <c r="P15" s="27"/>
    </row>
    <row r="16" spans="2:21" x14ac:dyDescent="0.2">
      <c r="B16" s="28"/>
      <c r="C16" s="30"/>
      <c r="D16" s="31" t="s">
        <v>2</v>
      </c>
      <c r="E16" s="19">
        <v>64</v>
      </c>
      <c r="F16" s="3">
        <v>14698035</v>
      </c>
      <c r="G16" s="3">
        <v>16786943</v>
      </c>
      <c r="H16" s="2">
        <v>950152</v>
      </c>
      <c r="I16" s="22">
        <f t="shared" si="0"/>
        <v>32435130</v>
      </c>
      <c r="J16" s="2">
        <v>0</v>
      </c>
      <c r="K16" s="2">
        <v>0</v>
      </c>
      <c r="L16" s="2">
        <v>17667</v>
      </c>
      <c r="M16" s="89">
        <v>917344</v>
      </c>
      <c r="N16" s="150">
        <f t="shared" si="1"/>
        <v>33370141</v>
      </c>
      <c r="O16" s="50"/>
      <c r="P16" s="27"/>
    </row>
    <row r="17" spans="2:19" x14ac:dyDescent="0.2">
      <c r="B17" s="28"/>
      <c r="C17" s="30"/>
      <c r="D17" s="31" t="s">
        <v>3</v>
      </c>
      <c r="E17" s="19">
        <v>39</v>
      </c>
      <c r="F17" s="3">
        <v>16292965</v>
      </c>
      <c r="G17" s="3">
        <v>26923654</v>
      </c>
      <c r="H17" s="3">
        <v>1110659</v>
      </c>
      <c r="I17" s="22">
        <f t="shared" si="0"/>
        <v>44327278</v>
      </c>
      <c r="J17" s="3">
        <v>17598997</v>
      </c>
      <c r="K17" s="2">
        <v>0</v>
      </c>
      <c r="L17" s="2">
        <v>0</v>
      </c>
      <c r="M17" s="90">
        <v>1347283</v>
      </c>
      <c r="N17" s="150">
        <f t="shared" si="1"/>
        <v>63273558</v>
      </c>
      <c r="O17" s="50"/>
      <c r="P17" s="27"/>
    </row>
    <row r="18" spans="2:19" x14ac:dyDescent="0.2">
      <c r="B18" s="28"/>
      <c r="C18" s="30"/>
      <c r="D18" s="31" t="s">
        <v>4</v>
      </c>
      <c r="E18" s="19">
        <v>68</v>
      </c>
      <c r="F18" s="2">
        <v>13060202</v>
      </c>
      <c r="G18" s="3">
        <v>602780</v>
      </c>
      <c r="H18" s="2">
        <v>5761612</v>
      </c>
      <c r="I18" s="22">
        <f t="shared" si="0"/>
        <v>19424594</v>
      </c>
      <c r="J18" s="3">
        <v>0</v>
      </c>
      <c r="K18" s="2">
        <v>0</v>
      </c>
      <c r="L18" s="3">
        <v>0</v>
      </c>
      <c r="M18" s="90">
        <v>1146693</v>
      </c>
      <c r="N18" s="150">
        <f t="shared" si="1"/>
        <v>20571287</v>
      </c>
      <c r="O18" s="50"/>
      <c r="P18" s="27"/>
    </row>
    <row r="19" spans="2:19" x14ac:dyDescent="0.2">
      <c r="B19" s="51"/>
      <c r="C19" s="52"/>
      <c r="D19" s="53" t="s">
        <v>429</v>
      </c>
      <c r="E19" s="54">
        <v>45</v>
      </c>
      <c r="F19" s="55">
        <v>6078020</v>
      </c>
      <c r="G19" s="55">
        <v>109902197</v>
      </c>
      <c r="H19" s="55">
        <v>24862</v>
      </c>
      <c r="I19" s="56">
        <f t="shared" si="0"/>
        <v>116005079</v>
      </c>
      <c r="J19" s="55">
        <v>20287475</v>
      </c>
      <c r="K19" s="57">
        <v>17480000</v>
      </c>
      <c r="L19" s="57">
        <v>0</v>
      </c>
      <c r="M19" s="55">
        <v>1095588</v>
      </c>
      <c r="N19" s="151">
        <f t="shared" si="1"/>
        <v>154868142</v>
      </c>
      <c r="O19" s="58"/>
      <c r="P19" s="59"/>
    </row>
    <row r="20" spans="2:19" x14ac:dyDescent="0.2">
      <c r="B20" s="28"/>
      <c r="C20" s="30"/>
      <c r="D20" s="63" t="s">
        <v>430</v>
      </c>
      <c r="E20" s="19">
        <v>3</v>
      </c>
      <c r="F20" s="2">
        <v>178368</v>
      </c>
      <c r="G20" s="3">
        <v>48693937</v>
      </c>
      <c r="H20" s="2">
        <v>0</v>
      </c>
      <c r="I20" s="22">
        <f t="shared" si="0"/>
        <v>48872305</v>
      </c>
      <c r="J20" s="2">
        <v>0</v>
      </c>
      <c r="K20" s="2">
        <v>0</v>
      </c>
      <c r="L20" s="2">
        <v>1105000</v>
      </c>
      <c r="M20" s="90">
        <v>1241632</v>
      </c>
      <c r="N20" s="150">
        <f t="shared" si="1"/>
        <v>51218937</v>
      </c>
      <c r="O20" s="50"/>
      <c r="P20" s="27"/>
    </row>
    <row r="21" spans="2:19" x14ac:dyDescent="0.2">
      <c r="B21" s="28"/>
      <c r="C21" s="30"/>
      <c r="D21" s="63" t="s">
        <v>5</v>
      </c>
      <c r="E21" s="19">
        <v>35</v>
      </c>
      <c r="F21" s="3">
        <v>12097824</v>
      </c>
      <c r="G21" s="3">
        <v>50924597</v>
      </c>
      <c r="H21" s="3">
        <v>7486613</v>
      </c>
      <c r="I21" s="22">
        <f t="shared" si="0"/>
        <v>70509034</v>
      </c>
      <c r="J21" s="2">
        <v>5409439</v>
      </c>
      <c r="K21" s="2">
        <v>0</v>
      </c>
      <c r="L21" s="3">
        <v>2000000</v>
      </c>
      <c r="M21" s="90">
        <v>0</v>
      </c>
      <c r="N21" s="150">
        <f t="shared" si="1"/>
        <v>77918473</v>
      </c>
      <c r="O21" s="50"/>
      <c r="P21" s="27"/>
    </row>
    <row r="22" spans="2:19" x14ac:dyDescent="0.2">
      <c r="B22" s="28"/>
      <c r="C22" s="30"/>
      <c r="D22" s="63" t="s">
        <v>6</v>
      </c>
      <c r="E22" s="19">
        <v>40</v>
      </c>
      <c r="F22" s="3">
        <v>2764751</v>
      </c>
      <c r="G22" s="3">
        <v>78970466</v>
      </c>
      <c r="H22" s="3">
        <v>354497</v>
      </c>
      <c r="I22" s="22">
        <f t="shared" si="0"/>
        <v>82089714</v>
      </c>
      <c r="J22" s="2">
        <v>0</v>
      </c>
      <c r="K22" s="2">
        <v>0</v>
      </c>
      <c r="L22" s="2">
        <v>353856</v>
      </c>
      <c r="M22" s="89">
        <v>6417956</v>
      </c>
      <c r="N22" s="150">
        <f t="shared" si="1"/>
        <v>88861526</v>
      </c>
      <c r="O22" s="50"/>
      <c r="P22" s="27"/>
    </row>
    <row r="23" spans="2:19" x14ac:dyDescent="0.2">
      <c r="B23" s="28"/>
      <c r="C23" s="30"/>
      <c r="D23" s="63" t="s">
        <v>7</v>
      </c>
      <c r="E23" s="19">
        <v>0</v>
      </c>
      <c r="F23" s="3">
        <v>0</v>
      </c>
      <c r="G23" s="3">
        <v>13123631</v>
      </c>
      <c r="H23" s="3">
        <v>3721593</v>
      </c>
      <c r="I23" s="22">
        <f t="shared" si="0"/>
        <v>16845224</v>
      </c>
      <c r="J23" s="2">
        <v>0</v>
      </c>
      <c r="K23" s="2">
        <v>0</v>
      </c>
      <c r="L23" s="3">
        <v>0</v>
      </c>
      <c r="M23" s="90">
        <v>0</v>
      </c>
      <c r="N23" s="150">
        <f t="shared" si="1"/>
        <v>16845224</v>
      </c>
      <c r="O23" s="50"/>
      <c r="P23" s="27"/>
    </row>
    <row r="24" spans="2:19" x14ac:dyDescent="0.2">
      <c r="B24" s="51"/>
      <c r="C24" s="52"/>
      <c r="D24" s="64" t="s">
        <v>41</v>
      </c>
      <c r="E24" s="54">
        <v>16</v>
      </c>
      <c r="F24" s="55">
        <v>1492290</v>
      </c>
      <c r="G24" s="55">
        <v>4605590</v>
      </c>
      <c r="H24" s="55">
        <v>1258129</v>
      </c>
      <c r="I24" s="56">
        <f t="shared" si="0"/>
        <v>7356009</v>
      </c>
      <c r="J24" s="57">
        <v>1000000</v>
      </c>
      <c r="K24" s="57">
        <v>0</v>
      </c>
      <c r="L24" s="57">
        <v>1500000</v>
      </c>
      <c r="M24" s="55">
        <v>0</v>
      </c>
      <c r="N24" s="151">
        <f t="shared" si="1"/>
        <v>9856009</v>
      </c>
      <c r="O24" s="58"/>
      <c r="P24" s="59"/>
    </row>
    <row r="25" spans="2:19" x14ac:dyDescent="0.2">
      <c r="B25" s="28"/>
      <c r="C25" s="30"/>
      <c r="D25" s="63" t="s">
        <v>8</v>
      </c>
      <c r="E25" s="19">
        <v>15</v>
      </c>
      <c r="F25" s="3">
        <v>2782988</v>
      </c>
      <c r="G25" s="3">
        <v>9507019</v>
      </c>
      <c r="H25" s="3">
        <v>8160960</v>
      </c>
      <c r="I25" s="22">
        <f t="shared" si="0"/>
        <v>20450967</v>
      </c>
      <c r="J25" s="3">
        <v>9130200</v>
      </c>
      <c r="K25" s="3">
        <v>0</v>
      </c>
      <c r="L25" s="2">
        <v>1219410</v>
      </c>
      <c r="M25" s="90">
        <v>1218000</v>
      </c>
      <c r="N25" s="150">
        <f t="shared" si="1"/>
        <v>32018577</v>
      </c>
      <c r="O25" s="50"/>
      <c r="P25" s="27"/>
    </row>
    <row r="26" spans="2:19" x14ac:dyDescent="0.2">
      <c r="B26" s="28"/>
      <c r="C26" s="30"/>
      <c r="D26" s="63" t="s">
        <v>273</v>
      </c>
      <c r="E26" s="19">
        <v>15</v>
      </c>
      <c r="F26" s="3">
        <v>11440000</v>
      </c>
      <c r="G26" s="3">
        <v>0</v>
      </c>
      <c r="H26" s="3">
        <v>0</v>
      </c>
      <c r="I26" s="22">
        <f t="shared" si="0"/>
        <v>11440000</v>
      </c>
      <c r="J26" s="3">
        <v>0</v>
      </c>
      <c r="K26" s="2">
        <v>0</v>
      </c>
      <c r="L26" s="3">
        <v>0</v>
      </c>
      <c r="M26" s="90">
        <v>0</v>
      </c>
      <c r="N26" s="150">
        <f t="shared" si="1"/>
        <v>11440000</v>
      </c>
      <c r="O26" s="50"/>
      <c r="P26" s="27"/>
    </row>
    <row r="27" spans="2:19" x14ac:dyDescent="0.2">
      <c r="B27" s="28"/>
      <c r="C27" s="30"/>
      <c r="D27" s="63" t="s">
        <v>274</v>
      </c>
      <c r="E27" s="19">
        <v>363</v>
      </c>
      <c r="F27" s="3">
        <v>151124506</v>
      </c>
      <c r="G27" s="3">
        <v>465135740</v>
      </c>
      <c r="H27" s="3">
        <v>26434843</v>
      </c>
      <c r="I27" s="22">
        <f t="shared" si="0"/>
        <v>642695089</v>
      </c>
      <c r="J27" s="2">
        <v>92024872</v>
      </c>
      <c r="K27" s="2">
        <v>64000000</v>
      </c>
      <c r="L27" s="3">
        <v>440000</v>
      </c>
      <c r="M27" s="89">
        <v>43750000</v>
      </c>
      <c r="N27" s="150">
        <f t="shared" si="1"/>
        <v>842909961</v>
      </c>
      <c r="O27" s="50"/>
      <c r="P27" s="27"/>
      <c r="S27" s="2"/>
    </row>
    <row r="28" spans="2:19" x14ac:dyDescent="0.2">
      <c r="B28" s="28"/>
      <c r="C28" s="30"/>
      <c r="D28" s="63" t="s">
        <v>85</v>
      </c>
      <c r="E28" s="19">
        <v>5</v>
      </c>
      <c r="F28" s="2">
        <v>2315276</v>
      </c>
      <c r="G28" s="3">
        <v>10643000</v>
      </c>
      <c r="H28" s="3">
        <v>1040696</v>
      </c>
      <c r="I28" s="22">
        <f t="shared" si="0"/>
        <v>13998972</v>
      </c>
      <c r="J28" s="2">
        <v>0</v>
      </c>
      <c r="K28" s="3">
        <v>0</v>
      </c>
      <c r="L28" s="2">
        <v>0</v>
      </c>
      <c r="M28" s="90">
        <v>75000</v>
      </c>
      <c r="N28" s="150">
        <f t="shared" si="1"/>
        <v>14073972</v>
      </c>
      <c r="O28" s="50"/>
      <c r="P28" s="27"/>
      <c r="S28" s="2"/>
    </row>
    <row r="29" spans="2:19" x14ac:dyDescent="0.2">
      <c r="B29" s="51"/>
      <c r="C29" s="52"/>
      <c r="D29" s="64" t="s">
        <v>9</v>
      </c>
      <c r="E29" s="54">
        <v>207</v>
      </c>
      <c r="F29" s="57">
        <v>55788081</v>
      </c>
      <c r="G29" s="55">
        <v>57791657</v>
      </c>
      <c r="H29" s="57">
        <v>13112117</v>
      </c>
      <c r="I29" s="56">
        <f t="shared" si="0"/>
        <v>126691855</v>
      </c>
      <c r="J29" s="57">
        <v>27248352</v>
      </c>
      <c r="K29" s="57">
        <v>0</v>
      </c>
      <c r="L29" s="55">
        <v>4435635</v>
      </c>
      <c r="M29" s="57">
        <v>0</v>
      </c>
      <c r="N29" s="151">
        <f t="shared" si="1"/>
        <v>158375842</v>
      </c>
      <c r="O29" s="58"/>
      <c r="P29" s="59"/>
      <c r="S29" s="2"/>
    </row>
    <row r="30" spans="2:19" x14ac:dyDescent="0.2">
      <c r="B30" s="28"/>
      <c r="C30" s="30"/>
      <c r="D30" s="63" t="s">
        <v>10</v>
      </c>
      <c r="E30" s="19">
        <v>6</v>
      </c>
      <c r="F30" s="3">
        <v>991044</v>
      </c>
      <c r="G30" s="3">
        <v>15766594</v>
      </c>
      <c r="H30" s="3">
        <v>586000</v>
      </c>
      <c r="I30" s="22">
        <f t="shared" si="0"/>
        <v>17343638</v>
      </c>
      <c r="J30" s="3">
        <v>0</v>
      </c>
      <c r="K30" s="2">
        <v>0</v>
      </c>
      <c r="L30" s="3">
        <v>0</v>
      </c>
      <c r="M30" s="89">
        <v>0</v>
      </c>
      <c r="N30" s="150">
        <f t="shared" si="1"/>
        <v>17343638</v>
      </c>
      <c r="O30" s="50"/>
      <c r="P30" s="27"/>
      <c r="S30" s="2"/>
    </row>
    <row r="31" spans="2:19" x14ac:dyDescent="0.2">
      <c r="B31" s="28"/>
      <c r="C31" s="30"/>
      <c r="D31" s="63" t="s">
        <v>275</v>
      </c>
      <c r="E31" s="19">
        <v>219</v>
      </c>
      <c r="F31" s="3">
        <v>53696374</v>
      </c>
      <c r="G31" s="3">
        <v>6892000</v>
      </c>
      <c r="H31" s="3">
        <v>7116000</v>
      </c>
      <c r="I31" s="22">
        <f t="shared" si="0"/>
        <v>67704374</v>
      </c>
      <c r="J31" s="2">
        <v>13812484</v>
      </c>
      <c r="K31" s="2">
        <v>0</v>
      </c>
      <c r="L31" s="3">
        <v>0</v>
      </c>
      <c r="M31" s="90">
        <v>8808694</v>
      </c>
      <c r="N31" s="150">
        <f t="shared" si="1"/>
        <v>90325552</v>
      </c>
      <c r="O31" s="50"/>
      <c r="P31" s="27"/>
      <c r="S31" s="2"/>
    </row>
    <row r="32" spans="2:19" x14ac:dyDescent="0.2">
      <c r="B32" s="28"/>
      <c r="C32" s="30"/>
      <c r="D32" s="63" t="s">
        <v>431</v>
      </c>
      <c r="E32" s="19">
        <v>19</v>
      </c>
      <c r="F32" s="3">
        <v>3277000</v>
      </c>
      <c r="G32" s="3">
        <v>287405174</v>
      </c>
      <c r="H32" s="2">
        <v>11769526</v>
      </c>
      <c r="I32" s="22">
        <f t="shared" si="0"/>
        <v>302451700</v>
      </c>
      <c r="J32" s="3">
        <v>798972758</v>
      </c>
      <c r="K32" s="2">
        <v>0</v>
      </c>
      <c r="L32" s="2">
        <v>0</v>
      </c>
      <c r="M32" s="89">
        <v>0</v>
      </c>
      <c r="N32" s="150">
        <f t="shared" si="1"/>
        <v>1101424458</v>
      </c>
      <c r="O32" s="50"/>
      <c r="P32" s="27"/>
      <c r="S32" s="2"/>
    </row>
    <row r="33" spans="2:16" x14ac:dyDescent="0.2">
      <c r="B33" s="28"/>
      <c r="C33" s="30"/>
      <c r="D33" s="31" t="s">
        <v>432</v>
      </c>
      <c r="E33" s="19">
        <v>184</v>
      </c>
      <c r="F33" s="3">
        <v>31192095</v>
      </c>
      <c r="G33" s="3">
        <v>25936747</v>
      </c>
      <c r="H33" s="3">
        <v>5969151</v>
      </c>
      <c r="I33" s="22">
        <f t="shared" si="0"/>
        <v>63097993</v>
      </c>
      <c r="J33" s="3">
        <v>0</v>
      </c>
      <c r="K33" s="2">
        <v>0</v>
      </c>
      <c r="L33" s="3">
        <v>815000</v>
      </c>
      <c r="M33" s="89">
        <v>0</v>
      </c>
      <c r="N33" s="150">
        <f t="shared" si="1"/>
        <v>63912993</v>
      </c>
      <c r="O33" s="50"/>
      <c r="P33" s="27"/>
    </row>
    <row r="34" spans="2:16" x14ac:dyDescent="0.2">
      <c r="B34" s="51"/>
      <c r="C34" s="52"/>
      <c r="D34" s="53" t="s">
        <v>12</v>
      </c>
      <c r="E34" s="54">
        <v>169</v>
      </c>
      <c r="F34" s="55">
        <v>47164672</v>
      </c>
      <c r="G34" s="55">
        <v>61678713</v>
      </c>
      <c r="H34" s="57">
        <v>320048</v>
      </c>
      <c r="I34" s="56">
        <f t="shared" si="0"/>
        <v>109163433</v>
      </c>
      <c r="J34" s="55">
        <v>49018048</v>
      </c>
      <c r="K34" s="57">
        <v>0</v>
      </c>
      <c r="L34" s="57">
        <v>0</v>
      </c>
      <c r="M34" s="55">
        <v>0</v>
      </c>
      <c r="N34" s="151">
        <f t="shared" si="1"/>
        <v>158181481</v>
      </c>
      <c r="O34" s="58"/>
      <c r="P34" s="59"/>
    </row>
    <row r="35" spans="2:16" x14ac:dyDescent="0.2">
      <c r="B35" s="28"/>
      <c r="C35" s="30"/>
      <c r="D35" s="31" t="s">
        <v>433</v>
      </c>
      <c r="E35" s="19">
        <v>223</v>
      </c>
      <c r="F35" s="3">
        <v>37555740</v>
      </c>
      <c r="G35" s="3">
        <v>40606018</v>
      </c>
      <c r="H35" s="3">
        <v>4355104</v>
      </c>
      <c r="I35" s="22">
        <f t="shared" si="0"/>
        <v>82516862</v>
      </c>
      <c r="J35" s="2">
        <v>0</v>
      </c>
      <c r="K35" s="2">
        <v>28769320</v>
      </c>
      <c r="L35" s="3">
        <v>0</v>
      </c>
      <c r="M35" s="89">
        <v>1797999</v>
      </c>
      <c r="N35" s="150">
        <f t="shared" si="1"/>
        <v>113084181</v>
      </c>
      <c r="O35" s="50"/>
      <c r="P35" s="27"/>
    </row>
    <row r="36" spans="2:16" x14ac:dyDescent="0.2">
      <c r="B36" s="28"/>
      <c r="C36" s="30"/>
      <c r="D36" s="31" t="s">
        <v>13</v>
      </c>
      <c r="E36" s="19">
        <v>54</v>
      </c>
      <c r="F36" s="3">
        <v>18990839</v>
      </c>
      <c r="G36" s="3">
        <v>23512394</v>
      </c>
      <c r="H36" s="3">
        <v>11756181</v>
      </c>
      <c r="I36" s="22">
        <f t="shared" si="0"/>
        <v>54259414</v>
      </c>
      <c r="J36" s="2">
        <v>944937</v>
      </c>
      <c r="K36" s="2">
        <v>0</v>
      </c>
      <c r="L36" s="3">
        <v>260000</v>
      </c>
      <c r="M36" s="89">
        <v>772399</v>
      </c>
      <c r="N36" s="150">
        <f t="shared" si="1"/>
        <v>56236750</v>
      </c>
      <c r="O36" s="50"/>
      <c r="P36" s="27"/>
    </row>
    <row r="37" spans="2:16" x14ac:dyDescent="0.2">
      <c r="B37" s="28"/>
      <c r="C37" s="30"/>
      <c r="D37" s="31" t="s">
        <v>14</v>
      </c>
      <c r="E37" s="19">
        <v>21</v>
      </c>
      <c r="F37" s="3">
        <v>6224684</v>
      </c>
      <c r="G37" s="3">
        <v>23647140</v>
      </c>
      <c r="H37" s="3">
        <v>32978</v>
      </c>
      <c r="I37" s="22">
        <f t="shared" si="0"/>
        <v>29904802</v>
      </c>
      <c r="J37" s="2">
        <v>39242897</v>
      </c>
      <c r="K37" s="2">
        <v>11000000</v>
      </c>
      <c r="L37" s="2">
        <v>60000</v>
      </c>
      <c r="M37" s="89">
        <v>0</v>
      </c>
      <c r="N37" s="150">
        <f t="shared" si="1"/>
        <v>80207699</v>
      </c>
      <c r="O37" s="50"/>
      <c r="P37" s="27"/>
    </row>
    <row r="38" spans="2:16" x14ac:dyDescent="0.2">
      <c r="B38" s="51"/>
      <c r="C38" s="52"/>
      <c r="D38" s="53" t="s">
        <v>15</v>
      </c>
      <c r="E38" s="54">
        <v>9</v>
      </c>
      <c r="F38" s="55">
        <v>1043592</v>
      </c>
      <c r="G38" s="55">
        <v>17694858</v>
      </c>
      <c r="H38" s="55">
        <v>1064041</v>
      </c>
      <c r="I38" s="56">
        <f t="shared" si="0"/>
        <v>19802491</v>
      </c>
      <c r="J38" s="55">
        <v>0</v>
      </c>
      <c r="K38" s="57">
        <v>0</v>
      </c>
      <c r="L38" s="55">
        <v>1072000</v>
      </c>
      <c r="M38" s="57">
        <v>12708569</v>
      </c>
      <c r="N38" s="151">
        <f t="shared" si="1"/>
        <v>33583060</v>
      </c>
      <c r="O38" s="58"/>
      <c r="P38" s="59"/>
    </row>
    <row r="39" spans="2:16" x14ac:dyDescent="0.2">
      <c r="B39" s="28"/>
      <c r="C39" s="30"/>
      <c r="D39" s="31" t="s">
        <v>434</v>
      </c>
      <c r="E39" s="19">
        <v>45</v>
      </c>
      <c r="F39" s="3">
        <v>12011474</v>
      </c>
      <c r="G39" s="3">
        <v>33343089</v>
      </c>
      <c r="H39" s="2">
        <v>7425049</v>
      </c>
      <c r="I39" s="22">
        <f t="shared" si="0"/>
        <v>52779612</v>
      </c>
      <c r="J39" s="3">
        <v>0</v>
      </c>
      <c r="K39" s="2">
        <v>32216263</v>
      </c>
      <c r="L39" s="3">
        <v>0</v>
      </c>
      <c r="M39" s="90">
        <v>1700000</v>
      </c>
      <c r="N39" s="150">
        <f t="shared" si="1"/>
        <v>86695875</v>
      </c>
      <c r="O39" s="50"/>
      <c r="P39" s="27"/>
    </row>
    <row r="40" spans="2:16" x14ac:dyDescent="0.2">
      <c r="B40" s="28"/>
      <c r="C40" s="30"/>
      <c r="D40" s="31" t="s">
        <v>96</v>
      </c>
      <c r="E40" s="19">
        <v>68</v>
      </c>
      <c r="F40" s="2">
        <v>26311905</v>
      </c>
      <c r="G40" s="3">
        <v>36022778</v>
      </c>
      <c r="H40" s="2">
        <v>252596</v>
      </c>
      <c r="I40" s="22">
        <f t="shared" si="0"/>
        <v>62587279</v>
      </c>
      <c r="J40" s="3">
        <v>15521640</v>
      </c>
      <c r="K40" s="2">
        <v>0</v>
      </c>
      <c r="L40" s="3">
        <v>0</v>
      </c>
      <c r="M40" s="89">
        <v>4719174</v>
      </c>
      <c r="N40" s="150">
        <f t="shared" si="1"/>
        <v>82828093</v>
      </c>
      <c r="O40" s="50"/>
      <c r="P40" s="27"/>
    </row>
    <row r="41" spans="2:16" x14ac:dyDescent="0.2">
      <c r="B41" s="28"/>
      <c r="C41" s="30"/>
      <c r="D41" s="31" t="s">
        <v>276</v>
      </c>
      <c r="E41" s="19">
        <v>12</v>
      </c>
      <c r="F41" s="3">
        <v>5242592</v>
      </c>
      <c r="G41" s="3">
        <v>12368199</v>
      </c>
      <c r="H41" s="3">
        <v>136034</v>
      </c>
      <c r="I41" s="22">
        <f t="shared" si="0"/>
        <v>17746825</v>
      </c>
      <c r="J41" s="2">
        <v>11394682</v>
      </c>
      <c r="K41" s="3">
        <v>0</v>
      </c>
      <c r="L41" s="2">
        <v>542392</v>
      </c>
      <c r="M41" s="89">
        <v>1209478</v>
      </c>
      <c r="N41" s="150">
        <f t="shared" si="1"/>
        <v>30893377</v>
      </c>
      <c r="O41" s="50"/>
      <c r="P41" s="27"/>
    </row>
    <row r="42" spans="2:16" x14ac:dyDescent="0.2">
      <c r="B42" s="28"/>
      <c r="C42" s="30"/>
      <c r="D42" s="31" t="s">
        <v>16</v>
      </c>
      <c r="E42" s="19">
        <v>0</v>
      </c>
      <c r="F42" s="90">
        <v>0</v>
      </c>
      <c r="G42" s="90">
        <v>34407142</v>
      </c>
      <c r="H42" s="90">
        <v>0</v>
      </c>
      <c r="I42" s="22">
        <f t="shared" si="0"/>
        <v>34407142</v>
      </c>
      <c r="J42" s="89">
        <v>0</v>
      </c>
      <c r="K42" s="90">
        <v>0</v>
      </c>
      <c r="L42" s="89">
        <v>0</v>
      </c>
      <c r="M42" s="89">
        <v>2381080</v>
      </c>
      <c r="N42" s="150">
        <f t="shared" si="1"/>
        <v>36788222</v>
      </c>
      <c r="O42" s="50"/>
      <c r="P42" s="27"/>
    </row>
    <row r="43" spans="2:16" x14ac:dyDescent="0.2">
      <c r="B43" s="28"/>
      <c r="C43" s="30"/>
      <c r="D43" s="31" t="s">
        <v>17</v>
      </c>
      <c r="E43" s="19">
        <v>23</v>
      </c>
      <c r="F43" s="90">
        <v>11621363</v>
      </c>
      <c r="G43" s="90">
        <v>42154827</v>
      </c>
      <c r="H43" s="90">
        <v>3052100</v>
      </c>
      <c r="I43" s="22">
        <f>SUM(F43:H43)</f>
        <v>56828290</v>
      </c>
      <c r="J43" s="89">
        <v>56021945</v>
      </c>
      <c r="K43" s="90">
        <v>0</v>
      </c>
      <c r="L43" s="89">
        <v>7691790</v>
      </c>
      <c r="M43" s="89">
        <v>0</v>
      </c>
      <c r="N43" s="150">
        <f t="shared" si="1"/>
        <v>120542025</v>
      </c>
      <c r="O43" s="50"/>
      <c r="P43" s="27"/>
    </row>
    <row r="44" spans="2:16" x14ac:dyDescent="0.2">
      <c r="B44" s="28"/>
      <c r="C44" s="30"/>
      <c r="D44" s="31" t="s">
        <v>435</v>
      </c>
      <c r="E44" s="19">
        <v>262</v>
      </c>
      <c r="F44" s="90">
        <v>103164386</v>
      </c>
      <c r="G44" s="90">
        <v>70259895</v>
      </c>
      <c r="H44" s="90">
        <v>2093493</v>
      </c>
      <c r="I44" s="22">
        <f t="shared" si="0"/>
        <v>175517774</v>
      </c>
      <c r="J44" s="89">
        <v>109334175</v>
      </c>
      <c r="K44" s="90">
        <v>12498000</v>
      </c>
      <c r="L44" s="89">
        <v>0</v>
      </c>
      <c r="M44" s="89">
        <v>961023</v>
      </c>
      <c r="N44" s="150">
        <f t="shared" si="1"/>
        <v>298310972</v>
      </c>
      <c r="O44" s="50"/>
      <c r="P44" s="27"/>
    </row>
    <row r="45" spans="2:16" x14ac:dyDescent="0.2">
      <c r="B45" s="28"/>
      <c r="C45" s="30"/>
      <c r="D45" s="31" t="s">
        <v>18</v>
      </c>
      <c r="E45" s="19">
        <v>0</v>
      </c>
      <c r="F45" s="3">
        <v>0</v>
      </c>
      <c r="G45" s="3">
        <v>95077259</v>
      </c>
      <c r="H45" s="3">
        <v>0</v>
      </c>
      <c r="I45" s="22">
        <f>SUM(F45:H45)</f>
        <v>95077259</v>
      </c>
      <c r="J45" s="2">
        <v>3750139</v>
      </c>
      <c r="K45" s="3">
        <v>0</v>
      </c>
      <c r="L45" s="2">
        <v>0</v>
      </c>
      <c r="M45" s="89">
        <v>688400</v>
      </c>
      <c r="N45" s="150">
        <f t="shared" si="1"/>
        <v>99515798</v>
      </c>
      <c r="O45" s="50"/>
      <c r="P45" s="27"/>
    </row>
    <row r="46" spans="2:16" x14ac:dyDescent="0.2">
      <c r="B46" s="28"/>
      <c r="C46" s="30"/>
      <c r="D46" s="31" t="s">
        <v>436</v>
      </c>
      <c r="E46" s="19">
        <v>20</v>
      </c>
      <c r="F46" s="3">
        <v>1604533</v>
      </c>
      <c r="G46" s="3">
        <v>14561307</v>
      </c>
      <c r="H46" s="3">
        <v>7690459</v>
      </c>
      <c r="I46" s="22">
        <f t="shared" ref="I46:I51" si="2">SUM(F46:H46)</f>
        <v>23856299</v>
      </c>
      <c r="J46" s="2">
        <v>42732389</v>
      </c>
      <c r="K46" s="3">
        <v>0</v>
      </c>
      <c r="L46" s="2">
        <v>0</v>
      </c>
      <c r="M46" s="89">
        <v>297573</v>
      </c>
      <c r="N46" s="150">
        <f t="shared" si="1"/>
        <v>66886261</v>
      </c>
      <c r="O46" s="50"/>
      <c r="P46" s="27"/>
    </row>
    <row r="47" spans="2:16" x14ac:dyDescent="0.2">
      <c r="B47" s="28"/>
      <c r="C47" s="30"/>
      <c r="D47" s="31" t="s">
        <v>19</v>
      </c>
      <c r="E47" s="19">
        <v>65</v>
      </c>
      <c r="F47" s="3">
        <v>16734130</v>
      </c>
      <c r="G47" s="3">
        <v>40680719</v>
      </c>
      <c r="H47" s="3">
        <v>4928600</v>
      </c>
      <c r="I47" s="22">
        <f t="shared" si="2"/>
        <v>62343449</v>
      </c>
      <c r="J47" s="2">
        <v>45235541</v>
      </c>
      <c r="K47" s="3">
        <v>0</v>
      </c>
      <c r="L47" s="2">
        <v>1942810</v>
      </c>
      <c r="M47" s="89">
        <v>-1380000</v>
      </c>
      <c r="N47" s="150">
        <f t="shared" si="1"/>
        <v>108141800</v>
      </c>
      <c r="O47" s="50"/>
      <c r="P47" s="27"/>
    </row>
    <row r="48" spans="2:16" x14ac:dyDescent="0.2">
      <c r="B48" s="28"/>
      <c r="C48" s="30"/>
      <c r="D48" s="31" t="s">
        <v>20</v>
      </c>
      <c r="E48" s="19">
        <v>70</v>
      </c>
      <c r="F48" s="3">
        <v>22735088</v>
      </c>
      <c r="G48" s="3">
        <v>20262749</v>
      </c>
      <c r="H48" s="3">
        <v>8119517</v>
      </c>
      <c r="I48" s="22">
        <f t="shared" si="2"/>
        <v>51117354</v>
      </c>
      <c r="J48" s="2">
        <v>5714048</v>
      </c>
      <c r="K48" s="3">
        <v>7060000</v>
      </c>
      <c r="L48" s="2">
        <v>0</v>
      </c>
      <c r="M48" s="89">
        <v>0</v>
      </c>
      <c r="N48" s="150">
        <f t="shared" si="1"/>
        <v>63891402</v>
      </c>
      <c r="O48" s="50"/>
      <c r="P48" s="27"/>
    </row>
    <row r="49" spans="2:18" x14ac:dyDescent="0.2">
      <c r="B49" s="28"/>
      <c r="C49" s="30"/>
      <c r="D49" s="31" t="s">
        <v>437</v>
      </c>
      <c r="E49" s="19">
        <v>41</v>
      </c>
      <c r="F49" s="3">
        <v>16999794</v>
      </c>
      <c r="G49" s="3">
        <v>14544842</v>
      </c>
      <c r="H49" s="3">
        <v>1104186</v>
      </c>
      <c r="I49" s="22">
        <f t="shared" si="2"/>
        <v>32648822</v>
      </c>
      <c r="J49" s="2">
        <v>0</v>
      </c>
      <c r="K49" s="3">
        <v>0</v>
      </c>
      <c r="L49" s="2">
        <v>1285000</v>
      </c>
      <c r="M49" s="89">
        <v>0</v>
      </c>
      <c r="N49" s="150">
        <f t="shared" si="1"/>
        <v>33933822</v>
      </c>
      <c r="O49" s="50"/>
      <c r="P49" s="27"/>
    </row>
    <row r="50" spans="2:18" x14ac:dyDescent="0.2">
      <c r="B50" s="28"/>
      <c r="C50" s="30"/>
      <c r="D50" s="31" t="s">
        <v>21</v>
      </c>
      <c r="E50" s="19">
        <v>0</v>
      </c>
      <c r="F50" s="3">
        <v>0</v>
      </c>
      <c r="G50" s="3">
        <v>24849412</v>
      </c>
      <c r="H50" s="3">
        <v>3428250</v>
      </c>
      <c r="I50" s="22">
        <f t="shared" si="2"/>
        <v>28277662</v>
      </c>
      <c r="J50" s="2">
        <v>0</v>
      </c>
      <c r="K50" s="3">
        <v>-479666</v>
      </c>
      <c r="L50" s="2">
        <v>3784010</v>
      </c>
      <c r="M50" s="89">
        <v>960000</v>
      </c>
      <c r="N50" s="150">
        <f t="shared" si="1"/>
        <v>32542006</v>
      </c>
      <c r="O50" s="50"/>
      <c r="P50" s="27"/>
    </row>
    <row r="51" spans="2:18" x14ac:dyDescent="0.2">
      <c r="B51" s="28"/>
      <c r="C51" s="30"/>
      <c r="D51" s="31" t="s">
        <v>83</v>
      </c>
      <c r="E51" s="19">
        <v>22</v>
      </c>
      <c r="F51" s="3">
        <v>9616901</v>
      </c>
      <c r="G51" s="3">
        <v>26502318</v>
      </c>
      <c r="H51" s="3">
        <v>120400</v>
      </c>
      <c r="I51" s="22">
        <f t="shared" si="2"/>
        <v>36239619</v>
      </c>
      <c r="J51" s="2">
        <v>67693010</v>
      </c>
      <c r="K51" s="3">
        <v>0</v>
      </c>
      <c r="L51" s="2">
        <v>0</v>
      </c>
      <c r="M51" s="89">
        <v>5000000</v>
      </c>
      <c r="N51" s="150">
        <f t="shared" si="1"/>
        <v>108932629</v>
      </c>
      <c r="O51" s="50"/>
      <c r="P51" s="27"/>
    </row>
    <row r="52" spans="2:18" x14ac:dyDescent="0.2">
      <c r="B52" s="28"/>
      <c r="C52" s="30"/>
      <c r="D52" s="31"/>
      <c r="E52" s="19"/>
      <c r="F52" s="3"/>
      <c r="G52" s="3"/>
      <c r="H52" s="3"/>
      <c r="I52" s="22"/>
      <c r="K52" s="3"/>
      <c r="M52" s="89"/>
      <c r="N52" s="150"/>
      <c r="O52" s="50"/>
      <c r="P52" s="27"/>
    </row>
    <row r="53" spans="2:18" x14ac:dyDescent="0.2">
      <c r="B53" s="91"/>
      <c r="C53" s="92"/>
      <c r="D53" s="157" t="s">
        <v>78</v>
      </c>
      <c r="E53" s="145">
        <f>SUM(E10:E51)</f>
        <v>2925</v>
      </c>
      <c r="F53" s="145">
        <f t="shared" ref="F53:H53" si="3">SUM(F10:F51)</f>
        <v>807166593</v>
      </c>
      <c r="G53" s="145">
        <f t="shared" si="3"/>
        <v>2044880258</v>
      </c>
      <c r="H53" s="145">
        <f t="shared" si="3"/>
        <v>171506735</v>
      </c>
      <c r="I53" s="166">
        <f>SUM(I10:I51)</f>
        <v>3023553586</v>
      </c>
      <c r="J53" s="113">
        <f>SUM(J10:J51)</f>
        <v>1851656338</v>
      </c>
      <c r="K53" s="113">
        <f t="shared" ref="K53:M53" si="4">SUM(K10:K51)</f>
        <v>172543917</v>
      </c>
      <c r="L53" s="113">
        <f t="shared" si="4"/>
        <v>32826144</v>
      </c>
      <c r="M53" s="113">
        <f t="shared" si="4"/>
        <v>103863122</v>
      </c>
      <c r="N53" s="152">
        <f>SUM(N10:N51)</f>
        <v>5184443107</v>
      </c>
      <c r="O53" s="114"/>
      <c r="P53" s="93"/>
    </row>
    <row r="54" spans="2:18" x14ac:dyDescent="0.2">
      <c r="B54" s="28"/>
      <c r="C54" s="30"/>
      <c r="D54" s="94"/>
      <c r="E54" s="95"/>
      <c r="F54" s="134"/>
      <c r="G54" s="134"/>
      <c r="H54" s="134"/>
      <c r="I54" s="134"/>
      <c r="J54" s="95"/>
      <c r="K54" s="138"/>
      <c r="L54" s="134"/>
      <c r="M54" s="134"/>
      <c r="N54" s="135"/>
      <c r="O54" s="50"/>
      <c r="P54" s="27"/>
    </row>
    <row r="55" spans="2:18" ht="11.25" customHeight="1" x14ac:dyDescent="0.2">
      <c r="B55" s="28"/>
      <c r="C55" s="30"/>
      <c r="D55" s="94" t="s">
        <v>440</v>
      </c>
      <c r="E55" s="19"/>
      <c r="F55" s="3"/>
      <c r="G55" s="3"/>
      <c r="H55" s="3"/>
      <c r="I55" s="22"/>
      <c r="J55" s="3"/>
      <c r="L55" s="3"/>
      <c r="M55" s="89"/>
      <c r="N55" s="150"/>
      <c r="O55" s="26"/>
      <c r="P55" s="27"/>
    </row>
    <row r="56" spans="2:18" ht="11.25" customHeight="1" x14ac:dyDescent="0.2">
      <c r="B56" s="28"/>
      <c r="C56" s="30"/>
      <c r="D56" s="94"/>
      <c r="E56" s="19"/>
      <c r="F56" s="3"/>
      <c r="G56" s="3"/>
      <c r="H56" s="3"/>
      <c r="I56" s="22"/>
      <c r="J56" s="3"/>
      <c r="L56" s="3"/>
      <c r="M56" s="89"/>
      <c r="N56" s="150"/>
      <c r="O56" s="26"/>
      <c r="P56" s="27"/>
    </row>
    <row r="57" spans="2:18" ht="12.75" customHeight="1" x14ac:dyDescent="0.2">
      <c r="B57" s="28"/>
      <c r="C57" s="11" t="s">
        <v>80</v>
      </c>
      <c r="D57" s="31"/>
      <c r="E57" s="19"/>
      <c r="F57" s="3"/>
      <c r="G57" s="3"/>
      <c r="H57" s="3"/>
      <c r="I57" s="22"/>
      <c r="J57" s="3"/>
      <c r="L57" s="3"/>
      <c r="M57" s="89"/>
      <c r="N57" s="150"/>
      <c r="O57" s="26"/>
      <c r="P57" s="27"/>
    </row>
    <row r="58" spans="2:18" ht="7.5" customHeight="1" x14ac:dyDescent="0.2">
      <c r="B58" s="28"/>
      <c r="C58" s="30"/>
      <c r="D58" s="31"/>
      <c r="E58" s="19"/>
      <c r="F58" s="3"/>
      <c r="G58" s="3"/>
      <c r="H58" s="3"/>
      <c r="I58" s="22"/>
      <c r="J58" s="3"/>
      <c r="L58" s="3"/>
      <c r="M58" s="89"/>
      <c r="N58" s="150"/>
      <c r="O58" s="26"/>
      <c r="P58" s="27"/>
    </row>
    <row r="59" spans="2:18" x14ac:dyDescent="0.2">
      <c r="B59" s="28"/>
      <c r="C59" s="30"/>
      <c r="D59" s="107" t="s">
        <v>277</v>
      </c>
      <c r="E59" s="108">
        <v>0</v>
      </c>
      <c r="F59" s="111">
        <v>0</v>
      </c>
      <c r="G59" s="111">
        <v>0</v>
      </c>
      <c r="H59" s="111">
        <v>136000</v>
      </c>
      <c r="I59" s="22">
        <f>SUM(F59:H59)</f>
        <v>136000</v>
      </c>
      <c r="J59" s="89">
        <v>0</v>
      </c>
      <c r="K59" s="89">
        <v>0</v>
      </c>
      <c r="L59" s="90">
        <v>0</v>
      </c>
      <c r="M59" s="89">
        <v>1356479</v>
      </c>
      <c r="N59" s="150">
        <f t="shared" ref="N59:N121" si="5">SUM(I59:M59)</f>
        <v>1492479</v>
      </c>
      <c r="O59" s="26"/>
      <c r="P59" s="27"/>
      <c r="R59" s="2"/>
    </row>
    <row r="60" spans="2:18" x14ac:dyDescent="0.2">
      <c r="B60" s="28"/>
      <c r="C60" s="30"/>
      <c r="D60" s="109" t="s">
        <v>22</v>
      </c>
      <c r="E60" s="108">
        <v>6</v>
      </c>
      <c r="F60" s="111">
        <v>1960483</v>
      </c>
      <c r="G60" s="111">
        <v>5144425</v>
      </c>
      <c r="H60" s="111">
        <v>462583</v>
      </c>
      <c r="I60" s="22">
        <f t="shared" ref="I60:I122" si="6">SUM(F60:H60)</f>
        <v>7567491</v>
      </c>
      <c r="J60" s="89">
        <v>0</v>
      </c>
      <c r="K60" s="89">
        <v>0</v>
      </c>
      <c r="L60" s="90">
        <v>0</v>
      </c>
      <c r="M60" s="90">
        <v>0</v>
      </c>
      <c r="N60" s="150">
        <f>SUM(I60:M60)</f>
        <v>7567491</v>
      </c>
      <c r="O60" s="26"/>
      <c r="P60" s="27"/>
      <c r="R60" s="2"/>
    </row>
    <row r="61" spans="2:18" x14ac:dyDescent="0.2">
      <c r="B61" s="28"/>
      <c r="C61" s="30"/>
      <c r="D61" s="109" t="s">
        <v>278</v>
      </c>
      <c r="E61" s="108">
        <v>6</v>
      </c>
      <c r="F61" s="111">
        <v>1344000</v>
      </c>
      <c r="G61" s="111">
        <v>10046080</v>
      </c>
      <c r="H61" s="112">
        <v>384000</v>
      </c>
      <c r="I61" s="22">
        <f>SUM(F61:H61)</f>
        <v>11774080</v>
      </c>
      <c r="J61" s="90">
        <v>0</v>
      </c>
      <c r="K61" s="89">
        <v>0</v>
      </c>
      <c r="L61" s="89">
        <v>0</v>
      </c>
      <c r="M61" s="89">
        <v>0</v>
      </c>
      <c r="N61" s="150">
        <f t="shared" si="5"/>
        <v>11774080</v>
      </c>
      <c r="O61" s="26"/>
      <c r="P61" s="27"/>
      <c r="R61" s="2"/>
    </row>
    <row r="62" spans="2:18" x14ac:dyDescent="0.2">
      <c r="B62" s="28"/>
      <c r="C62" s="30"/>
      <c r="D62" s="109" t="s">
        <v>82</v>
      </c>
      <c r="E62" s="108">
        <v>0</v>
      </c>
      <c r="F62" s="111">
        <v>0</v>
      </c>
      <c r="G62" s="111">
        <v>289113</v>
      </c>
      <c r="H62" s="112">
        <v>0</v>
      </c>
      <c r="I62" s="22">
        <f t="shared" si="6"/>
        <v>289113</v>
      </c>
      <c r="J62" s="89">
        <v>15765845</v>
      </c>
      <c r="K62" s="89">
        <v>0</v>
      </c>
      <c r="L62" s="90">
        <v>2800000</v>
      </c>
      <c r="M62" s="90">
        <v>3330389</v>
      </c>
      <c r="N62" s="150">
        <f t="shared" si="5"/>
        <v>22185347</v>
      </c>
      <c r="O62" s="26"/>
      <c r="P62" s="27"/>
      <c r="R62" s="2"/>
    </row>
    <row r="63" spans="2:18" x14ac:dyDescent="0.2">
      <c r="B63" s="51"/>
      <c r="C63" s="52"/>
      <c r="D63" s="104" t="s">
        <v>279</v>
      </c>
      <c r="E63" s="105">
        <v>24</v>
      </c>
      <c r="F63" s="110">
        <v>2598656</v>
      </c>
      <c r="G63" s="106">
        <v>5577527</v>
      </c>
      <c r="H63" s="106">
        <v>326558</v>
      </c>
      <c r="I63" s="56">
        <f t="shared" si="6"/>
        <v>8502741</v>
      </c>
      <c r="J63" s="55">
        <v>0</v>
      </c>
      <c r="K63" s="57">
        <v>0</v>
      </c>
      <c r="L63" s="55">
        <v>380000</v>
      </c>
      <c r="M63" s="57">
        <v>0</v>
      </c>
      <c r="N63" s="151">
        <f t="shared" si="5"/>
        <v>8882741</v>
      </c>
      <c r="O63" s="60"/>
      <c r="P63" s="59"/>
      <c r="R63" s="2"/>
    </row>
    <row r="64" spans="2:18" x14ac:dyDescent="0.2">
      <c r="B64" s="28"/>
      <c r="C64" s="30"/>
      <c r="D64" s="109" t="s">
        <v>23</v>
      </c>
      <c r="E64" s="108">
        <v>15</v>
      </c>
      <c r="F64" s="112">
        <v>1178796</v>
      </c>
      <c r="G64" s="111">
        <v>3845048</v>
      </c>
      <c r="H64" s="112">
        <v>674400</v>
      </c>
      <c r="I64" s="22">
        <f t="shared" si="6"/>
        <v>5698244</v>
      </c>
      <c r="J64" s="89">
        <v>6882681</v>
      </c>
      <c r="K64" s="89">
        <v>0</v>
      </c>
      <c r="L64" s="89">
        <v>16000</v>
      </c>
      <c r="M64" s="89">
        <v>75000</v>
      </c>
      <c r="N64" s="150">
        <f t="shared" si="5"/>
        <v>12671925</v>
      </c>
      <c r="O64" s="26"/>
      <c r="P64" s="27"/>
      <c r="R64" s="2"/>
    </row>
    <row r="65" spans="2:18" x14ac:dyDescent="0.2">
      <c r="B65" s="28"/>
      <c r="C65" s="30"/>
      <c r="D65" s="109" t="s">
        <v>24</v>
      </c>
      <c r="E65" s="108">
        <v>3</v>
      </c>
      <c r="F65" s="111">
        <v>491951</v>
      </c>
      <c r="G65" s="111">
        <v>1960000</v>
      </c>
      <c r="H65" s="112">
        <v>784000</v>
      </c>
      <c r="I65" s="22">
        <f t="shared" si="6"/>
        <v>3235951</v>
      </c>
      <c r="J65" s="89">
        <v>0</v>
      </c>
      <c r="K65" s="89">
        <v>0</v>
      </c>
      <c r="L65" s="90">
        <v>320000</v>
      </c>
      <c r="M65" s="89">
        <v>2400000</v>
      </c>
      <c r="N65" s="150">
        <f t="shared" si="5"/>
        <v>5955951</v>
      </c>
      <c r="O65" s="26"/>
      <c r="P65" s="27"/>
      <c r="R65" s="2"/>
    </row>
    <row r="66" spans="2:18" x14ac:dyDescent="0.2">
      <c r="B66" s="28"/>
      <c r="C66" s="30"/>
      <c r="D66" s="109" t="s">
        <v>403</v>
      </c>
      <c r="E66" s="108">
        <v>0</v>
      </c>
      <c r="F66" s="111">
        <v>0</v>
      </c>
      <c r="G66" s="111">
        <v>0</v>
      </c>
      <c r="H66" s="112">
        <v>0</v>
      </c>
      <c r="I66" s="22">
        <f t="shared" si="6"/>
        <v>0</v>
      </c>
      <c r="J66" s="89">
        <v>151472</v>
      </c>
      <c r="K66" s="89">
        <v>0</v>
      </c>
      <c r="L66" s="90">
        <v>0</v>
      </c>
      <c r="M66" s="89">
        <v>0</v>
      </c>
      <c r="N66" s="150">
        <f t="shared" si="5"/>
        <v>151472</v>
      </c>
      <c r="O66" s="26"/>
      <c r="P66" s="27"/>
      <c r="R66" s="2"/>
    </row>
    <row r="67" spans="2:18" x14ac:dyDescent="0.2">
      <c r="B67" s="28"/>
      <c r="C67" s="30"/>
      <c r="D67" s="109" t="s">
        <v>261</v>
      </c>
      <c r="E67" s="108">
        <v>1</v>
      </c>
      <c r="F67" s="111">
        <v>112794</v>
      </c>
      <c r="G67" s="111">
        <v>1285195</v>
      </c>
      <c r="H67" s="111">
        <v>20000</v>
      </c>
      <c r="I67" s="22">
        <f t="shared" si="6"/>
        <v>1417989</v>
      </c>
      <c r="J67" s="89">
        <v>0</v>
      </c>
      <c r="K67" s="89">
        <v>0</v>
      </c>
      <c r="L67" s="89">
        <v>0</v>
      </c>
      <c r="M67" s="89">
        <v>1337650</v>
      </c>
      <c r="N67" s="150">
        <f t="shared" si="5"/>
        <v>2755639</v>
      </c>
      <c r="O67" s="26"/>
      <c r="P67" s="27"/>
      <c r="R67" s="2"/>
    </row>
    <row r="68" spans="2:18" x14ac:dyDescent="0.2">
      <c r="B68" s="28"/>
      <c r="C68" s="30"/>
      <c r="D68" s="107" t="s">
        <v>93</v>
      </c>
      <c r="E68" s="108">
        <v>0</v>
      </c>
      <c r="F68" s="111">
        <v>0</v>
      </c>
      <c r="G68" s="111">
        <v>896600</v>
      </c>
      <c r="H68" s="111">
        <v>0</v>
      </c>
      <c r="I68" s="22">
        <f t="shared" si="6"/>
        <v>896600</v>
      </c>
      <c r="J68" s="89">
        <v>0</v>
      </c>
      <c r="K68" s="89">
        <v>0</v>
      </c>
      <c r="L68" s="89">
        <v>0</v>
      </c>
      <c r="M68" s="89">
        <v>1071750</v>
      </c>
      <c r="N68" s="150">
        <f t="shared" si="5"/>
        <v>1968350</v>
      </c>
      <c r="O68" s="26"/>
      <c r="P68" s="27"/>
      <c r="R68" s="2"/>
    </row>
    <row r="69" spans="2:18" x14ac:dyDescent="0.2">
      <c r="B69" s="118"/>
      <c r="C69" s="119"/>
      <c r="D69" s="120" t="s">
        <v>25</v>
      </c>
      <c r="E69" s="121">
        <v>0</v>
      </c>
      <c r="F69" s="122">
        <v>0</v>
      </c>
      <c r="G69" s="122">
        <v>162520</v>
      </c>
      <c r="H69" s="123">
        <v>0</v>
      </c>
      <c r="I69" s="124">
        <f t="shared" si="6"/>
        <v>162520</v>
      </c>
      <c r="J69" s="125">
        <v>0</v>
      </c>
      <c r="K69" s="125">
        <v>0</v>
      </c>
      <c r="L69" s="126">
        <v>75000</v>
      </c>
      <c r="M69" s="126">
        <v>0</v>
      </c>
      <c r="N69" s="153">
        <f t="shared" si="5"/>
        <v>237520</v>
      </c>
      <c r="O69" s="127"/>
      <c r="P69" s="128"/>
      <c r="R69" s="2"/>
    </row>
    <row r="70" spans="2:18" x14ac:dyDescent="0.2">
      <c r="B70" s="28"/>
      <c r="C70" s="30"/>
      <c r="D70" s="107" t="s">
        <v>90</v>
      </c>
      <c r="E70" s="108">
        <v>4</v>
      </c>
      <c r="F70" s="112">
        <v>2036190</v>
      </c>
      <c r="G70" s="111">
        <v>7072738</v>
      </c>
      <c r="H70" s="112">
        <v>0</v>
      </c>
      <c r="I70" s="22">
        <f t="shared" si="6"/>
        <v>9108928</v>
      </c>
      <c r="J70" s="89">
        <v>0</v>
      </c>
      <c r="K70" s="89">
        <v>0</v>
      </c>
      <c r="L70" s="90">
        <v>0</v>
      </c>
      <c r="M70" s="90">
        <v>0</v>
      </c>
      <c r="N70" s="150">
        <f t="shared" si="5"/>
        <v>9108928</v>
      </c>
      <c r="O70" s="26"/>
      <c r="P70" s="27"/>
      <c r="R70" s="2"/>
    </row>
    <row r="71" spans="2:18" x14ac:dyDescent="0.2">
      <c r="B71" s="28"/>
      <c r="C71" s="30"/>
      <c r="D71" s="31" t="s">
        <v>166</v>
      </c>
      <c r="E71" s="19">
        <v>5</v>
      </c>
      <c r="F71" s="90">
        <v>229108</v>
      </c>
      <c r="G71" s="90">
        <v>5490495</v>
      </c>
      <c r="H71" s="89">
        <v>2012263</v>
      </c>
      <c r="I71" s="22">
        <f t="shared" si="6"/>
        <v>7731866</v>
      </c>
      <c r="J71" s="89">
        <v>0</v>
      </c>
      <c r="K71" s="89">
        <v>0</v>
      </c>
      <c r="L71" s="89">
        <v>432000</v>
      </c>
      <c r="M71" s="89">
        <v>1099132</v>
      </c>
      <c r="N71" s="150">
        <f t="shared" si="5"/>
        <v>9262998</v>
      </c>
      <c r="O71" s="26"/>
      <c r="P71" s="27"/>
      <c r="R71" s="2"/>
    </row>
    <row r="72" spans="2:18" x14ac:dyDescent="0.2">
      <c r="B72" s="28"/>
      <c r="C72" s="30"/>
      <c r="D72" s="63" t="s">
        <v>26</v>
      </c>
      <c r="E72" s="19">
        <v>10</v>
      </c>
      <c r="F72" s="90">
        <v>1125000</v>
      </c>
      <c r="G72" s="90">
        <v>675000</v>
      </c>
      <c r="H72" s="89">
        <v>225000</v>
      </c>
      <c r="I72" s="22">
        <f t="shared" si="6"/>
        <v>2025000</v>
      </c>
      <c r="J72" s="89">
        <v>0</v>
      </c>
      <c r="K72" s="89">
        <v>0</v>
      </c>
      <c r="L72" s="90">
        <v>0</v>
      </c>
      <c r="M72" s="89">
        <v>0</v>
      </c>
      <c r="N72" s="150">
        <f t="shared" si="5"/>
        <v>2025000</v>
      </c>
      <c r="O72" s="26"/>
      <c r="P72" s="27"/>
      <c r="R72" s="2"/>
    </row>
    <row r="73" spans="2:18" x14ac:dyDescent="0.2">
      <c r="B73" s="28"/>
      <c r="C73" s="30"/>
      <c r="D73" s="63" t="s">
        <v>100</v>
      </c>
      <c r="E73" s="19">
        <v>7</v>
      </c>
      <c r="F73" s="90">
        <v>2000000</v>
      </c>
      <c r="G73" s="90">
        <v>13327247</v>
      </c>
      <c r="H73" s="89">
        <v>0</v>
      </c>
      <c r="I73" s="22">
        <f t="shared" si="6"/>
        <v>15327247</v>
      </c>
      <c r="J73" s="89">
        <v>0</v>
      </c>
      <c r="K73" s="89">
        <v>0</v>
      </c>
      <c r="L73" s="89">
        <v>0</v>
      </c>
      <c r="M73" s="89">
        <v>0</v>
      </c>
      <c r="N73" s="150">
        <f t="shared" si="5"/>
        <v>15327247</v>
      </c>
      <c r="O73" s="26"/>
      <c r="P73" s="27"/>
      <c r="R73" s="2"/>
    </row>
    <row r="74" spans="2:18" x14ac:dyDescent="0.2">
      <c r="B74" s="28"/>
      <c r="C74" s="30"/>
      <c r="D74" s="63" t="s">
        <v>27</v>
      </c>
      <c r="E74" s="19">
        <v>0</v>
      </c>
      <c r="F74" s="90">
        <v>0</v>
      </c>
      <c r="G74" s="90">
        <v>5640879</v>
      </c>
      <c r="H74" s="89">
        <v>404000</v>
      </c>
      <c r="I74" s="22">
        <f t="shared" si="6"/>
        <v>6044879</v>
      </c>
      <c r="J74" s="89">
        <v>0</v>
      </c>
      <c r="K74" s="89">
        <v>0</v>
      </c>
      <c r="L74" s="90">
        <v>471000</v>
      </c>
      <c r="M74" s="90">
        <v>736000</v>
      </c>
      <c r="N74" s="150">
        <f t="shared" si="5"/>
        <v>7251879</v>
      </c>
      <c r="O74" s="26"/>
      <c r="P74" s="27"/>
      <c r="R74" s="2"/>
    </row>
    <row r="75" spans="2:18" x14ac:dyDescent="0.2">
      <c r="B75" s="28"/>
      <c r="C75" s="30"/>
      <c r="D75" s="31" t="s">
        <v>289</v>
      </c>
      <c r="E75" s="19">
        <v>2</v>
      </c>
      <c r="F75" s="3">
        <v>568620</v>
      </c>
      <c r="G75" s="3">
        <v>1166034</v>
      </c>
      <c r="H75" s="3">
        <v>3052663</v>
      </c>
      <c r="I75" s="22">
        <f t="shared" si="6"/>
        <v>4787317</v>
      </c>
      <c r="J75" s="3">
        <v>0</v>
      </c>
      <c r="K75" s="3">
        <v>0</v>
      </c>
      <c r="L75" s="3">
        <v>0</v>
      </c>
      <c r="M75" s="90">
        <v>442610</v>
      </c>
      <c r="N75" s="150">
        <f t="shared" si="5"/>
        <v>5229927</v>
      </c>
      <c r="O75" s="26"/>
      <c r="P75" s="27"/>
      <c r="R75" s="2"/>
    </row>
    <row r="76" spans="2:18" x14ac:dyDescent="0.2">
      <c r="B76" s="28"/>
      <c r="C76" s="30"/>
      <c r="D76" s="63" t="s">
        <v>404</v>
      </c>
      <c r="E76" s="19">
        <v>46</v>
      </c>
      <c r="F76" s="90">
        <v>6301600</v>
      </c>
      <c r="G76" s="90">
        <v>818400</v>
      </c>
      <c r="H76" s="89">
        <v>8500000</v>
      </c>
      <c r="I76" s="22">
        <f t="shared" si="6"/>
        <v>15620000</v>
      </c>
      <c r="J76" s="89">
        <v>60875972</v>
      </c>
      <c r="K76" s="89">
        <v>0</v>
      </c>
      <c r="L76" s="90">
        <v>600000</v>
      </c>
      <c r="M76" s="89">
        <v>0</v>
      </c>
      <c r="N76" s="150">
        <f t="shared" si="5"/>
        <v>77095972</v>
      </c>
      <c r="O76" s="26"/>
      <c r="P76" s="27"/>
      <c r="R76" s="2"/>
    </row>
    <row r="77" spans="2:18" x14ac:dyDescent="0.2">
      <c r="B77" s="28"/>
      <c r="C77" s="30"/>
      <c r="D77" s="63" t="s">
        <v>237</v>
      </c>
      <c r="E77" s="19">
        <v>0</v>
      </c>
      <c r="F77" s="90">
        <v>0</v>
      </c>
      <c r="G77" s="90">
        <v>1221644</v>
      </c>
      <c r="H77" s="89">
        <v>0</v>
      </c>
      <c r="I77" s="22">
        <f t="shared" si="6"/>
        <v>1221644</v>
      </c>
      <c r="J77" s="90">
        <v>0</v>
      </c>
      <c r="K77" s="89">
        <v>0</v>
      </c>
      <c r="L77" s="90">
        <v>20540</v>
      </c>
      <c r="M77" s="89">
        <v>1211925</v>
      </c>
      <c r="N77" s="150">
        <f t="shared" si="5"/>
        <v>2454109</v>
      </c>
      <c r="O77" s="26"/>
      <c r="P77" s="27"/>
      <c r="R77" s="2"/>
    </row>
    <row r="78" spans="2:18" x14ac:dyDescent="0.2">
      <c r="B78" s="28"/>
      <c r="C78" s="30"/>
      <c r="D78" s="63" t="s">
        <v>101</v>
      </c>
      <c r="E78" s="19">
        <v>4</v>
      </c>
      <c r="F78" s="90">
        <v>1722931</v>
      </c>
      <c r="G78" s="90">
        <v>12606143</v>
      </c>
      <c r="H78" s="89">
        <v>133873</v>
      </c>
      <c r="I78" s="22">
        <f t="shared" si="6"/>
        <v>14462947</v>
      </c>
      <c r="J78" s="90">
        <v>0</v>
      </c>
      <c r="K78" s="89">
        <v>0</v>
      </c>
      <c r="L78" s="90">
        <v>160000</v>
      </c>
      <c r="M78" s="89">
        <v>0</v>
      </c>
      <c r="N78" s="150">
        <f t="shared" si="5"/>
        <v>14622947</v>
      </c>
      <c r="O78" s="26"/>
      <c r="P78" s="27"/>
      <c r="R78" s="2"/>
    </row>
    <row r="79" spans="2:18" x14ac:dyDescent="0.2">
      <c r="B79" s="28"/>
      <c r="C79" s="30"/>
      <c r="D79" s="63" t="s">
        <v>28</v>
      </c>
      <c r="E79" s="19">
        <v>9</v>
      </c>
      <c r="F79" s="90">
        <v>720000</v>
      </c>
      <c r="G79" s="90">
        <v>1239963</v>
      </c>
      <c r="H79" s="89">
        <v>35938</v>
      </c>
      <c r="I79" s="22">
        <f t="shared" si="6"/>
        <v>1995901</v>
      </c>
      <c r="J79" s="90">
        <v>0</v>
      </c>
      <c r="K79" s="89">
        <v>0</v>
      </c>
      <c r="L79" s="90">
        <v>0</v>
      </c>
      <c r="M79" s="89">
        <v>2695364</v>
      </c>
      <c r="N79" s="150">
        <f t="shared" si="5"/>
        <v>4691265</v>
      </c>
      <c r="O79" s="26"/>
      <c r="P79" s="27"/>
      <c r="R79" s="2"/>
    </row>
    <row r="80" spans="2:18" x14ac:dyDescent="0.2">
      <c r="B80" s="28"/>
      <c r="C80" s="30"/>
      <c r="D80" s="63" t="s">
        <v>405</v>
      </c>
      <c r="E80" s="19">
        <v>0</v>
      </c>
      <c r="F80" s="90">
        <v>0</v>
      </c>
      <c r="G80" s="90">
        <v>2966426</v>
      </c>
      <c r="H80" s="90">
        <v>856422</v>
      </c>
      <c r="I80" s="22">
        <f t="shared" si="6"/>
        <v>3822848</v>
      </c>
      <c r="J80" s="89">
        <v>0</v>
      </c>
      <c r="K80" s="89">
        <v>0</v>
      </c>
      <c r="L80" s="90">
        <v>0</v>
      </c>
      <c r="M80" s="89">
        <v>5179339</v>
      </c>
      <c r="N80" s="150">
        <f t="shared" si="5"/>
        <v>9002187</v>
      </c>
      <c r="O80" s="26"/>
      <c r="P80" s="27"/>
      <c r="R80" s="2"/>
    </row>
    <row r="81" spans="2:18" x14ac:dyDescent="0.2">
      <c r="B81" s="28"/>
      <c r="C81" s="30"/>
      <c r="D81" s="31" t="s">
        <v>227</v>
      </c>
      <c r="E81" s="19">
        <v>0</v>
      </c>
      <c r="F81" s="89">
        <v>0</v>
      </c>
      <c r="G81" s="90">
        <v>2711897</v>
      </c>
      <c r="H81" s="90">
        <v>0</v>
      </c>
      <c r="I81" s="22">
        <f t="shared" si="6"/>
        <v>2711897</v>
      </c>
      <c r="J81" s="89">
        <v>0</v>
      </c>
      <c r="K81" s="89">
        <v>0</v>
      </c>
      <c r="L81" s="89">
        <v>294899</v>
      </c>
      <c r="M81" s="90">
        <v>1106873</v>
      </c>
      <c r="N81" s="150">
        <f t="shared" si="5"/>
        <v>4113669</v>
      </c>
      <c r="O81" s="26"/>
      <c r="P81" s="27"/>
      <c r="R81" s="2"/>
    </row>
    <row r="82" spans="2:18" x14ac:dyDescent="0.2">
      <c r="B82" s="28"/>
      <c r="C82" s="30"/>
      <c r="D82" s="31" t="s">
        <v>29</v>
      </c>
      <c r="E82" s="19">
        <v>0</v>
      </c>
      <c r="F82" s="90">
        <v>0</v>
      </c>
      <c r="G82" s="90">
        <v>25136</v>
      </c>
      <c r="H82" s="90">
        <v>0</v>
      </c>
      <c r="I82" s="22">
        <f t="shared" si="6"/>
        <v>25136</v>
      </c>
      <c r="J82" s="89">
        <v>0</v>
      </c>
      <c r="K82" s="89">
        <v>0</v>
      </c>
      <c r="L82" s="90">
        <v>0</v>
      </c>
      <c r="M82" s="89">
        <v>517533</v>
      </c>
      <c r="N82" s="150">
        <f t="shared" si="5"/>
        <v>542669</v>
      </c>
      <c r="O82" s="26"/>
      <c r="P82" s="27"/>
      <c r="R82" s="2"/>
    </row>
    <row r="83" spans="2:18" x14ac:dyDescent="0.2">
      <c r="B83" s="28"/>
      <c r="C83" s="30"/>
      <c r="D83" s="31" t="s">
        <v>89</v>
      </c>
      <c r="E83" s="19">
        <v>25</v>
      </c>
      <c r="F83" s="90">
        <v>1572195</v>
      </c>
      <c r="G83" s="90">
        <v>1154464</v>
      </c>
      <c r="H83" s="89">
        <v>0</v>
      </c>
      <c r="I83" s="22">
        <f t="shared" si="6"/>
        <v>2726659</v>
      </c>
      <c r="J83" s="89">
        <v>0</v>
      </c>
      <c r="K83" s="89">
        <v>0</v>
      </c>
      <c r="L83" s="90">
        <v>0</v>
      </c>
      <c r="M83" s="89">
        <v>0</v>
      </c>
      <c r="N83" s="150">
        <f t="shared" si="5"/>
        <v>2726659</v>
      </c>
      <c r="O83" s="26"/>
      <c r="P83" s="27"/>
      <c r="R83" s="2"/>
    </row>
    <row r="84" spans="2:18" x14ac:dyDescent="0.2">
      <c r="B84" s="118"/>
      <c r="C84" s="119"/>
      <c r="D84" s="131" t="s">
        <v>30</v>
      </c>
      <c r="E84" s="130">
        <v>2</v>
      </c>
      <c r="F84" s="125">
        <v>520000</v>
      </c>
      <c r="G84" s="126">
        <v>1193746</v>
      </c>
      <c r="H84" s="125">
        <v>126880</v>
      </c>
      <c r="I84" s="124">
        <f t="shared" si="6"/>
        <v>1840626</v>
      </c>
      <c r="J84" s="126">
        <v>0</v>
      </c>
      <c r="K84" s="125">
        <v>0</v>
      </c>
      <c r="L84" s="126">
        <v>196792</v>
      </c>
      <c r="M84" s="125">
        <v>0</v>
      </c>
      <c r="N84" s="153">
        <f t="shared" si="5"/>
        <v>2037418</v>
      </c>
      <c r="O84" s="127"/>
      <c r="P84" s="128"/>
      <c r="R84" s="2"/>
    </row>
    <row r="85" spans="2:18" x14ac:dyDescent="0.2">
      <c r="B85" s="28"/>
      <c r="C85" s="30"/>
      <c r="D85" s="31" t="s">
        <v>406</v>
      </c>
      <c r="E85" s="19">
        <v>21</v>
      </c>
      <c r="F85" s="89">
        <v>3540547</v>
      </c>
      <c r="G85" s="90">
        <v>1645843</v>
      </c>
      <c r="H85" s="90">
        <v>0</v>
      </c>
      <c r="I85" s="22">
        <f t="shared" si="6"/>
        <v>5186390</v>
      </c>
      <c r="J85" s="89">
        <v>9942064</v>
      </c>
      <c r="K85" s="89">
        <v>0</v>
      </c>
      <c r="L85" s="89">
        <v>0</v>
      </c>
      <c r="M85" s="89">
        <v>150055</v>
      </c>
      <c r="N85" s="150">
        <f t="shared" si="5"/>
        <v>15278509</v>
      </c>
      <c r="O85" s="26"/>
      <c r="P85" s="27"/>
      <c r="R85" s="2"/>
    </row>
    <row r="86" spans="2:18" x14ac:dyDescent="0.2">
      <c r="B86" s="28"/>
      <c r="C86" s="30"/>
      <c r="D86" s="31" t="s">
        <v>407</v>
      </c>
      <c r="E86" s="19">
        <v>3</v>
      </c>
      <c r="F86" s="89">
        <v>322616</v>
      </c>
      <c r="G86" s="90">
        <v>962053</v>
      </c>
      <c r="H86" s="90">
        <v>306140</v>
      </c>
      <c r="I86" s="22">
        <f t="shared" si="6"/>
        <v>1590809</v>
      </c>
      <c r="J86" s="89">
        <v>0</v>
      </c>
      <c r="K86" s="89">
        <v>0</v>
      </c>
      <c r="L86" s="90">
        <v>349600</v>
      </c>
      <c r="M86" s="90">
        <v>361138</v>
      </c>
      <c r="N86" s="150">
        <f t="shared" si="5"/>
        <v>2301547</v>
      </c>
      <c r="O86" s="26"/>
      <c r="P86" s="27"/>
      <c r="R86" s="2"/>
    </row>
    <row r="87" spans="2:18" x14ac:dyDescent="0.2">
      <c r="B87" s="28"/>
      <c r="C87" s="30"/>
      <c r="D87" s="31" t="s">
        <v>408</v>
      </c>
      <c r="E87" s="19">
        <v>29</v>
      </c>
      <c r="F87" s="89">
        <v>9230359</v>
      </c>
      <c r="G87" s="90">
        <v>3086209</v>
      </c>
      <c r="H87" s="90">
        <v>0</v>
      </c>
      <c r="I87" s="22">
        <f t="shared" si="6"/>
        <v>12316568</v>
      </c>
      <c r="J87" s="89">
        <v>0</v>
      </c>
      <c r="K87" s="89">
        <v>0</v>
      </c>
      <c r="L87" s="90">
        <v>0</v>
      </c>
      <c r="M87" s="90">
        <v>0</v>
      </c>
      <c r="N87" s="150">
        <f t="shared" si="5"/>
        <v>12316568</v>
      </c>
      <c r="O87" s="26"/>
      <c r="P87" s="27"/>
      <c r="R87" s="2"/>
    </row>
    <row r="88" spans="2:18" x14ac:dyDescent="0.2">
      <c r="B88" s="28"/>
      <c r="C88" s="30"/>
      <c r="D88" s="63" t="s">
        <v>31</v>
      </c>
      <c r="E88" s="19">
        <v>6</v>
      </c>
      <c r="F88" s="89">
        <v>1598160</v>
      </c>
      <c r="G88" s="90">
        <v>2448769</v>
      </c>
      <c r="H88" s="89">
        <v>971902</v>
      </c>
      <c r="I88" s="22">
        <f t="shared" si="6"/>
        <v>5018831</v>
      </c>
      <c r="J88" s="89">
        <v>0</v>
      </c>
      <c r="K88" s="89">
        <v>0</v>
      </c>
      <c r="L88" s="89">
        <v>274182</v>
      </c>
      <c r="M88" s="89">
        <v>760572</v>
      </c>
      <c r="N88" s="150">
        <f t="shared" si="5"/>
        <v>6053585</v>
      </c>
      <c r="O88" s="26"/>
      <c r="P88" s="27"/>
      <c r="R88" s="2"/>
    </row>
    <row r="89" spans="2:18" x14ac:dyDescent="0.2">
      <c r="B89" s="28"/>
      <c r="C89" s="30"/>
      <c r="D89" s="63" t="s">
        <v>32</v>
      </c>
      <c r="E89" s="19">
        <v>13</v>
      </c>
      <c r="F89" s="90">
        <v>909156</v>
      </c>
      <c r="G89" s="90">
        <v>15291477</v>
      </c>
      <c r="H89" s="90">
        <v>3010480</v>
      </c>
      <c r="I89" s="22">
        <f t="shared" si="6"/>
        <v>19211113</v>
      </c>
      <c r="J89" s="89">
        <v>0</v>
      </c>
      <c r="K89" s="89">
        <v>0</v>
      </c>
      <c r="L89" s="90">
        <v>151998</v>
      </c>
      <c r="M89" s="89">
        <v>0</v>
      </c>
      <c r="N89" s="150">
        <f t="shared" si="5"/>
        <v>19363111</v>
      </c>
      <c r="O89" s="26"/>
      <c r="P89" s="27"/>
      <c r="R89" s="2"/>
    </row>
    <row r="90" spans="2:18" x14ac:dyDescent="0.2">
      <c r="B90" s="28"/>
      <c r="C90" s="30"/>
      <c r="D90" s="63" t="s">
        <v>409</v>
      </c>
      <c r="E90" s="19">
        <v>0</v>
      </c>
      <c r="F90" s="89">
        <v>0</v>
      </c>
      <c r="G90" s="90">
        <v>1025494</v>
      </c>
      <c r="H90" s="89">
        <v>0</v>
      </c>
      <c r="I90" s="22">
        <f t="shared" si="6"/>
        <v>1025494</v>
      </c>
      <c r="J90" s="89">
        <v>3054506</v>
      </c>
      <c r="K90" s="89">
        <v>0</v>
      </c>
      <c r="L90" s="89">
        <v>0</v>
      </c>
      <c r="M90" s="90">
        <v>375167</v>
      </c>
      <c r="N90" s="150">
        <f t="shared" si="5"/>
        <v>4455167</v>
      </c>
      <c r="O90" s="26"/>
      <c r="P90" s="27"/>
      <c r="R90" s="2"/>
    </row>
    <row r="91" spans="2:18" x14ac:dyDescent="0.2">
      <c r="B91" s="118"/>
      <c r="C91" s="119"/>
      <c r="D91" s="129" t="s">
        <v>33</v>
      </c>
      <c r="E91" s="130">
        <v>31</v>
      </c>
      <c r="F91" s="125">
        <v>2231700</v>
      </c>
      <c r="G91" s="126">
        <v>4369440</v>
      </c>
      <c r="H91" s="125">
        <v>281914</v>
      </c>
      <c r="I91" s="124">
        <f t="shared" si="6"/>
        <v>6883054</v>
      </c>
      <c r="J91" s="125">
        <v>0</v>
      </c>
      <c r="K91" s="125">
        <v>0</v>
      </c>
      <c r="L91" s="125">
        <v>96000</v>
      </c>
      <c r="M91" s="126">
        <v>363043</v>
      </c>
      <c r="N91" s="153">
        <f t="shared" si="5"/>
        <v>7342097</v>
      </c>
      <c r="O91" s="127"/>
      <c r="P91" s="128"/>
      <c r="R91" s="2"/>
    </row>
    <row r="92" spans="2:18" x14ac:dyDescent="0.2">
      <c r="B92" s="28"/>
      <c r="C92" s="30"/>
      <c r="D92" s="63" t="s">
        <v>291</v>
      </c>
      <c r="E92" s="19">
        <v>0</v>
      </c>
      <c r="F92" s="89">
        <v>0</v>
      </c>
      <c r="G92" s="90">
        <v>4339718</v>
      </c>
      <c r="H92" s="89">
        <v>34870</v>
      </c>
      <c r="I92" s="22">
        <f t="shared" si="6"/>
        <v>4374588</v>
      </c>
      <c r="J92" s="89">
        <v>0</v>
      </c>
      <c r="K92" s="89">
        <v>0</v>
      </c>
      <c r="L92" s="89">
        <v>200851</v>
      </c>
      <c r="M92" s="89">
        <v>615263</v>
      </c>
      <c r="N92" s="150">
        <f t="shared" si="5"/>
        <v>5190702</v>
      </c>
      <c r="O92" s="26"/>
      <c r="P92" s="27"/>
      <c r="R92" s="2"/>
    </row>
    <row r="93" spans="2:18" x14ac:dyDescent="0.2">
      <c r="B93" s="28"/>
      <c r="C93" s="30"/>
      <c r="D93" s="31" t="s">
        <v>34</v>
      </c>
      <c r="E93" s="19">
        <v>2</v>
      </c>
      <c r="F93" s="90">
        <v>800000</v>
      </c>
      <c r="G93" s="90">
        <v>0</v>
      </c>
      <c r="H93" s="89">
        <v>0</v>
      </c>
      <c r="I93" s="22">
        <f t="shared" si="6"/>
        <v>800000</v>
      </c>
      <c r="J93" s="89">
        <v>0</v>
      </c>
      <c r="K93" s="89">
        <v>0</v>
      </c>
      <c r="L93" s="89">
        <v>0</v>
      </c>
      <c r="M93" s="89">
        <v>0</v>
      </c>
      <c r="N93" s="150">
        <f t="shared" si="5"/>
        <v>800000</v>
      </c>
      <c r="O93" s="26"/>
      <c r="P93" s="27"/>
      <c r="R93" s="2"/>
    </row>
    <row r="94" spans="2:18" x14ac:dyDescent="0.2">
      <c r="B94" s="28"/>
      <c r="C94" s="30"/>
      <c r="D94" s="31" t="s">
        <v>35</v>
      </c>
      <c r="E94" s="19">
        <v>3</v>
      </c>
      <c r="F94" s="90">
        <v>1686025</v>
      </c>
      <c r="G94" s="90">
        <v>3742514</v>
      </c>
      <c r="H94" s="89">
        <v>1200480</v>
      </c>
      <c r="I94" s="22">
        <f t="shared" si="6"/>
        <v>6629019</v>
      </c>
      <c r="J94" s="89">
        <v>0</v>
      </c>
      <c r="K94" s="89">
        <v>0</v>
      </c>
      <c r="L94" s="89">
        <v>684780</v>
      </c>
      <c r="M94" s="89">
        <v>0</v>
      </c>
      <c r="N94" s="150">
        <f t="shared" si="5"/>
        <v>7313799</v>
      </c>
      <c r="O94" s="26"/>
      <c r="P94" s="27"/>
      <c r="R94" s="2"/>
    </row>
    <row r="95" spans="2:18" x14ac:dyDescent="0.2">
      <c r="B95" s="51"/>
      <c r="C95" s="52"/>
      <c r="D95" s="64" t="s">
        <v>36</v>
      </c>
      <c r="E95" s="54">
        <v>5</v>
      </c>
      <c r="F95" s="55">
        <v>786406</v>
      </c>
      <c r="G95" s="55">
        <v>1896297</v>
      </c>
      <c r="H95" s="57">
        <v>48000</v>
      </c>
      <c r="I95" s="56">
        <f t="shared" si="6"/>
        <v>2730703</v>
      </c>
      <c r="J95" s="57">
        <v>0</v>
      </c>
      <c r="K95" s="57">
        <v>0</v>
      </c>
      <c r="L95" s="55">
        <v>80000</v>
      </c>
      <c r="M95" s="57">
        <v>400000</v>
      </c>
      <c r="N95" s="151">
        <f t="shared" si="5"/>
        <v>3210703</v>
      </c>
      <c r="O95" s="60"/>
      <c r="P95" s="59"/>
      <c r="R95" s="2"/>
    </row>
    <row r="96" spans="2:18" x14ac:dyDescent="0.2">
      <c r="B96" s="28"/>
      <c r="C96" s="30"/>
      <c r="D96" s="63" t="s">
        <v>197</v>
      </c>
      <c r="E96" s="19">
        <v>0</v>
      </c>
      <c r="F96" s="90">
        <v>96000</v>
      </c>
      <c r="G96" s="90">
        <v>1436274</v>
      </c>
      <c r="H96" s="90">
        <v>80000</v>
      </c>
      <c r="I96" s="22">
        <f t="shared" si="6"/>
        <v>1612274</v>
      </c>
      <c r="J96" s="89">
        <v>0</v>
      </c>
      <c r="K96" s="90">
        <v>0</v>
      </c>
      <c r="L96" s="90">
        <v>280000</v>
      </c>
      <c r="M96" s="89">
        <v>222750</v>
      </c>
      <c r="N96" s="150">
        <f t="shared" si="5"/>
        <v>2115024</v>
      </c>
      <c r="O96" s="26"/>
      <c r="P96" s="27"/>
      <c r="R96" s="2"/>
    </row>
    <row r="97" spans="2:18" x14ac:dyDescent="0.2">
      <c r="B97" s="28"/>
      <c r="C97" s="30"/>
      <c r="D97" s="63" t="s">
        <v>282</v>
      </c>
      <c r="E97" s="19">
        <v>4</v>
      </c>
      <c r="F97" s="90">
        <v>395774</v>
      </c>
      <c r="G97" s="90">
        <v>1414238</v>
      </c>
      <c r="H97" s="90">
        <v>0</v>
      </c>
      <c r="I97" s="22">
        <f t="shared" si="6"/>
        <v>1810012</v>
      </c>
      <c r="J97" s="89">
        <v>0</v>
      </c>
      <c r="K97" s="90">
        <v>0</v>
      </c>
      <c r="L97" s="90">
        <v>200000</v>
      </c>
      <c r="M97" s="89">
        <v>1450569</v>
      </c>
      <c r="N97" s="150">
        <f t="shared" si="5"/>
        <v>3460581</v>
      </c>
      <c r="O97" s="26"/>
      <c r="P97" s="27"/>
      <c r="R97" s="2"/>
    </row>
    <row r="98" spans="2:18" x14ac:dyDescent="0.2">
      <c r="B98" s="28"/>
      <c r="C98" s="30"/>
      <c r="D98" s="63" t="s">
        <v>170</v>
      </c>
      <c r="E98" s="19">
        <v>10</v>
      </c>
      <c r="F98" s="90">
        <v>2294507</v>
      </c>
      <c r="G98" s="90">
        <v>2594000</v>
      </c>
      <c r="H98" s="90">
        <v>3156210</v>
      </c>
      <c r="I98" s="22">
        <f t="shared" si="6"/>
        <v>8044717</v>
      </c>
      <c r="J98" s="89">
        <v>0</v>
      </c>
      <c r="K98" s="89">
        <v>0</v>
      </c>
      <c r="L98" s="90">
        <v>0</v>
      </c>
      <c r="M98" s="90">
        <v>320000</v>
      </c>
      <c r="N98" s="150">
        <f t="shared" si="5"/>
        <v>8364717</v>
      </c>
      <c r="O98" s="26"/>
      <c r="P98" s="27"/>
      <c r="R98" s="2"/>
    </row>
    <row r="99" spans="2:18" x14ac:dyDescent="0.2">
      <c r="B99" s="28"/>
      <c r="C99" s="30"/>
      <c r="D99" s="63" t="s">
        <v>98</v>
      </c>
      <c r="E99" s="19">
        <v>5</v>
      </c>
      <c r="F99" s="89">
        <v>2214134</v>
      </c>
      <c r="G99" s="90">
        <v>1059406</v>
      </c>
      <c r="H99" s="89">
        <v>0</v>
      </c>
      <c r="I99" s="22">
        <f t="shared" si="6"/>
        <v>3273540</v>
      </c>
      <c r="J99" s="89">
        <v>0</v>
      </c>
      <c r="K99" s="89">
        <v>0</v>
      </c>
      <c r="L99" s="89">
        <v>0</v>
      </c>
      <c r="M99" s="90">
        <v>208519</v>
      </c>
      <c r="N99" s="150">
        <f t="shared" si="5"/>
        <v>3482059</v>
      </c>
      <c r="O99" s="26"/>
      <c r="P99" s="27"/>
      <c r="R99" s="2"/>
    </row>
    <row r="100" spans="2:18" x14ac:dyDescent="0.2">
      <c r="B100" s="28"/>
      <c r="C100" s="30"/>
      <c r="D100" s="63" t="s">
        <v>37</v>
      </c>
      <c r="E100" s="19">
        <v>3</v>
      </c>
      <c r="F100" s="90">
        <v>770000</v>
      </c>
      <c r="G100" s="90">
        <v>1771803</v>
      </c>
      <c r="H100" s="89">
        <v>60000</v>
      </c>
      <c r="I100" s="22">
        <f t="shared" si="6"/>
        <v>2601803</v>
      </c>
      <c r="J100" s="89">
        <v>0</v>
      </c>
      <c r="K100" s="89">
        <v>0</v>
      </c>
      <c r="L100" s="90">
        <v>0</v>
      </c>
      <c r="M100" s="89">
        <v>500000</v>
      </c>
      <c r="N100" s="150">
        <f t="shared" si="5"/>
        <v>3101803</v>
      </c>
      <c r="O100" s="26"/>
      <c r="P100" s="27"/>
      <c r="R100" s="2"/>
    </row>
    <row r="101" spans="2:18" x14ac:dyDescent="0.2">
      <c r="B101" s="118"/>
      <c r="C101" s="119"/>
      <c r="D101" s="129" t="s">
        <v>84</v>
      </c>
      <c r="E101" s="130">
        <v>18</v>
      </c>
      <c r="F101" s="126">
        <v>928000</v>
      </c>
      <c r="G101" s="126">
        <v>9326044</v>
      </c>
      <c r="H101" s="125">
        <v>409779</v>
      </c>
      <c r="I101" s="124">
        <f t="shared" si="6"/>
        <v>10663823</v>
      </c>
      <c r="J101" s="125">
        <v>0</v>
      </c>
      <c r="K101" s="125">
        <v>0</v>
      </c>
      <c r="L101" s="125">
        <v>870415</v>
      </c>
      <c r="M101" s="125">
        <v>0</v>
      </c>
      <c r="N101" s="153">
        <f t="shared" si="5"/>
        <v>11534238</v>
      </c>
      <c r="O101" s="127"/>
      <c r="P101" s="128"/>
      <c r="R101" s="2"/>
    </row>
    <row r="102" spans="2:18" x14ac:dyDescent="0.2">
      <c r="B102" s="28"/>
      <c r="C102" s="30"/>
      <c r="D102" s="63" t="s">
        <v>171</v>
      </c>
      <c r="E102" s="19">
        <v>18</v>
      </c>
      <c r="F102" s="90">
        <v>5118271</v>
      </c>
      <c r="G102" s="90">
        <v>3103123</v>
      </c>
      <c r="H102" s="89">
        <v>2059315</v>
      </c>
      <c r="I102" s="22">
        <f t="shared" si="6"/>
        <v>10280709</v>
      </c>
      <c r="J102" s="89">
        <v>0</v>
      </c>
      <c r="K102" s="89">
        <v>0</v>
      </c>
      <c r="L102" s="89">
        <v>314720</v>
      </c>
      <c r="M102" s="89">
        <v>0</v>
      </c>
      <c r="N102" s="150">
        <f t="shared" si="5"/>
        <v>10595429</v>
      </c>
      <c r="O102" s="26"/>
      <c r="P102" s="27"/>
      <c r="R102" s="2"/>
    </row>
    <row r="103" spans="2:18" x14ac:dyDescent="0.2">
      <c r="B103" s="28"/>
      <c r="C103" s="30"/>
      <c r="D103" s="63" t="s">
        <v>264</v>
      </c>
      <c r="E103" s="19">
        <v>3</v>
      </c>
      <c r="F103" s="90">
        <v>960000</v>
      </c>
      <c r="G103" s="89">
        <v>558046</v>
      </c>
      <c r="H103" s="89">
        <v>98470</v>
      </c>
      <c r="I103" s="22">
        <f t="shared" si="6"/>
        <v>1616516</v>
      </c>
      <c r="J103" s="89">
        <v>0</v>
      </c>
      <c r="K103" s="89">
        <v>0</v>
      </c>
      <c r="L103" s="90">
        <v>0</v>
      </c>
      <c r="M103" s="90">
        <v>1630940</v>
      </c>
      <c r="N103" s="150">
        <f t="shared" si="5"/>
        <v>3247456</v>
      </c>
      <c r="O103" s="26"/>
      <c r="P103" s="27"/>
      <c r="R103" s="2"/>
    </row>
    <row r="104" spans="2:18" x14ac:dyDescent="0.2">
      <c r="B104" s="28"/>
      <c r="C104" s="30"/>
      <c r="D104" s="63" t="s">
        <v>38</v>
      </c>
      <c r="E104" s="19">
        <v>0</v>
      </c>
      <c r="F104" s="90">
        <v>0</v>
      </c>
      <c r="G104" s="90">
        <v>4990770</v>
      </c>
      <c r="H104" s="90">
        <v>0</v>
      </c>
      <c r="I104" s="22">
        <f t="shared" si="6"/>
        <v>4990770</v>
      </c>
      <c r="J104" s="89">
        <v>0</v>
      </c>
      <c r="K104" s="90">
        <v>0</v>
      </c>
      <c r="L104" s="90">
        <v>0</v>
      </c>
      <c r="M104" s="89">
        <v>1335000</v>
      </c>
      <c r="N104" s="150">
        <f t="shared" si="5"/>
        <v>6325770</v>
      </c>
      <c r="O104" s="26"/>
      <c r="P104" s="27"/>
      <c r="R104" s="2"/>
    </row>
    <row r="105" spans="2:18" x14ac:dyDescent="0.2">
      <c r="B105" s="28"/>
      <c r="C105" s="30"/>
      <c r="D105" s="63" t="s">
        <v>91</v>
      </c>
      <c r="E105" s="19">
        <v>0</v>
      </c>
      <c r="F105" s="90">
        <v>0</v>
      </c>
      <c r="G105" s="90">
        <v>1235337</v>
      </c>
      <c r="H105" s="90">
        <v>27714</v>
      </c>
      <c r="I105" s="22">
        <f t="shared" si="6"/>
        <v>1263051</v>
      </c>
      <c r="J105" s="89">
        <v>0</v>
      </c>
      <c r="K105" s="89">
        <v>0</v>
      </c>
      <c r="L105" s="89">
        <v>0</v>
      </c>
      <c r="M105" s="89">
        <v>1508303</v>
      </c>
      <c r="N105" s="150">
        <f t="shared" si="5"/>
        <v>2771354</v>
      </c>
      <c r="O105" s="26"/>
      <c r="P105" s="27"/>
      <c r="R105" s="2"/>
    </row>
    <row r="106" spans="2:18" x14ac:dyDescent="0.2">
      <c r="B106" s="51"/>
      <c r="C106" s="52"/>
      <c r="D106" s="64" t="s">
        <v>283</v>
      </c>
      <c r="E106" s="54">
        <v>0</v>
      </c>
      <c r="F106" s="57">
        <v>0</v>
      </c>
      <c r="G106" s="55">
        <v>2062000</v>
      </c>
      <c r="H106" s="57">
        <v>112000</v>
      </c>
      <c r="I106" s="56">
        <f t="shared" si="6"/>
        <v>2174000</v>
      </c>
      <c r="J106" s="57">
        <v>0</v>
      </c>
      <c r="K106" s="57">
        <v>0</v>
      </c>
      <c r="L106" s="55">
        <v>0</v>
      </c>
      <c r="M106" s="55">
        <v>159131</v>
      </c>
      <c r="N106" s="151">
        <f t="shared" si="5"/>
        <v>2333131</v>
      </c>
      <c r="O106" s="60"/>
      <c r="P106" s="59"/>
      <c r="R106" s="2"/>
    </row>
    <row r="107" spans="2:18" x14ac:dyDescent="0.2">
      <c r="B107" s="28"/>
      <c r="C107" s="30"/>
      <c r="D107" s="63" t="s">
        <v>39</v>
      </c>
      <c r="E107" s="19">
        <v>13</v>
      </c>
      <c r="F107" s="90">
        <v>4257600</v>
      </c>
      <c r="G107" s="90">
        <v>5574052</v>
      </c>
      <c r="H107" s="90">
        <v>1416607</v>
      </c>
      <c r="I107" s="22">
        <f t="shared" si="6"/>
        <v>11248259</v>
      </c>
      <c r="J107" s="89">
        <v>452630</v>
      </c>
      <c r="K107" s="89">
        <v>0</v>
      </c>
      <c r="L107" s="89">
        <v>0</v>
      </c>
      <c r="M107" s="89">
        <v>1191270</v>
      </c>
      <c r="N107" s="150">
        <f t="shared" si="5"/>
        <v>12892159</v>
      </c>
      <c r="O107" s="26"/>
      <c r="P107" s="27"/>
      <c r="R107" s="2"/>
    </row>
    <row r="108" spans="2:18" x14ac:dyDescent="0.2">
      <c r="B108" s="28"/>
      <c r="C108" s="30"/>
      <c r="D108" s="63" t="s">
        <v>293</v>
      </c>
      <c r="E108" s="19">
        <v>92</v>
      </c>
      <c r="F108" s="90">
        <v>10482840</v>
      </c>
      <c r="G108" s="90">
        <v>4147600</v>
      </c>
      <c r="H108" s="89">
        <v>67562160</v>
      </c>
      <c r="I108" s="22">
        <f t="shared" si="6"/>
        <v>82192600</v>
      </c>
      <c r="J108" s="89">
        <v>0</v>
      </c>
      <c r="K108" s="89">
        <v>0</v>
      </c>
      <c r="L108" s="90">
        <v>480000</v>
      </c>
      <c r="M108" s="89">
        <v>0</v>
      </c>
      <c r="N108" s="150">
        <f t="shared" si="5"/>
        <v>82672600</v>
      </c>
      <c r="O108" s="26"/>
      <c r="P108" s="27"/>
      <c r="R108" s="2"/>
    </row>
    <row r="109" spans="2:18" x14ac:dyDescent="0.2">
      <c r="B109" s="28"/>
      <c r="C109" s="30"/>
      <c r="D109" s="63" t="s">
        <v>199</v>
      </c>
      <c r="E109" s="19">
        <v>0</v>
      </c>
      <c r="F109" s="90">
        <v>0</v>
      </c>
      <c r="G109" s="90">
        <v>411854</v>
      </c>
      <c r="H109" s="89">
        <v>0</v>
      </c>
      <c r="I109" s="22">
        <f t="shared" si="6"/>
        <v>411854</v>
      </c>
      <c r="J109" s="89">
        <v>0</v>
      </c>
      <c r="K109" s="89">
        <v>0</v>
      </c>
      <c r="L109" s="89">
        <v>0</v>
      </c>
      <c r="M109" s="89">
        <v>413615</v>
      </c>
      <c r="N109" s="150">
        <f t="shared" si="5"/>
        <v>825469</v>
      </c>
      <c r="O109" s="26"/>
      <c r="P109" s="27"/>
      <c r="R109" s="2"/>
    </row>
    <row r="110" spans="2:18" x14ac:dyDescent="0.2">
      <c r="B110" s="28"/>
      <c r="C110" s="30"/>
      <c r="D110" s="63" t="s">
        <v>204</v>
      </c>
      <c r="E110" s="19">
        <v>1</v>
      </c>
      <c r="F110" s="90">
        <v>50000</v>
      </c>
      <c r="G110" s="90">
        <v>1536186</v>
      </c>
      <c r="H110" s="89">
        <v>151917</v>
      </c>
      <c r="I110" s="22">
        <f t="shared" si="6"/>
        <v>1738103</v>
      </c>
      <c r="J110" s="89">
        <v>0</v>
      </c>
      <c r="K110" s="89">
        <v>0</v>
      </c>
      <c r="L110" s="89">
        <v>0</v>
      </c>
      <c r="M110" s="89">
        <v>2013217</v>
      </c>
      <c r="N110" s="150">
        <f t="shared" si="5"/>
        <v>3751320</v>
      </c>
      <c r="O110" s="26"/>
      <c r="P110" s="27"/>
      <c r="R110" s="2"/>
    </row>
    <row r="111" spans="2:18" x14ac:dyDescent="0.2">
      <c r="B111" s="28"/>
      <c r="C111" s="30"/>
      <c r="D111" s="63" t="s">
        <v>40</v>
      </c>
      <c r="E111" s="19">
        <v>5</v>
      </c>
      <c r="F111" s="90">
        <v>614849</v>
      </c>
      <c r="G111" s="90">
        <v>868440</v>
      </c>
      <c r="H111" s="90">
        <v>8000</v>
      </c>
      <c r="I111" s="22">
        <f t="shared" si="6"/>
        <v>1491289</v>
      </c>
      <c r="J111" s="89">
        <v>0</v>
      </c>
      <c r="K111" s="89">
        <v>0</v>
      </c>
      <c r="L111" s="89">
        <v>0</v>
      </c>
      <c r="M111" s="89">
        <v>1058506</v>
      </c>
      <c r="N111" s="150">
        <f t="shared" si="5"/>
        <v>2549795</v>
      </c>
      <c r="O111" s="26"/>
      <c r="P111" s="27"/>
      <c r="R111" s="2"/>
    </row>
    <row r="112" spans="2:18" x14ac:dyDescent="0.2">
      <c r="B112" s="28"/>
      <c r="C112" s="30"/>
      <c r="D112" s="63" t="s">
        <v>410</v>
      </c>
      <c r="E112" s="19">
        <v>21</v>
      </c>
      <c r="F112" s="89">
        <v>624000</v>
      </c>
      <c r="G112" s="90">
        <v>2720414</v>
      </c>
      <c r="H112" s="90">
        <v>1440000</v>
      </c>
      <c r="I112" s="22">
        <f t="shared" si="6"/>
        <v>4784414</v>
      </c>
      <c r="J112" s="89">
        <v>0</v>
      </c>
      <c r="K112" s="89">
        <v>0</v>
      </c>
      <c r="L112" s="90">
        <v>0</v>
      </c>
      <c r="M112" s="89">
        <v>924804</v>
      </c>
      <c r="N112" s="150">
        <f t="shared" si="5"/>
        <v>5709218</v>
      </c>
      <c r="O112" s="26"/>
      <c r="P112" s="27"/>
      <c r="R112" s="2"/>
    </row>
    <row r="113" spans="2:18" x14ac:dyDescent="0.2">
      <c r="B113" s="28"/>
      <c r="C113" s="30"/>
      <c r="D113" s="63" t="s">
        <v>411</v>
      </c>
      <c r="E113" s="19">
        <v>7</v>
      </c>
      <c r="F113" s="89">
        <v>207200</v>
      </c>
      <c r="G113" s="90">
        <v>0</v>
      </c>
      <c r="H113" s="89">
        <v>40000</v>
      </c>
      <c r="I113" s="22">
        <f t="shared" si="6"/>
        <v>247200</v>
      </c>
      <c r="J113" s="89">
        <v>0</v>
      </c>
      <c r="K113" s="89">
        <v>0</v>
      </c>
      <c r="L113" s="90">
        <v>0</v>
      </c>
      <c r="M113" s="89">
        <v>2383966</v>
      </c>
      <c r="N113" s="150">
        <f t="shared" si="5"/>
        <v>2631166</v>
      </c>
      <c r="O113" s="26"/>
      <c r="P113" s="27"/>
      <c r="R113" s="2"/>
    </row>
    <row r="114" spans="2:18" x14ac:dyDescent="0.2">
      <c r="B114" s="28"/>
      <c r="C114" s="30"/>
      <c r="D114" s="63" t="s">
        <v>284</v>
      </c>
      <c r="E114" s="19">
        <v>47</v>
      </c>
      <c r="F114" s="90">
        <v>3554688</v>
      </c>
      <c r="G114" s="90">
        <v>680245</v>
      </c>
      <c r="H114" s="89">
        <v>189143</v>
      </c>
      <c r="I114" s="22">
        <f t="shared" si="6"/>
        <v>4424076</v>
      </c>
      <c r="J114" s="89">
        <v>0</v>
      </c>
      <c r="K114" s="89">
        <v>0</v>
      </c>
      <c r="L114" s="89">
        <v>0</v>
      </c>
      <c r="M114" s="90">
        <v>3386438</v>
      </c>
      <c r="N114" s="150">
        <f t="shared" si="5"/>
        <v>7810514</v>
      </c>
      <c r="O114" s="26"/>
      <c r="P114" s="27"/>
      <c r="R114" s="2"/>
    </row>
    <row r="115" spans="2:18" x14ac:dyDescent="0.2">
      <c r="B115" s="28"/>
      <c r="C115" s="30"/>
      <c r="D115" s="63" t="s">
        <v>239</v>
      </c>
      <c r="E115" s="19">
        <v>0</v>
      </c>
      <c r="F115" s="90">
        <v>0</v>
      </c>
      <c r="G115" s="90">
        <v>547605</v>
      </c>
      <c r="H115" s="89">
        <v>0</v>
      </c>
      <c r="I115" s="22">
        <f t="shared" si="6"/>
        <v>547605</v>
      </c>
      <c r="J115" s="89">
        <v>0</v>
      </c>
      <c r="K115" s="89">
        <v>0</v>
      </c>
      <c r="L115" s="89">
        <v>0</v>
      </c>
      <c r="M115" s="90">
        <v>1642815</v>
      </c>
      <c r="N115" s="150">
        <f t="shared" si="5"/>
        <v>2190420</v>
      </c>
      <c r="O115" s="26"/>
      <c r="P115" s="27"/>
      <c r="R115" s="2"/>
    </row>
    <row r="116" spans="2:18" x14ac:dyDescent="0.2">
      <c r="B116" s="28"/>
      <c r="C116" s="30"/>
      <c r="D116" s="63" t="s">
        <v>412</v>
      </c>
      <c r="E116" s="19">
        <v>35</v>
      </c>
      <c r="F116" s="90">
        <v>958837</v>
      </c>
      <c r="G116" s="90">
        <v>9467238</v>
      </c>
      <c r="H116" s="89">
        <v>0</v>
      </c>
      <c r="I116" s="22">
        <f t="shared" si="6"/>
        <v>10426075</v>
      </c>
      <c r="J116" s="89">
        <v>0</v>
      </c>
      <c r="K116" s="89">
        <v>0</v>
      </c>
      <c r="L116" s="90">
        <v>0</v>
      </c>
      <c r="M116" s="89">
        <v>0</v>
      </c>
      <c r="N116" s="150">
        <f t="shared" si="5"/>
        <v>10426075</v>
      </c>
      <c r="O116" s="26"/>
      <c r="P116" s="27"/>
      <c r="R116" s="2"/>
    </row>
    <row r="117" spans="2:18" x14ac:dyDescent="0.2">
      <c r="B117" s="51"/>
      <c r="C117" s="52"/>
      <c r="D117" s="64" t="s">
        <v>232</v>
      </c>
      <c r="E117" s="54">
        <v>9</v>
      </c>
      <c r="F117" s="55">
        <v>1703800</v>
      </c>
      <c r="G117" s="57">
        <v>1888073</v>
      </c>
      <c r="H117" s="57">
        <v>40000</v>
      </c>
      <c r="I117" s="56">
        <f t="shared" si="6"/>
        <v>3631873</v>
      </c>
      <c r="J117" s="57">
        <v>0</v>
      </c>
      <c r="K117" s="57">
        <v>0</v>
      </c>
      <c r="L117" s="57">
        <v>130000</v>
      </c>
      <c r="M117" s="55">
        <v>1000391</v>
      </c>
      <c r="N117" s="151">
        <f t="shared" si="5"/>
        <v>4762264</v>
      </c>
      <c r="O117" s="60"/>
      <c r="P117" s="59"/>
      <c r="R117" s="2"/>
    </row>
    <row r="118" spans="2:18" x14ac:dyDescent="0.2">
      <c r="B118" s="28"/>
      <c r="C118" s="30"/>
      <c r="D118" s="63" t="s">
        <v>163</v>
      </c>
      <c r="E118" s="19">
        <v>1</v>
      </c>
      <c r="F118" s="90">
        <v>200000</v>
      </c>
      <c r="G118" s="90">
        <v>552367</v>
      </c>
      <c r="H118" s="89">
        <v>0</v>
      </c>
      <c r="I118" s="22">
        <f t="shared" si="6"/>
        <v>752367</v>
      </c>
      <c r="J118" s="89">
        <v>0</v>
      </c>
      <c r="K118" s="89">
        <v>0</v>
      </c>
      <c r="L118" s="90">
        <v>0</v>
      </c>
      <c r="M118" s="90">
        <v>1409982</v>
      </c>
      <c r="N118" s="150">
        <f t="shared" si="5"/>
        <v>2162349</v>
      </c>
      <c r="O118" s="26"/>
      <c r="P118" s="27"/>
      <c r="R118" s="2"/>
    </row>
    <row r="119" spans="2:18" x14ac:dyDescent="0.2">
      <c r="B119" s="28"/>
      <c r="C119" s="30"/>
      <c r="D119" s="63" t="s">
        <v>133</v>
      </c>
      <c r="E119" s="19">
        <v>0</v>
      </c>
      <c r="F119" s="90">
        <v>0</v>
      </c>
      <c r="G119" s="90">
        <v>1294430</v>
      </c>
      <c r="H119" s="90">
        <v>0</v>
      </c>
      <c r="I119" s="22">
        <f t="shared" si="6"/>
        <v>1294430</v>
      </c>
      <c r="J119" s="89">
        <v>0</v>
      </c>
      <c r="K119" s="89">
        <v>0</v>
      </c>
      <c r="L119" s="89">
        <v>0</v>
      </c>
      <c r="M119" s="89">
        <v>5683289</v>
      </c>
      <c r="N119" s="150">
        <f t="shared" si="5"/>
        <v>6977719</v>
      </c>
      <c r="O119" s="26"/>
      <c r="P119" s="27"/>
      <c r="R119" s="2"/>
    </row>
    <row r="120" spans="2:18" x14ac:dyDescent="0.2">
      <c r="B120" s="28"/>
      <c r="C120" s="30"/>
      <c r="D120" s="63" t="s">
        <v>42</v>
      </c>
      <c r="E120" s="19">
        <v>10</v>
      </c>
      <c r="F120" s="90">
        <v>2307762</v>
      </c>
      <c r="G120" s="90">
        <v>2675743</v>
      </c>
      <c r="H120" s="90">
        <v>0</v>
      </c>
      <c r="I120" s="22">
        <f t="shared" si="6"/>
        <v>4983505</v>
      </c>
      <c r="J120" s="89">
        <v>3479513</v>
      </c>
      <c r="K120" s="89">
        <v>0</v>
      </c>
      <c r="L120" s="89">
        <v>0</v>
      </c>
      <c r="M120" s="89">
        <v>0</v>
      </c>
      <c r="N120" s="150">
        <f t="shared" si="5"/>
        <v>8463018</v>
      </c>
      <c r="O120" s="26"/>
      <c r="P120" s="27"/>
      <c r="R120" s="2"/>
    </row>
    <row r="121" spans="2:18" x14ac:dyDescent="0.2">
      <c r="B121" s="28"/>
      <c r="C121" s="30"/>
      <c r="D121" s="63" t="s">
        <v>413</v>
      </c>
      <c r="E121" s="19">
        <v>11</v>
      </c>
      <c r="F121" s="90">
        <v>4144679</v>
      </c>
      <c r="G121" s="90">
        <v>2539824</v>
      </c>
      <c r="H121" s="89">
        <v>390000</v>
      </c>
      <c r="I121" s="22">
        <f t="shared" si="6"/>
        <v>7074503</v>
      </c>
      <c r="J121" s="89">
        <v>0</v>
      </c>
      <c r="K121" s="89">
        <v>0</v>
      </c>
      <c r="L121" s="89">
        <v>0</v>
      </c>
      <c r="M121" s="89">
        <v>2000000</v>
      </c>
      <c r="N121" s="150">
        <f t="shared" si="5"/>
        <v>9074503</v>
      </c>
      <c r="O121" s="26"/>
      <c r="P121" s="27"/>
      <c r="R121" s="2"/>
    </row>
    <row r="122" spans="2:18" x14ac:dyDescent="0.2">
      <c r="B122" s="28"/>
      <c r="C122" s="30"/>
      <c r="D122" s="63" t="s">
        <v>43</v>
      </c>
      <c r="E122" s="19">
        <v>22</v>
      </c>
      <c r="F122" s="90">
        <v>4243911</v>
      </c>
      <c r="G122" s="90">
        <v>1089695</v>
      </c>
      <c r="H122" s="89">
        <v>418736</v>
      </c>
      <c r="I122" s="22">
        <f t="shared" si="6"/>
        <v>5752342</v>
      </c>
      <c r="J122" s="89">
        <v>0</v>
      </c>
      <c r="K122" s="89">
        <v>0</v>
      </c>
      <c r="L122" s="89">
        <v>604528</v>
      </c>
      <c r="M122" s="89">
        <v>181088</v>
      </c>
      <c r="N122" s="150">
        <f t="shared" ref="N122:N181" si="7">SUM(I122:M122)</f>
        <v>6537958</v>
      </c>
      <c r="O122" s="26"/>
      <c r="P122" s="27"/>
      <c r="R122" s="2"/>
    </row>
    <row r="123" spans="2:18" x14ac:dyDescent="0.2">
      <c r="B123" s="28"/>
      <c r="C123" s="30"/>
      <c r="D123" s="63" t="s">
        <v>414</v>
      </c>
      <c r="E123" s="19">
        <v>0</v>
      </c>
      <c r="F123" s="90">
        <v>0</v>
      </c>
      <c r="G123" s="90">
        <v>811797</v>
      </c>
      <c r="H123" s="89">
        <v>0</v>
      </c>
      <c r="I123" s="22">
        <f t="shared" ref="I123:I181" si="8">SUM(F123:H123)</f>
        <v>811797</v>
      </c>
      <c r="J123" s="90">
        <v>0</v>
      </c>
      <c r="K123" s="89">
        <v>0</v>
      </c>
      <c r="L123" s="90">
        <v>0</v>
      </c>
      <c r="M123" s="89">
        <v>2435391</v>
      </c>
      <c r="N123" s="150">
        <f t="shared" si="7"/>
        <v>3247188</v>
      </c>
      <c r="O123" s="26"/>
      <c r="P123" s="27"/>
      <c r="R123" s="2"/>
    </row>
    <row r="124" spans="2:18" x14ac:dyDescent="0.2">
      <c r="B124" s="28"/>
      <c r="C124" s="30"/>
      <c r="D124" s="31" t="s">
        <v>95</v>
      </c>
      <c r="E124" s="19">
        <v>0</v>
      </c>
      <c r="F124" s="90">
        <v>0</v>
      </c>
      <c r="G124" s="90">
        <v>4415738</v>
      </c>
      <c r="H124" s="90">
        <v>158057</v>
      </c>
      <c r="I124" s="22">
        <f t="shared" si="8"/>
        <v>4573795</v>
      </c>
      <c r="J124" s="89">
        <v>0</v>
      </c>
      <c r="K124" s="89">
        <v>0</v>
      </c>
      <c r="L124" s="89">
        <v>0</v>
      </c>
      <c r="M124" s="89">
        <v>0</v>
      </c>
      <c r="N124" s="150">
        <f t="shared" si="7"/>
        <v>4573795</v>
      </c>
      <c r="O124" s="26"/>
      <c r="P124" s="27"/>
      <c r="R124" s="2"/>
    </row>
    <row r="125" spans="2:18" x14ac:dyDescent="0.2">
      <c r="B125" s="51"/>
      <c r="C125" s="52"/>
      <c r="D125" s="53" t="s">
        <v>44</v>
      </c>
      <c r="E125" s="54">
        <v>4</v>
      </c>
      <c r="F125" s="55">
        <v>938800</v>
      </c>
      <c r="G125" s="55">
        <v>1662000</v>
      </c>
      <c r="H125" s="55">
        <v>68000</v>
      </c>
      <c r="I125" s="56">
        <f t="shared" si="8"/>
        <v>2668800</v>
      </c>
      <c r="J125" s="57">
        <v>0</v>
      </c>
      <c r="K125" s="57">
        <v>0</v>
      </c>
      <c r="L125" s="55">
        <v>158306</v>
      </c>
      <c r="M125" s="57">
        <v>0</v>
      </c>
      <c r="N125" s="151">
        <f t="shared" si="7"/>
        <v>2827106</v>
      </c>
      <c r="O125" s="60"/>
      <c r="P125" s="59"/>
      <c r="R125" s="2"/>
    </row>
    <row r="126" spans="2:18" x14ac:dyDescent="0.2">
      <c r="B126" s="28"/>
      <c r="C126" s="30"/>
      <c r="D126" s="31" t="s">
        <v>45</v>
      </c>
      <c r="E126" s="19">
        <v>9</v>
      </c>
      <c r="F126" s="90">
        <v>3371858</v>
      </c>
      <c r="G126" s="90">
        <v>1912638</v>
      </c>
      <c r="H126" s="89">
        <v>1247933</v>
      </c>
      <c r="I126" s="22">
        <f t="shared" si="8"/>
        <v>6532429</v>
      </c>
      <c r="J126" s="90">
        <v>0</v>
      </c>
      <c r="K126" s="89">
        <v>0</v>
      </c>
      <c r="L126" s="89">
        <v>435849</v>
      </c>
      <c r="M126" s="89">
        <v>0</v>
      </c>
      <c r="N126" s="150">
        <f t="shared" si="7"/>
        <v>6968278</v>
      </c>
      <c r="O126" s="26"/>
      <c r="P126" s="27"/>
      <c r="R126" s="2"/>
    </row>
    <row r="127" spans="2:18" x14ac:dyDescent="0.2">
      <c r="B127" s="28"/>
      <c r="C127" s="30"/>
      <c r="D127" s="31" t="s">
        <v>285</v>
      </c>
      <c r="E127" s="19">
        <v>6</v>
      </c>
      <c r="F127" s="90">
        <v>4369000</v>
      </c>
      <c r="G127" s="90">
        <v>12716930</v>
      </c>
      <c r="H127" s="89">
        <v>1815530</v>
      </c>
      <c r="I127" s="22">
        <f t="shared" si="8"/>
        <v>18901460</v>
      </c>
      <c r="J127" s="90">
        <v>0</v>
      </c>
      <c r="K127" s="89">
        <v>0</v>
      </c>
      <c r="L127" s="89">
        <v>0</v>
      </c>
      <c r="M127" s="89">
        <v>0</v>
      </c>
      <c r="N127" s="150">
        <f t="shared" si="7"/>
        <v>18901460</v>
      </c>
      <c r="O127" s="26"/>
      <c r="P127" s="27"/>
      <c r="R127" s="2"/>
    </row>
    <row r="128" spans="2:18" x14ac:dyDescent="0.2">
      <c r="B128" s="28"/>
      <c r="C128" s="30"/>
      <c r="D128" s="31" t="s">
        <v>92</v>
      </c>
      <c r="E128" s="19">
        <v>0</v>
      </c>
      <c r="F128" s="90">
        <v>0</v>
      </c>
      <c r="G128" s="90">
        <v>2450533</v>
      </c>
      <c r="H128" s="89">
        <v>430894</v>
      </c>
      <c r="I128" s="22">
        <f t="shared" si="8"/>
        <v>2881427</v>
      </c>
      <c r="J128" s="90">
        <v>0</v>
      </c>
      <c r="K128" s="89">
        <v>0</v>
      </c>
      <c r="L128" s="89">
        <v>103402</v>
      </c>
      <c r="M128" s="89">
        <v>1761281</v>
      </c>
      <c r="N128" s="150">
        <f t="shared" si="7"/>
        <v>4746110</v>
      </c>
      <c r="O128" s="26"/>
      <c r="P128" s="27"/>
      <c r="R128" s="2"/>
    </row>
    <row r="129" spans="2:18" x14ac:dyDescent="0.2">
      <c r="B129" s="28"/>
      <c r="C129" s="30"/>
      <c r="D129" s="31" t="s">
        <v>46</v>
      </c>
      <c r="E129" s="19">
        <v>4</v>
      </c>
      <c r="F129" s="89">
        <v>1017414</v>
      </c>
      <c r="G129" s="90">
        <v>6101366</v>
      </c>
      <c r="H129" s="89">
        <v>774877</v>
      </c>
      <c r="I129" s="22">
        <f t="shared" si="8"/>
        <v>7893657</v>
      </c>
      <c r="J129" s="89">
        <v>0</v>
      </c>
      <c r="K129" s="89">
        <v>0</v>
      </c>
      <c r="L129" s="89">
        <v>0</v>
      </c>
      <c r="M129" s="89">
        <v>0</v>
      </c>
      <c r="N129" s="150">
        <f t="shared" si="7"/>
        <v>7893657</v>
      </c>
      <c r="O129" s="26"/>
      <c r="P129" s="27"/>
      <c r="R129" s="2"/>
    </row>
    <row r="130" spans="2:18" x14ac:dyDescent="0.2">
      <c r="B130" s="28"/>
      <c r="C130" s="30"/>
      <c r="D130" s="31" t="s">
        <v>240</v>
      </c>
      <c r="E130" s="19">
        <v>11</v>
      </c>
      <c r="F130" s="90">
        <v>2400000</v>
      </c>
      <c r="G130" s="90">
        <v>6080621</v>
      </c>
      <c r="H130" s="90">
        <v>666044</v>
      </c>
      <c r="I130" s="22">
        <f t="shared" si="8"/>
        <v>9146665</v>
      </c>
      <c r="J130" s="89">
        <v>0</v>
      </c>
      <c r="K130" s="89">
        <v>0</v>
      </c>
      <c r="L130" s="90">
        <v>120000</v>
      </c>
      <c r="M130" s="90">
        <v>3296968</v>
      </c>
      <c r="N130" s="150">
        <f t="shared" si="7"/>
        <v>12563633</v>
      </c>
      <c r="O130" s="26"/>
      <c r="P130" s="27"/>
      <c r="R130" s="2"/>
    </row>
    <row r="131" spans="2:18" x14ac:dyDescent="0.2">
      <c r="B131" s="28"/>
      <c r="C131" s="30"/>
      <c r="D131" s="31" t="s">
        <v>415</v>
      </c>
      <c r="E131" s="19">
        <v>28</v>
      </c>
      <c r="F131" s="89">
        <v>16768396</v>
      </c>
      <c r="G131" s="90">
        <v>2574009</v>
      </c>
      <c r="H131" s="89">
        <v>0</v>
      </c>
      <c r="I131" s="22">
        <f t="shared" si="8"/>
        <v>19342405</v>
      </c>
      <c r="J131" s="89">
        <v>0</v>
      </c>
      <c r="K131" s="89">
        <v>0</v>
      </c>
      <c r="L131" s="90">
        <v>0</v>
      </c>
      <c r="M131" s="90">
        <v>0</v>
      </c>
      <c r="N131" s="150">
        <f t="shared" si="7"/>
        <v>19342405</v>
      </c>
      <c r="O131" s="26"/>
      <c r="P131" s="27"/>
      <c r="R131" s="2"/>
    </row>
    <row r="132" spans="2:18" x14ac:dyDescent="0.2">
      <c r="B132" s="118"/>
      <c r="C132" s="119"/>
      <c r="D132" s="131" t="s">
        <v>47</v>
      </c>
      <c r="E132" s="130">
        <v>0</v>
      </c>
      <c r="F132" s="126">
        <v>0</v>
      </c>
      <c r="G132" s="126">
        <v>1154703</v>
      </c>
      <c r="H132" s="126">
        <v>20000</v>
      </c>
      <c r="I132" s="124">
        <f t="shared" si="8"/>
        <v>1174703</v>
      </c>
      <c r="J132" s="126">
        <v>0</v>
      </c>
      <c r="K132" s="125">
        <v>0</v>
      </c>
      <c r="L132" s="126">
        <v>202000</v>
      </c>
      <c r="M132" s="126">
        <v>1700000</v>
      </c>
      <c r="N132" s="153">
        <f t="shared" si="7"/>
        <v>3076703</v>
      </c>
      <c r="O132" s="127"/>
      <c r="P132" s="128"/>
      <c r="R132" s="2"/>
    </row>
    <row r="133" spans="2:18" x14ac:dyDescent="0.2">
      <c r="B133" s="28"/>
      <c r="C133" s="30"/>
      <c r="D133" s="31" t="s">
        <v>416</v>
      </c>
      <c r="E133" s="19">
        <v>3</v>
      </c>
      <c r="F133" s="90">
        <v>302850</v>
      </c>
      <c r="G133" s="90">
        <v>5932683</v>
      </c>
      <c r="H133" s="90">
        <v>0</v>
      </c>
      <c r="I133" s="22">
        <f t="shared" si="8"/>
        <v>6235533</v>
      </c>
      <c r="J133" s="90">
        <v>0</v>
      </c>
      <c r="K133" s="89">
        <v>0</v>
      </c>
      <c r="L133" s="90">
        <v>0</v>
      </c>
      <c r="M133" s="90">
        <v>0</v>
      </c>
      <c r="N133" s="150">
        <f t="shared" si="7"/>
        <v>6235533</v>
      </c>
      <c r="O133" s="26"/>
      <c r="P133" s="27"/>
      <c r="R133" s="2"/>
    </row>
    <row r="134" spans="2:18" x14ac:dyDescent="0.2">
      <c r="B134" s="28"/>
      <c r="C134" s="30"/>
      <c r="D134" s="31" t="s">
        <v>286</v>
      </c>
      <c r="E134" s="19">
        <v>0</v>
      </c>
      <c r="F134" s="90">
        <v>0</v>
      </c>
      <c r="G134" s="90">
        <v>450000</v>
      </c>
      <c r="H134" s="90">
        <v>44000</v>
      </c>
      <c r="I134" s="22">
        <f t="shared" si="8"/>
        <v>494000</v>
      </c>
      <c r="J134" s="90">
        <v>0</v>
      </c>
      <c r="K134" s="89">
        <v>0</v>
      </c>
      <c r="L134" s="90">
        <v>0</v>
      </c>
      <c r="M134" s="90">
        <v>1021594</v>
      </c>
      <c r="N134" s="150">
        <f t="shared" si="7"/>
        <v>1515594</v>
      </c>
      <c r="O134" s="26"/>
      <c r="P134" s="27"/>
      <c r="R134" s="2"/>
    </row>
    <row r="135" spans="2:18" x14ac:dyDescent="0.2">
      <c r="B135" s="28"/>
      <c r="C135" s="30"/>
      <c r="D135" s="31" t="s">
        <v>189</v>
      </c>
      <c r="E135" s="19">
        <v>0</v>
      </c>
      <c r="F135" s="90">
        <v>0</v>
      </c>
      <c r="G135" s="90">
        <v>1152944</v>
      </c>
      <c r="H135" s="90">
        <v>8000</v>
      </c>
      <c r="I135" s="22">
        <f t="shared" si="8"/>
        <v>1160944</v>
      </c>
      <c r="J135" s="90">
        <v>0</v>
      </c>
      <c r="K135" s="89">
        <v>0</v>
      </c>
      <c r="L135" s="90">
        <v>158328</v>
      </c>
      <c r="M135" s="90">
        <v>1120768</v>
      </c>
      <c r="N135" s="150">
        <f t="shared" si="7"/>
        <v>2440040</v>
      </c>
      <c r="O135" s="26"/>
      <c r="P135" s="27"/>
      <c r="R135" s="2"/>
    </row>
    <row r="136" spans="2:18" x14ac:dyDescent="0.2">
      <c r="B136" s="28"/>
      <c r="C136" s="30"/>
      <c r="D136" s="31" t="s">
        <v>48</v>
      </c>
      <c r="E136" s="19">
        <v>0</v>
      </c>
      <c r="F136" s="90">
        <v>0</v>
      </c>
      <c r="G136" s="90">
        <v>8477814</v>
      </c>
      <c r="H136" s="90">
        <v>100020</v>
      </c>
      <c r="I136" s="22">
        <f t="shared" si="8"/>
        <v>8577834</v>
      </c>
      <c r="J136" s="90">
        <v>2518000</v>
      </c>
      <c r="K136" s="89">
        <v>0</v>
      </c>
      <c r="L136" s="90">
        <v>970000</v>
      </c>
      <c r="M136" s="90">
        <v>1443466</v>
      </c>
      <c r="N136" s="150">
        <f t="shared" si="7"/>
        <v>13509300</v>
      </c>
      <c r="O136" s="26"/>
      <c r="P136" s="27"/>
      <c r="R136" s="2"/>
    </row>
    <row r="137" spans="2:18" x14ac:dyDescent="0.2">
      <c r="B137" s="28"/>
      <c r="C137" s="30"/>
      <c r="D137" s="31" t="s">
        <v>131</v>
      </c>
      <c r="E137" s="19">
        <v>76</v>
      </c>
      <c r="F137" s="90">
        <v>36670400</v>
      </c>
      <c r="G137" s="90">
        <v>35044</v>
      </c>
      <c r="H137" s="90">
        <v>349960</v>
      </c>
      <c r="I137" s="22">
        <f t="shared" si="8"/>
        <v>37055404</v>
      </c>
      <c r="J137" s="90">
        <v>12000000</v>
      </c>
      <c r="K137" s="89">
        <v>0</v>
      </c>
      <c r="L137" s="90">
        <v>0</v>
      </c>
      <c r="M137" s="90">
        <v>0</v>
      </c>
      <c r="N137" s="150">
        <f t="shared" si="7"/>
        <v>49055404</v>
      </c>
      <c r="O137" s="26"/>
      <c r="P137" s="27"/>
      <c r="R137" s="2"/>
    </row>
    <row r="138" spans="2:18" x14ac:dyDescent="0.2">
      <c r="B138" s="28"/>
      <c r="C138" s="30"/>
      <c r="D138" s="31" t="s">
        <v>11</v>
      </c>
      <c r="E138" s="19">
        <v>0</v>
      </c>
      <c r="F138" s="90">
        <v>0</v>
      </c>
      <c r="G138" s="90">
        <v>15281279</v>
      </c>
      <c r="H138" s="90">
        <v>49400</v>
      </c>
      <c r="I138" s="22">
        <f t="shared" si="8"/>
        <v>15330679</v>
      </c>
      <c r="J138" s="90">
        <v>5552372</v>
      </c>
      <c r="K138" s="89">
        <v>0</v>
      </c>
      <c r="L138" s="90">
        <v>268000</v>
      </c>
      <c r="M138" s="90">
        <v>1680400</v>
      </c>
      <c r="N138" s="150">
        <f t="shared" si="7"/>
        <v>22831451</v>
      </c>
      <c r="O138" s="26"/>
      <c r="P138" s="27"/>
      <c r="R138" s="2"/>
    </row>
    <row r="139" spans="2:18" s="158" customFormat="1" x14ac:dyDescent="0.2">
      <c r="B139" s="159"/>
      <c r="C139" s="160"/>
      <c r="D139" s="107" t="s">
        <v>417</v>
      </c>
      <c r="E139" s="108">
        <v>1</v>
      </c>
      <c r="F139" s="111">
        <v>314260</v>
      </c>
      <c r="G139" s="111">
        <v>10005238</v>
      </c>
      <c r="H139" s="111">
        <v>0</v>
      </c>
      <c r="I139" s="161">
        <f t="shared" si="8"/>
        <v>10319498</v>
      </c>
      <c r="J139" s="111">
        <v>0</v>
      </c>
      <c r="K139" s="112">
        <v>0</v>
      </c>
      <c r="L139" s="111">
        <v>265657</v>
      </c>
      <c r="M139" s="111">
        <v>0</v>
      </c>
      <c r="N139" s="162">
        <f t="shared" si="7"/>
        <v>10585155</v>
      </c>
      <c r="O139" s="163"/>
      <c r="P139" s="164"/>
      <c r="R139" s="165"/>
    </row>
    <row r="140" spans="2:18" x14ac:dyDescent="0.2">
      <c r="B140" s="28"/>
      <c r="C140" s="30"/>
      <c r="D140" s="31" t="s">
        <v>103</v>
      </c>
      <c r="E140" s="19">
        <v>13</v>
      </c>
      <c r="F140" s="90">
        <v>1481108</v>
      </c>
      <c r="G140" s="90">
        <v>12901186</v>
      </c>
      <c r="H140" s="90">
        <v>506000</v>
      </c>
      <c r="I140" s="22">
        <f t="shared" si="8"/>
        <v>14888294</v>
      </c>
      <c r="J140" s="90">
        <v>0</v>
      </c>
      <c r="K140" s="89">
        <v>0</v>
      </c>
      <c r="L140" s="90">
        <v>1840000</v>
      </c>
      <c r="M140" s="90">
        <v>0</v>
      </c>
      <c r="N140" s="150">
        <f t="shared" si="7"/>
        <v>16728294</v>
      </c>
      <c r="O140" s="26"/>
      <c r="P140" s="27"/>
      <c r="R140" s="2"/>
    </row>
    <row r="141" spans="2:18" x14ac:dyDescent="0.2">
      <c r="B141" s="28"/>
      <c r="C141" s="30"/>
      <c r="D141" s="31" t="s">
        <v>86</v>
      </c>
      <c r="E141" s="19">
        <v>10</v>
      </c>
      <c r="F141" s="90">
        <v>2552082</v>
      </c>
      <c r="G141" s="90">
        <v>4168737</v>
      </c>
      <c r="H141" s="90">
        <v>323725</v>
      </c>
      <c r="I141" s="22">
        <f t="shared" si="8"/>
        <v>7044544</v>
      </c>
      <c r="J141" s="90">
        <v>0</v>
      </c>
      <c r="K141" s="89">
        <v>0</v>
      </c>
      <c r="L141" s="90">
        <v>1042080</v>
      </c>
      <c r="M141" s="90">
        <v>0</v>
      </c>
      <c r="N141" s="150">
        <f t="shared" si="7"/>
        <v>8086624</v>
      </c>
      <c r="O141" s="26"/>
      <c r="P141" s="27"/>
      <c r="R141" s="2"/>
    </row>
    <row r="142" spans="2:18" x14ac:dyDescent="0.2">
      <c r="B142" s="28"/>
      <c r="C142" s="30"/>
      <c r="D142" s="31" t="s">
        <v>121</v>
      </c>
      <c r="E142" s="19">
        <v>11</v>
      </c>
      <c r="F142" s="90">
        <v>3040000</v>
      </c>
      <c r="G142" s="90">
        <v>2640124</v>
      </c>
      <c r="H142" s="90">
        <v>510000</v>
      </c>
      <c r="I142" s="22">
        <f t="shared" si="8"/>
        <v>6190124</v>
      </c>
      <c r="J142" s="90">
        <v>1913119</v>
      </c>
      <c r="K142" s="89">
        <v>0</v>
      </c>
      <c r="L142" s="90">
        <v>2444000</v>
      </c>
      <c r="M142" s="90">
        <v>2286034</v>
      </c>
      <c r="N142" s="150">
        <f t="shared" si="7"/>
        <v>12833277</v>
      </c>
      <c r="O142" s="26"/>
      <c r="P142" s="27"/>
      <c r="R142" s="2"/>
    </row>
    <row r="143" spans="2:18" x14ac:dyDescent="0.2">
      <c r="B143" s="28"/>
      <c r="C143" s="30"/>
      <c r="D143" s="31" t="s">
        <v>418</v>
      </c>
      <c r="E143" s="19">
        <v>5</v>
      </c>
      <c r="F143" s="90">
        <v>1195000</v>
      </c>
      <c r="G143" s="90">
        <v>2930000</v>
      </c>
      <c r="H143" s="90">
        <v>456193</v>
      </c>
      <c r="I143" s="22">
        <f t="shared" si="8"/>
        <v>4581193</v>
      </c>
      <c r="J143" s="90">
        <v>0</v>
      </c>
      <c r="K143" s="89">
        <v>0</v>
      </c>
      <c r="L143" s="90">
        <v>100000</v>
      </c>
      <c r="M143" s="90">
        <v>701132</v>
      </c>
      <c r="N143" s="150">
        <f t="shared" si="7"/>
        <v>5382325</v>
      </c>
      <c r="O143" s="26"/>
      <c r="P143" s="27"/>
      <c r="R143" s="2"/>
    </row>
    <row r="144" spans="2:18" x14ac:dyDescent="0.2">
      <c r="B144" s="28"/>
      <c r="C144" s="30"/>
      <c r="D144" s="31" t="s">
        <v>419</v>
      </c>
      <c r="E144" s="19">
        <v>28</v>
      </c>
      <c r="F144" s="90">
        <v>4199379</v>
      </c>
      <c r="G144" s="90">
        <v>7679091</v>
      </c>
      <c r="H144" s="90">
        <v>729662</v>
      </c>
      <c r="I144" s="22">
        <f t="shared" si="8"/>
        <v>12608132</v>
      </c>
      <c r="J144" s="90">
        <v>0</v>
      </c>
      <c r="K144" s="89">
        <v>0</v>
      </c>
      <c r="L144" s="90">
        <v>475000</v>
      </c>
      <c r="M144" s="90">
        <v>0</v>
      </c>
      <c r="N144" s="150">
        <f t="shared" si="7"/>
        <v>13083132</v>
      </c>
      <c r="O144" s="26"/>
      <c r="P144" s="27"/>
      <c r="R144" s="2"/>
    </row>
    <row r="145" spans="2:18" x14ac:dyDescent="0.2">
      <c r="B145" s="28"/>
      <c r="C145" s="30"/>
      <c r="D145" s="31" t="s">
        <v>299</v>
      </c>
      <c r="E145" s="19">
        <v>4</v>
      </c>
      <c r="F145" s="90">
        <v>1090000</v>
      </c>
      <c r="G145" s="90">
        <v>2253471</v>
      </c>
      <c r="H145" s="90">
        <v>31000</v>
      </c>
      <c r="I145" s="22">
        <f t="shared" si="8"/>
        <v>3374471</v>
      </c>
      <c r="J145" s="90">
        <v>0</v>
      </c>
      <c r="K145" s="89">
        <v>0</v>
      </c>
      <c r="L145" s="90">
        <v>0</v>
      </c>
      <c r="M145" s="90">
        <v>186081</v>
      </c>
      <c r="N145" s="150">
        <f t="shared" si="7"/>
        <v>3560552</v>
      </c>
      <c r="O145" s="26"/>
      <c r="P145" s="27"/>
      <c r="R145" s="2"/>
    </row>
    <row r="146" spans="2:18" x14ac:dyDescent="0.2">
      <c r="B146" s="28"/>
      <c r="C146" s="30"/>
      <c r="D146" s="31" t="s">
        <v>87</v>
      </c>
      <c r="E146" s="19">
        <v>0</v>
      </c>
      <c r="F146" s="90">
        <v>0</v>
      </c>
      <c r="G146" s="90">
        <v>1650938</v>
      </c>
      <c r="H146" s="90">
        <v>284000</v>
      </c>
      <c r="I146" s="22">
        <f t="shared" si="8"/>
        <v>1934938</v>
      </c>
      <c r="J146" s="90">
        <v>0</v>
      </c>
      <c r="K146" s="89">
        <v>0</v>
      </c>
      <c r="L146" s="90">
        <v>527822</v>
      </c>
      <c r="M146" s="90">
        <v>823459</v>
      </c>
      <c r="N146" s="150">
        <f t="shared" si="7"/>
        <v>3286219</v>
      </c>
      <c r="O146" s="26"/>
      <c r="P146" s="27"/>
      <c r="R146" s="2"/>
    </row>
    <row r="147" spans="2:18" x14ac:dyDescent="0.2">
      <c r="B147" s="28"/>
      <c r="C147" s="30"/>
      <c r="D147" s="31" t="s">
        <v>134</v>
      </c>
      <c r="E147" s="19">
        <v>3</v>
      </c>
      <c r="F147" s="90">
        <v>700219</v>
      </c>
      <c r="G147" s="90">
        <v>602982</v>
      </c>
      <c r="H147" s="90">
        <v>342553</v>
      </c>
      <c r="I147" s="22">
        <f t="shared" si="8"/>
        <v>1645754</v>
      </c>
      <c r="J147" s="90">
        <v>0</v>
      </c>
      <c r="K147" s="89">
        <v>0</v>
      </c>
      <c r="L147" s="90">
        <v>0</v>
      </c>
      <c r="M147" s="90">
        <v>1248517</v>
      </c>
      <c r="N147" s="150">
        <f t="shared" si="7"/>
        <v>2894271</v>
      </c>
      <c r="O147" s="26"/>
      <c r="P147" s="27"/>
      <c r="R147" s="2"/>
    </row>
    <row r="148" spans="2:18" x14ac:dyDescent="0.2">
      <c r="B148" s="28"/>
      <c r="C148" s="30"/>
      <c r="D148" s="31" t="s">
        <v>165</v>
      </c>
      <c r="E148" s="19">
        <v>2</v>
      </c>
      <c r="F148" s="90">
        <v>752000</v>
      </c>
      <c r="G148" s="90">
        <v>555564</v>
      </c>
      <c r="H148" s="90">
        <v>865200</v>
      </c>
      <c r="I148" s="22">
        <f t="shared" si="8"/>
        <v>2172764</v>
      </c>
      <c r="J148" s="90">
        <v>-14000</v>
      </c>
      <c r="K148" s="89">
        <v>0</v>
      </c>
      <c r="L148" s="90">
        <v>96821</v>
      </c>
      <c r="M148" s="90">
        <v>6790444</v>
      </c>
      <c r="N148" s="150">
        <f t="shared" si="7"/>
        <v>9046029</v>
      </c>
      <c r="O148" s="26"/>
      <c r="P148" s="27"/>
      <c r="R148" s="2"/>
    </row>
    <row r="149" spans="2:18" x14ac:dyDescent="0.2">
      <c r="B149" s="28"/>
      <c r="C149" s="30"/>
      <c r="D149" s="31" t="s">
        <v>420</v>
      </c>
      <c r="E149" s="19">
        <v>2</v>
      </c>
      <c r="F149" s="90">
        <v>112000</v>
      </c>
      <c r="G149" s="90">
        <v>19988786</v>
      </c>
      <c r="H149" s="90">
        <v>0</v>
      </c>
      <c r="I149" s="22">
        <f t="shared" si="8"/>
        <v>20100786</v>
      </c>
      <c r="J149" s="90">
        <v>0</v>
      </c>
      <c r="K149" s="89">
        <v>0</v>
      </c>
      <c r="L149" s="90">
        <v>0</v>
      </c>
      <c r="M149" s="90">
        <v>2645753</v>
      </c>
      <c r="N149" s="150">
        <f t="shared" si="7"/>
        <v>22746539</v>
      </c>
      <c r="O149" s="26"/>
      <c r="P149" s="27"/>
      <c r="R149" s="2"/>
    </row>
    <row r="150" spans="2:18" x14ac:dyDescent="0.2">
      <c r="B150" s="28"/>
      <c r="C150" s="30"/>
      <c r="D150" s="31" t="s">
        <v>421</v>
      </c>
      <c r="E150" s="19">
        <v>1</v>
      </c>
      <c r="F150" s="90">
        <v>223752</v>
      </c>
      <c r="G150" s="90">
        <v>8659218</v>
      </c>
      <c r="H150" s="90">
        <v>0</v>
      </c>
      <c r="I150" s="22">
        <f t="shared" si="8"/>
        <v>8882970</v>
      </c>
      <c r="J150" s="90">
        <v>0</v>
      </c>
      <c r="K150" s="89">
        <v>0</v>
      </c>
      <c r="L150" s="90">
        <v>141951</v>
      </c>
      <c r="M150" s="90">
        <v>620912</v>
      </c>
      <c r="N150" s="150">
        <f t="shared" si="7"/>
        <v>9645833</v>
      </c>
      <c r="O150" s="26"/>
      <c r="P150" s="27"/>
      <c r="R150" s="2"/>
    </row>
    <row r="151" spans="2:18" x14ac:dyDescent="0.2">
      <c r="B151" s="28"/>
      <c r="C151" s="30"/>
      <c r="D151" s="31" t="s">
        <v>49</v>
      </c>
      <c r="E151" s="19">
        <v>8</v>
      </c>
      <c r="F151" s="90">
        <v>3085909</v>
      </c>
      <c r="G151" s="90">
        <v>5803750</v>
      </c>
      <c r="H151" s="90">
        <v>0</v>
      </c>
      <c r="I151" s="22">
        <f t="shared" si="8"/>
        <v>8889659</v>
      </c>
      <c r="J151" s="90">
        <v>0</v>
      </c>
      <c r="K151" s="89">
        <v>0</v>
      </c>
      <c r="L151" s="90">
        <v>1577931</v>
      </c>
      <c r="M151" s="90">
        <v>0</v>
      </c>
      <c r="N151" s="150">
        <f t="shared" si="7"/>
        <v>10467590</v>
      </c>
      <c r="O151" s="26"/>
      <c r="P151" s="27"/>
      <c r="R151" s="2"/>
    </row>
    <row r="152" spans="2:18" x14ac:dyDescent="0.2">
      <c r="B152" s="28"/>
      <c r="C152" s="30"/>
      <c r="D152" s="31" t="s">
        <v>50</v>
      </c>
      <c r="E152" s="19">
        <v>15</v>
      </c>
      <c r="F152" s="90">
        <v>6091055</v>
      </c>
      <c r="G152" s="90">
        <v>1493756</v>
      </c>
      <c r="H152" s="90">
        <v>800000</v>
      </c>
      <c r="I152" s="22">
        <f t="shared" si="8"/>
        <v>8384811</v>
      </c>
      <c r="J152" s="90">
        <v>0</v>
      </c>
      <c r="K152" s="89">
        <v>0</v>
      </c>
      <c r="L152" s="90">
        <v>0</v>
      </c>
      <c r="M152" s="90">
        <v>0</v>
      </c>
      <c r="N152" s="150">
        <f t="shared" si="7"/>
        <v>8384811</v>
      </c>
      <c r="O152" s="26"/>
      <c r="P152" s="27"/>
      <c r="R152" s="2"/>
    </row>
    <row r="153" spans="2:18" x14ac:dyDescent="0.2">
      <c r="B153" s="28"/>
      <c r="C153" s="30"/>
      <c r="D153" s="31" t="s">
        <v>300</v>
      </c>
      <c r="E153" s="19">
        <v>5</v>
      </c>
      <c r="F153" s="90">
        <v>550000</v>
      </c>
      <c r="G153" s="90">
        <v>3156115</v>
      </c>
      <c r="H153" s="90">
        <v>2076748</v>
      </c>
      <c r="I153" s="22">
        <f t="shared" si="8"/>
        <v>5782863</v>
      </c>
      <c r="J153" s="90">
        <v>0</v>
      </c>
      <c r="K153" s="89">
        <v>0</v>
      </c>
      <c r="L153" s="90">
        <v>0</v>
      </c>
      <c r="M153" s="90">
        <v>52250</v>
      </c>
      <c r="N153" s="150">
        <f t="shared" si="7"/>
        <v>5835113</v>
      </c>
      <c r="O153" s="26"/>
      <c r="P153" s="27"/>
      <c r="R153" s="2"/>
    </row>
    <row r="154" spans="2:18" x14ac:dyDescent="0.2">
      <c r="B154" s="28"/>
      <c r="C154" s="30"/>
      <c r="D154" s="31" t="s">
        <v>251</v>
      </c>
      <c r="E154" s="19">
        <v>26</v>
      </c>
      <c r="F154" s="90">
        <v>7520700</v>
      </c>
      <c r="G154" s="90">
        <v>5765188</v>
      </c>
      <c r="H154" s="90">
        <v>2479124</v>
      </c>
      <c r="I154" s="22">
        <f t="shared" si="8"/>
        <v>15765012</v>
      </c>
      <c r="J154" s="90">
        <v>0</v>
      </c>
      <c r="K154" s="89">
        <v>0</v>
      </c>
      <c r="L154" s="90">
        <v>0</v>
      </c>
      <c r="M154" s="90">
        <v>1389892</v>
      </c>
      <c r="N154" s="150">
        <f t="shared" si="7"/>
        <v>17154904</v>
      </c>
      <c r="O154" s="26"/>
      <c r="P154" s="27"/>
      <c r="R154" s="2"/>
    </row>
    <row r="155" spans="2:18" x14ac:dyDescent="0.2">
      <c r="B155" s="28"/>
      <c r="C155" s="30"/>
      <c r="D155" s="31" t="s">
        <v>88</v>
      </c>
      <c r="E155" s="19">
        <v>0</v>
      </c>
      <c r="F155" s="90">
        <v>0</v>
      </c>
      <c r="G155" s="90">
        <v>4002900</v>
      </c>
      <c r="H155" s="90">
        <v>0</v>
      </c>
      <c r="I155" s="22">
        <f t="shared" si="8"/>
        <v>4002900</v>
      </c>
      <c r="J155" s="90">
        <v>0</v>
      </c>
      <c r="K155" s="89">
        <v>0</v>
      </c>
      <c r="L155" s="90">
        <v>0</v>
      </c>
      <c r="M155" s="90">
        <v>0</v>
      </c>
      <c r="N155" s="150">
        <f t="shared" si="7"/>
        <v>4002900</v>
      </c>
      <c r="O155" s="26"/>
      <c r="P155" s="27"/>
      <c r="R155" s="2"/>
    </row>
    <row r="156" spans="2:18" x14ac:dyDescent="0.2">
      <c r="B156" s="28"/>
      <c r="C156" s="30"/>
      <c r="D156" s="31" t="s">
        <v>51</v>
      </c>
      <c r="E156" s="19">
        <v>0</v>
      </c>
      <c r="F156" s="90">
        <v>0</v>
      </c>
      <c r="G156" s="90">
        <v>1560937</v>
      </c>
      <c r="H156" s="90">
        <v>91000</v>
      </c>
      <c r="I156" s="22">
        <f t="shared" si="8"/>
        <v>1651937</v>
      </c>
      <c r="J156" s="90">
        <v>0</v>
      </c>
      <c r="K156" s="89">
        <v>0</v>
      </c>
      <c r="L156" s="90">
        <v>0</v>
      </c>
      <c r="M156" s="90">
        <v>159122</v>
      </c>
      <c r="N156" s="150">
        <f t="shared" si="7"/>
        <v>1811059</v>
      </c>
      <c r="O156" s="26"/>
      <c r="P156" s="27"/>
      <c r="R156" s="2"/>
    </row>
    <row r="157" spans="2:18" x14ac:dyDescent="0.2">
      <c r="B157" s="28"/>
      <c r="C157" s="30"/>
      <c r="D157" s="31" t="s">
        <v>422</v>
      </c>
      <c r="E157" s="19">
        <v>0</v>
      </c>
      <c r="F157" s="90">
        <v>0</v>
      </c>
      <c r="G157" s="90">
        <v>0</v>
      </c>
      <c r="H157" s="90">
        <v>0</v>
      </c>
      <c r="I157" s="22">
        <f t="shared" si="8"/>
        <v>0</v>
      </c>
      <c r="J157" s="90">
        <v>4243625</v>
      </c>
      <c r="K157" s="89">
        <v>0</v>
      </c>
      <c r="L157" s="90">
        <v>0</v>
      </c>
      <c r="M157" s="90">
        <v>0</v>
      </c>
      <c r="N157" s="150">
        <f t="shared" si="7"/>
        <v>4243625</v>
      </c>
      <c r="O157" s="26"/>
      <c r="P157" s="27"/>
      <c r="R157" s="2"/>
    </row>
    <row r="158" spans="2:18" x14ac:dyDescent="0.2">
      <c r="B158" s="28"/>
      <c r="C158" s="30"/>
      <c r="D158" s="31" t="s">
        <v>104</v>
      </c>
      <c r="E158" s="19">
        <v>0</v>
      </c>
      <c r="F158" s="90">
        <v>0</v>
      </c>
      <c r="G158" s="90">
        <v>6682350</v>
      </c>
      <c r="H158" s="90">
        <v>613632</v>
      </c>
      <c r="I158" s="22">
        <f t="shared" si="8"/>
        <v>7295982</v>
      </c>
      <c r="J158" s="90">
        <v>0</v>
      </c>
      <c r="K158" s="89">
        <v>0</v>
      </c>
      <c r="L158" s="90">
        <v>0</v>
      </c>
      <c r="M158" s="90">
        <v>4000652</v>
      </c>
      <c r="N158" s="150">
        <f t="shared" si="7"/>
        <v>11296634</v>
      </c>
      <c r="O158" s="26"/>
      <c r="P158" s="27"/>
      <c r="R158" s="2"/>
    </row>
    <row r="159" spans="2:18" x14ac:dyDescent="0.2">
      <c r="B159" s="28"/>
      <c r="C159" s="30"/>
      <c r="D159" s="31" t="s">
        <v>423</v>
      </c>
      <c r="E159" s="19">
        <v>4</v>
      </c>
      <c r="F159" s="90">
        <v>583175</v>
      </c>
      <c r="G159" s="90">
        <v>2323651</v>
      </c>
      <c r="H159" s="90">
        <v>0</v>
      </c>
      <c r="I159" s="22">
        <f t="shared" si="8"/>
        <v>2906826</v>
      </c>
      <c r="J159" s="90">
        <v>0</v>
      </c>
      <c r="K159" s="89">
        <v>0</v>
      </c>
      <c r="L159" s="90">
        <v>0</v>
      </c>
      <c r="M159" s="90">
        <v>0</v>
      </c>
      <c r="N159" s="150">
        <f t="shared" si="7"/>
        <v>2906826</v>
      </c>
      <c r="O159" s="26"/>
      <c r="P159" s="27"/>
      <c r="R159" s="2"/>
    </row>
    <row r="160" spans="2:18" x14ac:dyDescent="0.2">
      <c r="B160" s="28"/>
      <c r="C160" s="30"/>
      <c r="D160" s="31" t="s">
        <v>301</v>
      </c>
      <c r="E160" s="19">
        <v>0</v>
      </c>
      <c r="F160" s="90">
        <v>0</v>
      </c>
      <c r="G160" s="90">
        <v>5769310</v>
      </c>
      <c r="H160" s="90">
        <v>1232000</v>
      </c>
      <c r="I160" s="22">
        <f t="shared" si="8"/>
        <v>7001310</v>
      </c>
      <c r="J160" s="90">
        <v>0</v>
      </c>
      <c r="K160" s="89">
        <v>0</v>
      </c>
      <c r="L160" s="90">
        <v>36000</v>
      </c>
      <c r="M160" s="90">
        <v>1169341</v>
      </c>
      <c r="N160" s="150">
        <f t="shared" si="7"/>
        <v>8206651</v>
      </c>
      <c r="O160" s="26"/>
      <c r="P160" s="27"/>
      <c r="R160" s="2"/>
    </row>
    <row r="161" spans="2:18" x14ac:dyDescent="0.2">
      <c r="B161" s="28"/>
      <c r="C161" s="30"/>
      <c r="D161" s="31" t="s">
        <v>52</v>
      </c>
      <c r="E161" s="19">
        <v>8</v>
      </c>
      <c r="F161" s="90">
        <v>1479000</v>
      </c>
      <c r="G161" s="90">
        <v>5657206</v>
      </c>
      <c r="H161" s="90">
        <v>601856</v>
      </c>
      <c r="I161" s="22">
        <f t="shared" si="8"/>
        <v>7738062</v>
      </c>
      <c r="J161" s="90">
        <v>0</v>
      </c>
      <c r="K161" s="89">
        <v>0</v>
      </c>
      <c r="L161" s="90">
        <v>0</v>
      </c>
      <c r="M161" s="90">
        <v>0</v>
      </c>
      <c r="N161" s="150">
        <f t="shared" si="7"/>
        <v>7738062</v>
      </c>
      <c r="O161" s="26"/>
      <c r="P161" s="27"/>
      <c r="R161" s="2"/>
    </row>
    <row r="162" spans="2:18" x14ac:dyDescent="0.2">
      <c r="B162" s="28"/>
      <c r="C162" s="30"/>
      <c r="D162" s="31" t="s">
        <v>53</v>
      </c>
      <c r="E162" s="19">
        <v>6</v>
      </c>
      <c r="F162" s="90">
        <v>1656762</v>
      </c>
      <c r="G162" s="90">
        <v>7833771</v>
      </c>
      <c r="H162" s="90">
        <v>77753</v>
      </c>
      <c r="I162" s="22">
        <f t="shared" si="8"/>
        <v>9568286</v>
      </c>
      <c r="J162" s="90">
        <v>0</v>
      </c>
      <c r="K162" s="89">
        <v>0</v>
      </c>
      <c r="L162" s="90">
        <v>60000</v>
      </c>
      <c r="M162" s="90">
        <v>0</v>
      </c>
      <c r="N162" s="150">
        <f t="shared" si="7"/>
        <v>9628286</v>
      </c>
      <c r="O162" s="26"/>
      <c r="P162" s="27"/>
      <c r="R162" s="2"/>
    </row>
    <row r="163" spans="2:18" x14ac:dyDescent="0.2">
      <c r="B163" s="28"/>
      <c r="C163" s="30"/>
      <c r="D163" s="31" t="s">
        <v>54</v>
      </c>
      <c r="E163" s="19">
        <v>9</v>
      </c>
      <c r="F163" s="90">
        <v>2664000</v>
      </c>
      <c r="G163" s="90">
        <v>1908376</v>
      </c>
      <c r="H163" s="90">
        <v>236361</v>
      </c>
      <c r="I163" s="22">
        <f t="shared" si="8"/>
        <v>4808737</v>
      </c>
      <c r="J163" s="90">
        <v>1183665</v>
      </c>
      <c r="K163" s="89">
        <v>0</v>
      </c>
      <c r="L163" s="90">
        <v>0</v>
      </c>
      <c r="M163" s="90">
        <v>1376501</v>
      </c>
      <c r="N163" s="150">
        <f t="shared" si="7"/>
        <v>7368903</v>
      </c>
      <c r="O163" s="26"/>
      <c r="P163" s="27"/>
      <c r="R163" s="2"/>
    </row>
    <row r="164" spans="2:18" x14ac:dyDescent="0.2">
      <c r="B164" s="28"/>
      <c r="C164" s="30"/>
      <c r="D164" s="31" t="s">
        <v>287</v>
      </c>
      <c r="E164" s="19">
        <v>0</v>
      </c>
      <c r="F164" s="90">
        <v>0</v>
      </c>
      <c r="G164" s="90">
        <v>780450</v>
      </c>
      <c r="H164" s="90">
        <v>0</v>
      </c>
      <c r="I164" s="22">
        <f t="shared" si="8"/>
        <v>780450</v>
      </c>
      <c r="J164" s="90">
        <v>0</v>
      </c>
      <c r="K164" s="89">
        <v>0</v>
      </c>
      <c r="L164" s="90">
        <v>0</v>
      </c>
      <c r="M164" s="90">
        <v>1468397</v>
      </c>
      <c r="N164" s="150">
        <f t="shared" si="7"/>
        <v>2248847</v>
      </c>
      <c r="O164" s="26"/>
      <c r="P164" s="27"/>
      <c r="R164" s="2"/>
    </row>
    <row r="165" spans="2:18" x14ac:dyDescent="0.2">
      <c r="B165" s="28"/>
      <c r="C165" s="30"/>
      <c r="D165" s="31" t="s">
        <v>55</v>
      </c>
      <c r="E165" s="19">
        <v>27</v>
      </c>
      <c r="F165" s="90">
        <v>5140149</v>
      </c>
      <c r="G165" s="90">
        <v>4389279</v>
      </c>
      <c r="H165" s="90">
        <v>2588590</v>
      </c>
      <c r="I165" s="22">
        <f t="shared" si="8"/>
        <v>12118018</v>
      </c>
      <c r="J165" s="90">
        <v>0</v>
      </c>
      <c r="K165" s="89">
        <v>0</v>
      </c>
      <c r="L165" s="90">
        <v>180000</v>
      </c>
      <c r="M165" s="90">
        <v>0</v>
      </c>
      <c r="N165" s="150">
        <f t="shared" si="7"/>
        <v>12298018</v>
      </c>
      <c r="O165" s="26"/>
      <c r="P165" s="27"/>
      <c r="R165" s="2"/>
    </row>
    <row r="166" spans="2:18" x14ac:dyDescent="0.2">
      <c r="B166" s="28"/>
      <c r="C166" s="30"/>
      <c r="D166" s="31" t="s">
        <v>56</v>
      </c>
      <c r="E166" s="19">
        <v>0</v>
      </c>
      <c r="F166" s="90">
        <v>0</v>
      </c>
      <c r="G166" s="90">
        <v>726977</v>
      </c>
      <c r="H166" s="90">
        <v>20594</v>
      </c>
      <c r="I166" s="22">
        <f t="shared" si="8"/>
        <v>747571</v>
      </c>
      <c r="J166" s="90">
        <v>0</v>
      </c>
      <c r="K166" s="89">
        <v>0</v>
      </c>
      <c r="L166" s="90">
        <v>160000</v>
      </c>
      <c r="M166" s="90">
        <v>1600000</v>
      </c>
      <c r="N166" s="150">
        <f t="shared" si="7"/>
        <v>2507571</v>
      </c>
      <c r="O166" s="26"/>
      <c r="P166" s="27"/>
      <c r="R166" s="2"/>
    </row>
    <row r="167" spans="2:18" x14ac:dyDescent="0.2">
      <c r="B167" s="28"/>
      <c r="C167" s="30"/>
      <c r="D167" s="31" t="s">
        <v>57</v>
      </c>
      <c r="E167" s="19">
        <v>0</v>
      </c>
      <c r="F167" s="90">
        <v>0</v>
      </c>
      <c r="G167" s="90">
        <v>11105542</v>
      </c>
      <c r="H167" s="90">
        <v>157883</v>
      </c>
      <c r="I167" s="22">
        <f t="shared" si="8"/>
        <v>11263425</v>
      </c>
      <c r="J167" s="90">
        <v>2152519</v>
      </c>
      <c r="K167" s="89">
        <v>0</v>
      </c>
      <c r="L167" s="90">
        <v>130000</v>
      </c>
      <c r="M167" s="90">
        <v>0</v>
      </c>
      <c r="N167" s="150">
        <f t="shared" si="7"/>
        <v>13545944</v>
      </c>
      <c r="O167" s="26"/>
      <c r="P167" s="27"/>
      <c r="R167" s="2"/>
    </row>
    <row r="168" spans="2:18" x14ac:dyDescent="0.2">
      <c r="B168" s="28"/>
      <c r="C168" s="30"/>
      <c r="D168" s="31" t="s">
        <v>303</v>
      </c>
      <c r="E168" s="19">
        <v>0</v>
      </c>
      <c r="F168" s="90">
        <v>0</v>
      </c>
      <c r="G168" s="90">
        <v>4804536</v>
      </c>
      <c r="H168" s="90">
        <v>281600</v>
      </c>
      <c r="I168" s="22">
        <f t="shared" si="8"/>
        <v>5086136</v>
      </c>
      <c r="J168" s="90">
        <v>0</v>
      </c>
      <c r="K168" s="89">
        <v>0</v>
      </c>
      <c r="L168" s="90">
        <v>0</v>
      </c>
      <c r="M168" s="90">
        <v>3000000</v>
      </c>
      <c r="N168" s="150">
        <f t="shared" si="7"/>
        <v>8086136</v>
      </c>
      <c r="O168" s="26"/>
      <c r="P168" s="27"/>
      <c r="R168" s="2"/>
    </row>
    <row r="169" spans="2:18" x14ac:dyDescent="0.2">
      <c r="B169" s="28"/>
      <c r="C169" s="30"/>
      <c r="D169" s="31" t="s">
        <v>424</v>
      </c>
      <c r="E169" s="19">
        <v>2</v>
      </c>
      <c r="F169" s="90">
        <v>68000</v>
      </c>
      <c r="G169" s="90">
        <v>1709977</v>
      </c>
      <c r="H169" s="90">
        <v>105351</v>
      </c>
      <c r="I169" s="22">
        <f t="shared" si="8"/>
        <v>1883328</v>
      </c>
      <c r="J169" s="90">
        <v>853881</v>
      </c>
      <c r="K169" s="89">
        <v>0</v>
      </c>
      <c r="L169" s="90">
        <v>200000</v>
      </c>
      <c r="M169" s="90">
        <v>51200</v>
      </c>
      <c r="N169" s="150">
        <f t="shared" si="7"/>
        <v>2988409</v>
      </c>
      <c r="O169" s="26"/>
      <c r="P169" s="27"/>
      <c r="R169" s="2"/>
    </row>
    <row r="170" spans="2:18" x14ac:dyDescent="0.2">
      <c r="B170" s="28"/>
      <c r="C170" s="30"/>
      <c r="D170" s="31" t="s">
        <v>58</v>
      </c>
      <c r="E170" s="19">
        <v>25</v>
      </c>
      <c r="F170" s="90">
        <v>2742178</v>
      </c>
      <c r="G170" s="90">
        <v>2735368</v>
      </c>
      <c r="H170" s="90">
        <v>831181</v>
      </c>
      <c r="I170" s="22">
        <f t="shared" si="8"/>
        <v>6308727</v>
      </c>
      <c r="J170" s="90">
        <v>0</v>
      </c>
      <c r="K170" s="89">
        <v>0</v>
      </c>
      <c r="L170" s="90">
        <v>0</v>
      </c>
      <c r="M170" s="90">
        <v>4124070</v>
      </c>
      <c r="N170" s="150">
        <f t="shared" si="7"/>
        <v>10432797</v>
      </c>
      <c r="O170" s="26"/>
      <c r="P170" s="27"/>
      <c r="R170" s="2"/>
    </row>
    <row r="171" spans="2:18" x14ac:dyDescent="0.2">
      <c r="B171" s="28"/>
      <c r="C171" s="30"/>
      <c r="D171" s="31" t="s">
        <v>81</v>
      </c>
      <c r="E171" s="19">
        <v>51</v>
      </c>
      <c r="F171" s="90">
        <v>7233032</v>
      </c>
      <c r="G171" s="90">
        <v>11945033</v>
      </c>
      <c r="H171" s="90">
        <v>3968948</v>
      </c>
      <c r="I171" s="22">
        <f t="shared" si="8"/>
        <v>23147013</v>
      </c>
      <c r="J171" s="90">
        <v>0</v>
      </c>
      <c r="K171" s="89">
        <v>0</v>
      </c>
      <c r="L171" s="90">
        <v>0</v>
      </c>
      <c r="M171" s="90">
        <v>0</v>
      </c>
      <c r="N171" s="150">
        <f t="shared" si="7"/>
        <v>23147013</v>
      </c>
      <c r="O171" s="26"/>
      <c r="P171" s="27"/>
      <c r="R171" s="2"/>
    </row>
    <row r="172" spans="2:18" x14ac:dyDescent="0.2">
      <c r="B172" s="28"/>
      <c r="C172" s="30"/>
      <c r="D172" s="31" t="s">
        <v>59</v>
      </c>
      <c r="E172" s="19">
        <v>0</v>
      </c>
      <c r="F172" s="90">
        <v>0</v>
      </c>
      <c r="G172" s="90">
        <v>4091277</v>
      </c>
      <c r="H172" s="90">
        <v>87000</v>
      </c>
      <c r="I172" s="22">
        <f t="shared" si="8"/>
        <v>4178277</v>
      </c>
      <c r="J172" s="90">
        <v>0</v>
      </c>
      <c r="K172" s="89">
        <v>0</v>
      </c>
      <c r="L172" s="90">
        <v>1250000</v>
      </c>
      <c r="M172" s="90">
        <v>1410000</v>
      </c>
      <c r="N172" s="150">
        <f t="shared" si="7"/>
        <v>6838277</v>
      </c>
      <c r="O172" s="26"/>
      <c r="P172" s="27"/>
      <c r="R172" s="2"/>
    </row>
    <row r="173" spans="2:18" x14ac:dyDescent="0.2">
      <c r="B173" s="28"/>
      <c r="C173" s="30"/>
      <c r="D173" s="31" t="s">
        <v>425</v>
      </c>
      <c r="E173" s="19">
        <v>0</v>
      </c>
      <c r="F173" s="90">
        <v>0</v>
      </c>
      <c r="G173" s="90">
        <v>17879195</v>
      </c>
      <c r="H173" s="90">
        <v>0</v>
      </c>
      <c r="I173" s="22">
        <f t="shared" si="8"/>
        <v>17879195</v>
      </c>
      <c r="J173" s="90">
        <v>0</v>
      </c>
      <c r="K173" s="89">
        <v>0</v>
      </c>
      <c r="L173" s="90">
        <v>0</v>
      </c>
      <c r="M173" s="90">
        <v>190827</v>
      </c>
      <c r="N173" s="150">
        <f t="shared" si="7"/>
        <v>18070022</v>
      </c>
      <c r="O173" s="26"/>
      <c r="P173" s="27"/>
      <c r="R173" s="2"/>
    </row>
    <row r="174" spans="2:18" x14ac:dyDescent="0.2">
      <c r="B174" s="28"/>
      <c r="C174" s="30"/>
      <c r="D174" s="31" t="s">
        <v>305</v>
      </c>
      <c r="E174" s="19">
        <v>5</v>
      </c>
      <c r="F174" s="90">
        <v>1170493</v>
      </c>
      <c r="G174" s="90">
        <v>247136</v>
      </c>
      <c r="H174" s="90">
        <v>1665043</v>
      </c>
      <c r="I174" s="22">
        <f t="shared" si="8"/>
        <v>3082672</v>
      </c>
      <c r="J174" s="90">
        <v>0</v>
      </c>
      <c r="K174" s="89">
        <v>0</v>
      </c>
      <c r="L174" s="90">
        <v>0</v>
      </c>
      <c r="M174" s="90">
        <v>1588066</v>
      </c>
      <c r="N174" s="150">
        <f t="shared" si="7"/>
        <v>4670738</v>
      </c>
      <c r="O174" s="26"/>
      <c r="P174" s="27"/>
      <c r="R174" s="2"/>
    </row>
    <row r="175" spans="2:18" x14ac:dyDescent="0.2">
      <c r="B175" s="28"/>
      <c r="C175" s="30"/>
      <c r="D175" s="31" t="s">
        <v>127</v>
      </c>
      <c r="E175" s="19">
        <v>2</v>
      </c>
      <c r="F175" s="90">
        <v>383000</v>
      </c>
      <c r="G175" s="90">
        <v>692174</v>
      </c>
      <c r="H175" s="90">
        <v>0</v>
      </c>
      <c r="I175" s="22">
        <f t="shared" si="8"/>
        <v>1075174</v>
      </c>
      <c r="J175" s="90">
        <v>0</v>
      </c>
      <c r="K175" s="89">
        <v>0</v>
      </c>
      <c r="L175" s="90">
        <v>0</v>
      </c>
      <c r="M175" s="90">
        <v>4886279</v>
      </c>
      <c r="N175" s="150">
        <f t="shared" si="7"/>
        <v>5961453</v>
      </c>
      <c r="O175" s="26"/>
      <c r="P175" s="27"/>
      <c r="R175" s="2"/>
    </row>
    <row r="176" spans="2:18" x14ac:dyDescent="0.2">
      <c r="B176" s="28"/>
      <c r="C176" s="30"/>
      <c r="D176" s="31" t="s">
        <v>60</v>
      </c>
      <c r="E176" s="19">
        <v>4</v>
      </c>
      <c r="F176" s="90">
        <v>1307594</v>
      </c>
      <c r="G176" s="90">
        <v>3721000</v>
      </c>
      <c r="H176" s="90">
        <v>100000</v>
      </c>
      <c r="I176" s="22">
        <f t="shared" si="8"/>
        <v>5128594</v>
      </c>
      <c r="J176" s="90">
        <v>0</v>
      </c>
      <c r="K176" s="89">
        <v>0</v>
      </c>
      <c r="L176" s="90">
        <v>319000</v>
      </c>
      <c r="M176" s="90">
        <v>3082609</v>
      </c>
      <c r="N176" s="150">
        <f t="shared" si="7"/>
        <v>8530203</v>
      </c>
      <c r="O176" s="26"/>
      <c r="P176" s="27"/>
      <c r="R176" s="2"/>
    </row>
    <row r="177" spans="2:19" x14ac:dyDescent="0.2">
      <c r="B177" s="28"/>
      <c r="C177" s="30"/>
      <c r="D177" s="31" t="s">
        <v>202</v>
      </c>
      <c r="E177" s="19">
        <v>5</v>
      </c>
      <c r="F177" s="90">
        <v>200000</v>
      </c>
      <c r="G177" s="90">
        <v>1545273</v>
      </c>
      <c r="H177" s="90">
        <v>24400</v>
      </c>
      <c r="I177" s="22">
        <f t="shared" si="8"/>
        <v>1769673</v>
      </c>
      <c r="J177" s="90">
        <v>0</v>
      </c>
      <c r="K177" s="89">
        <v>0</v>
      </c>
      <c r="L177" s="90">
        <v>0</v>
      </c>
      <c r="M177" s="90">
        <v>1850021</v>
      </c>
      <c r="N177" s="150">
        <f t="shared" si="7"/>
        <v>3619694</v>
      </c>
      <c r="O177" s="26"/>
      <c r="P177" s="27"/>
      <c r="R177" s="2"/>
    </row>
    <row r="178" spans="2:19" x14ac:dyDescent="0.2">
      <c r="B178" s="28"/>
      <c r="C178" s="30"/>
      <c r="D178" s="31" t="s">
        <v>61</v>
      </c>
      <c r="E178" s="19">
        <v>11</v>
      </c>
      <c r="F178" s="90">
        <v>4024000</v>
      </c>
      <c r="G178" s="90">
        <v>4978926</v>
      </c>
      <c r="H178" s="90">
        <v>365079</v>
      </c>
      <c r="I178" s="22">
        <f t="shared" si="8"/>
        <v>9368005</v>
      </c>
      <c r="J178" s="90">
        <v>0</v>
      </c>
      <c r="K178" s="89">
        <v>0</v>
      </c>
      <c r="L178" s="90">
        <v>0</v>
      </c>
      <c r="M178" s="90">
        <v>2118913</v>
      </c>
      <c r="N178" s="150">
        <f t="shared" si="7"/>
        <v>11486918</v>
      </c>
      <c r="O178" s="26"/>
      <c r="P178" s="27"/>
      <c r="R178" s="2"/>
    </row>
    <row r="179" spans="2:19" x14ac:dyDescent="0.2">
      <c r="B179" s="28"/>
      <c r="C179" s="30"/>
      <c r="D179" s="31" t="s">
        <v>62</v>
      </c>
      <c r="E179" s="19">
        <v>53</v>
      </c>
      <c r="F179" s="90">
        <v>2705473</v>
      </c>
      <c r="G179" s="90">
        <v>9001819</v>
      </c>
      <c r="H179" s="90">
        <v>7165699</v>
      </c>
      <c r="I179" s="22">
        <f t="shared" si="8"/>
        <v>18872991</v>
      </c>
      <c r="J179" s="90">
        <v>0</v>
      </c>
      <c r="K179" s="89">
        <v>0</v>
      </c>
      <c r="L179" s="90">
        <v>645192</v>
      </c>
      <c r="M179" s="90">
        <v>2134000</v>
      </c>
      <c r="N179" s="150">
        <f t="shared" si="7"/>
        <v>21652183</v>
      </c>
      <c r="O179" s="26"/>
      <c r="P179" s="27"/>
      <c r="R179" s="2"/>
    </row>
    <row r="180" spans="2:19" x14ac:dyDescent="0.2">
      <c r="B180" s="28"/>
      <c r="C180" s="30"/>
      <c r="D180" s="31" t="s">
        <v>224</v>
      </c>
      <c r="E180" s="19">
        <v>3</v>
      </c>
      <c r="F180" s="90">
        <v>210000</v>
      </c>
      <c r="G180" s="90">
        <v>612688</v>
      </c>
      <c r="H180" s="90">
        <v>142600</v>
      </c>
      <c r="I180" s="22">
        <f t="shared" si="8"/>
        <v>965288</v>
      </c>
      <c r="J180" s="90">
        <v>0</v>
      </c>
      <c r="K180" s="89">
        <v>0</v>
      </c>
      <c r="L180" s="90">
        <v>0</v>
      </c>
      <c r="M180" s="90">
        <v>1914655</v>
      </c>
      <c r="N180" s="150">
        <f t="shared" si="7"/>
        <v>2879943</v>
      </c>
      <c r="O180" s="26"/>
      <c r="P180" s="27"/>
      <c r="R180" s="2"/>
    </row>
    <row r="181" spans="2:19" x14ac:dyDescent="0.2">
      <c r="B181" s="28"/>
      <c r="C181" s="30"/>
      <c r="D181" s="31" t="s">
        <v>426</v>
      </c>
      <c r="E181" s="19">
        <v>12</v>
      </c>
      <c r="F181" s="90">
        <v>2538554</v>
      </c>
      <c r="G181" s="90">
        <v>3841423</v>
      </c>
      <c r="H181" s="90">
        <v>201379</v>
      </c>
      <c r="I181" s="22">
        <f t="shared" si="8"/>
        <v>6581356</v>
      </c>
      <c r="J181" s="90">
        <v>0</v>
      </c>
      <c r="K181" s="89">
        <v>0</v>
      </c>
      <c r="L181" s="90">
        <v>80000</v>
      </c>
      <c r="M181" s="90">
        <v>0</v>
      </c>
      <c r="N181" s="150">
        <f t="shared" si="7"/>
        <v>6661356</v>
      </c>
      <c r="O181" s="26"/>
      <c r="P181" s="27"/>
      <c r="R181" s="2"/>
    </row>
    <row r="182" spans="2:19" ht="10.5" customHeight="1" x14ac:dyDescent="0.2">
      <c r="B182" s="28"/>
      <c r="C182" s="30"/>
      <c r="D182" s="31"/>
      <c r="E182" s="19"/>
      <c r="F182" s="90"/>
      <c r="G182" s="90"/>
      <c r="H182" s="90"/>
      <c r="I182" s="22"/>
      <c r="J182" s="90"/>
      <c r="K182" s="89"/>
      <c r="L182" s="90"/>
      <c r="M182" s="90"/>
      <c r="N182" s="150"/>
      <c r="O182" s="26"/>
      <c r="P182" s="27"/>
    </row>
    <row r="183" spans="2:19" x14ac:dyDescent="0.2">
      <c r="B183" s="91"/>
      <c r="C183" s="92"/>
      <c r="D183" s="157" t="s">
        <v>78</v>
      </c>
      <c r="E183" s="145">
        <f>SUM(E59:E181)</f>
        <v>1119</v>
      </c>
      <c r="F183" s="145">
        <f t="shared" ref="F183:H183" si="9">SUM(F59:F181)</f>
        <v>224565737</v>
      </c>
      <c r="G183" s="145">
        <f t="shared" si="9"/>
        <v>472880158</v>
      </c>
      <c r="H183" s="113">
        <f t="shared" si="9"/>
        <v>137343286</v>
      </c>
      <c r="I183" s="115">
        <f>SUM(I59:I181)</f>
        <v>834789181</v>
      </c>
      <c r="J183" s="116">
        <f>SUM(J59:J181)</f>
        <v>131007864</v>
      </c>
      <c r="K183" s="146">
        <f t="shared" ref="K183:M183" si="10">SUM(K59:K181)</f>
        <v>0</v>
      </c>
      <c r="L183" s="146">
        <f t="shared" si="10"/>
        <v>24470644</v>
      </c>
      <c r="M183" s="168">
        <f t="shared" si="10"/>
        <v>123538870</v>
      </c>
      <c r="N183" s="154">
        <f>SUM(N59:N181)</f>
        <v>1113806559</v>
      </c>
      <c r="O183" s="114"/>
      <c r="P183" s="93"/>
      <c r="S183" s="2"/>
    </row>
    <row r="184" spans="2:19" x14ac:dyDescent="0.2">
      <c r="B184" s="28"/>
      <c r="C184" s="30"/>
      <c r="D184" s="94"/>
      <c r="E184" s="95"/>
      <c r="F184" s="116"/>
      <c r="G184" s="116"/>
      <c r="H184" s="116"/>
      <c r="I184" s="140"/>
      <c r="J184" s="139"/>
      <c r="K184" s="116"/>
      <c r="L184" s="116"/>
      <c r="M184" s="116"/>
      <c r="N184" s="117"/>
      <c r="O184" s="50"/>
      <c r="P184" s="27"/>
    </row>
    <row r="185" spans="2:19" x14ac:dyDescent="0.2">
      <c r="B185" s="28"/>
      <c r="C185" s="30"/>
      <c r="D185" s="94" t="s">
        <v>441</v>
      </c>
      <c r="E185" s="95"/>
      <c r="F185" s="116"/>
      <c r="G185" s="116"/>
      <c r="H185" s="116"/>
      <c r="I185" s="97"/>
      <c r="J185" s="116"/>
      <c r="K185" s="116"/>
      <c r="L185" s="116"/>
      <c r="M185" s="116"/>
      <c r="N185" s="155"/>
      <c r="O185" s="50"/>
      <c r="P185" s="27"/>
    </row>
    <row r="186" spans="2:19" ht="11.25" customHeight="1" x14ac:dyDescent="0.2">
      <c r="B186" s="28"/>
      <c r="C186" s="26"/>
      <c r="D186" s="29"/>
      <c r="E186" s="18"/>
      <c r="I186" s="21"/>
      <c r="M186" s="89"/>
      <c r="N186" s="150"/>
      <c r="O186" s="26"/>
      <c r="P186" s="27"/>
    </row>
    <row r="187" spans="2:19" ht="12.75" customHeight="1" x14ac:dyDescent="0.2">
      <c r="B187" s="28"/>
      <c r="C187" s="11" t="s">
        <v>79</v>
      </c>
      <c r="D187" s="32"/>
      <c r="E187" s="18"/>
      <c r="I187" s="21"/>
      <c r="M187" s="89"/>
      <c r="N187" s="150"/>
      <c r="O187" s="26"/>
      <c r="P187" s="27"/>
    </row>
    <row r="188" spans="2:19" ht="7.5" customHeight="1" x14ac:dyDescent="0.2">
      <c r="B188" s="28"/>
      <c r="C188" s="26"/>
      <c r="D188" s="29"/>
      <c r="E188" s="18"/>
      <c r="I188" s="21"/>
      <c r="M188" s="89"/>
      <c r="N188" s="150"/>
      <c r="O188" s="26"/>
      <c r="P188" s="27"/>
    </row>
    <row r="189" spans="2:19" x14ac:dyDescent="0.2">
      <c r="B189" s="28"/>
      <c r="C189" s="26"/>
      <c r="D189" s="63" t="s">
        <v>234</v>
      </c>
      <c r="E189" s="20">
        <v>0</v>
      </c>
      <c r="F189" s="89">
        <v>0</v>
      </c>
      <c r="G189" s="89">
        <v>1122276</v>
      </c>
      <c r="H189" s="89">
        <v>0</v>
      </c>
      <c r="I189" s="21">
        <f>SUM(F189:H189)</f>
        <v>1122276</v>
      </c>
      <c r="J189" s="90">
        <v>0</v>
      </c>
      <c r="K189" s="89">
        <v>0</v>
      </c>
      <c r="L189" s="89">
        <v>79440</v>
      </c>
      <c r="M189" s="90">
        <v>2376704</v>
      </c>
      <c r="N189" s="150">
        <f>SUM(I189:M189)</f>
        <v>3578420</v>
      </c>
      <c r="O189" s="26"/>
      <c r="P189" s="27"/>
    </row>
    <row r="190" spans="2:19" x14ac:dyDescent="0.2">
      <c r="B190" s="28"/>
      <c r="C190" s="26"/>
      <c r="D190" s="63" t="s">
        <v>309</v>
      </c>
      <c r="E190" s="20">
        <v>1</v>
      </c>
      <c r="F190" s="90">
        <v>352000</v>
      </c>
      <c r="G190" s="90">
        <v>143400</v>
      </c>
      <c r="H190" s="89">
        <v>10364</v>
      </c>
      <c r="I190" s="21">
        <f t="shared" ref="I190:I234" si="11">SUM(F190:H190)</f>
        <v>505764</v>
      </c>
      <c r="J190" s="89">
        <v>0</v>
      </c>
      <c r="K190" s="89">
        <v>0</v>
      </c>
      <c r="L190" s="90">
        <v>0</v>
      </c>
      <c r="M190" s="90">
        <v>530900</v>
      </c>
      <c r="N190" s="150">
        <f t="shared" ref="N190:N234" si="12">SUM(I190:M190)</f>
        <v>1036664</v>
      </c>
      <c r="O190" s="26"/>
      <c r="P190" s="27"/>
    </row>
    <row r="191" spans="2:19" x14ac:dyDescent="0.2">
      <c r="B191" s="28"/>
      <c r="C191" s="26"/>
      <c r="D191" s="63" t="s">
        <v>161</v>
      </c>
      <c r="E191" s="20">
        <v>0</v>
      </c>
      <c r="F191" s="90">
        <v>0</v>
      </c>
      <c r="G191" s="90">
        <v>120793</v>
      </c>
      <c r="H191" s="90">
        <v>3847</v>
      </c>
      <c r="I191" s="21">
        <f t="shared" si="11"/>
        <v>124640</v>
      </c>
      <c r="J191" s="89">
        <v>0</v>
      </c>
      <c r="K191" s="89">
        <v>0</v>
      </c>
      <c r="L191" s="90">
        <v>45000</v>
      </c>
      <c r="M191" s="90">
        <v>374475</v>
      </c>
      <c r="N191" s="150">
        <f t="shared" si="12"/>
        <v>544115</v>
      </c>
      <c r="O191" s="26"/>
      <c r="P191" s="27"/>
    </row>
    <row r="192" spans="2:19" x14ac:dyDescent="0.2">
      <c r="B192" s="28"/>
      <c r="C192" s="26"/>
      <c r="D192" s="63" t="s">
        <v>216</v>
      </c>
      <c r="E192" s="20">
        <v>0</v>
      </c>
      <c r="F192" s="90">
        <v>0</v>
      </c>
      <c r="G192" s="90">
        <v>0</v>
      </c>
      <c r="H192" s="90">
        <v>36560</v>
      </c>
      <c r="I192" s="21">
        <f t="shared" si="11"/>
        <v>36560</v>
      </c>
      <c r="J192" s="90">
        <v>0</v>
      </c>
      <c r="K192" s="89">
        <v>0</v>
      </c>
      <c r="L192" s="90">
        <v>0</v>
      </c>
      <c r="M192" s="90">
        <v>2345624</v>
      </c>
      <c r="N192" s="150">
        <f t="shared" si="12"/>
        <v>2382184</v>
      </c>
      <c r="O192" s="26"/>
      <c r="P192" s="27"/>
    </row>
    <row r="193" spans="2:19" x14ac:dyDescent="0.2">
      <c r="B193" s="118"/>
      <c r="C193" s="127"/>
      <c r="D193" s="129" t="s">
        <v>235</v>
      </c>
      <c r="E193" s="132">
        <v>3</v>
      </c>
      <c r="F193" s="125">
        <v>425000</v>
      </c>
      <c r="G193" s="126">
        <v>724371</v>
      </c>
      <c r="H193" s="125">
        <v>180000</v>
      </c>
      <c r="I193" s="133">
        <f t="shared" si="11"/>
        <v>1329371</v>
      </c>
      <c r="J193" s="125">
        <v>0</v>
      </c>
      <c r="K193" s="125">
        <v>0</v>
      </c>
      <c r="L193" s="126">
        <v>0</v>
      </c>
      <c r="M193" s="126">
        <v>1839075</v>
      </c>
      <c r="N193" s="153">
        <f t="shared" si="12"/>
        <v>3168446</v>
      </c>
      <c r="O193" s="127"/>
      <c r="P193" s="128"/>
      <c r="R193" s="2"/>
    </row>
    <row r="194" spans="2:19" x14ac:dyDescent="0.2">
      <c r="B194" s="28"/>
      <c r="C194" s="26"/>
      <c r="D194" s="63" t="s">
        <v>152</v>
      </c>
      <c r="E194" s="20">
        <v>0</v>
      </c>
      <c r="F194" s="90">
        <v>0</v>
      </c>
      <c r="G194" s="90">
        <v>0</v>
      </c>
      <c r="H194" s="90">
        <v>0</v>
      </c>
      <c r="I194" s="21">
        <f t="shared" si="11"/>
        <v>0</v>
      </c>
      <c r="J194" s="90">
        <v>0</v>
      </c>
      <c r="K194" s="89">
        <v>0</v>
      </c>
      <c r="L194" s="90">
        <v>0</v>
      </c>
      <c r="M194" s="90">
        <v>1970542</v>
      </c>
      <c r="N194" s="150">
        <f t="shared" si="12"/>
        <v>1970542</v>
      </c>
      <c r="O194" s="26"/>
      <c r="P194" s="27"/>
    </row>
    <row r="195" spans="2:19" x14ac:dyDescent="0.2">
      <c r="B195" s="28"/>
      <c r="C195" s="26"/>
      <c r="D195" s="63" t="s">
        <v>144</v>
      </c>
      <c r="E195" s="20">
        <v>10</v>
      </c>
      <c r="F195" s="90">
        <v>1000701</v>
      </c>
      <c r="G195" s="90">
        <v>0</v>
      </c>
      <c r="H195" s="90">
        <v>0</v>
      </c>
      <c r="I195" s="21">
        <f t="shared" si="11"/>
        <v>1000701</v>
      </c>
      <c r="J195" s="90">
        <v>0</v>
      </c>
      <c r="K195" s="89">
        <v>0</v>
      </c>
      <c r="L195" s="90">
        <v>0</v>
      </c>
      <c r="M195" s="90">
        <v>928726</v>
      </c>
      <c r="N195" s="150">
        <f t="shared" si="12"/>
        <v>1929427</v>
      </c>
      <c r="O195" s="26"/>
      <c r="P195" s="27"/>
    </row>
    <row r="196" spans="2:19" x14ac:dyDescent="0.2">
      <c r="B196" s="28"/>
      <c r="C196" s="26"/>
      <c r="D196" s="63" t="s">
        <v>310</v>
      </c>
      <c r="E196" s="20">
        <v>3</v>
      </c>
      <c r="F196" s="90">
        <v>653200</v>
      </c>
      <c r="G196" s="90">
        <v>150000</v>
      </c>
      <c r="H196" s="89">
        <v>0</v>
      </c>
      <c r="I196" s="21">
        <f t="shared" si="11"/>
        <v>803200</v>
      </c>
      <c r="J196" s="89">
        <v>0</v>
      </c>
      <c r="K196" s="89">
        <v>0</v>
      </c>
      <c r="L196" s="89">
        <v>0</v>
      </c>
      <c r="M196" s="89">
        <v>387500</v>
      </c>
      <c r="N196" s="150">
        <f t="shared" si="12"/>
        <v>1190700</v>
      </c>
      <c r="O196" s="26"/>
      <c r="P196" s="27"/>
      <c r="S196" s="2"/>
    </row>
    <row r="197" spans="2:19" x14ac:dyDescent="0.2">
      <c r="B197" s="51"/>
      <c r="C197" s="60"/>
      <c r="D197" s="64" t="s">
        <v>311</v>
      </c>
      <c r="E197" s="61">
        <v>3</v>
      </c>
      <c r="F197" s="55">
        <v>136800</v>
      </c>
      <c r="G197" s="55">
        <v>72976</v>
      </c>
      <c r="H197" s="57">
        <v>20040</v>
      </c>
      <c r="I197" s="62">
        <f t="shared" si="11"/>
        <v>229816</v>
      </c>
      <c r="J197" s="57">
        <v>0</v>
      </c>
      <c r="K197" s="57">
        <v>0</v>
      </c>
      <c r="L197" s="57">
        <v>0</v>
      </c>
      <c r="M197" s="55">
        <v>0</v>
      </c>
      <c r="N197" s="151">
        <f t="shared" si="12"/>
        <v>229816</v>
      </c>
      <c r="O197" s="60"/>
      <c r="P197" s="59"/>
      <c r="R197" s="2"/>
    </row>
    <row r="198" spans="2:19" x14ac:dyDescent="0.2">
      <c r="B198" s="28"/>
      <c r="C198" s="26"/>
      <c r="D198" s="63" t="s">
        <v>225</v>
      </c>
      <c r="E198" s="20">
        <v>0</v>
      </c>
      <c r="F198" s="90">
        <v>0</v>
      </c>
      <c r="G198" s="90">
        <v>0</v>
      </c>
      <c r="H198" s="89">
        <v>0</v>
      </c>
      <c r="I198" s="21">
        <f t="shared" si="11"/>
        <v>0</v>
      </c>
      <c r="J198" s="89">
        <v>0</v>
      </c>
      <c r="K198" s="89">
        <v>0</v>
      </c>
      <c r="L198" s="89">
        <v>0</v>
      </c>
      <c r="M198" s="90">
        <v>132582</v>
      </c>
      <c r="N198" s="150">
        <f t="shared" si="12"/>
        <v>132582</v>
      </c>
      <c r="O198" s="26"/>
      <c r="P198" s="27"/>
      <c r="R198" s="2"/>
    </row>
    <row r="199" spans="2:19" x14ac:dyDescent="0.2">
      <c r="B199" s="28"/>
      <c r="C199" s="26"/>
      <c r="D199" s="63" t="s">
        <v>312</v>
      </c>
      <c r="E199" s="20">
        <v>0</v>
      </c>
      <c r="F199" s="89">
        <v>0</v>
      </c>
      <c r="G199" s="90">
        <v>0</v>
      </c>
      <c r="H199" s="90">
        <v>0</v>
      </c>
      <c r="I199" s="21">
        <f t="shared" si="11"/>
        <v>0</v>
      </c>
      <c r="J199" s="89">
        <v>0</v>
      </c>
      <c r="K199" s="89">
        <v>0</v>
      </c>
      <c r="L199" s="90">
        <v>0</v>
      </c>
      <c r="M199" s="90">
        <v>2037000</v>
      </c>
      <c r="N199" s="150">
        <f t="shared" si="12"/>
        <v>2037000</v>
      </c>
      <c r="O199" s="26"/>
      <c r="P199" s="27"/>
    </row>
    <row r="200" spans="2:19" x14ac:dyDescent="0.2">
      <c r="B200" s="28"/>
      <c r="C200" s="26"/>
      <c r="D200" s="63" t="s">
        <v>313</v>
      </c>
      <c r="E200" s="20">
        <v>2</v>
      </c>
      <c r="F200" s="89">
        <v>160000</v>
      </c>
      <c r="G200" s="90">
        <v>235546</v>
      </c>
      <c r="H200" s="90">
        <v>6400</v>
      </c>
      <c r="I200" s="21">
        <f t="shared" si="11"/>
        <v>401946</v>
      </c>
      <c r="J200" s="89">
        <v>0</v>
      </c>
      <c r="K200" s="89">
        <v>0</v>
      </c>
      <c r="L200" s="90">
        <v>0</v>
      </c>
      <c r="M200" s="90">
        <v>317374</v>
      </c>
      <c r="N200" s="150">
        <f t="shared" si="12"/>
        <v>719320</v>
      </c>
      <c r="O200" s="26"/>
      <c r="P200" s="27"/>
    </row>
    <row r="201" spans="2:19" x14ac:dyDescent="0.2">
      <c r="B201" s="28"/>
      <c r="C201" s="26"/>
      <c r="D201" s="63" t="s">
        <v>314</v>
      </c>
      <c r="E201" s="20">
        <v>3</v>
      </c>
      <c r="F201" s="90">
        <v>2295850</v>
      </c>
      <c r="G201" s="90">
        <v>0</v>
      </c>
      <c r="H201" s="89">
        <v>58696</v>
      </c>
      <c r="I201" s="21">
        <f t="shared" si="11"/>
        <v>2354546</v>
      </c>
      <c r="J201" s="89">
        <v>0</v>
      </c>
      <c r="K201" s="89">
        <v>0</v>
      </c>
      <c r="L201" s="89">
        <v>0</v>
      </c>
      <c r="M201" s="90">
        <v>4732103</v>
      </c>
      <c r="N201" s="150">
        <f t="shared" si="12"/>
        <v>7086649</v>
      </c>
      <c r="O201" s="26"/>
      <c r="P201" s="27"/>
    </row>
    <row r="202" spans="2:19" x14ac:dyDescent="0.2">
      <c r="B202" s="28"/>
      <c r="C202" s="26"/>
      <c r="D202" s="63" t="s">
        <v>164</v>
      </c>
      <c r="E202" s="20">
        <v>0</v>
      </c>
      <c r="F202" s="90">
        <v>0</v>
      </c>
      <c r="G202" s="90">
        <v>640000</v>
      </c>
      <c r="H202" s="90">
        <v>0</v>
      </c>
      <c r="I202" s="21">
        <f t="shared" si="11"/>
        <v>640000</v>
      </c>
      <c r="J202" s="89">
        <v>0</v>
      </c>
      <c r="K202" s="89">
        <v>0</v>
      </c>
      <c r="L202" s="90">
        <v>0</v>
      </c>
      <c r="M202" s="90">
        <v>535000</v>
      </c>
      <c r="N202" s="150">
        <f t="shared" si="12"/>
        <v>1175000</v>
      </c>
      <c r="O202" s="26"/>
      <c r="P202" s="27"/>
    </row>
    <row r="203" spans="2:19" x14ac:dyDescent="0.2">
      <c r="B203" s="118"/>
      <c r="C203" s="127"/>
      <c r="D203" s="129" t="s">
        <v>168</v>
      </c>
      <c r="E203" s="132">
        <v>0</v>
      </c>
      <c r="F203" s="125">
        <v>0</v>
      </c>
      <c r="G203" s="126">
        <v>0</v>
      </c>
      <c r="H203" s="125">
        <v>0</v>
      </c>
      <c r="I203" s="133">
        <f t="shared" si="11"/>
        <v>0</v>
      </c>
      <c r="J203" s="125">
        <v>0</v>
      </c>
      <c r="K203" s="125">
        <v>0</v>
      </c>
      <c r="L203" s="125">
        <v>0</v>
      </c>
      <c r="M203" s="126">
        <v>1026861</v>
      </c>
      <c r="N203" s="153">
        <f t="shared" si="12"/>
        <v>1026861</v>
      </c>
      <c r="O203" s="127"/>
      <c r="P203" s="128"/>
    </row>
    <row r="204" spans="2:19" x14ac:dyDescent="0.2">
      <c r="B204" s="28"/>
      <c r="C204" s="26"/>
      <c r="D204" s="63" t="s">
        <v>169</v>
      </c>
      <c r="E204" s="20">
        <v>0</v>
      </c>
      <c r="F204" s="90">
        <v>0</v>
      </c>
      <c r="G204" s="90">
        <v>57760</v>
      </c>
      <c r="H204" s="89">
        <v>0</v>
      </c>
      <c r="I204" s="21">
        <f t="shared" si="11"/>
        <v>57760</v>
      </c>
      <c r="J204" s="89">
        <v>0</v>
      </c>
      <c r="K204" s="89">
        <v>0</v>
      </c>
      <c r="L204" s="90">
        <v>0</v>
      </c>
      <c r="M204" s="90">
        <v>1345585</v>
      </c>
      <c r="N204" s="150">
        <f t="shared" si="12"/>
        <v>1403345</v>
      </c>
      <c r="O204" s="26"/>
      <c r="P204" s="27"/>
    </row>
    <row r="205" spans="2:19" x14ac:dyDescent="0.2">
      <c r="B205" s="28"/>
      <c r="C205" s="26"/>
      <c r="D205" s="63" t="s">
        <v>236</v>
      </c>
      <c r="E205" s="20">
        <v>3</v>
      </c>
      <c r="F205" s="90">
        <v>1500000</v>
      </c>
      <c r="G205" s="90">
        <v>0</v>
      </c>
      <c r="H205" s="90">
        <v>0</v>
      </c>
      <c r="I205" s="21">
        <f t="shared" si="11"/>
        <v>1500000</v>
      </c>
      <c r="J205" s="89">
        <v>0</v>
      </c>
      <c r="K205" s="89">
        <v>0</v>
      </c>
      <c r="L205" s="90">
        <v>0</v>
      </c>
      <c r="M205" s="90">
        <v>2025226</v>
      </c>
      <c r="N205" s="150">
        <f t="shared" si="12"/>
        <v>3525226</v>
      </c>
      <c r="O205" s="26"/>
      <c r="P205" s="27"/>
    </row>
    <row r="206" spans="2:19" x14ac:dyDescent="0.2">
      <c r="B206" s="28"/>
      <c r="C206" s="26"/>
      <c r="D206" s="63" t="s">
        <v>315</v>
      </c>
      <c r="E206" s="20">
        <v>23</v>
      </c>
      <c r="F206" s="90">
        <v>1260240</v>
      </c>
      <c r="G206" s="90">
        <v>488000</v>
      </c>
      <c r="H206" s="90">
        <v>2345523</v>
      </c>
      <c r="I206" s="21">
        <f t="shared" si="11"/>
        <v>4093763</v>
      </c>
      <c r="J206" s="89">
        <v>0</v>
      </c>
      <c r="K206" s="89">
        <v>0</v>
      </c>
      <c r="L206" s="90">
        <v>0</v>
      </c>
      <c r="M206" s="90">
        <v>0</v>
      </c>
      <c r="N206" s="150">
        <f t="shared" si="12"/>
        <v>4093763</v>
      </c>
      <c r="O206" s="26"/>
      <c r="P206" s="27"/>
    </row>
    <row r="207" spans="2:19" x14ac:dyDescent="0.2">
      <c r="B207" s="51"/>
      <c r="C207" s="60"/>
      <c r="D207" s="64" t="s">
        <v>139</v>
      </c>
      <c r="E207" s="61">
        <v>0</v>
      </c>
      <c r="F207" s="55">
        <v>0</v>
      </c>
      <c r="G207" s="55">
        <v>15000</v>
      </c>
      <c r="H207" s="57">
        <v>0</v>
      </c>
      <c r="I207" s="62">
        <f t="shared" si="11"/>
        <v>15000</v>
      </c>
      <c r="J207" s="57">
        <v>0</v>
      </c>
      <c r="K207" s="57">
        <v>0</v>
      </c>
      <c r="L207" s="57">
        <v>0</v>
      </c>
      <c r="M207" s="55">
        <v>998937</v>
      </c>
      <c r="N207" s="151">
        <f t="shared" si="12"/>
        <v>1013937</v>
      </c>
      <c r="O207" s="60"/>
      <c r="P207" s="59"/>
    </row>
    <row r="208" spans="2:19" x14ac:dyDescent="0.2">
      <c r="B208" s="28"/>
      <c r="C208" s="26"/>
      <c r="D208" s="63" t="s">
        <v>213</v>
      </c>
      <c r="E208" s="20">
        <v>0</v>
      </c>
      <c r="F208" s="90">
        <v>0</v>
      </c>
      <c r="G208" s="90">
        <v>600702</v>
      </c>
      <c r="H208" s="90">
        <v>0</v>
      </c>
      <c r="I208" s="21">
        <f t="shared" si="11"/>
        <v>600702</v>
      </c>
      <c r="J208" s="89">
        <v>0</v>
      </c>
      <c r="K208" s="89">
        <v>0</v>
      </c>
      <c r="L208" s="89">
        <v>0</v>
      </c>
      <c r="M208" s="90">
        <v>1918212</v>
      </c>
      <c r="N208" s="150">
        <f t="shared" si="12"/>
        <v>2518914</v>
      </c>
      <c r="O208" s="26"/>
      <c r="P208" s="27"/>
    </row>
    <row r="209" spans="2:16" x14ac:dyDescent="0.2">
      <c r="B209" s="28"/>
      <c r="C209" s="26"/>
      <c r="D209" s="63" t="s">
        <v>288</v>
      </c>
      <c r="E209" s="20">
        <v>0</v>
      </c>
      <c r="F209" s="89">
        <v>0</v>
      </c>
      <c r="G209" s="90">
        <v>68800</v>
      </c>
      <c r="H209" s="90">
        <v>0</v>
      </c>
      <c r="I209" s="21">
        <f t="shared" si="11"/>
        <v>68800</v>
      </c>
      <c r="J209" s="90">
        <v>0</v>
      </c>
      <c r="K209" s="90">
        <v>0</v>
      </c>
      <c r="L209" s="90">
        <v>0</v>
      </c>
      <c r="M209" s="90">
        <v>784984</v>
      </c>
      <c r="N209" s="150">
        <f t="shared" si="12"/>
        <v>853784</v>
      </c>
      <c r="O209" s="26"/>
      <c r="P209" s="27"/>
    </row>
    <row r="210" spans="2:16" x14ac:dyDescent="0.2">
      <c r="B210" s="28"/>
      <c r="C210" s="26"/>
      <c r="D210" s="63" t="s">
        <v>185</v>
      </c>
      <c r="E210" s="20">
        <v>0</v>
      </c>
      <c r="F210" s="90">
        <v>0</v>
      </c>
      <c r="G210" s="90">
        <v>0</v>
      </c>
      <c r="H210" s="90">
        <v>0</v>
      </c>
      <c r="I210" s="21">
        <f t="shared" si="11"/>
        <v>0</v>
      </c>
      <c r="J210" s="89">
        <v>0</v>
      </c>
      <c r="K210" s="89">
        <v>0</v>
      </c>
      <c r="L210" s="89">
        <v>0</v>
      </c>
      <c r="M210" s="90">
        <v>2003098</v>
      </c>
      <c r="N210" s="150">
        <f t="shared" si="12"/>
        <v>2003098</v>
      </c>
      <c r="O210" s="26"/>
      <c r="P210" s="27"/>
    </row>
    <row r="211" spans="2:16" x14ac:dyDescent="0.2">
      <c r="B211" s="28"/>
      <c r="C211" s="26"/>
      <c r="D211" s="63" t="s">
        <v>192</v>
      </c>
      <c r="E211" s="20">
        <v>0</v>
      </c>
      <c r="F211" s="90">
        <v>0</v>
      </c>
      <c r="G211" s="90">
        <v>1500000</v>
      </c>
      <c r="H211" s="90">
        <v>103886</v>
      </c>
      <c r="I211" s="21">
        <f t="shared" si="11"/>
        <v>1603886</v>
      </c>
      <c r="J211" s="89">
        <v>0</v>
      </c>
      <c r="K211" s="89">
        <v>0</v>
      </c>
      <c r="L211" s="89">
        <v>0</v>
      </c>
      <c r="M211" s="90">
        <v>1895000</v>
      </c>
      <c r="N211" s="150">
        <f t="shared" si="12"/>
        <v>3498886</v>
      </c>
      <c r="O211" s="26"/>
      <c r="P211" s="27"/>
    </row>
    <row r="212" spans="2:16" x14ac:dyDescent="0.2">
      <c r="B212" s="28"/>
      <c r="C212" s="26"/>
      <c r="D212" s="63" t="s">
        <v>203</v>
      </c>
      <c r="E212" s="20">
        <v>0</v>
      </c>
      <c r="F212" s="90">
        <v>0</v>
      </c>
      <c r="G212" s="90">
        <v>504494</v>
      </c>
      <c r="H212" s="89">
        <v>0</v>
      </c>
      <c r="I212" s="21">
        <f t="shared" si="11"/>
        <v>504494</v>
      </c>
      <c r="J212" s="89">
        <v>0</v>
      </c>
      <c r="K212" s="89">
        <v>0</v>
      </c>
      <c r="L212" s="89">
        <v>0</v>
      </c>
      <c r="M212" s="90">
        <v>1979797</v>
      </c>
      <c r="N212" s="150">
        <f t="shared" si="12"/>
        <v>2484291</v>
      </c>
      <c r="O212" s="26"/>
      <c r="P212" s="27"/>
    </row>
    <row r="213" spans="2:16" x14ac:dyDescent="0.2">
      <c r="B213" s="28"/>
      <c r="C213" s="26"/>
      <c r="D213" s="63" t="s">
        <v>246</v>
      </c>
      <c r="E213" s="20">
        <v>10</v>
      </c>
      <c r="F213" s="90">
        <v>3947512</v>
      </c>
      <c r="G213" s="90">
        <v>49897</v>
      </c>
      <c r="H213" s="89">
        <v>450043</v>
      </c>
      <c r="I213" s="21">
        <f t="shared" si="11"/>
        <v>4447452</v>
      </c>
      <c r="J213" s="89">
        <v>0</v>
      </c>
      <c r="K213" s="89">
        <v>0</v>
      </c>
      <c r="L213" s="89">
        <v>0</v>
      </c>
      <c r="M213" s="90">
        <v>3480737</v>
      </c>
      <c r="N213" s="150">
        <f t="shared" si="12"/>
        <v>7928189</v>
      </c>
      <c r="O213" s="26"/>
      <c r="P213" s="27"/>
    </row>
    <row r="214" spans="2:16" x14ac:dyDescent="0.2">
      <c r="B214" s="118"/>
      <c r="C214" s="127"/>
      <c r="D214" s="129" t="s">
        <v>145</v>
      </c>
      <c r="E214" s="132">
        <v>4</v>
      </c>
      <c r="F214" s="125">
        <v>546158</v>
      </c>
      <c r="G214" s="126">
        <v>25600</v>
      </c>
      <c r="H214" s="125">
        <v>113600</v>
      </c>
      <c r="I214" s="133">
        <f t="shared" si="11"/>
        <v>685358</v>
      </c>
      <c r="J214" s="125">
        <v>0</v>
      </c>
      <c r="K214" s="125">
        <v>0</v>
      </c>
      <c r="L214" s="125">
        <v>0</v>
      </c>
      <c r="M214" s="125">
        <v>1702313</v>
      </c>
      <c r="N214" s="153">
        <f t="shared" si="12"/>
        <v>2387671</v>
      </c>
      <c r="O214" s="127"/>
      <c r="P214" s="128"/>
    </row>
    <row r="215" spans="2:16" x14ac:dyDescent="0.2">
      <c r="B215" s="28"/>
      <c r="C215" s="26"/>
      <c r="D215" s="63" t="s">
        <v>316</v>
      </c>
      <c r="E215" s="20">
        <v>0</v>
      </c>
      <c r="F215" s="89">
        <v>0</v>
      </c>
      <c r="G215" s="90">
        <v>20000</v>
      </c>
      <c r="H215" s="89">
        <v>348800</v>
      </c>
      <c r="I215" s="21">
        <f t="shared" si="11"/>
        <v>368800</v>
      </c>
      <c r="J215" s="89">
        <v>0</v>
      </c>
      <c r="K215" s="89">
        <v>0</v>
      </c>
      <c r="L215" s="89">
        <v>0</v>
      </c>
      <c r="M215" s="90">
        <v>1660048</v>
      </c>
      <c r="N215" s="150">
        <f t="shared" si="12"/>
        <v>2028848</v>
      </c>
      <c r="O215" s="26"/>
      <c r="P215" s="27"/>
    </row>
    <row r="216" spans="2:16" x14ac:dyDescent="0.2">
      <c r="B216" s="28"/>
      <c r="C216" s="26"/>
      <c r="D216" s="63" t="s">
        <v>317</v>
      </c>
      <c r="E216" s="20">
        <v>0</v>
      </c>
      <c r="F216" s="90">
        <v>0</v>
      </c>
      <c r="G216" s="90">
        <v>3400290</v>
      </c>
      <c r="H216" s="89">
        <v>0</v>
      </c>
      <c r="I216" s="21">
        <f t="shared" si="11"/>
        <v>3400290</v>
      </c>
      <c r="J216" s="89">
        <v>0</v>
      </c>
      <c r="K216" s="89">
        <v>0</v>
      </c>
      <c r="L216" s="90">
        <v>0</v>
      </c>
      <c r="M216" s="90">
        <v>0</v>
      </c>
      <c r="N216" s="150">
        <f t="shared" si="12"/>
        <v>3400290</v>
      </c>
      <c r="O216" s="26"/>
      <c r="P216" s="27"/>
    </row>
    <row r="217" spans="2:16" x14ac:dyDescent="0.2">
      <c r="B217" s="28"/>
      <c r="C217" s="26"/>
      <c r="D217" s="63" t="s">
        <v>159</v>
      </c>
      <c r="E217" s="20">
        <v>2</v>
      </c>
      <c r="F217" s="90">
        <v>205000</v>
      </c>
      <c r="G217" s="90">
        <v>263386</v>
      </c>
      <c r="H217" s="90">
        <v>0</v>
      </c>
      <c r="I217" s="21">
        <f t="shared" si="11"/>
        <v>468386</v>
      </c>
      <c r="J217" s="89">
        <v>0</v>
      </c>
      <c r="K217" s="89">
        <v>0</v>
      </c>
      <c r="L217" s="90">
        <v>4000</v>
      </c>
      <c r="M217" s="90">
        <v>643114</v>
      </c>
      <c r="N217" s="150">
        <f t="shared" si="12"/>
        <v>1115500</v>
      </c>
      <c r="O217" s="26"/>
      <c r="P217" s="27"/>
    </row>
    <row r="218" spans="2:16" x14ac:dyDescent="0.2">
      <c r="B218" s="51"/>
      <c r="C218" s="60"/>
      <c r="D218" s="64" t="s">
        <v>253</v>
      </c>
      <c r="E218" s="61">
        <v>0</v>
      </c>
      <c r="F218" s="57">
        <v>0</v>
      </c>
      <c r="G218" s="55">
        <v>889517</v>
      </c>
      <c r="H218" s="57">
        <v>4494350</v>
      </c>
      <c r="I218" s="62">
        <f t="shared" si="11"/>
        <v>5383867</v>
      </c>
      <c r="J218" s="57">
        <v>400000</v>
      </c>
      <c r="K218" s="57">
        <v>0</v>
      </c>
      <c r="L218" s="57">
        <v>37576</v>
      </c>
      <c r="M218" s="55">
        <v>0</v>
      </c>
      <c r="N218" s="151">
        <f t="shared" si="12"/>
        <v>5821443</v>
      </c>
      <c r="O218" s="60"/>
      <c r="P218" s="59"/>
    </row>
    <row r="219" spans="2:16" x14ac:dyDescent="0.2">
      <c r="B219" s="28"/>
      <c r="C219" s="26"/>
      <c r="D219" s="63" t="s">
        <v>280</v>
      </c>
      <c r="E219" s="20">
        <v>2</v>
      </c>
      <c r="F219" s="90">
        <v>96000</v>
      </c>
      <c r="G219" s="90">
        <v>88000</v>
      </c>
      <c r="H219" s="89">
        <v>8000</v>
      </c>
      <c r="I219" s="21">
        <f t="shared" si="11"/>
        <v>192000</v>
      </c>
      <c r="J219" s="89">
        <v>0</v>
      </c>
      <c r="K219" s="89">
        <v>0</v>
      </c>
      <c r="L219" s="90">
        <v>0</v>
      </c>
      <c r="M219" s="90">
        <v>593000</v>
      </c>
      <c r="N219" s="150">
        <f t="shared" si="12"/>
        <v>785000</v>
      </c>
      <c r="O219" s="26"/>
      <c r="P219" s="27"/>
    </row>
    <row r="220" spans="2:16" x14ac:dyDescent="0.2">
      <c r="B220" s="28"/>
      <c r="C220" s="26"/>
      <c r="D220" s="63" t="s">
        <v>196</v>
      </c>
      <c r="E220" s="20">
        <v>0</v>
      </c>
      <c r="F220" s="90">
        <v>0</v>
      </c>
      <c r="G220" s="90">
        <v>126400</v>
      </c>
      <c r="H220" s="89">
        <v>48600</v>
      </c>
      <c r="I220" s="21">
        <f t="shared" si="11"/>
        <v>175000</v>
      </c>
      <c r="J220" s="89">
        <v>0</v>
      </c>
      <c r="K220" s="89">
        <v>0</v>
      </c>
      <c r="L220" s="89">
        <v>0</v>
      </c>
      <c r="M220" s="90">
        <v>575000</v>
      </c>
      <c r="N220" s="150">
        <f t="shared" si="12"/>
        <v>750000</v>
      </c>
      <c r="O220" s="26"/>
      <c r="P220" s="27"/>
    </row>
    <row r="221" spans="2:16" x14ac:dyDescent="0.2">
      <c r="B221" s="28"/>
      <c r="C221" s="26"/>
      <c r="D221" s="63" t="s">
        <v>245</v>
      </c>
      <c r="E221" s="20">
        <v>0</v>
      </c>
      <c r="F221" s="89">
        <v>0</v>
      </c>
      <c r="G221" s="90">
        <v>2776094</v>
      </c>
      <c r="H221" s="89">
        <v>45000</v>
      </c>
      <c r="I221" s="21">
        <f t="shared" si="11"/>
        <v>2821094</v>
      </c>
      <c r="J221" s="89">
        <v>0</v>
      </c>
      <c r="K221" s="89">
        <v>0</v>
      </c>
      <c r="L221" s="89">
        <v>0</v>
      </c>
      <c r="M221" s="90">
        <v>3600723</v>
      </c>
      <c r="N221" s="150">
        <f t="shared" si="12"/>
        <v>6421817</v>
      </c>
      <c r="O221" s="26"/>
      <c r="P221" s="27"/>
    </row>
    <row r="222" spans="2:16" x14ac:dyDescent="0.2">
      <c r="B222" s="28"/>
      <c r="C222" s="26"/>
      <c r="D222" s="63" t="s">
        <v>112</v>
      </c>
      <c r="E222" s="20">
        <v>4</v>
      </c>
      <c r="F222" s="90">
        <v>384100</v>
      </c>
      <c r="G222" s="90">
        <v>570548</v>
      </c>
      <c r="H222" s="90">
        <v>0</v>
      </c>
      <c r="I222" s="21">
        <f t="shared" si="11"/>
        <v>954648</v>
      </c>
      <c r="J222" s="90">
        <v>535000</v>
      </c>
      <c r="K222" s="89">
        <v>0</v>
      </c>
      <c r="L222" s="89">
        <v>25000</v>
      </c>
      <c r="M222" s="90">
        <v>1075000</v>
      </c>
      <c r="N222" s="150">
        <f t="shared" si="12"/>
        <v>2589648</v>
      </c>
      <c r="O222" s="26"/>
      <c r="P222" s="27"/>
    </row>
    <row r="223" spans="2:16" x14ac:dyDescent="0.2">
      <c r="B223" s="28"/>
      <c r="C223" s="26"/>
      <c r="D223" s="63" t="s">
        <v>318</v>
      </c>
      <c r="E223" s="20">
        <v>5</v>
      </c>
      <c r="F223" s="90">
        <v>133550</v>
      </c>
      <c r="G223" s="90">
        <v>108630</v>
      </c>
      <c r="H223" s="89">
        <v>0</v>
      </c>
      <c r="I223" s="21">
        <f t="shared" si="11"/>
        <v>242180</v>
      </c>
      <c r="J223" s="89">
        <v>0</v>
      </c>
      <c r="K223" s="90">
        <v>0</v>
      </c>
      <c r="L223" s="90">
        <v>0</v>
      </c>
      <c r="M223" s="90">
        <v>808342</v>
      </c>
      <c r="N223" s="150">
        <f t="shared" si="12"/>
        <v>1050522</v>
      </c>
      <c r="O223" s="26"/>
      <c r="P223" s="27"/>
    </row>
    <row r="224" spans="2:16" x14ac:dyDescent="0.2">
      <c r="B224" s="118"/>
      <c r="C224" s="127"/>
      <c r="D224" s="129" t="s">
        <v>319</v>
      </c>
      <c r="E224" s="132">
        <v>2</v>
      </c>
      <c r="F224" s="126">
        <v>230000</v>
      </c>
      <c r="G224" s="126">
        <v>618733</v>
      </c>
      <c r="H224" s="125">
        <v>793674</v>
      </c>
      <c r="I224" s="133">
        <f t="shared" si="11"/>
        <v>1642407</v>
      </c>
      <c r="J224" s="125">
        <v>0</v>
      </c>
      <c r="K224" s="125">
        <v>0</v>
      </c>
      <c r="L224" s="126">
        <v>0</v>
      </c>
      <c r="M224" s="126">
        <v>225000</v>
      </c>
      <c r="N224" s="153">
        <f t="shared" si="12"/>
        <v>1867407</v>
      </c>
      <c r="O224" s="127"/>
      <c r="P224" s="128"/>
    </row>
    <row r="225" spans="2:16" x14ac:dyDescent="0.2">
      <c r="B225" s="28"/>
      <c r="C225" s="26"/>
      <c r="D225" s="63" t="s">
        <v>270</v>
      </c>
      <c r="E225" s="20">
        <v>0</v>
      </c>
      <c r="F225" s="89">
        <v>0</v>
      </c>
      <c r="G225" s="89">
        <v>275542</v>
      </c>
      <c r="H225" s="89">
        <v>0</v>
      </c>
      <c r="I225" s="21">
        <f t="shared" si="11"/>
        <v>275542</v>
      </c>
      <c r="J225" s="89">
        <v>0</v>
      </c>
      <c r="K225" s="89">
        <v>0</v>
      </c>
      <c r="L225" s="89">
        <v>0</v>
      </c>
      <c r="M225" s="90">
        <v>723950</v>
      </c>
      <c r="N225" s="150">
        <f t="shared" si="12"/>
        <v>999492</v>
      </c>
      <c r="O225" s="26"/>
      <c r="P225" s="27"/>
    </row>
    <row r="226" spans="2:16" x14ac:dyDescent="0.2">
      <c r="B226" s="28"/>
      <c r="C226" s="26"/>
      <c r="D226" s="63" t="s">
        <v>153</v>
      </c>
      <c r="E226" s="20">
        <v>0</v>
      </c>
      <c r="F226" s="90">
        <v>0</v>
      </c>
      <c r="G226" s="90">
        <v>0</v>
      </c>
      <c r="H226" s="89">
        <v>0</v>
      </c>
      <c r="I226" s="21">
        <f t="shared" si="11"/>
        <v>0</v>
      </c>
      <c r="J226" s="89">
        <v>0</v>
      </c>
      <c r="K226" s="89">
        <v>0</v>
      </c>
      <c r="L226" s="90">
        <v>0</v>
      </c>
      <c r="M226" s="90">
        <v>2610523</v>
      </c>
      <c r="N226" s="150">
        <f t="shared" si="12"/>
        <v>2610523</v>
      </c>
      <c r="O226" s="26"/>
      <c r="P226" s="27"/>
    </row>
    <row r="227" spans="2:16" x14ac:dyDescent="0.2">
      <c r="B227" s="28"/>
      <c r="C227" s="26"/>
      <c r="D227" s="63" t="s">
        <v>140</v>
      </c>
      <c r="E227" s="20">
        <v>0</v>
      </c>
      <c r="F227" s="90">
        <v>0</v>
      </c>
      <c r="G227" s="90">
        <v>0</v>
      </c>
      <c r="H227" s="90">
        <v>7400000</v>
      </c>
      <c r="I227" s="21">
        <f t="shared" si="11"/>
        <v>7400000</v>
      </c>
      <c r="J227" s="90">
        <v>0</v>
      </c>
      <c r="K227" s="89">
        <v>0</v>
      </c>
      <c r="L227" s="89">
        <v>0</v>
      </c>
      <c r="M227" s="90">
        <v>0</v>
      </c>
      <c r="N227" s="150">
        <f t="shared" si="12"/>
        <v>7400000</v>
      </c>
      <c r="O227" s="26"/>
      <c r="P227" s="27"/>
    </row>
    <row r="228" spans="2:16" x14ac:dyDescent="0.2">
      <c r="B228" s="51"/>
      <c r="C228" s="60"/>
      <c r="D228" s="64" t="s">
        <v>257</v>
      </c>
      <c r="E228" s="61">
        <v>2</v>
      </c>
      <c r="F228" s="55">
        <v>465000</v>
      </c>
      <c r="G228" s="55">
        <v>24800</v>
      </c>
      <c r="H228" s="55">
        <v>209998</v>
      </c>
      <c r="I228" s="62">
        <f t="shared" si="11"/>
        <v>699798</v>
      </c>
      <c r="J228" s="57">
        <v>0</v>
      </c>
      <c r="K228" s="57">
        <v>0</v>
      </c>
      <c r="L228" s="57">
        <v>0</v>
      </c>
      <c r="M228" s="55">
        <v>2560066</v>
      </c>
      <c r="N228" s="151">
        <f t="shared" si="12"/>
        <v>3259864</v>
      </c>
      <c r="O228" s="60"/>
      <c r="P228" s="59"/>
    </row>
    <row r="229" spans="2:16" x14ac:dyDescent="0.2">
      <c r="B229" s="28"/>
      <c r="C229" s="26"/>
      <c r="D229" s="63" t="s">
        <v>247</v>
      </c>
      <c r="E229" s="20">
        <v>7</v>
      </c>
      <c r="F229" s="90">
        <v>1810361</v>
      </c>
      <c r="G229" s="90">
        <v>69333</v>
      </c>
      <c r="H229" s="90">
        <v>76314</v>
      </c>
      <c r="I229" s="21">
        <f t="shared" si="11"/>
        <v>1956008</v>
      </c>
      <c r="J229" s="89">
        <v>0</v>
      </c>
      <c r="K229" s="89">
        <v>0</v>
      </c>
      <c r="L229" s="90">
        <v>0</v>
      </c>
      <c r="M229" s="90">
        <v>2549392</v>
      </c>
      <c r="N229" s="150">
        <f t="shared" si="12"/>
        <v>4505400</v>
      </c>
      <c r="O229" s="26"/>
      <c r="P229" s="27"/>
    </row>
    <row r="230" spans="2:16" x14ac:dyDescent="0.2">
      <c r="B230" s="28"/>
      <c r="C230" s="26"/>
      <c r="D230" s="63" t="s">
        <v>113</v>
      </c>
      <c r="E230" s="20">
        <v>6</v>
      </c>
      <c r="F230" s="90">
        <v>2750674</v>
      </c>
      <c r="G230" s="90">
        <v>0</v>
      </c>
      <c r="H230" s="89">
        <v>1800000</v>
      </c>
      <c r="I230" s="21">
        <f t="shared" si="11"/>
        <v>4550674</v>
      </c>
      <c r="J230" s="89">
        <v>0</v>
      </c>
      <c r="K230" s="89">
        <v>0</v>
      </c>
      <c r="L230" s="89">
        <v>0</v>
      </c>
      <c r="M230" s="90">
        <v>2306877</v>
      </c>
      <c r="N230" s="150">
        <f t="shared" si="12"/>
        <v>6857551</v>
      </c>
      <c r="O230" s="26"/>
      <c r="P230" s="27"/>
    </row>
    <row r="231" spans="2:16" x14ac:dyDescent="0.2">
      <c r="B231" s="28"/>
      <c r="C231" s="26"/>
      <c r="D231" s="63" t="s">
        <v>228</v>
      </c>
      <c r="E231" s="20">
        <v>0</v>
      </c>
      <c r="F231" s="90">
        <v>0</v>
      </c>
      <c r="G231" s="90">
        <v>0</v>
      </c>
      <c r="H231" s="90">
        <v>0</v>
      </c>
      <c r="I231" s="21">
        <f>SUM(F231:H231)</f>
        <v>0</v>
      </c>
      <c r="J231" s="90">
        <v>0</v>
      </c>
      <c r="K231" s="89">
        <v>0</v>
      </c>
      <c r="L231" s="90">
        <v>0</v>
      </c>
      <c r="M231" s="90">
        <v>96000</v>
      </c>
      <c r="N231" s="150">
        <f>SUM(I231:M231)</f>
        <v>96000</v>
      </c>
      <c r="O231" s="26"/>
      <c r="P231" s="27"/>
    </row>
    <row r="232" spans="2:16" x14ac:dyDescent="0.2">
      <c r="B232" s="28"/>
      <c r="C232" s="26"/>
      <c r="D232" s="63" t="s">
        <v>320</v>
      </c>
      <c r="E232" s="20">
        <v>0</v>
      </c>
      <c r="F232" s="90">
        <v>0</v>
      </c>
      <c r="G232" s="90">
        <v>774850</v>
      </c>
      <c r="H232" s="89">
        <v>0</v>
      </c>
      <c r="I232" s="21">
        <f t="shared" si="11"/>
        <v>774850</v>
      </c>
      <c r="J232" s="89">
        <v>0</v>
      </c>
      <c r="K232" s="89">
        <v>0</v>
      </c>
      <c r="L232" s="89">
        <v>0</v>
      </c>
      <c r="M232" s="90">
        <v>1218000</v>
      </c>
      <c r="N232" s="150">
        <f t="shared" si="12"/>
        <v>1992850</v>
      </c>
      <c r="O232" s="26"/>
      <c r="P232" s="27"/>
    </row>
    <row r="233" spans="2:16" x14ac:dyDescent="0.2">
      <c r="B233" s="28"/>
      <c r="C233" s="26"/>
      <c r="D233" s="63" t="s">
        <v>182</v>
      </c>
      <c r="E233" s="20">
        <v>0</v>
      </c>
      <c r="F233" s="90">
        <v>0</v>
      </c>
      <c r="G233" s="90">
        <v>0</v>
      </c>
      <c r="H233" s="90">
        <v>0</v>
      </c>
      <c r="I233" s="21">
        <f>SUM(F233:H233)</f>
        <v>0</v>
      </c>
      <c r="J233" s="89">
        <v>0</v>
      </c>
      <c r="K233" s="90">
        <v>0</v>
      </c>
      <c r="L233" s="90">
        <v>0</v>
      </c>
      <c r="M233" s="90">
        <v>2261562</v>
      </c>
      <c r="N233" s="150">
        <f t="shared" si="12"/>
        <v>2261562</v>
      </c>
      <c r="O233" s="26"/>
      <c r="P233" s="27"/>
    </row>
    <row r="234" spans="2:16" x14ac:dyDescent="0.2">
      <c r="B234" s="28"/>
      <c r="C234" s="26"/>
      <c r="D234" s="63" t="s">
        <v>146</v>
      </c>
      <c r="E234" s="20">
        <v>0</v>
      </c>
      <c r="F234" s="89">
        <v>0</v>
      </c>
      <c r="G234" s="90">
        <v>0</v>
      </c>
      <c r="H234" s="90">
        <v>101433</v>
      </c>
      <c r="I234" s="21">
        <f t="shared" si="11"/>
        <v>101433</v>
      </c>
      <c r="J234" s="89">
        <v>0</v>
      </c>
      <c r="K234" s="89">
        <v>0</v>
      </c>
      <c r="L234" s="90">
        <v>0</v>
      </c>
      <c r="M234" s="90">
        <v>752372</v>
      </c>
      <c r="N234" s="150">
        <f t="shared" si="12"/>
        <v>853805</v>
      </c>
      <c r="O234" s="26"/>
      <c r="P234" s="27"/>
    </row>
    <row r="235" spans="2:16" x14ac:dyDescent="0.2">
      <c r="B235" s="28"/>
      <c r="C235" s="26"/>
      <c r="D235" s="63" t="s">
        <v>214</v>
      </c>
      <c r="E235" s="20">
        <v>1</v>
      </c>
      <c r="F235" s="90">
        <v>332001</v>
      </c>
      <c r="G235" s="90">
        <v>243088</v>
      </c>
      <c r="H235" s="89">
        <v>0</v>
      </c>
      <c r="I235" s="21">
        <f>SUM(F235:H235)</f>
        <v>575089</v>
      </c>
      <c r="J235" s="89">
        <v>0</v>
      </c>
      <c r="K235" s="89">
        <v>0</v>
      </c>
      <c r="L235" s="90">
        <v>0</v>
      </c>
      <c r="M235" s="90">
        <v>1327756</v>
      </c>
      <c r="N235" s="150">
        <f t="shared" ref="N235:N266" si="13">SUM(I235:M235)</f>
        <v>1902845</v>
      </c>
      <c r="O235" s="26"/>
      <c r="P235" s="27"/>
    </row>
    <row r="236" spans="2:16" x14ac:dyDescent="0.2">
      <c r="B236" s="28"/>
      <c r="C236" s="26"/>
      <c r="D236" s="63" t="s">
        <v>321</v>
      </c>
      <c r="E236" s="20">
        <v>0</v>
      </c>
      <c r="F236" s="90">
        <v>0</v>
      </c>
      <c r="G236" s="90">
        <v>258622</v>
      </c>
      <c r="H236" s="89">
        <v>0</v>
      </c>
      <c r="I236" s="21">
        <f>SUM(F236:H236)</f>
        <v>258622</v>
      </c>
      <c r="J236" s="89">
        <v>0</v>
      </c>
      <c r="K236" s="89">
        <v>0</v>
      </c>
      <c r="L236" s="90">
        <v>0</v>
      </c>
      <c r="M236" s="90">
        <v>571181</v>
      </c>
      <c r="N236" s="150">
        <f t="shared" si="13"/>
        <v>829803</v>
      </c>
      <c r="O236" s="26"/>
      <c r="P236" s="27"/>
    </row>
    <row r="237" spans="2:16" x14ac:dyDescent="0.2">
      <c r="B237" s="28"/>
      <c r="C237" s="26"/>
      <c r="D237" s="63" t="s">
        <v>130</v>
      </c>
      <c r="E237" s="20">
        <v>24</v>
      </c>
      <c r="F237" s="90">
        <v>4878400</v>
      </c>
      <c r="G237" s="90">
        <v>786000</v>
      </c>
      <c r="H237" s="89">
        <v>220000</v>
      </c>
      <c r="I237" s="21">
        <f>SUM(F237:H237)</f>
        <v>5884400</v>
      </c>
      <c r="J237" s="89">
        <v>0</v>
      </c>
      <c r="K237" s="89">
        <v>0</v>
      </c>
      <c r="L237" s="90">
        <v>0</v>
      </c>
      <c r="M237" s="90">
        <v>492302</v>
      </c>
      <c r="N237" s="150">
        <f t="shared" si="13"/>
        <v>6376702</v>
      </c>
      <c r="O237" s="26"/>
      <c r="P237" s="27"/>
    </row>
    <row r="238" spans="2:16" x14ac:dyDescent="0.2">
      <c r="B238" s="28"/>
      <c r="C238" s="26"/>
      <c r="D238" s="63" t="s">
        <v>290</v>
      </c>
      <c r="E238" s="20">
        <v>2</v>
      </c>
      <c r="F238" s="90">
        <v>70000</v>
      </c>
      <c r="G238" s="90">
        <v>1462500</v>
      </c>
      <c r="H238" s="89">
        <v>50000</v>
      </c>
      <c r="I238" s="21">
        <f>SUM(F238:H238)</f>
        <v>1582500</v>
      </c>
      <c r="J238" s="89">
        <v>0</v>
      </c>
      <c r="K238" s="89">
        <v>0</v>
      </c>
      <c r="L238" s="90">
        <v>0</v>
      </c>
      <c r="M238" s="90">
        <v>560000</v>
      </c>
      <c r="N238" s="150">
        <f t="shared" si="13"/>
        <v>2142500</v>
      </c>
      <c r="O238" s="26"/>
      <c r="P238" s="27"/>
    </row>
    <row r="239" spans="2:16" x14ac:dyDescent="0.2">
      <c r="B239" s="28"/>
      <c r="C239" s="26"/>
      <c r="D239" s="63" t="s">
        <v>322</v>
      </c>
      <c r="E239" s="20">
        <v>0</v>
      </c>
      <c r="F239" s="90">
        <v>0</v>
      </c>
      <c r="G239" s="90">
        <v>1320000</v>
      </c>
      <c r="H239" s="89">
        <v>101071</v>
      </c>
      <c r="I239" s="21">
        <f>SUM(F239:H239)</f>
        <v>1421071</v>
      </c>
      <c r="J239" s="89">
        <v>0</v>
      </c>
      <c r="K239" s="89">
        <v>0</v>
      </c>
      <c r="L239" s="90">
        <v>0</v>
      </c>
      <c r="M239" s="90">
        <v>1300000</v>
      </c>
      <c r="N239" s="150">
        <f t="shared" si="13"/>
        <v>2721071</v>
      </c>
      <c r="O239" s="26"/>
      <c r="P239" s="27"/>
    </row>
    <row r="240" spans="2:16" x14ac:dyDescent="0.2">
      <c r="B240" s="28"/>
      <c r="C240" s="26"/>
      <c r="D240" s="63" t="s">
        <v>323</v>
      </c>
      <c r="E240" s="20">
        <v>3</v>
      </c>
      <c r="F240" s="90">
        <v>160000</v>
      </c>
      <c r="G240" s="90">
        <v>55459</v>
      </c>
      <c r="H240" s="89">
        <v>0</v>
      </c>
      <c r="I240" s="21">
        <f t="shared" ref="I240:I304" si="14">SUM(F240:H240)</f>
        <v>215459</v>
      </c>
      <c r="J240" s="89">
        <v>0</v>
      </c>
      <c r="K240" s="89">
        <v>0</v>
      </c>
      <c r="L240" s="90">
        <v>0</v>
      </c>
      <c r="M240" s="90">
        <v>468652</v>
      </c>
      <c r="N240" s="150">
        <f t="shared" si="13"/>
        <v>684111</v>
      </c>
      <c r="O240" s="26"/>
      <c r="P240" s="27"/>
    </row>
    <row r="241" spans="2:16" x14ac:dyDescent="0.2">
      <c r="B241" s="28"/>
      <c r="C241" s="26"/>
      <c r="D241" s="63" t="s">
        <v>141</v>
      </c>
      <c r="E241" s="20">
        <v>0</v>
      </c>
      <c r="F241" s="90">
        <v>0</v>
      </c>
      <c r="G241" s="90">
        <v>190000</v>
      </c>
      <c r="H241" s="89">
        <v>0</v>
      </c>
      <c r="I241" s="21">
        <f t="shared" si="14"/>
        <v>190000</v>
      </c>
      <c r="J241" s="89">
        <v>0</v>
      </c>
      <c r="K241" s="89">
        <v>0</v>
      </c>
      <c r="L241" s="90">
        <v>0</v>
      </c>
      <c r="M241" s="90">
        <v>1737500</v>
      </c>
      <c r="N241" s="150">
        <f t="shared" si="13"/>
        <v>1927500</v>
      </c>
      <c r="O241" s="26"/>
      <c r="P241" s="27"/>
    </row>
    <row r="242" spans="2:16" x14ac:dyDescent="0.2">
      <c r="B242" s="28"/>
      <c r="C242" s="26"/>
      <c r="D242" s="63" t="s">
        <v>142</v>
      </c>
      <c r="E242" s="20">
        <v>0</v>
      </c>
      <c r="F242" s="90">
        <v>0</v>
      </c>
      <c r="G242" s="90">
        <v>0</v>
      </c>
      <c r="H242" s="89">
        <v>600000</v>
      </c>
      <c r="I242" s="21">
        <f t="shared" si="14"/>
        <v>600000</v>
      </c>
      <c r="J242" s="89">
        <v>0</v>
      </c>
      <c r="K242" s="89">
        <v>0</v>
      </c>
      <c r="L242" s="90">
        <v>0</v>
      </c>
      <c r="M242" s="90">
        <v>0</v>
      </c>
      <c r="N242" s="150">
        <f t="shared" si="13"/>
        <v>600000</v>
      </c>
      <c r="O242" s="26"/>
      <c r="P242" s="27"/>
    </row>
    <row r="243" spans="2:16" x14ac:dyDescent="0.2">
      <c r="B243" s="28"/>
      <c r="C243" s="26"/>
      <c r="D243" s="63" t="s">
        <v>324</v>
      </c>
      <c r="E243" s="20">
        <v>12</v>
      </c>
      <c r="F243" s="90">
        <v>2802428</v>
      </c>
      <c r="G243" s="90">
        <v>4438411</v>
      </c>
      <c r="H243" s="89">
        <v>0</v>
      </c>
      <c r="I243" s="21">
        <f t="shared" si="14"/>
        <v>7240839</v>
      </c>
      <c r="J243" s="89">
        <v>0</v>
      </c>
      <c r="K243" s="89">
        <v>0</v>
      </c>
      <c r="L243" s="90">
        <v>0</v>
      </c>
      <c r="M243" s="90">
        <v>2316727</v>
      </c>
      <c r="N243" s="150">
        <f t="shared" si="13"/>
        <v>9557566</v>
      </c>
      <c r="O243" s="26"/>
      <c r="P243" s="27"/>
    </row>
    <row r="244" spans="2:16" x14ac:dyDescent="0.2">
      <c r="B244" s="28"/>
      <c r="C244" s="26"/>
      <c r="D244" s="63" t="s">
        <v>325</v>
      </c>
      <c r="E244" s="20">
        <v>0</v>
      </c>
      <c r="F244" s="90">
        <v>0</v>
      </c>
      <c r="G244" s="90">
        <v>140000</v>
      </c>
      <c r="H244" s="89">
        <v>0</v>
      </c>
      <c r="I244" s="21">
        <f t="shared" si="14"/>
        <v>140000</v>
      </c>
      <c r="J244" s="89">
        <v>0</v>
      </c>
      <c r="K244" s="89">
        <v>0</v>
      </c>
      <c r="L244" s="90">
        <v>0</v>
      </c>
      <c r="M244" s="90">
        <v>645666</v>
      </c>
      <c r="N244" s="150">
        <f t="shared" si="13"/>
        <v>785666</v>
      </c>
      <c r="O244" s="26"/>
      <c r="P244" s="27"/>
    </row>
    <row r="245" spans="2:16" x14ac:dyDescent="0.2">
      <c r="B245" s="28"/>
      <c r="C245" s="26"/>
      <c r="D245" s="63" t="s">
        <v>326</v>
      </c>
      <c r="E245" s="20">
        <v>11</v>
      </c>
      <c r="F245" s="90">
        <v>854671</v>
      </c>
      <c r="G245" s="90">
        <v>190800</v>
      </c>
      <c r="H245" s="89">
        <v>488593</v>
      </c>
      <c r="I245" s="21">
        <f t="shared" si="14"/>
        <v>1534064</v>
      </c>
      <c r="J245" s="89">
        <v>0</v>
      </c>
      <c r="K245" s="89">
        <v>0</v>
      </c>
      <c r="L245" s="90">
        <v>0</v>
      </c>
      <c r="M245" s="90">
        <v>0</v>
      </c>
      <c r="N245" s="150">
        <f t="shared" si="13"/>
        <v>1534064</v>
      </c>
      <c r="O245" s="26"/>
      <c r="P245" s="27"/>
    </row>
    <row r="246" spans="2:16" x14ac:dyDescent="0.2">
      <c r="B246" s="28"/>
      <c r="C246" s="26"/>
      <c r="D246" s="63" t="s">
        <v>327</v>
      </c>
      <c r="E246" s="20">
        <v>0</v>
      </c>
      <c r="F246" s="90">
        <v>0</v>
      </c>
      <c r="G246" s="90">
        <v>396000</v>
      </c>
      <c r="H246" s="89">
        <v>0</v>
      </c>
      <c r="I246" s="21">
        <f t="shared" si="14"/>
        <v>396000</v>
      </c>
      <c r="J246" s="89">
        <v>0</v>
      </c>
      <c r="K246" s="89">
        <v>0</v>
      </c>
      <c r="L246" s="90">
        <v>19837</v>
      </c>
      <c r="M246" s="90">
        <v>1003786</v>
      </c>
      <c r="N246" s="150">
        <f t="shared" si="13"/>
        <v>1419623</v>
      </c>
      <c r="O246" s="26"/>
      <c r="P246" s="27"/>
    </row>
    <row r="247" spans="2:16" x14ac:dyDescent="0.2">
      <c r="B247" s="28"/>
      <c r="C247" s="26"/>
      <c r="D247" s="63" t="s">
        <v>154</v>
      </c>
      <c r="E247" s="20">
        <v>0</v>
      </c>
      <c r="F247" s="90">
        <v>0</v>
      </c>
      <c r="G247" s="90">
        <v>3200</v>
      </c>
      <c r="H247" s="89">
        <v>0</v>
      </c>
      <c r="I247" s="21">
        <f t="shared" si="14"/>
        <v>3200</v>
      </c>
      <c r="J247" s="89">
        <v>0</v>
      </c>
      <c r="K247" s="89">
        <v>0</v>
      </c>
      <c r="L247" s="90">
        <v>0</v>
      </c>
      <c r="M247" s="90">
        <v>1467766</v>
      </c>
      <c r="N247" s="150">
        <f t="shared" si="13"/>
        <v>1470966</v>
      </c>
      <c r="O247" s="26"/>
      <c r="P247" s="27"/>
    </row>
    <row r="248" spans="2:16" x14ac:dyDescent="0.2">
      <c r="B248" s="28"/>
      <c r="C248" s="26"/>
      <c r="D248" s="63" t="s">
        <v>176</v>
      </c>
      <c r="E248" s="20">
        <v>0</v>
      </c>
      <c r="F248" s="90">
        <v>0</v>
      </c>
      <c r="G248" s="90">
        <v>500000</v>
      </c>
      <c r="H248" s="89">
        <v>225259</v>
      </c>
      <c r="I248" s="21">
        <f t="shared" si="14"/>
        <v>725259</v>
      </c>
      <c r="J248" s="89">
        <v>0</v>
      </c>
      <c r="K248" s="89">
        <v>0</v>
      </c>
      <c r="L248" s="90">
        <v>0</v>
      </c>
      <c r="M248" s="90">
        <v>1743604</v>
      </c>
      <c r="N248" s="150">
        <f t="shared" si="13"/>
        <v>2468863</v>
      </c>
      <c r="O248" s="26"/>
      <c r="P248" s="27"/>
    </row>
    <row r="249" spans="2:16" x14ac:dyDescent="0.2">
      <c r="B249" s="28"/>
      <c r="C249" s="26"/>
      <c r="D249" s="63" t="s">
        <v>328</v>
      </c>
      <c r="E249" s="20">
        <v>0</v>
      </c>
      <c r="F249" s="90">
        <v>0</v>
      </c>
      <c r="G249" s="90">
        <v>0</v>
      </c>
      <c r="H249" s="89">
        <v>0</v>
      </c>
      <c r="I249" s="21">
        <f t="shared" si="14"/>
        <v>0</v>
      </c>
      <c r="J249" s="89">
        <v>0</v>
      </c>
      <c r="K249" s="89">
        <v>0</v>
      </c>
      <c r="L249" s="90">
        <v>0</v>
      </c>
      <c r="M249" s="90">
        <v>843926</v>
      </c>
      <c r="N249" s="150">
        <f t="shared" si="13"/>
        <v>843926</v>
      </c>
      <c r="O249" s="26"/>
      <c r="P249" s="27"/>
    </row>
    <row r="250" spans="2:16" x14ac:dyDescent="0.2">
      <c r="B250" s="28"/>
      <c r="C250" s="26"/>
      <c r="D250" s="63" t="s">
        <v>262</v>
      </c>
      <c r="E250" s="20">
        <v>2</v>
      </c>
      <c r="F250" s="90">
        <v>51496</v>
      </c>
      <c r="G250" s="90">
        <v>0</v>
      </c>
      <c r="H250" s="89">
        <v>0</v>
      </c>
      <c r="I250" s="21">
        <f t="shared" si="14"/>
        <v>51496</v>
      </c>
      <c r="J250" s="89">
        <v>0</v>
      </c>
      <c r="K250" s="89">
        <v>0</v>
      </c>
      <c r="L250" s="90">
        <v>0</v>
      </c>
      <c r="M250" s="90">
        <v>1883037</v>
      </c>
      <c r="N250" s="150">
        <f t="shared" si="13"/>
        <v>1934533</v>
      </c>
      <c r="O250" s="26"/>
      <c r="P250" s="27"/>
    </row>
    <row r="251" spans="2:16" x14ac:dyDescent="0.2">
      <c r="B251" s="28"/>
      <c r="C251" s="26"/>
      <c r="D251" s="63" t="s">
        <v>292</v>
      </c>
      <c r="E251" s="20">
        <v>0</v>
      </c>
      <c r="F251" s="90">
        <v>0</v>
      </c>
      <c r="G251" s="90">
        <v>2371399</v>
      </c>
      <c r="H251" s="89">
        <v>0</v>
      </c>
      <c r="I251" s="21">
        <f t="shared" si="14"/>
        <v>2371399</v>
      </c>
      <c r="J251" s="89">
        <v>0</v>
      </c>
      <c r="K251" s="89">
        <v>0</v>
      </c>
      <c r="L251" s="90">
        <v>0</v>
      </c>
      <c r="M251" s="90">
        <v>0</v>
      </c>
      <c r="N251" s="150">
        <f t="shared" si="13"/>
        <v>2371399</v>
      </c>
      <c r="O251" s="26"/>
      <c r="P251" s="27"/>
    </row>
    <row r="252" spans="2:16" x14ac:dyDescent="0.2">
      <c r="B252" s="28"/>
      <c r="C252" s="26"/>
      <c r="D252" s="63" t="s">
        <v>281</v>
      </c>
      <c r="E252" s="20">
        <v>1</v>
      </c>
      <c r="F252" s="90">
        <v>51000</v>
      </c>
      <c r="G252" s="90">
        <v>94000</v>
      </c>
      <c r="H252" s="89">
        <v>24000</v>
      </c>
      <c r="I252" s="21">
        <f t="shared" si="14"/>
        <v>169000</v>
      </c>
      <c r="J252" s="89">
        <v>0</v>
      </c>
      <c r="K252" s="89">
        <v>0</v>
      </c>
      <c r="L252" s="90">
        <v>0</v>
      </c>
      <c r="M252" s="90">
        <v>1040876</v>
      </c>
      <c r="N252" s="150">
        <f t="shared" si="13"/>
        <v>1209876</v>
      </c>
      <c r="O252" s="26"/>
      <c r="P252" s="27"/>
    </row>
    <row r="253" spans="2:16" x14ac:dyDescent="0.2">
      <c r="B253" s="28"/>
      <c r="C253" s="26"/>
      <c r="D253" s="63" t="s">
        <v>329</v>
      </c>
      <c r="E253" s="20">
        <v>0</v>
      </c>
      <c r="F253" s="90">
        <v>0</v>
      </c>
      <c r="G253" s="90">
        <v>0</v>
      </c>
      <c r="H253" s="89">
        <v>0</v>
      </c>
      <c r="I253" s="21">
        <f t="shared" si="14"/>
        <v>0</v>
      </c>
      <c r="J253" s="89">
        <v>0</v>
      </c>
      <c r="K253" s="89">
        <v>0</v>
      </c>
      <c r="L253" s="90">
        <v>0</v>
      </c>
      <c r="M253" s="90">
        <v>903501</v>
      </c>
      <c r="N253" s="150">
        <f t="shared" si="13"/>
        <v>903501</v>
      </c>
      <c r="O253" s="26"/>
      <c r="P253" s="27"/>
    </row>
    <row r="254" spans="2:16" x14ac:dyDescent="0.2">
      <c r="B254" s="28"/>
      <c r="C254" s="26"/>
      <c r="D254" s="63" t="s">
        <v>147</v>
      </c>
      <c r="E254" s="20">
        <v>0</v>
      </c>
      <c r="F254" s="90">
        <v>0</v>
      </c>
      <c r="G254" s="90">
        <v>190947</v>
      </c>
      <c r="H254" s="89">
        <v>0</v>
      </c>
      <c r="I254" s="21">
        <f t="shared" si="14"/>
        <v>190947</v>
      </c>
      <c r="J254" s="89">
        <v>0</v>
      </c>
      <c r="K254" s="89">
        <v>0</v>
      </c>
      <c r="L254" s="90">
        <v>0</v>
      </c>
      <c r="M254" s="90">
        <v>-190947</v>
      </c>
      <c r="N254" s="150">
        <f t="shared" si="13"/>
        <v>0</v>
      </c>
      <c r="O254" s="26"/>
      <c r="P254" s="27"/>
    </row>
    <row r="255" spans="2:16" x14ac:dyDescent="0.2">
      <c r="B255" s="28"/>
      <c r="C255" s="26"/>
      <c r="D255" s="63" t="s">
        <v>193</v>
      </c>
      <c r="E255" s="20">
        <v>1</v>
      </c>
      <c r="F255" s="90">
        <v>120655</v>
      </c>
      <c r="G255" s="90">
        <v>867493</v>
      </c>
      <c r="H255" s="89">
        <v>0</v>
      </c>
      <c r="I255" s="21">
        <f t="shared" si="14"/>
        <v>988148</v>
      </c>
      <c r="J255" s="89">
        <v>0</v>
      </c>
      <c r="K255" s="89">
        <v>0</v>
      </c>
      <c r="L255" s="90">
        <v>0</v>
      </c>
      <c r="M255" s="90">
        <v>510935</v>
      </c>
      <c r="N255" s="150">
        <f t="shared" si="13"/>
        <v>1499083</v>
      </c>
      <c r="O255" s="26"/>
      <c r="P255" s="27"/>
    </row>
    <row r="256" spans="2:16" x14ac:dyDescent="0.2">
      <c r="B256" s="28"/>
      <c r="C256" s="26"/>
      <c r="D256" s="63" t="s">
        <v>217</v>
      </c>
      <c r="E256" s="20">
        <v>2</v>
      </c>
      <c r="F256" s="90">
        <v>68010</v>
      </c>
      <c r="G256" s="90">
        <v>320000</v>
      </c>
      <c r="H256" s="89">
        <v>1430</v>
      </c>
      <c r="I256" s="21">
        <f t="shared" si="14"/>
        <v>389440</v>
      </c>
      <c r="J256" s="89">
        <v>0</v>
      </c>
      <c r="K256" s="89">
        <v>0</v>
      </c>
      <c r="L256" s="90">
        <v>0</v>
      </c>
      <c r="M256" s="90">
        <v>3625942</v>
      </c>
      <c r="N256" s="150">
        <f t="shared" si="13"/>
        <v>4015382</v>
      </c>
      <c r="O256" s="26"/>
      <c r="P256" s="27"/>
    </row>
    <row r="257" spans="2:16" x14ac:dyDescent="0.2">
      <c r="B257" s="28"/>
      <c r="C257" s="26"/>
      <c r="D257" s="63" t="s">
        <v>107</v>
      </c>
      <c r="E257" s="20">
        <v>0</v>
      </c>
      <c r="F257" s="90">
        <v>0</v>
      </c>
      <c r="G257" s="90">
        <v>0</v>
      </c>
      <c r="H257" s="89">
        <v>0</v>
      </c>
      <c r="I257" s="21">
        <f t="shared" si="14"/>
        <v>0</v>
      </c>
      <c r="J257" s="89">
        <v>0</v>
      </c>
      <c r="K257" s="89">
        <v>0</v>
      </c>
      <c r="L257" s="90">
        <v>0</v>
      </c>
      <c r="M257" s="90">
        <v>751937</v>
      </c>
      <c r="N257" s="150">
        <f t="shared" si="13"/>
        <v>751937</v>
      </c>
      <c r="O257" s="26"/>
      <c r="P257" s="27"/>
    </row>
    <row r="258" spans="2:16" x14ac:dyDescent="0.2">
      <c r="B258" s="28"/>
      <c r="C258" s="26"/>
      <c r="D258" s="63" t="s">
        <v>114</v>
      </c>
      <c r="E258" s="20">
        <v>0</v>
      </c>
      <c r="F258" s="90">
        <v>0</v>
      </c>
      <c r="G258" s="90">
        <v>0</v>
      </c>
      <c r="H258" s="89">
        <v>0</v>
      </c>
      <c r="I258" s="21">
        <f t="shared" si="14"/>
        <v>0</v>
      </c>
      <c r="J258" s="89">
        <v>0</v>
      </c>
      <c r="K258" s="89">
        <v>0</v>
      </c>
      <c r="L258" s="90">
        <v>0</v>
      </c>
      <c r="M258" s="90">
        <v>5000705</v>
      </c>
      <c r="N258" s="150">
        <f t="shared" si="13"/>
        <v>5000705</v>
      </c>
      <c r="O258" s="26"/>
      <c r="P258" s="27"/>
    </row>
    <row r="259" spans="2:16" x14ac:dyDescent="0.2">
      <c r="B259" s="28"/>
      <c r="C259" s="26"/>
      <c r="D259" s="63" t="s">
        <v>177</v>
      </c>
      <c r="E259" s="20">
        <v>3</v>
      </c>
      <c r="F259" s="90">
        <v>443350</v>
      </c>
      <c r="G259" s="90">
        <v>898000</v>
      </c>
      <c r="H259" s="89">
        <v>44800</v>
      </c>
      <c r="I259" s="21">
        <f t="shared" si="14"/>
        <v>1386150</v>
      </c>
      <c r="J259" s="89">
        <v>0</v>
      </c>
      <c r="K259" s="89">
        <v>0</v>
      </c>
      <c r="L259" s="90">
        <v>20000</v>
      </c>
      <c r="M259" s="90">
        <v>1262552</v>
      </c>
      <c r="N259" s="150">
        <f t="shared" si="13"/>
        <v>2668702</v>
      </c>
      <c r="O259" s="26"/>
      <c r="P259" s="27"/>
    </row>
    <row r="260" spans="2:16" x14ac:dyDescent="0.2">
      <c r="B260" s="28"/>
      <c r="C260" s="26"/>
      <c r="D260" s="63" t="s">
        <v>330</v>
      </c>
      <c r="E260" s="20">
        <v>4</v>
      </c>
      <c r="F260" s="90">
        <v>252650</v>
      </c>
      <c r="G260" s="90">
        <v>0</v>
      </c>
      <c r="H260" s="89">
        <v>36000</v>
      </c>
      <c r="I260" s="21">
        <f t="shared" si="14"/>
        <v>288650</v>
      </c>
      <c r="J260" s="89">
        <v>0</v>
      </c>
      <c r="K260" s="89">
        <v>0</v>
      </c>
      <c r="L260" s="90">
        <v>60320</v>
      </c>
      <c r="M260" s="90">
        <v>801348</v>
      </c>
      <c r="N260" s="150">
        <f t="shared" si="13"/>
        <v>1150318</v>
      </c>
      <c r="O260" s="26"/>
      <c r="P260" s="27"/>
    </row>
    <row r="261" spans="2:16" x14ac:dyDescent="0.2">
      <c r="B261" s="28"/>
      <c r="C261" s="26"/>
      <c r="D261" s="63" t="s">
        <v>108</v>
      </c>
      <c r="E261" s="20">
        <v>0</v>
      </c>
      <c r="F261" s="90">
        <v>0</v>
      </c>
      <c r="G261" s="90">
        <v>242239</v>
      </c>
      <c r="H261" s="89">
        <v>1515871</v>
      </c>
      <c r="I261" s="21">
        <f t="shared" si="14"/>
        <v>1758110</v>
      </c>
      <c r="J261" s="89">
        <v>0</v>
      </c>
      <c r="K261" s="89">
        <v>0</v>
      </c>
      <c r="L261" s="90">
        <v>0</v>
      </c>
      <c r="M261" s="90">
        <v>1190113</v>
      </c>
      <c r="N261" s="150">
        <f t="shared" si="13"/>
        <v>2948223</v>
      </c>
      <c r="O261" s="26"/>
      <c r="P261" s="27"/>
    </row>
    <row r="262" spans="2:16" x14ac:dyDescent="0.2">
      <c r="B262" s="28"/>
      <c r="C262" s="26"/>
      <c r="D262" s="63" t="s">
        <v>331</v>
      </c>
      <c r="E262" s="20">
        <v>1</v>
      </c>
      <c r="F262" s="90">
        <v>48000</v>
      </c>
      <c r="G262" s="90">
        <v>174250</v>
      </c>
      <c r="H262" s="89">
        <v>72000</v>
      </c>
      <c r="I262" s="21">
        <f t="shared" si="14"/>
        <v>294250</v>
      </c>
      <c r="J262" s="89">
        <v>0</v>
      </c>
      <c r="K262" s="89">
        <v>0</v>
      </c>
      <c r="L262" s="90">
        <v>0</v>
      </c>
      <c r="M262" s="90">
        <v>1078411</v>
      </c>
      <c r="N262" s="150">
        <f t="shared" si="13"/>
        <v>1372661</v>
      </c>
      <c r="O262" s="26"/>
      <c r="P262" s="27"/>
    </row>
    <row r="263" spans="2:16" x14ac:dyDescent="0.2">
      <c r="B263" s="28"/>
      <c r="C263" s="26"/>
      <c r="D263" s="63" t="s">
        <v>332</v>
      </c>
      <c r="E263" s="20">
        <v>0</v>
      </c>
      <c r="F263" s="90">
        <v>0</v>
      </c>
      <c r="G263" s="90">
        <v>270732</v>
      </c>
      <c r="H263" s="89">
        <v>34800</v>
      </c>
      <c r="I263" s="21">
        <f t="shared" si="14"/>
        <v>305532</v>
      </c>
      <c r="J263" s="89">
        <v>0</v>
      </c>
      <c r="K263" s="89">
        <v>0</v>
      </c>
      <c r="L263" s="90">
        <v>0</v>
      </c>
      <c r="M263" s="90">
        <v>417464</v>
      </c>
      <c r="N263" s="150">
        <f t="shared" si="13"/>
        <v>722996</v>
      </c>
      <c r="O263" s="26"/>
      <c r="P263" s="27"/>
    </row>
    <row r="264" spans="2:16" x14ac:dyDescent="0.2">
      <c r="B264" s="28"/>
      <c r="C264" s="26"/>
      <c r="D264" s="63" t="s">
        <v>263</v>
      </c>
      <c r="E264" s="20">
        <v>0</v>
      </c>
      <c r="F264" s="90">
        <v>0</v>
      </c>
      <c r="G264" s="90">
        <v>0</v>
      </c>
      <c r="H264" s="89">
        <v>0</v>
      </c>
      <c r="I264" s="21">
        <f t="shared" si="14"/>
        <v>0</v>
      </c>
      <c r="J264" s="89">
        <v>0</v>
      </c>
      <c r="K264" s="89">
        <v>0</v>
      </c>
      <c r="L264" s="90">
        <v>0</v>
      </c>
      <c r="M264" s="90">
        <v>613487</v>
      </c>
      <c r="N264" s="150">
        <f t="shared" si="13"/>
        <v>613487</v>
      </c>
      <c r="O264" s="26"/>
      <c r="P264" s="27"/>
    </row>
    <row r="265" spans="2:16" x14ac:dyDescent="0.2">
      <c r="B265" s="28"/>
      <c r="C265" s="26"/>
      <c r="D265" s="63" t="s">
        <v>110</v>
      </c>
      <c r="E265" s="20">
        <v>1</v>
      </c>
      <c r="F265" s="90">
        <v>35322</v>
      </c>
      <c r="G265" s="90">
        <v>418386</v>
      </c>
      <c r="H265" s="89">
        <v>4632</v>
      </c>
      <c r="I265" s="21">
        <f t="shared" si="14"/>
        <v>458340</v>
      </c>
      <c r="J265" s="89">
        <v>0</v>
      </c>
      <c r="K265" s="89">
        <v>0</v>
      </c>
      <c r="L265" s="90">
        <v>50000</v>
      </c>
      <c r="M265" s="90">
        <v>1203561</v>
      </c>
      <c r="N265" s="150">
        <f t="shared" si="13"/>
        <v>1711901</v>
      </c>
      <c r="O265" s="26"/>
      <c r="P265" s="27"/>
    </row>
    <row r="266" spans="2:16" x14ac:dyDescent="0.2">
      <c r="B266" s="28"/>
      <c r="C266" s="26"/>
      <c r="D266" s="63" t="s">
        <v>333</v>
      </c>
      <c r="E266" s="20">
        <v>1</v>
      </c>
      <c r="F266" s="90">
        <v>26000</v>
      </c>
      <c r="G266" s="90">
        <v>358777</v>
      </c>
      <c r="H266" s="89">
        <v>70000</v>
      </c>
      <c r="I266" s="21">
        <f t="shared" si="14"/>
        <v>454777</v>
      </c>
      <c r="J266" s="89">
        <v>0</v>
      </c>
      <c r="K266" s="89">
        <v>0</v>
      </c>
      <c r="L266" s="90">
        <v>0</v>
      </c>
      <c r="M266" s="90">
        <v>700000</v>
      </c>
      <c r="N266" s="150">
        <f t="shared" si="13"/>
        <v>1154777</v>
      </c>
      <c r="O266" s="26"/>
      <c r="P266" s="27"/>
    </row>
    <row r="267" spans="2:16" x14ac:dyDescent="0.2">
      <c r="B267" s="28"/>
      <c r="C267" s="26"/>
      <c r="D267" s="63" t="s">
        <v>334</v>
      </c>
      <c r="E267" s="20">
        <v>3</v>
      </c>
      <c r="F267" s="90">
        <v>155083</v>
      </c>
      <c r="G267" s="90">
        <v>480000</v>
      </c>
      <c r="H267" s="89">
        <v>0</v>
      </c>
      <c r="I267" s="21">
        <f t="shared" si="14"/>
        <v>635083</v>
      </c>
      <c r="J267" s="89">
        <v>0</v>
      </c>
      <c r="K267" s="89">
        <v>0</v>
      </c>
      <c r="L267" s="90">
        <v>0</v>
      </c>
      <c r="M267" s="90">
        <v>1705974</v>
      </c>
      <c r="N267" s="150">
        <f t="shared" ref="N267:N299" si="15">SUM(I267:M267)</f>
        <v>2341057</v>
      </c>
      <c r="O267" s="26"/>
      <c r="P267" s="27"/>
    </row>
    <row r="268" spans="2:16" x14ac:dyDescent="0.2">
      <c r="B268" s="28"/>
      <c r="C268" s="26"/>
      <c r="D268" s="63" t="s">
        <v>248</v>
      </c>
      <c r="E268" s="20">
        <v>2</v>
      </c>
      <c r="F268" s="90">
        <v>240000</v>
      </c>
      <c r="G268" s="90">
        <v>292436</v>
      </c>
      <c r="H268" s="89">
        <v>40000</v>
      </c>
      <c r="I268" s="21">
        <f t="shared" si="14"/>
        <v>572436</v>
      </c>
      <c r="J268" s="89">
        <v>0</v>
      </c>
      <c r="K268" s="89">
        <v>0</v>
      </c>
      <c r="L268" s="90">
        <v>0</v>
      </c>
      <c r="M268" s="90">
        <v>2128300</v>
      </c>
      <c r="N268" s="150">
        <f t="shared" si="15"/>
        <v>2700736</v>
      </c>
      <c r="O268" s="26"/>
      <c r="P268" s="27"/>
    </row>
    <row r="269" spans="2:16" x14ac:dyDescent="0.2">
      <c r="B269" s="28"/>
      <c r="C269" s="26"/>
      <c r="D269" s="63" t="s">
        <v>105</v>
      </c>
      <c r="E269" s="20">
        <v>4</v>
      </c>
      <c r="F269" s="90">
        <v>280000</v>
      </c>
      <c r="G269" s="90">
        <v>72000</v>
      </c>
      <c r="H269" s="89">
        <v>0</v>
      </c>
      <c r="I269" s="21">
        <f t="shared" si="14"/>
        <v>352000</v>
      </c>
      <c r="J269" s="89">
        <v>0</v>
      </c>
      <c r="K269" s="89">
        <v>0</v>
      </c>
      <c r="L269" s="90">
        <v>0</v>
      </c>
      <c r="M269" s="90">
        <v>366335</v>
      </c>
      <c r="N269" s="150">
        <f t="shared" si="15"/>
        <v>718335</v>
      </c>
      <c r="O269" s="26"/>
      <c r="P269" s="27"/>
    </row>
    <row r="270" spans="2:16" x14ac:dyDescent="0.2">
      <c r="B270" s="28"/>
      <c r="C270" s="26"/>
      <c r="D270" s="63" t="s">
        <v>132</v>
      </c>
      <c r="E270" s="20">
        <v>2</v>
      </c>
      <c r="F270" s="90">
        <v>1153722</v>
      </c>
      <c r="G270" s="90">
        <v>830000</v>
      </c>
      <c r="H270" s="89">
        <v>88000</v>
      </c>
      <c r="I270" s="21">
        <f t="shared" si="14"/>
        <v>2071722</v>
      </c>
      <c r="J270" s="89">
        <v>0</v>
      </c>
      <c r="K270" s="89">
        <v>0</v>
      </c>
      <c r="L270" s="90">
        <v>0</v>
      </c>
      <c r="M270" s="90">
        <v>1800000</v>
      </c>
      <c r="N270" s="150">
        <f t="shared" si="15"/>
        <v>3871722</v>
      </c>
      <c r="O270" s="26"/>
      <c r="P270" s="27"/>
    </row>
    <row r="271" spans="2:16" x14ac:dyDescent="0.2">
      <c r="B271" s="28"/>
      <c r="C271" s="26"/>
      <c r="D271" s="63" t="s">
        <v>335</v>
      </c>
      <c r="E271" s="20">
        <v>0</v>
      </c>
      <c r="F271" s="90">
        <v>0</v>
      </c>
      <c r="G271" s="90">
        <v>0</v>
      </c>
      <c r="H271" s="89">
        <v>0</v>
      </c>
      <c r="I271" s="21">
        <f t="shared" si="14"/>
        <v>0</v>
      </c>
      <c r="J271" s="89">
        <v>0</v>
      </c>
      <c r="K271" s="89">
        <v>0</v>
      </c>
      <c r="L271" s="90">
        <v>0</v>
      </c>
      <c r="M271" s="90">
        <v>358276</v>
      </c>
      <c r="N271" s="150">
        <f t="shared" si="15"/>
        <v>358276</v>
      </c>
      <c r="O271" s="26"/>
      <c r="P271" s="27"/>
    </row>
    <row r="272" spans="2:16" x14ac:dyDescent="0.2">
      <c r="B272" s="28"/>
      <c r="C272" s="26"/>
      <c r="D272" s="63" t="s">
        <v>336</v>
      </c>
      <c r="E272" s="20">
        <v>1</v>
      </c>
      <c r="F272" s="90">
        <v>293289</v>
      </c>
      <c r="G272" s="90">
        <v>3421363</v>
      </c>
      <c r="H272" s="89">
        <v>54035</v>
      </c>
      <c r="I272" s="21">
        <f t="shared" si="14"/>
        <v>3768687</v>
      </c>
      <c r="J272" s="89">
        <v>0</v>
      </c>
      <c r="K272" s="89">
        <v>0</v>
      </c>
      <c r="L272" s="90">
        <v>0</v>
      </c>
      <c r="M272" s="90">
        <v>1130062</v>
      </c>
      <c r="N272" s="150">
        <f t="shared" si="15"/>
        <v>4898749</v>
      </c>
      <c r="O272" s="26"/>
      <c r="P272" s="27"/>
    </row>
    <row r="273" spans="2:16" x14ac:dyDescent="0.2">
      <c r="B273" s="28"/>
      <c r="C273" s="26"/>
      <c r="D273" s="63" t="s">
        <v>194</v>
      </c>
      <c r="E273" s="20">
        <v>2</v>
      </c>
      <c r="F273" s="90">
        <v>152000</v>
      </c>
      <c r="G273" s="90">
        <v>208000</v>
      </c>
      <c r="H273" s="89">
        <v>0</v>
      </c>
      <c r="I273" s="21">
        <f t="shared" si="14"/>
        <v>360000</v>
      </c>
      <c r="J273" s="89">
        <v>0</v>
      </c>
      <c r="K273" s="89">
        <v>0</v>
      </c>
      <c r="L273" s="90">
        <v>0</v>
      </c>
      <c r="M273" s="90">
        <v>665000</v>
      </c>
      <c r="N273" s="150">
        <f t="shared" si="15"/>
        <v>1025000</v>
      </c>
      <c r="O273" s="26"/>
      <c r="P273" s="27"/>
    </row>
    <row r="274" spans="2:16" x14ac:dyDescent="0.2">
      <c r="B274" s="28"/>
      <c r="C274" s="26"/>
      <c r="D274" s="63" t="s">
        <v>337</v>
      </c>
      <c r="E274" s="20">
        <v>2</v>
      </c>
      <c r="F274" s="90">
        <v>380938</v>
      </c>
      <c r="G274" s="90">
        <v>811860</v>
      </c>
      <c r="H274" s="89">
        <v>0</v>
      </c>
      <c r="I274" s="21">
        <f t="shared" si="14"/>
        <v>1192798</v>
      </c>
      <c r="J274" s="89">
        <v>0</v>
      </c>
      <c r="K274" s="89">
        <v>0</v>
      </c>
      <c r="L274" s="90">
        <v>0</v>
      </c>
      <c r="M274" s="90">
        <v>600000</v>
      </c>
      <c r="N274" s="150">
        <f t="shared" si="15"/>
        <v>1792798</v>
      </c>
      <c r="O274" s="26"/>
      <c r="P274" s="27"/>
    </row>
    <row r="275" spans="2:16" x14ac:dyDescent="0.2">
      <c r="B275" s="28"/>
      <c r="C275" s="26"/>
      <c r="D275" s="63" t="s">
        <v>178</v>
      </c>
      <c r="E275" s="20">
        <v>0</v>
      </c>
      <c r="F275" s="90">
        <v>0</v>
      </c>
      <c r="G275" s="90">
        <v>0</v>
      </c>
      <c r="H275" s="89">
        <v>20532</v>
      </c>
      <c r="I275" s="21">
        <f t="shared" si="14"/>
        <v>20532</v>
      </c>
      <c r="J275" s="89">
        <v>0</v>
      </c>
      <c r="K275" s="89">
        <v>0</v>
      </c>
      <c r="L275" s="90">
        <v>0</v>
      </c>
      <c r="M275" s="90">
        <v>2032761</v>
      </c>
      <c r="N275" s="150">
        <f t="shared" si="15"/>
        <v>2053293</v>
      </c>
      <c r="O275" s="26"/>
      <c r="P275" s="27"/>
    </row>
    <row r="276" spans="2:16" x14ac:dyDescent="0.2">
      <c r="B276" s="28"/>
      <c r="C276" s="26"/>
      <c r="D276" s="63" t="s">
        <v>338</v>
      </c>
      <c r="E276" s="20">
        <v>0</v>
      </c>
      <c r="F276" s="90">
        <v>0</v>
      </c>
      <c r="G276" s="90">
        <v>0</v>
      </c>
      <c r="H276" s="89">
        <v>0</v>
      </c>
      <c r="I276" s="21">
        <f t="shared" si="14"/>
        <v>0</v>
      </c>
      <c r="J276" s="89">
        <v>0</v>
      </c>
      <c r="K276" s="89">
        <v>0</v>
      </c>
      <c r="L276" s="90">
        <v>0</v>
      </c>
      <c r="M276" s="90">
        <v>716518</v>
      </c>
      <c r="N276" s="150">
        <f t="shared" si="15"/>
        <v>716518</v>
      </c>
      <c r="O276" s="26"/>
      <c r="P276" s="27"/>
    </row>
    <row r="277" spans="2:16" x14ac:dyDescent="0.2">
      <c r="B277" s="28"/>
      <c r="C277" s="26"/>
      <c r="D277" s="63" t="s">
        <v>186</v>
      </c>
      <c r="E277" s="20">
        <v>0</v>
      </c>
      <c r="F277" s="90">
        <v>0</v>
      </c>
      <c r="G277" s="90">
        <v>113959</v>
      </c>
      <c r="H277" s="89">
        <v>0</v>
      </c>
      <c r="I277" s="21">
        <f t="shared" si="14"/>
        <v>113959</v>
      </c>
      <c r="J277" s="89">
        <v>0</v>
      </c>
      <c r="K277" s="89">
        <v>0</v>
      </c>
      <c r="L277" s="90">
        <v>0</v>
      </c>
      <c r="M277" s="90">
        <v>1233635</v>
      </c>
      <c r="N277" s="150">
        <f t="shared" si="15"/>
        <v>1347594</v>
      </c>
      <c r="O277" s="26"/>
      <c r="P277" s="27"/>
    </row>
    <row r="278" spans="2:16" x14ac:dyDescent="0.2">
      <c r="B278" s="28"/>
      <c r="C278" s="26"/>
      <c r="D278" s="63" t="s">
        <v>198</v>
      </c>
      <c r="E278" s="20">
        <v>1</v>
      </c>
      <c r="F278" s="90">
        <v>260312</v>
      </c>
      <c r="G278" s="90">
        <v>5000112</v>
      </c>
      <c r="H278" s="89">
        <v>0</v>
      </c>
      <c r="I278" s="21">
        <f t="shared" si="14"/>
        <v>5260424</v>
      </c>
      <c r="J278" s="89">
        <v>0</v>
      </c>
      <c r="K278" s="89">
        <v>0</v>
      </c>
      <c r="L278" s="90">
        <v>0</v>
      </c>
      <c r="M278" s="90">
        <v>622732</v>
      </c>
      <c r="N278" s="150">
        <f t="shared" si="15"/>
        <v>5883156</v>
      </c>
      <c r="O278" s="26"/>
      <c r="P278" s="27"/>
    </row>
    <row r="279" spans="2:16" x14ac:dyDescent="0.2">
      <c r="B279" s="28"/>
      <c r="C279" s="26"/>
      <c r="D279" s="63" t="s">
        <v>258</v>
      </c>
      <c r="E279" s="20">
        <v>0</v>
      </c>
      <c r="F279" s="90">
        <v>0</v>
      </c>
      <c r="G279" s="90">
        <v>473407</v>
      </c>
      <c r="H279" s="89">
        <v>48036</v>
      </c>
      <c r="I279" s="21">
        <f t="shared" si="14"/>
        <v>521443</v>
      </c>
      <c r="J279" s="89">
        <v>0</v>
      </c>
      <c r="K279" s="89">
        <v>0</v>
      </c>
      <c r="L279" s="90">
        <v>48000</v>
      </c>
      <c r="M279" s="90">
        <v>1647872</v>
      </c>
      <c r="N279" s="150">
        <f t="shared" si="15"/>
        <v>2217315</v>
      </c>
      <c r="O279" s="26"/>
      <c r="P279" s="27"/>
    </row>
    <row r="280" spans="2:16" x14ac:dyDescent="0.2">
      <c r="B280" s="28"/>
      <c r="C280" s="26"/>
      <c r="D280" s="63" t="s">
        <v>115</v>
      </c>
      <c r="E280" s="20">
        <v>0</v>
      </c>
      <c r="F280" s="90">
        <v>0</v>
      </c>
      <c r="G280" s="90">
        <v>160000</v>
      </c>
      <c r="H280" s="89">
        <v>0</v>
      </c>
      <c r="I280" s="21">
        <f t="shared" si="14"/>
        <v>160000</v>
      </c>
      <c r="J280" s="89">
        <v>0</v>
      </c>
      <c r="K280" s="89">
        <v>0</v>
      </c>
      <c r="L280" s="90">
        <v>0</v>
      </c>
      <c r="M280" s="90">
        <v>2777589</v>
      </c>
      <c r="N280" s="150">
        <f t="shared" si="15"/>
        <v>2937589</v>
      </c>
      <c r="O280" s="26"/>
      <c r="P280" s="27"/>
    </row>
    <row r="281" spans="2:16" x14ac:dyDescent="0.2">
      <c r="B281" s="28"/>
      <c r="C281" s="26"/>
      <c r="D281" s="63" t="s">
        <v>238</v>
      </c>
      <c r="E281" s="20">
        <v>9</v>
      </c>
      <c r="F281" s="90">
        <v>2246450</v>
      </c>
      <c r="G281" s="90">
        <v>40000</v>
      </c>
      <c r="H281" s="89">
        <v>200000</v>
      </c>
      <c r="I281" s="21">
        <f t="shared" si="14"/>
        <v>2486450</v>
      </c>
      <c r="J281" s="89">
        <v>0</v>
      </c>
      <c r="K281" s="89">
        <v>0</v>
      </c>
      <c r="L281" s="90">
        <v>0</v>
      </c>
      <c r="M281" s="90">
        <v>500000</v>
      </c>
      <c r="N281" s="150">
        <f t="shared" si="15"/>
        <v>2986450</v>
      </c>
      <c r="O281" s="26"/>
      <c r="P281" s="27"/>
    </row>
    <row r="282" spans="2:16" x14ac:dyDescent="0.2">
      <c r="B282" s="28"/>
      <c r="C282" s="26"/>
      <c r="D282" s="63" t="s">
        <v>249</v>
      </c>
      <c r="E282" s="20">
        <v>8</v>
      </c>
      <c r="F282" s="90">
        <v>2088000</v>
      </c>
      <c r="G282" s="90">
        <v>0</v>
      </c>
      <c r="H282" s="89">
        <v>4863341</v>
      </c>
      <c r="I282" s="21">
        <f t="shared" si="14"/>
        <v>6951341</v>
      </c>
      <c r="J282" s="89">
        <v>0</v>
      </c>
      <c r="K282" s="89">
        <v>0</v>
      </c>
      <c r="L282" s="90">
        <v>0</v>
      </c>
      <c r="M282" s="90">
        <v>910840</v>
      </c>
      <c r="N282" s="150">
        <f t="shared" si="15"/>
        <v>7862181</v>
      </c>
      <c r="O282" s="26"/>
      <c r="P282" s="27"/>
    </row>
    <row r="283" spans="2:16" x14ac:dyDescent="0.2">
      <c r="B283" s="28"/>
      <c r="C283" s="26"/>
      <c r="D283" s="63" t="s">
        <v>339</v>
      </c>
      <c r="E283" s="20">
        <v>1</v>
      </c>
      <c r="F283" s="90">
        <v>100000</v>
      </c>
      <c r="G283" s="90">
        <v>283910</v>
      </c>
      <c r="H283" s="89">
        <v>16000</v>
      </c>
      <c r="I283" s="21">
        <f t="shared" si="14"/>
        <v>399910</v>
      </c>
      <c r="J283" s="89">
        <v>0</v>
      </c>
      <c r="K283" s="89">
        <v>0</v>
      </c>
      <c r="L283" s="90">
        <v>0</v>
      </c>
      <c r="M283" s="90">
        <v>533982</v>
      </c>
      <c r="N283" s="150">
        <f t="shared" si="15"/>
        <v>933892</v>
      </c>
      <c r="O283" s="26"/>
      <c r="P283" s="27"/>
    </row>
    <row r="284" spans="2:16" x14ac:dyDescent="0.2">
      <c r="B284" s="28"/>
      <c r="C284" s="26"/>
      <c r="D284" s="63" t="s">
        <v>218</v>
      </c>
      <c r="E284" s="20">
        <v>0</v>
      </c>
      <c r="F284" s="90">
        <v>0</v>
      </c>
      <c r="G284" s="90">
        <v>0</v>
      </c>
      <c r="H284" s="89">
        <v>0</v>
      </c>
      <c r="I284" s="21">
        <f t="shared" si="14"/>
        <v>0</v>
      </c>
      <c r="J284" s="89">
        <v>0</v>
      </c>
      <c r="K284" s="89">
        <v>0</v>
      </c>
      <c r="L284" s="90">
        <v>0</v>
      </c>
      <c r="M284" s="90">
        <v>805172</v>
      </c>
      <c r="N284" s="150">
        <f t="shared" si="15"/>
        <v>805172</v>
      </c>
      <c r="O284" s="26"/>
      <c r="P284" s="27"/>
    </row>
    <row r="285" spans="2:16" x14ac:dyDescent="0.2">
      <c r="B285" s="28"/>
      <c r="C285" s="26"/>
      <c r="D285" s="63" t="s">
        <v>340</v>
      </c>
      <c r="E285" s="20">
        <v>0</v>
      </c>
      <c r="F285" s="90">
        <v>0</v>
      </c>
      <c r="G285" s="90">
        <v>0</v>
      </c>
      <c r="H285" s="89">
        <v>0</v>
      </c>
      <c r="I285" s="21">
        <f t="shared" si="14"/>
        <v>0</v>
      </c>
      <c r="J285" s="89">
        <v>0</v>
      </c>
      <c r="K285" s="89">
        <v>0</v>
      </c>
      <c r="L285" s="90">
        <v>0</v>
      </c>
      <c r="M285" s="90">
        <v>1700000</v>
      </c>
      <c r="N285" s="150">
        <f t="shared" si="15"/>
        <v>1700000</v>
      </c>
      <c r="O285" s="26"/>
      <c r="P285" s="27"/>
    </row>
    <row r="286" spans="2:16" x14ac:dyDescent="0.2">
      <c r="B286" s="28"/>
      <c r="C286" s="26"/>
      <c r="D286" s="63" t="s">
        <v>341</v>
      </c>
      <c r="E286" s="20">
        <v>0</v>
      </c>
      <c r="F286" s="90">
        <v>0</v>
      </c>
      <c r="G286" s="90">
        <v>0</v>
      </c>
      <c r="H286" s="89">
        <v>0</v>
      </c>
      <c r="I286" s="21">
        <f t="shared" si="14"/>
        <v>0</v>
      </c>
      <c r="J286" s="89">
        <v>0</v>
      </c>
      <c r="K286" s="89">
        <v>0</v>
      </c>
      <c r="L286" s="90">
        <v>0</v>
      </c>
      <c r="M286" s="90">
        <v>235396</v>
      </c>
      <c r="N286" s="150">
        <f t="shared" si="15"/>
        <v>235396</v>
      </c>
      <c r="O286" s="26"/>
      <c r="P286" s="27"/>
    </row>
    <row r="287" spans="2:16" x14ac:dyDescent="0.2">
      <c r="B287" s="28"/>
      <c r="C287" s="26"/>
      <c r="D287" s="63" t="s">
        <v>172</v>
      </c>
      <c r="E287" s="20">
        <v>2</v>
      </c>
      <c r="F287" s="90">
        <v>248000</v>
      </c>
      <c r="G287" s="90">
        <v>0</v>
      </c>
      <c r="H287" s="89">
        <v>140000</v>
      </c>
      <c r="I287" s="21">
        <f t="shared" si="14"/>
        <v>388000</v>
      </c>
      <c r="J287" s="89">
        <v>0</v>
      </c>
      <c r="K287" s="89">
        <v>0</v>
      </c>
      <c r="L287" s="90">
        <v>0</v>
      </c>
      <c r="M287" s="90">
        <v>1200000</v>
      </c>
      <c r="N287" s="150">
        <f t="shared" si="15"/>
        <v>1588000</v>
      </c>
      <c r="O287" s="26"/>
      <c r="P287" s="27"/>
    </row>
    <row r="288" spans="2:16" x14ac:dyDescent="0.2">
      <c r="B288" s="28"/>
      <c r="C288" s="26"/>
      <c r="D288" s="63" t="s">
        <v>111</v>
      </c>
      <c r="E288" s="20">
        <v>2</v>
      </c>
      <c r="F288" s="90">
        <v>388624</v>
      </c>
      <c r="G288" s="90">
        <v>270572</v>
      </c>
      <c r="H288" s="89">
        <v>12900</v>
      </c>
      <c r="I288" s="21">
        <f t="shared" si="14"/>
        <v>672096</v>
      </c>
      <c r="J288" s="89">
        <v>0</v>
      </c>
      <c r="K288" s="89">
        <v>0</v>
      </c>
      <c r="L288" s="90">
        <v>0</v>
      </c>
      <c r="M288" s="90">
        <v>641927</v>
      </c>
      <c r="N288" s="150">
        <f t="shared" si="15"/>
        <v>1314023</v>
      </c>
      <c r="O288" s="26"/>
      <c r="P288" s="27"/>
    </row>
    <row r="289" spans="2:16" x14ac:dyDescent="0.2">
      <c r="B289" s="28"/>
      <c r="C289" s="26"/>
      <c r="D289" s="63" t="s">
        <v>162</v>
      </c>
      <c r="E289" s="20">
        <v>0</v>
      </c>
      <c r="F289" s="90">
        <v>0</v>
      </c>
      <c r="G289" s="90">
        <v>409562</v>
      </c>
      <c r="H289" s="89">
        <v>0</v>
      </c>
      <c r="I289" s="21">
        <f t="shared" si="14"/>
        <v>409562</v>
      </c>
      <c r="J289" s="89">
        <v>0</v>
      </c>
      <c r="K289" s="89">
        <v>0</v>
      </c>
      <c r="L289" s="90">
        <v>71754</v>
      </c>
      <c r="M289" s="90">
        <v>636517</v>
      </c>
      <c r="N289" s="150">
        <f t="shared" si="15"/>
        <v>1117833</v>
      </c>
      <c r="O289" s="26"/>
      <c r="P289" s="27"/>
    </row>
    <row r="290" spans="2:16" x14ac:dyDescent="0.2">
      <c r="B290" s="28"/>
      <c r="C290" s="26"/>
      <c r="D290" s="63" t="s">
        <v>136</v>
      </c>
      <c r="E290" s="20">
        <v>0</v>
      </c>
      <c r="F290" s="90">
        <v>0</v>
      </c>
      <c r="G290" s="90">
        <v>225000</v>
      </c>
      <c r="H290" s="89">
        <v>0</v>
      </c>
      <c r="I290" s="21">
        <f t="shared" si="14"/>
        <v>225000</v>
      </c>
      <c r="J290" s="89">
        <v>0</v>
      </c>
      <c r="K290" s="89">
        <v>0</v>
      </c>
      <c r="L290" s="90">
        <v>5000</v>
      </c>
      <c r="M290" s="90">
        <v>600000</v>
      </c>
      <c r="N290" s="150">
        <f t="shared" si="15"/>
        <v>830000</v>
      </c>
      <c r="O290" s="26"/>
      <c r="P290" s="27"/>
    </row>
    <row r="291" spans="2:16" x14ac:dyDescent="0.2">
      <c r="B291" s="28"/>
      <c r="C291" s="26"/>
      <c r="D291" s="63" t="s">
        <v>155</v>
      </c>
      <c r="E291" s="20">
        <v>5</v>
      </c>
      <c r="F291" s="90">
        <v>1696000</v>
      </c>
      <c r="G291" s="90">
        <v>0</v>
      </c>
      <c r="H291" s="89">
        <v>0</v>
      </c>
      <c r="I291" s="21">
        <f t="shared" si="14"/>
        <v>1696000</v>
      </c>
      <c r="J291" s="89">
        <v>0</v>
      </c>
      <c r="K291" s="89">
        <v>0</v>
      </c>
      <c r="L291" s="90">
        <v>0</v>
      </c>
      <c r="M291" s="90">
        <v>2375541</v>
      </c>
      <c r="N291" s="150">
        <f t="shared" si="15"/>
        <v>4071541</v>
      </c>
      <c r="O291" s="26"/>
      <c r="P291" s="27"/>
    </row>
    <row r="292" spans="2:16" x14ac:dyDescent="0.2">
      <c r="B292" s="28"/>
      <c r="C292" s="26"/>
      <c r="D292" s="63" t="s">
        <v>195</v>
      </c>
      <c r="E292" s="20">
        <v>1</v>
      </c>
      <c r="F292" s="90">
        <v>104569</v>
      </c>
      <c r="G292" s="90">
        <v>88000</v>
      </c>
      <c r="H292" s="89">
        <v>0</v>
      </c>
      <c r="I292" s="21">
        <f t="shared" si="14"/>
        <v>192569</v>
      </c>
      <c r="J292" s="89">
        <v>0</v>
      </c>
      <c r="K292" s="89">
        <v>0</v>
      </c>
      <c r="L292" s="90">
        <v>0</v>
      </c>
      <c r="M292" s="90">
        <v>0</v>
      </c>
      <c r="N292" s="150">
        <f t="shared" si="15"/>
        <v>192569</v>
      </c>
      <c r="O292" s="26"/>
      <c r="P292" s="27"/>
    </row>
    <row r="293" spans="2:16" x14ac:dyDescent="0.2">
      <c r="B293" s="28"/>
      <c r="C293" s="26"/>
      <c r="D293" s="63" t="s">
        <v>173</v>
      </c>
      <c r="E293" s="20">
        <v>0</v>
      </c>
      <c r="F293" s="90">
        <v>0</v>
      </c>
      <c r="G293" s="90">
        <v>0</v>
      </c>
      <c r="H293" s="89">
        <v>10000</v>
      </c>
      <c r="I293" s="21">
        <f t="shared" si="14"/>
        <v>10000</v>
      </c>
      <c r="J293" s="89">
        <v>0</v>
      </c>
      <c r="K293" s="89">
        <v>0</v>
      </c>
      <c r="L293" s="90">
        <v>0</v>
      </c>
      <c r="M293" s="90">
        <v>1150000</v>
      </c>
      <c r="N293" s="150">
        <f t="shared" si="15"/>
        <v>1160000</v>
      </c>
      <c r="O293" s="26"/>
      <c r="P293" s="27"/>
    </row>
    <row r="294" spans="2:16" x14ac:dyDescent="0.2">
      <c r="B294" s="28"/>
      <c r="C294" s="26"/>
      <c r="D294" s="63" t="s">
        <v>229</v>
      </c>
      <c r="E294" s="20">
        <v>0</v>
      </c>
      <c r="F294" s="90">
        <v>0</v>
      </c>
      <c r="G294" s="90">
        <v>560000</v>
      </c>
      <c r="H294" s="89">
        <v>42400</v>
      </c>
      <c r="I294" s="21">
        <f t="shared" si="14"/>
        <v>602400</v>
      </c>
      <c r="J294" s="89">
        <v>0</v>
      </c>
      <c r="K294" s="89">
        <v>0</v>
      </c>
      <c r="L294" s="90">
        <v>0</v>
      </c>
      <c r="M294" s="90">
        <v>687896</v>
      </c>
      <c r="N294" s="150">
        <f t="shared" si="15"/>
        <v>1290296</v>
      </c>
      <c r="O294" s="26"/>
      <c r="P294" s="27"/>
    </row>
    <row r="295" spans="2:16" x14ac:dyDescent="0.2">
      <c r="B295" s="28"/>
      <c r="C295" s="26"/>
      <c r="D295" s="63" t="s">
        <v>200</v>
      </c>
      <c r="E295" s="20">
        <v>0</v>
      </c>
      <c r="F295" s="90">
        <v>0</v>
      </c>
      <c r="G295" s="90">
        <v>148000</v>
      </c>
      <c r="H295" s="89">
        <v>0</v>
      </c>
      <c r="I295" s="21">
        <f t="shared" si="14"/>
        <v>148000</v>
      </c>
      <c r="J295" s="89">
        <v>0</v>
      </c>
      <c r="K295" s="89">
        <v>0</v>
      </c>
      <c r="L295" s="90">
        <v>36000</v>
      </c>
      <c r="M295" s="90">
        <v>410000</v>
      </c>
      <c r="N295" s="150">
        <f t="shared" si="15"/>
        <v>594000</v>
      </c>
      <c r="O295" s="26"/>
      <c r="P295" s="27"/>
    </row>
    <row r="296" spans="2:16" x14ac:dyDescent="0.2">
      <c r="B296" s="28"/>
      <c r="C296" s="26"/>
      <c r="D296" s="63" t="s">
        <v>265</v>
      </c>
      <c r="E296" s="20">
        <v>0</v>
      </c>
      <c r="F296" s="90">
        <v>0</v>
      </c>
      <c r="G296" s="90">
        <v>0</v>
      </c>
      <c r="H296" s="89">
        <v>0</v>
      </c>
      <c r="I296" s="21">
        <f t="shared" si="14"/>
        <v>0</v>
      </c>
      <c r="J296" s="89">
        <v>0</v>
      </c>
      <c r="K296" s="89">
        <v>0</v>
      </c>
      <c r="L296" s="90">
        <v>0</v>
      </c>
      <c r="M296" s="90">
        <v>1173476</v>
      </c>
      <c r="N296" s="150">
        <f t="shared" si="15"/>
        <v>1173476</v>
      </c>
      <c r="O296" s="26"/>
      <c r="P296" s="27"/>
    </row>
    <row r="297" spans="2:16" x14ac:dyDescent="0.2">
      <c r="B297" s="28"/>
      <c r="C297" s="26"/>
      <c r="D297" s="63" t="s">
        <v>183</v>
      </c>
      <c r="E297" s="20">
        <v>0</v>
      </c>
      <c r="F297" s="90">
        <v>0</v>
      </c>
      <c r="G297" s="90">
        <v>0</v>
      </c>
      <c r="H297" s="89">
        <v>0</v>
      </c>
      <c r="I297" s="21">
        <f t="shared" si="14"/>
        <v>0</v>
      </c>
      <c r="J297" s="89">
        <v>0</v>
      </c>
      <c r="K297" s="89">
        <v>0</v>
      </c>
      <c r="L297" s="90">
        <v>0</v>
      </c>
      <c r="M297" s="90">
        <v>738504</v>
      </c>
      <c r="N297" s="150">
        <f t="shared" si="15"/>
        <v>738504</v>
      </c>
      <c r="O297" s="26"/>
      <c r="P297" s="27"/>
    </row>
    <row r="298" spans="2:16" x14ac:dyDescent="0.2">
      <c r="B298" s="28"/>
      <c r="C298" s="26"/>
      <c r="D298" s="63" t="s">
        <v>230</v>
      </c>
      <c r="E298" s="20">
        <v>0</v>
      </c>
      <c r="F298" s="90">
        <v>40000</v>
      </c>
      <c r="G298" s="90">
        <v>457075</v>
      </c>
      <c r="H298" s="89">
        <v>64600</v>
      </c>
      <c r="I298" s="21">
        <f t="shared" si="14"/>
        <v>561675</v>
      </c>
      <c r="J298" s="89">
        <v>0</v>
      </c>
      <c r="K298" s="89">
        <v>0</v>
      </c>
      <c r="L298" s="90">
        <v>0</v>
      </c>
      <c r="M298" s="90">
        <v>1203877</v>
      </c>
      <c r="N298" s="150">
        <f t="shared" si="15"/>
        <v>1765552</v>
      </c>
      <c r="O298" s="26"/>
      <c r="P298" s="27"/>
    </row>
    <row r="299" spans="2:16" x14ac:dyDescent="0.2">
      <c r="B299" s="28"/>
      <c r="C299" s="26"/>
      <c r="D299" s="63" t="s">
        <v>219</v>
      </c>
      <c r="E299" s="20">
        <v>0</v>
      </c>
      <c r="F299" s="90">
        <v>0</v>
      </c>
      <c r="G299" s="90">
        <v>0</v>
      </c>
      <c r="H299" s="89">
        <v>608000</v>
      </c>
      <c r="I299" s="21">
        <f t="shared" si="14"/>
        <v>608000</v>
      </c>
      <c r="J299" s="89">
        <v>0</v>
      </c>
      <c r="K299" s="89">
        <v>0</v>
      </c>
      <c r="L299" s="90">
        <v>0</v>
      </c>
      <c r="M299" s="90">
        <v>0</v>
      </c>
      <c r="N299" s="150">
        <f t="shared" si="15"/>
        <v>608000</v>
      </c>
      <c r="O299" s="26"/>
      <c r="P299" s="27"/>
    </row>
    <row r="300" spans="2:16" x14ac:dyDescent="0.2">
      <c r="B300" s="28"/>
      <c r="C300" s="26"/>
      <c r="D300" s="63" t="s">
        <v>342</v>
      </c>
      <c r="E300" s="20">
        <v>0</v>
      </c>
      <c r="F300" s="90">
        <v>0</v>
      </c>
      <c r="G300" s="90">
        <v>1099546</v>
      </c>
      <c r="H300" s="89">
        <v>0</v>
      </c>
      <c r="I300" s="21">
        <f t="shared" si="14"/>
        <v>1099546</v>
      </c>
      <c r="J300" s="89">
        <v>0</v>
      </c>
      <c r="K300" s="89">
        <v>0</v>
      </c>
      <c r="L300" s="90">
        <v>0</v>
      </c>
      <c r="M300" s="90">
        <v>0</v>
      </c>
      <c r="N300" s="150">
        <f t="shared" ref="N300:N331" si="16">SUM(I300:M300)</f>
        <v>1099546</v>
      </c>
      <c r="O300" s="26"/>
      <c r="P300" s="27"/>
    </row>
    <row r="301" spans="2:16" x14ac:dyDescent="0.2">
      <c r="B301" s="28"/>
      <c r="C301" s="26"/>
      <c r="D301" s="63" t="s">
        <v>343</v>
      </c>
      <c r="E301" s="20">
        <v>2</v>
      </c>
      <c r="F301" s="90">
        <v>350000</v>
      </c>
      <c r="G301" s="90">
        <v>0</v>
      </c>
      <c r="H301" s="89">
        <v>0</v>
      </c>
      <c r="I301" s="21">
        <f t="shared" si="14"/>
        <v>350000</v>
      </c>
      <c r="J301" s="89">
        <v>0</v>
      </c>
      <c r="K301" s="89">
        <v>0</v>
      </c>
      <c r="L301" s="90">
        <v>100000</v>
      </c>
      <c r="M301" s="90">
        <v>339867</v>
      </c>
      <c r="N301" s="150">
        <f t="shared" si="16"/>
        <v>789867</v>
      </c>
      <c r="O301" s="26"/>
      <c r="P301" s="27"/>
    </row>
    <row r="302" spans="2:16" x14ac:dyDescent="0.2">
      <c r="B302" s="28"/>
      <c r="C302" s="26"/>
      <c r="D302" s="63" t="s">
        <v>344</v>
      </c>
      <c r="E302" s="20">
        <v>0</v>
      </c>
      <c r="F302" s="90">
        <v>0</v>
      </c>
      <c r="G302" s="90">
        <v>156000</v>
      </c>
      <c r="H302" s="89">
        <v>0</v>
      </c>
      <c r="I302" s="21">
        <f t="shared" si="14"/>
        <v>156000</v>
      </c>
      <c r="J302" s="89">
        <v>0</v>
      </c>
      <c r="K302" s="89">
        <v>0</v>
      </c>
      <c r="L302" s="90">
        <v>0</v>
      </c>
      <c r="M302" s="90">
        <v>50500</v>
      </c>
      <c r="N302" s="150">
        <f t="shared" si="16"/>
        <v>206500</v>
      </c>
      <c r="O302" s="26"/>
      <c r="P302" s="27"/>
    </row>
    <row r="303" spans="2:16" x14ac:dyDescent="0.2">
      <c r="B303" s="28"/>
      <c r="C303" s="26"/>
      <c r="D303" s="63" t="s">
        <v>345</v>
      </c>
      <c r="E303" s="20">
        <v>0</v>
      </c>
      <c r="F303" s="90">
        <v>0</v>
      </c>
      <c r="G303" s="90">
        <v>5053090</v>
      </c>
      <c r="H303" s="89">
        <v>0</v>
      </c>
      <c r="I303" s="21">
        <f t="shared" si="14"/>
        <v>5053090</v>
      </c>
      <c r="J303" s="89">
        <v>0</v>
      </c>
      <c r="K303" s="89">
        <v>0</v>
      </c>
      <c r="L303" s="90">
        <v>0</v>
      </c>
      <c r="M303" s="90">
        <v>0</v>
      </c>
      <c r="N303" s="150">
        <f t="shared" si="16"/>
        <v>5053090</v>
      </c>
      <c r="O303" s="26"/>
      <c r="P303" s="27"/>
    </row>
    <row r="304" spans="2:16" x14ac:dyDescent="0.2">
      <c r="B304" s="28"/>
      <c r="C304" s="26"/>
      <c r="D304" s="63" t="s">
        <v>143</v>
      </c>
      <c r="E304" s="20">
        <v>0</v>
      </c>
      <c r="F304" s="90">
        <v>0</v>
      </c>
      <c r="G304" s="90">
        <v>0</v>
      </c>
      <c r="H304" s="89">
        <v>0</v>
      </c>
      <c r="I304" s="21">
        <f t="shared" si="14"/>
        <v>0</v>
      </c>
      <c r="J304" s="89">
        <v>0</v>
      </c>
      <c r="K304" s="89">
        <v>0</v>
      </c>
      <c r="L304" s="90">
        <v>0</v>
      </c>
      <c r="M304" s="90">
        <v>1689864</v>
      </c>
      <c r="N304" s="150">
        <f t="shared" si="16"/>
        <v>1689864</v>
      </c>
      <c r="O304" s="26"/>
      <c r="P304" s="27"/>
    </row>
    <row r="305" spans="2:16" x14ac:dyDescent="0.2">
      <c r="B305" s="28"/>
      <c r="C305" s="26"/>
      <c r="D305" s="63" t="s">
        <v>294</v>
      </c>
      <c r="E305" s="20">
        <v>0</v>
      </c>
      <c r="F305" s="90">
        <v>0</v>
      </c>
      <c r="G305" s="90">
        <v>0</v>
      </c>
      <c r="H305" s="89">
        <v>0</v>
      </c>
      <c r="I305" s="21">
        <f t="shared" ref="I305:I368" si="17">SUM(F305:H305)</f>
        <v>0</v>
      </c>
      <c r="J305" s="89">
        <v>0</v>
      </c>
      <c r="K305" s="89">
        <v>0</v>
      </c>
      <c r="L305" s="90">
        <v>0</v>
      </c>
      <c r="M305" s="90">
        <v>2158920</v>
      </c>
      <c r="N305" s="150">
        <f t="shared" si="16"/>
        <v>2158920</v>
      </c>
      <c r="O305" s="26"/>
      <c r="P305" s="27"/>
    </row>
    <row r="306" spans="2:16" x14ac:dyDescent="0.2">
      <c r="B306" s="28"/>
      <c r="C306" s="26"/>
      <c r="D306" s="63" t="s">
        <v>231</v>
      </c>
      <c r="E306" s="20">
        <v>0</v>
      </c>
      <c r="F306" s="90">
        <v>0</v>
      </c>
      <c r="G306" s="90">
        <v>44000</v>
      </c>
      <c r="H306" s="89">
        <v>0</v>
      </c>
      <c r="I306" s="21">
        <f t="shared" si="17"/>
        <v>44000</v>
      </c>
      <c r="J306" s="89">
        <v>0</v>
      </c>
      <c r="K306" s="89">
        <v>0</v>
      </c>
      <c r="L306" s="90">
        <v>0</v>
      </c>
      <c r="M306" s="90">
        <v>631250</v>
      </c>
      <c r="N306" s="150">
        <f t="shared" si="16"/>
        <v>675250</v>
      </c>
      <c r="O306" s="26"/>
      <c r="P306" s="27"/>
    </row>
    <row r="307" spans="2:16" x14ac:dyDescent="0.2">
      <c r="B307" s="28"/>
      <c r="C307" s="26"/>
      <c r="D307" s="63" t="s">
        <v>148</v>
      </c>
      <c r="E307" s="20">
        <v>2</v>
      </c>
      <c r="F307" s="90">
        <v>90541</v>
      </c>
      <c r="G307" s="90">
        <v>0</v>
      </c>
      <c r="H307" s="89">
        <v>0</v>
      </c>
      <c r="I307" s="21">
        <f t="shared" si="17"/>
        <v>90541</v>
      </c>
      <c r="J307" s="89">
        <v>0</v>
      </c>
      <c r="K307" s="89">
        <v>0</v>
      </c>
      <c r="L307" s="90">
        <v>0</v>
      </c>
      <c r="M307" s="90">
        <v>950000</v>
      </c>
      <c r="N307" s="150">
        <f t="shared" si="16"/>
        <v>1040541</v>
      </c>
      <c r="O307" s="26"/>
      <c r="P307" s="27"/>
    </row>
    <row r="308" spans="2:16" x14ac:dyDescent="0.2">
      <c r="B308" s="28"/>
      <c r="C308" s="26"/>
      <c r="D308" s="63" t="s">
        <v>179</v>
      </c>
      <c r="E308" s="20">
        <v>9</v>
      </c>
      <c r="F308" s="90">
        <v>244800</v>
      </c>
      <c r="G308" s="90">
        <v>0</v>
      </c>
      <c r="H308" s="89">
        <v>0</v>
      </c>
      <c r="I308" s="21">
        <f t="shared" si="17"/>
        <v>244800</v>
      </c>
      <c r="J308" s="89">
        <v>0</v>
      </c>
      <c r="K308" s="89">
        <v>0</v>
      </c>
      <c r="L308" s="90">
        <v>0</v>
      </c>
      <c r="M308" s="90">
        <v>2148056</v>
      </c>
      <c r="N308" s="150">
        <f t="shared" si="16"/>
        <v>2392856</v>
      </c>
      <c r="O308" s="26"/>
      <c r="P308" s="27"/>
    </row>
    <row r="309" spans="2:16" x14ac:dyDescent="0.2">
      <c r="B309" s="28"/>
      <c r="C309" s="26"/>
      <c r="D309" s="63" t="s">
        <v>149</v>
      </c>
      <c r="E309" s="20">
        <v>2</v>
      </c>
      <c r="F309" s="90">
        <v>930000</v>
      </c>
      <c r="G309" s="90">
        <v>0</v>
      </c>
      <c r="H309" s="89">
        <v>350000</v>
      </c>
      <c r="I309" s="21">
        <f t="shared" si="17"/>
        <v>1280000</v>
      </c>
      <c r="J309" s="89">
        <v>0</v>
      </c>
      <c r="K309" s="89">
        <v>0</v>
      </c>
      <c r="L309" s="90">
        <v>0</v>
      </c>
      <c r="M309" s="90">
        <v>457773</v>
      </c>
      <c r="N309" s="150">
        <f t="shared" si="16"/>
        <v>1737773</v>
      </c>
      <c r="O309" s="26"/>
      <c r="P309" s="27"/>
    </row>
    <row r="310" spans="2:16" x14ac:dyDescent="0.2">
      <c r="B310" s="28"/>
      <c r="C310" s="26"/>
      <c r="D310" s="63" t="s">
        <v>346</v>
      </c>
      <c r="E310" s="20">
        <v>0</v>
      </c>
      <c r="F310" s="90">
        <v>0</v>
      </c>
      <c r="G310" s="90">
        <v>1119901</v>
      </c>
      <c r="H310" s="89">
        <v>0</v>
      </c>
      <c r="I310" s="21">
        <f t="shared" si="17"/>
        <v>1119901</v>
      </c>
      <c r="J310" s="89">
        <v>0</v>
      </c>
      <c r="K310" s="89">
        <v>0</v>
      </c>
      <c r="L310" s="90">
        <v>0</v>
      </c>
      <c r="M310" s="90">
        <v>0</v>
      </c>
      <c r="N310" s="150">
        <f t="shared" si="16"/>
        <v>1119901</v>
      </c>
      <c r="O310" s="26"/>
      <c r="P310" s="27"/>
    </row>
    <row r="311" spans="2:16" x14ac:dyDescent="0.2">
      <c r="B311" s="28"/>
      <c r="C311" s="26"/>
      <c r="D311" s="63" t="s">
        <v>347</v>
      </c>
      <c r="E311" s="20">
        <v>2</v>
      </c>
      <c r="F311" s="90">
        <v>351250</v>
      </c>
      <c r="G311" s="90">
        <v>360000</v>
      </c>
      <c r="H311" s="89">
        <v>152930</v>
      </c>
      <c r="I311" s="21">
        <f t="shared" si="17"/>
        <v>864180</v>
      </c>
      <c r="J311" s="89">
        <v>0</v>
      </c>
      <c r="K311" s="89">
        <v>0</v>
      </c>
      <c r="L311" s="90">
        <v>0</v>
      </c>
      <c r="M311" s="90">
        <v>906513</v>
      </c>
      <c r="N311" s="150">
        <f t="shared" si="16"/>
        <v>1770693</v>
      </c>
      <c r="O311" s="26"/>
      <c r="P311" s="27"/>
    </row>
    <row r="312" spans="2:16" x14ac:dyDescent="0.2">
      <c r="B312" s="28"/>
      <c r="C312" s="26"/>
      <c r="D312" s="63" t="s">
        <v>348</v>
      </c>
      <c r="E312" s="20">
        <v>2</v>
      </c>
      <c r="F312" s="90">
        <v>365350</v>
      </c>
      <c r="G312" s="90">
        <v>38034</v>
      </c>
      <c r="H312" s="89">
        <v>81600</v>
      </c>
      <c r="I312" s="21">
        <f t="shared" si="17"/>
        <v>484984</v>
      </c>
      <c r="J312" s="89">
        <v>0</v>
      </c>
      <c r="K312" s="89">
        <v>0</v>
      </c>
      <c r="L312" s="90">
        <v>0</v>
      </c>
      <c r="M312" s="90">
        <v>3336749</v>
      </c>
      <c r="N312" s="150">
        <f t="shared" si="16"/>
        <v>3821733</v>
      </c>
      <c r="O312" s="26"/>
      <c r="P312" s="27"/>
    </row>
    <row r="313" spans="2:16" x14ac:dyDescent="0.2">
      <c r="B313" s="28"/>
      <c r="C313" s="26"/>
      <c r="D313" s="63" t="s">
        <v>349</v>
      </c>
      <c r="E313" s="20">
        <v>1</v>
      </c>
      <c r="F313" s="90">
        <v>100000</v>
      </c>
      <c r="G313" s="90">
        <v>400000</v>
      </c>
      <c r="H313" s="89">
        <v>0</v>
      </c>
      <c r="I313" s="21">
        <f t="shared" si="17"/>
        <v>500000</v>
      </c>
      <c r="J313" s="89">
        <v>0</v>
      </c>
      <c r="K313" s="89">
        <v>0</v>
      </c>
      <c r="L313" s="90">
        <v>165000</v>
      </c>
      <c r="M313" s="90">
        <v>1457147</v>
      </c>
      <c r="N313" s="150">
        <f t="shared" si="16"/>
        <v>2122147</v>
      </c>
      <c r="O313" s="26"/>
      <c r="P313" s="27"/>
    </row>
    <row r="314" spans="2:16" x14ac:dyDescent="0.2">
      <c r="B314" s="28"/>
      <c r="C314" s="26"/>
      <c r="D314" s="63" t="s">
        <v>205</v>
      </c>
      <c r="E314" s="20">
        <v>0</v>
      </c>
      <c r="F314" s="90">
        <v>0</v>
      </c>
      <c r="G314" s="90">
        <v>577243</v>
      </c>
      <c r="H314" s="89">
        <v>93581</v>
      </c>
      <c r="I314" s="21">
        <f t="shared" si="17"/>
        <v>670824</v>
      </c>
      <c r="J314" s="89">
        <v>0</v>
      </c>
      <c r="K314" s="89">
        <v>0</v>
      </c>
      <c r="L314" s="90">
        <v>112000</v>
      </c>
      <c r="M314" s="90">
        <v>757766</v>
      </c>
      <c r="N314" s="150">
        <f t="shared" si="16"/>
        <v>1540590</v>
      </c>
      <c r="O314" s="26"/>
      <c r="P314" s="27"/>
    </row>
    <row r="315" spans="2:16" x14ac:dyDescent="0.2">
      <c r="B315" s="28"/>
      <c r="C315" s="26"/>
      <c r="D315" s="63" t="s">
        <v>220</v>
      </c>
      <c r="E315" s="20">
        <v>0</v>
      </c>
      <c r="F315" s="90">
        <v>0</v>
      </c>
      <c r="G315" s="90">
        <v>0</v>
      </c>
      <c r="H315" s="89">
        <v>0</v>
      </c>
      <c r="I315" s="21">
        <f t="shared" si="17"/>
        <v>0</v>
      </c>
      <c r="J315" s="89">
        <v>0</v>
      </c>
      <c r="K315" s="89">
        <v>0</v>
      </c>
      <c r="L315" s="90">
        <v>0</v>
      </c>
      <c r="M315" s="90">
        <v>1230143</v>
      </c>
      <c r="N315" s="150">
        <f t="shared" si="16"/>
        <v>1230143</v>
      </c>
      <c r="O315" s="26"/>
      <c r="P315" s="27"/>
    </row>
    <row r="316" spans="2:16" x14ac:dyDescent="0.2">
      <c r="B316" s="28"/>
      <c r="C316" s="26"/>
      <c r="D316" s="63" t="s">
        <v>350</v>
      </c>
      <c r="E316" s="20">
        <v>0</v>
      </c>
      <c r="F316" s="90">
        <v>0</v>
      </c>
      <c r="G316" s="90">
        <v>2005206</v>
      </c>
      <c r="H316" s="89">
        <v>0</v>
      </c>
      <c r="I316" s="21">
        <f t="shared" si="17"/>
        <v>2005206</v>
      </c>
      <c r="J316" s="89">
        <v>0</v>
      </c>
      <c r="K316" s="89">
        <v>0</v>
      </c>
      <c r="L316" s="90">
        <v>0</v>
      </c>
      <c r="M316" s="90">
        <v>0</v>
      </c>
      <c r="N316" s="150">
        <f t="shared" si="16"/>
        <v>2005206</v>
      </c>
      <c r="O316" s="26"/>
      <c r="P316" s="27"/>
    </row>
    <row r="317" spans="2:16" x14ac:dyDescent="0.2">
      <c r="B317" s="28"/>
      <c r="C317" s="26"/>
      <c r="D317" s="63" t="s">
        <v>295</v>
      </c>
      <c r="E317" s="20">
        <v>3</v>
      </c>
      <c r="F317" s="90">
        <v>1353000</v>
      </c>
      <c r="G317" s="90">
        <v>10000</v>
      </c>
      <c r="H317" s="89">
        <v>240356</v>
      </c>
      <c r="I317" s="21">
        <f t="shared" si="17"/>
        <v>1603356</v>
      </c>
      <c r="J317" s="89">
        <v>0</v>
      </c>
      <c r="K317" s="89">
        <v>0</v>
      </c>
      <c r="L317" s="90">
        <v>20000</v>
      </c>
      <c r="M317" s="90">
        <v>1775940</v>
      </c>
      <c r="N317" s="150">
        <f t="shared" si="16"/>
        <v>3399296</v>
      </c>
      <c r="O317" s="26"/>
      <c r="P317" s="27"/>
    </row>
    <row r="318" spans="2:16" x14ac:dyDescent="0.2">
      <c r="B318" s="28"/>
      <c r="C318" s="26"/>
      <c r="D318" s="63" t="s">
        <v>137</v>
      </c>
      <c r="E318" s="20">
        <v>2</v>
      </c>
      <c r="F318" s="90">
        <v>195622</v>
      </c>
      <c r="G318" s="90">
        <v>107517</v>
      </c>
      <c r="H318" s="89">
        <v>9000</v>
      </c>
      <c r="I318" s="21">
        <f t="shared" si="17"/>
        <v>312139</v>
      </c>
      <c r="J318" s="89">
        <v>0</v>
      </c>
      <c r="K318" s="89">
        <v>0</v>
      </c>
      <c r="L318" s="90">
        <v>0</v>
      </c>
      <c r="M318" s="90">
        <v>552382</v>
      </c>
      <c r="N318" s="150">
        <f t="shared" si="16"/>
        <v>864521</v>
      </c>
      <c r="O318" s="26"/>
      <c r="P318" s="27"/>
    </row>
    <row r="319" spans="2:16" x14ac:dyDescent="0.2">
      <c r="B319" s="28"/>
      <c r="C319" s="26"/>
      <c r="D319" s="63" t="s">
        <v>351</v>
      </c>
      <c r="E319" s="20">
        <v>2</v>
      </c>
      <c r="F319" s="90">
        <v>198085</v>
      </c>
      <c r="G319" s="90">
        <v>734000</v>
      </c>
      <c r="H319" s="89">
        <v>0</v>
      </c>
      <c r="I319" s="21">
        <f t="shared" si="17"/>
        <v>932085</v>
      </c>
      <c r="J319" s="89">
        <v>0</v>
      </c>
      <c r="K319" s="89">
        <v>0</v>
      </c>
      <c r="L319" s="90">
        <v>140000</v>
      </c>
      <c r="M319" s="90">
        <v>908725</v>
      </c>
      <c r="N319" s="150">
        <f t="shared" si="16"/>
        <v>1980810</v>
      </c>
      <c r="O319" s="26"/>
      <c r="P319" s="27"/>
    </row>
    <row r="320" spans="2:16" x14ac:dyDescent="0.2">
      <c r="B320" s="28"/>
      <c r="C320" s="26"/>
      <c r="D320" s="63" t="s">
        <v>206</v>
      </c>
      <c r="E320" s="20">
        <v>0</v>
      </c>
      <c r="F320" s="90">
        <v>0</v>
      </c>
      <c r="G320" s="90">
        <v>411123</v>
      </c>
      <c r="H320" s="89">
        <v>89000</v>
      </c>
      <c r="I320" s="21">
        <f t="shared" si="17"/>
        <v>500123</v>
      </c>
      <c r="J320" s="89">
        <v>0</v>
      </c>
      <c r="K320" s="89">
        <v>0</v>
      </c>
      <c r="L320" s="90">
        <v>40000</v>
      </c>
      <c r="M320" s="90">
        <v>495466</v>
      </c>
      <c r="N320" s="150">
        <f t="shared" si="16"/>
        <v>1035589</v>
      </c>
      <c r="O320" s="26"/>
      <c r="P320" s="27"/>
    </row>
    <row r="321" spans="2:16" x14ac:dyDescent="0.2">
      <c r="B321" s="28"/>
      <c r="C321" s="26"/>
      <c r="D321" s="63" t="s">
        <v>352</v>
      </c>
      <c r="E321" s="20">
        <v>0</v>
      </c>
      <c r="F321" s="90">
        <v>0</v>
      </c>
      <c r="G321" s="90">
        <v>1537081</v>
      </c>
      <c r="H321" s="89">
        <v>0</v>
      </c>
      <c r="I321" s="21">
        <f t="shared" si="17"/>
        <v>1537081</v>
      </c>
      <c r="J321" s="89">
        <v>0</v>
      </c>
      <c r="K321" s="89">
        <v>0</v>
      </c>
      <c r="L321" s="90">
        <v>0</v>
      </c>
      <c r="M321" s="90">
        <v>0</v>
      </c>
      <c r="N321" s="150">
        <f t="shared" si="16"/>
        <v>1537081</v>
      </c>
      <c r="O321" s="26"/>
      <c r="P321" s="27"/>
    </row>
    <row r="322" spans="2:16" x14ac:dyDescent="0.2">
      <c r="B322" s="28"/>
      <c r="C322" s="26"/>
      <c r="D322" s="63" t="s">
        <v>116</v>
      </c>
      <c r="E322" s="20">
        <v>0</v>
      </c>
      <c r="F322" s="90">
        <v>0</v>
      </c>
      <c r="G322" s="90">
        <v>332800</v>
      </c>
      <c r="H322" s="89">
        <v>0</v>
      </c>
      <c r="I322" s="21">
        <f t="shared" si="17"/>
        <v>332800</v>
      </c>
      <c r="J322" s="89">
        <v>0</v>
      </c>
      <c r="K322" s="89">
        <v>0</v>
      </c>
      <c r="L322" s="90">
        <v>0</v>
      </c>
      <c r="M322" s="90">
        <v>1220000</v>
      </c>
      <c r="N322" s="150">
        <f t="shared" si="16"/>
        <v>1552800</v>
      </c>
      <c r="O322" s="26"/>
      <c r="P322" s="27"/>
    </row>
    <row r="323" spans="2:16" x14ac:dyDescent="0.2">
      <c r="B323" s="28"/>
      <c r="C323" s="26"/>
      <c r="D323" s="63" t="s">
        <v>353</v>
      </c>
      <c r="E323" s="20">
        <v>5</v>
      </c>
      <c r="F323" s="90">
        <v>777300</v>
      </c>
      <c r="G323" s="90">
        <v>518366</v>
      </c>
      <c r="H323" s="89">
        <v>0</v>
      </c>
      <c r="I323" s="21">
        <f t="shared" si="17"/>
        <v>1295666</v>
      </c>
      <c r="J323" s="89">
        <v>0</v>
      </c>
      <c r="K323" s="89">
        <v>0</v>
      </c>
      <c r="L323" s="90">
        <v>0</v>
      </c>
      <c r="M323" s="90">
        <v>797005</v>
      </c>
      <c r="N323" s="150">
        <f t="shared" si="16"/>
        <v>2092671</v>
      </c>
      <c r="O323" s="26"/>
      <c r="P323" s="27"/>
    </row>
    <row r="324" spans="2:16" x14ac:dyDescent="0.2">
      <c r="B324" s="28"/>
      <c r="C324" s="26"/>
      <c r="D324" s="63" t="s">
        <v>117</v>
      </c>
      <c r="E324" s="20">
        <v>0</v>
      </c>
      <c r="F324" s="90">
        <v>0</v>
      </c>
      <c r="G324" s="90">
        <v>0</v>
      </c>
      <c r="H324" s="89">
        <v>0</v>
      </c>
      <c r="I324" s="21">
        <f t="shared" si="17"/>
        <v>0</v>
      </c>
      <c r="J324" s="89">
        <v>0</v>
      </c>
      <c r="K324" s="89">
        <v>0</v>
      </c>
      <c r="L324" s="90">
        <v>0</v>
      </c>
      <c r="M324" s="90">
        <v>1203039</v>
      </c>
      <c r="N324" s="150">
        <f t="shared" si="16"/>
        <v>1203039</v>
      </c>
      <c r="O324" s="26"/>
      <c r="P324" s="27"/>
    </row>
    <row r="325" spans="2:16" x14ac:dyDescent="0.2">
      <c r="B325" s="28"/>
      <c r="C325" s="26"/>
      <c r="D325" s="63" t="s">
        <v>354</v>
      </c>
      <c r="E325" s="20">
        <v>0</v>
      </c>
      <c r="F325" s="90">
        <v>0</v>
      </c>
      <c r="G325" s="90">
        <v>2327906</v>
      </c>
      <c r="H325" s="89">
        <v>0</v>
      </c>
      <c r="I325" s="21">
        <f t="shared" si="17"/>
        <v>2327906</v>
      </c>
      <c r="J325" s="89">
        <v>0</v>
      </c>
      <c r="K325" s="89">
        <v>0</v>
      </c>
      <c r="L325" s="90">
        <v>0</v>
      </c>
      <c r="M325" s="90">
        <v>0</v>
      </c>
      <c r="N325" s="150">
        <f t="shared" si="16"/>
        <v>2327906</v>
      </c>
      <c r="O325" s="26"/>
      <c r="P325" s="27"/>
    </row>
    <row r="326" spans="2:16" x14ac:dyDescent="0.2">
      <c r="B326" s="28"/>
      <c r="C326" s="26"/>
      <c r="D326" s="63" t="s">
        <v>355</v>
      </c>
      <c r="E326" s="20">
        <v>2</v>
      </c>
      <c r="F326" s="90">
        <v>490576</v>
      </c>
      <c r="G326" s="90">
        <v>1164856</v>
      </c>
      <c r="H326" s="89">
        <v>0</v>
      </c>
      <c r="I326" s="21">
        <f t="shared" si="17"/>
        <v>1655432</v>
      </c>
      <c r="J326" s="89">
        <v>0</v>
      </c>
      <c r="K326" s="89">
        <v>0</v>
      </c>
      <c r="L326" s="90">
        <v>151000</v>
      </c>
      <c r="M326" s="90">
        <v>647918</v>
      </c>
      <c r="N326" s="150">
        <f t="shared" si="16"/>
        <v>2454350</v>
      </c>
      <c r="O326" s="26"/>
      <c r="P326" s="27"/>
    </row>
    <row r="327" spans="2:16" x14ac:dyDescent="0.2">
      <c r="B327" s="28"/>
      <c r="C327" s="26"/>
      <c r="D327" s="63" t="s">
        <v>307</v>
      </c>
      <c r="E327" s="20">
        <v>0</v>
      </c>
      <c r="F327" s="90">
        <v>0</v>
      </c>
      <c r="G327" s="90">
        <v>0</v>
      </c>
      <c r="H327" s="89">
        <v>0</v>
      </c>
      <c r="I327" s="21">
        <f t="shared" si="17"/>
        <v>0</v>
      </c>
      <c r="J327" s="89">
        <v>0</v>
      </c>
      <c r="K327" s="89">
        <v>0</v>
      </c>
      <c r="L327" s="90">
        <v>0</v>
      </c>
      <c r="M327" s="90">
        <v>909829</v>
      </c>
      <c r="N327" s="150">
        <f t="shared" si="16"/>
        <v>909829</v>
      </c>
      <c r="O327" s="26"/>
      <c r="P327" s="27"/>
    </row>
    <row r="328" spans="2:16" x14ac:dyDescent="0.2">
      <c r="B328" s="28"/>
      <c r="C328" s="26"/>
      <c r="D328" s="63" t="s">
        <v>250</v>
      </c>
      <c r="E328" s="20">
        <v>0</v>
      </c>
      <c r="F328" s="90">
        <v>0</v>
      </c>
      <c r="G328" s="90">
        <v>1178577</v>
      </c>
      <c r="H328" s="89">
        <v>434634</v>
      </c>
      <c r="I328" s="21">
        <f t="shared" si="17"/>
        <v>1613211</v>
      </c>
      <c r="J328" s="89">
        <v>0</v>
      </c>
      <c r="K328" s="89">
        <v>0</v>
      </c>
      <c r="L328" s="90">
        <v>0</v>
      </c>
      <c r="M328" s="90">
        <v>2039536</v>
      </c>
      <c r="N328" s="150">
        <f t="shared" si="16"/>
        <v>3652747</v>
      </c>
      <c r="O328" s="26"/>
      <c r="P328" s="27"/>
    </row>
    <row r="329" spans="2:16" x14ac:dyDescent="0.2">
      <c r="B329" s="28"/>
      <c r="C329" s="26"/>
      <c r="D329" s="63" t="s">
        <v>356</v>
      </c>
      <c r="E329" s="20">
        <v>0</v>
      </c>
      <c r="F329" s="90">
        <v>0</v>
      </c>
      <c r="G329" s="90">
        <v>0</v>
      </c>
      <c r="H329" s="89">
        <v>0</v>
      </c>
      <c r="I329" s="21">
        <f t="shared" si="17"/>
        <v>0</v>
      </c>
      <c r="J329" s="89">
        <v>0</v>
      </c>
      <c r="K329" s="89">
        <v>0</v>
      </c>
      <c r="L329" s="90">
        <v>0</v>
      </c>
      <c r="M329" s="90">
        <v>2241009</v>
      </c>
      <c r="N329" s="150">
        <f t="shared" si="16"/>
        <v>2241009</v>
      </c>
      <c r="O329" s="26"/>
      <c r="P329" s="27"/>
    </row>
    <row r="330" spans="2:16" x14ac:dyDescent="0.2">
      <c r="B330" s="28"/>
      <c r="C330" s="26"/>
      <c r="D330" s="63" t="s">
        <v>118</v>
      </c>
      <c r="E330" s="20">
        <v>3</v>
      </c>
      <c r="F330" s="90">
        <v>319000</v>
      </c>
      <c r="G330" s="90">
        <v>260000</v>
      </c>
      <c r="H330" s="89">
        <v>300000</v>
      </c>
      <c r="I330" s="21">
        <f t="shared" si="17"/>
        <v>879000</v>
      </c>
      <c r="J330" s="89">
        <v>0</v>
      </c>
      <c r="K330" s="89">
        <v>0</v>
      </c>
      <c r="L330" s="90">
        <v>0</v>
      </c>
      <c r="M330" s="90">
        <v>2287500</v>
      </c>
      <c r="N330" s="150">
        <f t="shared" si="16"/>
        <v>3166500</v>
      </c>
      <c r="O330" s="26"/>
      <c r="P330" s="27"/>
    </row>
    <row r="331" spans="2:16" x14ac:dyDescent="0.2">
      <c r="B331" s="28"/>
      <c r="C331" s="26"/>
      <c r="D331" s="63" t="s">
        <v>188</v>
      </c>
      <c r="E331" s="20">
        <v>3</v>
      </c>
      <c r="F331" s="90">
        <v>159120</v>
      </c>
      <c r="G331" s="90">
        <v>620192</v>
      </c>
      <c r="H331" s="89">
        <v>37680</v>
      </c>
      <c r="I331" s="21">
        <f t="shared" si="17"/>
        <v>816992</v>
      </c>
      <c r="J331" s="89">
        <v>0</v>
      </c>
      <c r="K331" s="89">
        <v>0</v>
      </c>
      <c r="L331" s="90">
        <v>0</v>
      </c>
      <c r="M331" s="90">
        <v>1060099</v>
      </c>
      <c r="N331" s="150">
        <f t="shared" si="16"/>
        <v>1877091</v>
      </c>
      <c r="O331" s="26"/>
      <c r="P331" s="27"/>
    </row>
    <row r="332" spans="2:16" x14ac:dyDescent="0.2">
      <c r="B332" s="28"/>
      <c r="C332" s="26"/>
      <c r="D332" s="63" t="s">
        <v>357</v>
      </c>
      <c r="E332" s="20">
        <v>0</v>
      </c>
      <c r="F332" s="90">
        <v>0</v>
      </c>
      <c r="G332" s="90">
        <v>937600</v>
      </c>
      <c r="H332" s="89">
        <v>0</v>
      </c>
      <c r="I332" s="21">
        <f t="shared" si="17"/>
        <v>937600</v>
      </c>
      <c r="J332" s="89">
        <v>0</v>
      </c>
      <c r="K332" s="89">
        <v>0</v>
      </c>
      <c r="L332" s="90">
        <v>48000</v>
      </c>
      <c r="M332" s="90">
        <v>1228007</v>
      </c>
      <c r="N332" s="150">
        <f t="shared" ref="N332:N363" si="18">SUM(I332:M332)</f>
        <v>2213607</v>
      </c>
      <c r="O332" s="26"/>
      <c r="P332" s="27"/>
    </row>
    <row r="333" spans="2:16" x14ac:dyDescent="0.2">
      <c r="B333" s="28"/>
      <c r="C333" s="26"/>
      <c r="D333" s="63" t="s">
        <v>358</v>
      </c>
      <c r="E333" s="20">
        <v>0</v>
      </c>
      <c r="F333" s="90">
        <v>0</v>
      </c>
      <c r="G333" s="90">
        <v>0</v>
      </c>
      <c r="H333" s="89">
        <v>0</v>
      </c>
      <c r="I333" s="21">
        <f t="shared" si="17"/>
        <v>0</v>
      </c>
      <c r="J333" s="89">
        <v>0</v>
      </c>
      <c r="K333" s="89">
        <v>0</v>
      </c>
      <c r="L333" s="90">
        <v>0</v>
      </c>
      <c r="M333" s="90">
        <v>871510</v>
      </c>
      <c r="N333" s="150">
        <f t="shared" si="18"/>
        <v>871510</v>
      </c>
      <c r="O333" s="26"/>
      <c r="P333" s="27"/>
    </row>
    <row r="334" spans="2:16" x14ac:dyDescent="0.2">
      <c r="B334" s="28"/>
      <c r="C334" s="26"/>
      <c r="D334" s="63" t="s">
        <v>207</v>
      </c>
      <c r="E334" s="20">
        <v>0</v>
      </c>
      <c r="F334" s="90">
        <v>0</v>
      </c>
      <c r="G334" s="90">
        <v>555960</v>
      </c>
      <c r="H334" s="89">
        <v>0</v>
      </c>
      <c r="I334" s="21">
        <f t="shared" si="17"/>
        <v>555960</v>
      </c>
      <c r="J334" s="89">
        <v>0</v>
      </c>
      <c r="K334" s="89">
        <v>0</v>
      </c>
      <c r="L334" s="90">
        <v>156000</v>
      </c>
      <c r="M334" s="90">
        <v>644745</v>
      </c>
      <c r="N334" s="150">
        <f t="shared" si="18"/>
        <v>1356705</v>
      </c>
      <c r="O334" s="26"/>
      <c r="P334" s="27"/>
    </row>
    <row r="335" spans="2:16" x14ac:dyDescent="0.2">
      <c r="B335" s="28"/>
      <c r="C335" s="26"/>
      <c r="D335" s="63" t="s">
        <v>254</v>
      </c>
      <c r="E335" s="20">
        <v>0</v>
      </c>
      <c r="F335" s="90">
        <v>0</v>
      </c>
      <c r="G335" s="90">
        <v>500000</v>
      </c>
      <c r="H335" s="89">
        <v>0</v>
      </c>
      <c r="I335" s="21">
        <f t="shared" si="17"/>
        <v>500000</v>
      </c>
      <c r="J335" s="89">
        <v>0</v>
      </c>
      <c r="K335" s="89">
        <v>0</v>
      </c>
      <c r="L335" s="90">
        <v>19614</v>
      </c>
      <c r="M335" s="90">
        <v>2798068</v>
      </c>
      <c r="N335" s="150">
        <f t="shared" si="18"/>
        <v>3317682</v>
      </c>
      <c r="O335" s="26"/>
      <c r="P335" s="27"/>
    </row>
    <row r="336" spans="2:16" x14ac:dyDescent="0.2">
      <c r="B336" s="28"/>
      <c r="C336" s="26"/>
      <c r="D336" s="63" t="s">
        <v>359</v>
      </c>
      <c r="E336" s="20">
        <v>8</v>
      </c>
      <c r="F336" s="90">
        <v>1000000</v>
      </c>
      <c r="G336" s="90">
        <v>285000</v>
      </c>
      <c r="H336" s="89">
        <v>773500</v>
      </c>
      <c r="I336" s="21">
        <f t="shared" si="17"/>
        <v>2058500</v>
      </c>
      <c r="J336" s="89">
        <v>0</v>
      </c>
      <c r="K336" s="89">
        <v>0</v>
      </c>
      <c r="L336" s="90">
        <v>175000</v>
      </c>
      <c r="M336" s="90">
        <v>3041227</v>
      </c>
      <c r="N336" s="150">
        <f t="shared" si="18"/>
        <v>5274727</v>
      </c>
      <c r="O336" s="26"/>
      <c r="P336" s="27"/>
    </row>
    <row r="337" spans="2:16" x14ac:dyDescent="0.2">
      <c r="B337" s="28"/>
      <c r="C337" s="26"/>
      <c r="D337" s="63" t="s">
        <v>215</v>
      </c>
      <c r="E337" s="20">
        <v>0</v>
      </c>
      <c r="F337" s="90">
        <v>0</v>
      </c>
      <c r="G337" s="90">
        <v>594909</v>
      </c>
      <c r="H337" s="89">
        <v>219839</v>
      </c>
      <c r="I337" s="21">
        <f t="shared" si="17"/>
        <v>814748</v>
      </c>
      <c r="J337" s="89">
        <v>0</v>
      </c>
      <c r="K337" s="89">
        <v>0</v>
      </c>
      <c r="L337" s="90">
        <v>0</v>
      </c>
      <c r="M337" s="90">
        <v>4876004</v>
      </c>
      <c r="N337" s="150">
        <f t="shared" si="18"/>
        <v>5690752</v>
      </c>
      <c r="O337" s="26"/>
      <c r="P337" s="27"/>
    </row>
    <row r="338" spans="2:16" x14ac:dyDescent="0.2">
      <c r="B338" s="28"/>
      <c r="C338" s="26"/>
      <c r="D338" s="63" t="s">
        <v>119</v>
      </c>
      <c r="E338" s="20">
        <v>0</v>
      </c>
      <c r="F338" s="90">
        <v>0</v>
      </c>
      <c r="G338" s="90">
        <v>0</v>
      </c>
      <c r="H338" s="89">
        <v>0</v>
      </c>
      <c r="I338" s="21">
        <f t="shared" si="17"/>
        <v>0</v>
      </c>
      <c r="J338" s="89">
        <v>0</v>
      </c>
      <c r="K338" s="89">
        <v>0</v>
      </c>
      <c r="L338" s="90">
        <v>0</v>
      </c>
      <c r="M338" s="90">
        <v>3866522</v>
      </c>
      <c r="N338" s="150">
        <f t="shared" si="18"/>
        <v>3866522</v>
      </c>
      <c r="O338" s="26"/>
      <c r="P338" s="27"/>
    </row>
    <row r="339" spans="2:16" x14ac:dyDescent="0.2">
      <c r="B339" s="28"/>
      <c r="C339" s="26"/>
      <c r="D339" s="63" t="s">
        <v>296</v>
      </c>
      <c r="E339" s="20">
        <v>7</v>
      </c>
      <c r="F339" s="90">
        <v>688000</v>
      </c>
      <c r="G339" s="90">
        <v>0</v>
      </c>
      <c r="H339" s="89">
        <v>0</v>
      </c>
      <c r="I339" s="21">
        <f t="shared" si="17"/>
        <v>688000</v>
      </c>
      <c r="J339" s="89">
        <v>0</v>
      </c>
      <c r="K339" s="89">
        <v>0</v>
      </c>
      <c r="L339" s="90">
        <v>0</v>
      </c>
      <c r="M339" s="90">
        <v>912428</v>
      </c>
      <c r="N339" s="150">
        <f t="shared" si="18"/>
        <v>1600428</v>
      </c>
      <c r="O339" s="26"/>
      <c r="P339" s="27"/>
    </row>
    <row r="340" spans="2:16" x14ac:dyDescent="0.2">
      <c r="B340" s="28"/>
      <c r="C340" s="26"/>
      <c r="D340" s="63" t="s">
        <v>208</v>
      </c>
      <c r="E340" s="20">
        <v>7</v>
      </c>
      <c r="F340" s="90">
        <v>2070000</v>
      </c>
      <c r="G340" s="90">
        <v>458323</v>
      </c>
      <c r="H340" s="89">
        <v>63000</v>
      </c>
      <c r="I340" s="21">
        <f t="shared" si="17"/>
        <v>2591323</v>
      </c>
      <c r="J340" s="89">
        <v>0</v>
      </c>
      <c r="K340" s="89">
        <v>0</v>
      </c>
      <c r="L340" s="90">
        <v>0</v>
      </c>
      <c r="M340" s="90">
        <v>0</v>
      </c>
      <c r="N340" s="150">
        <f t="shared" si="18"/>
        <v>2591323</v>
      </c>
      <c r="O340" s="26"/>
      <c r="P340" s="27"/>
    </row>
    <row r="341" spans="2:16" x14ac:dyDescent="0.2">
      <c r="B341" s="28"/>
      <c r="C341" s="26"/>
      <c r="D341" s="63" t="s">
        <v>360</v>
      </c>
      <c r="E341" s="20">
        <v>6</v>
      </c>
      <c r="F341" s="90">
        <v>336000</v>
      </c>
      <c r="G341" s="90">
        <v>56000</v>
      </c>
      <c r="H341" s="89">
        <v>200000</v>
      </c>
      <c r="I341" s="21">
        <f t="shared" si="17"/>
        <v>592000</v>
      </c>
      <c r="J341" s="89">
        <v>0</v>
      </c>
      <c r="K341" s="89">
        <v>0</v>
      </c>
      <c r="L341" s="90">
        <v>0</v>
      </c>
      <c r="M341" s="90">
        <v>363404</v>
      </c>
      <c r="N341" s="150">
        <f t="shared" si="18"/>
        <v>955404</v>
      </c>
      <c r="O341" s="26"/>
      <c r="P341" s="27"/>
    </row>
    <row r="342" spans="2:16" x14ac:dyDescent="0.2">
      <c r="B342" s="28"/>
      <c r="C342" s="26"/>
      <c r="D342" s="63" t="s">
        <v>187</v>
      </c>
      <c r="E342" s="20">
        <v>3</v>
      </c>
      <c r="F342" s="90">
        <v>1216103</v>
      </c>
      <c r="G342" s="90">
        <v>534282</v>
      </c>
      <c r="H342" s="89">
        <v>0</v>
      </c>
      <c r="I342" s="21">
        <f t="shared" si="17"/>
        <v>1750385</v>
      </c>
      <c r="J342" s="89">
        <v>0</v>
      </c>
      <c r="K342" s="89">
        <v>0</v>
      </c>
      <c r="L342" s="90">
        <v>38095</v>
      </c>
      <c r="M342" s="90">
        <v>1886644</v>
      </c>
      <c r="N342" s="150">
        <f t="shared" si="18"/>
        <v>3675124</v>
      </c>
      <c r="O342" s="26"/>
      <c r="P342" s="27"/>
    </row>
    <row r="343" spans="2:16" x14ac:dyDescent="0.2">
      <c r="B343" s="28"/>
      <c r="C343" s="26"/>
      <c r="D343" s="63" t="s">
        <v>297</v>
      </c>
      <c r="E343" s="20">
        <v>0</v>
      </c>
      <c r="F343" s="90">
        <v>0</v>
      </c>
      <c r="G343" s="90">
        <v>0</v>
      </c>
      <c r="H343" s="89">
        <v>0</v>
      </c>
      <c r="I343" s="21">
        <f t="shared" si="17"/>
        <v>0</v>
      </c>
      <c r="J343" s="89">
        <v>0</v>
      </c>
      <c r="K343" s="89">
        <v>0</v>
      </c>
      <c r="L343" s="90">
        <v>0</v>
      </c>
      <c r="M343" s="90">
        <v>872000</v>
      </c>
      <c r="N343" s="150">
        <f t="shared" si="18"/>
        <v>872000</v>
      </c>
      <c r="O343" s="26"/>
      <c r="P343" s="27"/>
    </row>
    <row r="344" spans="2:16" x14ac:dyDescent="0.2">
      <c r="B344" s="28"/>
      <c r="C344" s="26"/>
      <c r="D344" s="63" t="s">
        <v>361</v>
      </c>
      <c r="E344" s="20">
        <v>0</v>
      </c>
      <c r="F344" s="90">
        <v>0</v>
      </c>
      <c r="G344" s="90">
        <v>510384</v>
      </c>
      <c r="H344" s="89">
        <v>110000</v>
      </c>
      <c r="I344" s="21">
        <f t="shared" si="17"/>
        <v>620384</v>
      </c>
      <c r="J344" s="89">
        <v>0</v>
      </c>
      <c r="K344" s="89">
        <v>0</v>
      </c>
      <c r="L344" s="90">
        <v>0</v>
      </c>
      <c r="M344" s="90">
        <v>900000</v>
      </c>
      <c r="N344" s="150">
        <f t="shared" si="18"/>
        <v>1520384</v>
      </c>
      <c r="O344" s="26"/>
      <c r="P344" s="27"/>
    </row>
    <row r="345" spans="2:16" x14ac:dyDescent="0.2">
      <c r="B345" s="28"/>
      <c r="C345" s="26"/>
      <c r="D345" s="63" t="s">
        <v>362</v>
      </c>
      <c r="E345" s="20">
        <v>2</v>
      </c>
      <c r="F345" s="90">
        <v>558774</v>
      </c>
      <c r="G345" s="90">
        <v>0</v>
      </c>
      <c r="H345" s="89">
        <v>86333</v>
      </c>
      <c r="I345" s="21">
        <f t="shared" si="17"/>
        <v>645107</v>
      </c>
      <c r="J345" s="89">
        <v>0</v>
      </c>
      <c r="K345" s="89">
        <v>0</v>
      </c>
      <c r="L345" s="90">
        <v>0</v>
      </c>
      <c r="M345" s="90">
        <v>411515</v>
      </c>
      <c r="N345" s="150">
        <f t="shared" si="18"/>
        <v>1056622</v>
      </c>
      <c r="O345" s="26"/>
      <c r="P345" s="27"/>
    </row>
    <row r="346" spans="2:16" x14ac:dyDescent="0.2">
      <c r="B346" s="28"/>
      <c r="C346" s="26"/>
      <c r="D346" s="63" t="s">
        <v>259</v>
      </c>
      <c r="E346" s="20">
        <v>0</v>
      </c>
      <c r="F346" s="90">
        <v>0</v>
      </c>
      <c r="G346" s="90">
        <v>153400</v>
      </c>
      <c r="H346" s="89">
        <v>12465</v>
      </c>
      <c r="I346" s="21">
        <f t="shared" si="17"/>
        <v>165865</v>
      </c>
      <c r="J346" s="89">
        <v>0</v>
      </c>
      <c r="K346" s="89">
        <v>0</v>
      </c>
      <c r="L346" s="90">
        <v>0</v>
      </c>
      <c r="M346" s="90">
        <v>1906562</v>
      </c>
      <c r="N346" s="150">
        <f t="shared" si="18"/>
        <v>2072427</v>
      </c>
      <c r="O346" s="26"/>
      <c r="P346" s="27"/>
    </row>
    <row r="347" spans="2:16" x14ac:dyDescent="0.2">
      <c r="B347" s="28"/>
      <c r="C347" s="26"/>
      <c r="D347" s="63" t="s">
        <v>255</v>
      </c>
      <c r="E347" s="20">
        <v>0</v>
      </c>
      <c r="F347" s="90">
        <v>0</v>
      </c>
      <c r="G347" s="90">
        <v>56000</v>
      </c>
      <c r="H347" s="89">
        <v>0</v>
      </c>
      <c r="I347" s="21">
        <f t="shared" si="17"/>
        <v>56000</v>
      </c>
      <c r="J347" s="89">
        <v>0</v>
      </c>
      <c r="K347" s="89">
        <v>0</v>
      </c>
      <c r="L347" s="90">
        <v>0</v>
      </c>
      <c r="M347" s="90">
        <v>1468302</v>
      </c>
      <c r="N347" s="150">
        <f t="shared" si="18"/>
        <v>1524302</v>
      </c>
      <c r="O347" s="26"/>
      <c r="P347" s="27"/>
    </row>
    <row r="348" spans="2:16" x14ac:dyDescent="0.2">
      <c r="B348" s="28"/>
      <c r="C348" s="26"/>
      <c r="D348" s="63" t="s">
        <v>150</v>
      </c>
      <c r="E348" s="20">
        <v>2</v>
      </c>
      <c r="F348" s="90">
        <v>160000</v>
      </c>
      <c r="G348" s="90">
        <v>0</v>
      </c>
      <c r="H348" s="89">
        <v>64000</v>
      </c>
      <c r="I348" s="21">
        <f t="shared" si="17"/>
        <v>224000</v>
      </c>
      <c r="J348" s="89">
        <v>0</v>
      </c>
      <c r="K348" s="89">
        <v>0</v>
      </c>
      <c r="L348" s="90">
        <v>0</v>
      </c>
      <c r="M348" s="90">
        <v>1685356</v>
      </c>
      <c r="N348" s="150">
        <f t="shared" si="18"/>
        <v>1909356</v>
      </c>
      <c r="O348" s="26"/>
      <c r="P348" s="27"/>
    </row>
    <row r="349" spans="2:16" x14ac:dyDescent="0.2">
      <c r="B349" s="28"/>
      <c r="C349" s="26"/>
      <c r="D349" s="63" t="s">
        <v>233</v>
      </c>
      <c r="E349" s="20">
        <v>0</v>
      </c>
      <c r="F349" s="90">
        <v>0</v>
      </c>
      <c r="G349" s="90">
        <v>0</v>
      </c>
      <c r="H349" s="89">
        <v>20000</v>
      </c>
      <c r="I349" s="21">
        <f t="shared" si="17"/>
        <v>20000</v>
      </c>
      <c r="J349" s="89">
        <v>0</v>
      </c>
      <c r="K349" s="89">
        <v>0</v>
      </c>
      <c r="L349" s="90">
        <v>0</v>
      </c>
      <c r="M349" s="90">
        <v>500000</v>
      </c>
      <c r="N349" s="150">
        <f t="shared" si="18"/>
        <v>520000</v>
      </c>
      <c r="O349" s="26"/>
      <c r="P349" s="27"/>
    </row>
    <row r="350" spans="2:16" x14ac:dyDescent="0.2">
      <c r="B350" s="28"/>
      <c r="C350" s="26"/>
      <c r="D350" s="63" t="s">
        <v>174</v>
      </c>
      <c r="E350" s="20">
        <v>1</v>
      </c>
      <c r="F350" s="90">
        <v>113600</v>
      </c>
      <c r="G350" s="90">
        <v>505515</v>
      </c>
      <c r="H350" s="89">
        <v>188000</v>
      </c>
      <c r="I350" s="21">
        <f t="shared" si="17"/>
        <v>807115</v>
      </c>
      <c r="J350" s="89">
        <v>0</v>
      </c>
      <c r="K350" s="89">
        <v>0</v>
      </c>
      <c r="L350" s="90">
        <v>0</v>
      </c>
      <c r="M350" s="90">
        <v>1825388</v>
      </c>
      <c r="N350" s="150">
        <f t="shared" si="18"/>
        <v>2632503</v>
      </c>
      <c r="O350" s="26"/>
      <c r="P350" s="27"/>
    </row>
    <row r="351" spans="2:16" x14ac:dyDescent="0.2">
      <c r="B351" s="28"/>
      <c r="C351" s="26"/>
      <c r="D351" s="63" t="s">
        <v>363</v>
      </c>
      <c r="E351" s="20">
        <v>0</v>
      </c>
      <c r="F351" s="90">
        <v>0</v>
      </c>
      <c r="G351" s="90">
        <v>242163</v>
      </c>
      <c r="H351" s="89">
        <v>235000</v>
      </c>
      <c r="I351" s="21">
        <f t="shared" si="17"/>
        <v>477163</v>
      </c>
      <c r="J351" s="89">
        <v>0</v>
      </c>
      <c r="K351" s="89">
        <v>0</v>
      </c>
      <c r="L351" s="90">
        <v>0</v>
      </c>
      <c r="M351" s="90">
        <v>518000</v>
      </c>
      <c r="N351" s="150">
        <f t="shared" si="18"/>
        <v>995163</v>
      </c>
      <c r="O351" s="26"/>
      <c r="P351" s="27"/>
    </row>
    <row r="352" spans="2:16" x14ac:dyDescent="0.2">
      <c r="B352" s="28"/>
      <c r="C352" s="26"/>
      <c r="D352" s="63" t="s">
        <v>120</v>
      </c>
      <c r="E352" s="20">
        <v>0</v>
      </c>
      <c r="F352" s="90">
        <v>0</v>
      </c>
      <c r="G352" s="90">
        <v>116794</v>
      </c>
      <c r="H352" s="89">
        <v>0</v>
      </c>
      <c r="I352" s="21">
        <f t="shared" si="17"/>
        <v>116794</v>
      </c>
      <c r="J352" s="89">
        <v>0</v>
      </c>
      <c r="K352" s="89">
        <v>0</v>
      </c>
      <c r="L352" s="90">
        <v>80000</v>
      </c>
      <c r="M352" s="90">
        <v>0</v>
      </c>
      <c r="N352" s="150">
        <f t="shared" si="18"/>
        <v>196794</v>
      </c>
      <c r="O352" s="26"/>
      <c r="P352" s="27"/>
    </row>
    <row r="353" spans="2:16" x14ac:dyDescent="0.2">
      <c r="B353" s="28"/>
      <c r="C353" s="26"/>
      <c r="D353" s="63" t="s">
        <v>364</v>
      </c>
      <c r="E353" s="20">
        <v>0</v>
      </c>
      <c r="F353" s="90">
        <v>0</v>
      </c>
      <c r="G353" s="90">
        <v>0</v>
      </c>
      <c r="H353" s="89">
        <v>0</v>
      </c>
      <c r="I353" s="21">
        <f t="shared" si="17"/>
        <v>0</v>
      </c>
      <c r="J353" s="89">
        <v>0</v>
      </c>
      <c r="K353" s="89">
        <v>0</v>
      </c>
      <c r="L353" s="90">
        <v>0</v>
      </c>
      <c r="M353" s="90">
        <v>3155588</v>
      </c>
      <c r="N353" s="150">
        <f t="shared" si="18"/>
        <v>3155588</v>
      </c>
      <c r="O353" s="26"/>
      <c r="P353" s="27"/>
    </row>
    <row r="354" spans="2:16" x14ac:dyDescent="0.2">
      <c r="B354" s="28"/>
      <c r="C354" s="26"/>
      <c r="D354" s="63" t="s">
        <v>209</v>
      </c>
      <c r="E354" s="20">
        <v>0</v>
      </c>
      <c r="F354" s="90">
        <v>0</v>
      </c>
      <c r="G354" s="90">
        <v>640000</v>
      </c>
      <c r="H354" s="89">
        <v>0</v>
      </c>
      <c r="I354" s="21">
        <f t="shared" si="17"/>
        <v>640000</v>
      </c>
      <c r="J354" s="89">
        <v>0</v>
      </c>
      <c r="K354" s="89">
        <v>0</v>
      </c>
      <c r="L354" s="90">
        <v>0</v>
      </c>
      <c r="M354" s="90">
        <v>2073471</v>
      </c>
      <c r="N354" s="150">
        <f t="shared" si="18"/>
        <v>2713471</v>
      </c>
      <c r="O354" s="26"/>
      <c r="P354" s="27"/>
    </row>
    <row r="355" spans="2:16" x14ac:dyDescent="0.2">
      <c r="B355" s="28"/>
      <c r="C355" s="26"/>
      <c r="D355" s="63" t="s">
        <v>365</v>
      </c>
      <c r="E355" s="20">
        <v>2</v>
      </c>
      <c r="F355" s="90">
        <v>359711</v>
      </c>
      <c r="G355" s="90">
        <v>1328304</v>
      </c>
      <c r="H355" s="89">
        <v>0</v>
      </c>
      <c r="I355" s="21">
        <f t="shared" si="17"/>
        <v>1688015</v>
      </c>
      <c r="J355" s="89">
        <v>0</v>
      </c>
      <c r="K355" s="89">
        <v>0</v>
      </c>
      <c r="L355" s="90">
        <v>412000</v>
      </c>
      <c r="M355" s="90">
        <v>1156170</v>
      </c>
      <c r="N355" s="150">
        <f t="shared" si="18"/>
        <v>3256185</v>
      </c>
      <c r="O355" s="26"/>
      <c r="P355" s="27"/>
    </row>
    <row r="356" spans="2:16" x14ac:dyDescent="0.2">
      <c r="B356" s="28"/>
      <c r="C356" s="26"/>
      <c r="D356" s="63" t="s">
        <v>298</v>
      </c>
      <c r="E356" s="20">
        <v>2</v>
      </c>
      <c r="F356" s="90">
        <v>222670</v>
      </c>
      <c r="G356" s="90">
        <v>410000</v>
      </c>
      <c r="H356" s="89">
        <v>102288</v>
      </c>
      <c r="I356" s="21">
        <f t="shared" si="17"/>
        <v>734958</v>
      </c>
      <c r="J356" s="89">
        <v>0</v>
      </c>
      <c r="K356" s="89">
        <v>0</v>
      </c>
      <c r="L356" s="90">
        <v>0</v>
      </c>
      <c r="M356" s="90">
        <v>706135</v>
      </c>
      <c r="N356" s="150">
        <f t="shared" si="18"/>
        <v>1441093</v>
      </c>
      <c r="O356" s="26"/>
      <c r="P356" s="27"/>
    </row>
    <row r="357" spans="2:16" x14ac:dyDescent="0.2">
      <c r="B357" s="28"/>
      <c r="C357" s="26"/>
      <c r="D357" s="63" t="s">
        <v>241</v>
      </c>
      <c r="E357" s="20">
        <v>0</v>
      </c>
      <c r="F357" s="90">
        <v>0</v>
      </c>
      <c r="G357" s="90">
        <v>3584750</v>
      </c>
      <c r="H357" s="89">
        <v>2520000</v>
      </c>
      <c r="I357" s="21">
        <f t="shared" si="17"/>
        <v>6104750</v>
      </c>
      <c r="J357" s="89">
        <v>0</v>
      </c>
      <c r="K357" s="89">
        <v>0</v>
      </c>
      <c r="L357" s="90">
        <v>350000</v>
      </c>
      <c r="M357" s="90">
        <v>764500</v>
      </c>
      <c r="N357" s="150">
        <f t="shared" si="18"/>
        <v>7219250</v>
      </c>
      <c r="O357" s="26"/>
      <c r="P357" s="27"/>
    </row>
    <row r="358" spans="2:16" x14ac:dyDescent="0.2">
      <c r="B358" s="28"/>
      <c r="C358" s="26"/>
      <c r="D358" s="63" t="s">
        <v>366</v>
      </c>
      <c r="E358" s="20">
        <v>0</v>
      </c>
      <c r="F358" s="90">
        <v>0</v>
      </c>
      <c r="G358" s="90">
        <v>7567434</v>
      </c>
      <c r="H358" s="89">
        <v>0</v>
      </c>
      <c r="I358" s="21">
        <f t="shared" si="17"/>
        <v>7567434</v>
      </c>
      <c r="J358" s="89">
        <v>0</v>
      </c>
      <c r="K358" s="89">
        <v>0</v>
      </c>
      <c r="L358" s="90">
        <v>0</v>
      </c>
      <c r="M358" s="90">
        <v>34000</v>
      </c>
      <c r="N358" s="150">
        <f t="shared" si="18"/>
        <v>7601434</v>
      </c>
      <c r="O358" s="26"/>
      <c r="P358" s="27"/>
    </row>
    <row r="359" spans="2:16" x14ac:dyDescent="0.2">
      <c r="B359" s="28"/>
      <c r="C359" s="26"/>
      <c r="D359" s="63" t="s">
        <v>266</v>
      </c>
      <c r="E359" s="20">
        <v>0</v>
      </c>
      <c r="F359" s="90">
        <v>0</v>
      </c>
      <c r="G359" s="90">
        <v>0</v>
      </c>
      <c r="H359" s="89">
        <v>0</v>
      </c>
      <c r="I359" s="21">
        <f t="shared" si="17"/>
        <v>0</v>
      </c>
      <c r="J359" s="89">
        <v>0</v>
      </c>
      <c r="K359" s="89">
        <v>0</v>
      </c>
      <c r="L359" s="90">
        <v>0</v>
      </c>
      <c r="M359" s="90">
        <v>1458143</v>
      </c>
      <c r="N359" s="150">
        <f t="shared" si="18"/>
        <v>1458143</v>
      </c>
      <c r="O359" s="26"/>
      <c r="P359" s="27"/>
    </row>
    <row r="360" spans="2:16" x14ac:dyDescent="0.2">
      <c r="B360" s="28"/>
      <c r="C360" s="26"/>
      <c r="D360" s="63" t="s">
        <v>160</v>
      </c>
      <c r="E360" s="20">
        <v>0</v>
      </c>
      <c r="F360" s="90">
        <v>0</v>
      </c>
      <c r="G360" s="90">
        <v>721542</v>
      </c>
      <c r="H360" s="89">
        <v>0</v>
      </c>
      <c r="I360" s="21">
        <f t="shared" si="17"/>
        <v>721542</v>
      </c>
      <c r="J360" s="89">
        <v>0</v>
      </c>
      <c r="K360" s="89">
        <v>0</v>
      </c>
      <c r="L360" s="90">
        <v>28800</v>
      </c>
      <c r="M360" s="90">
        <v>1543495</v>
      </c>
      <c r="N360" s="150">
        <f t="shared" si="18"/>
        <v>2293837</v>
      </c>
      <c r="O360" s="26"/>
      <c r="P360" s="27"/>
    </row>
    <row r="361" spans="2:16" x14ac:dyDescent="0.2">
      <c r="B361" s="28"/>
      <c r="C361" s="26"/>
      <c r="D361" s="63" t="s">
        <v>210</v>
      </c>
      <c r="E361" s="20">
        <v>0</v>
      </c>
      <c r="F361" s="90">
        <v>0</v>
      </c>
      <c r="G361" s="90">
        <v>145104</v>
      </c>
      <c r="H361" s="89">
        <v>880</v>
      </c>
      <c r="I361" s="21">
        <f t="shared" si="17"/>
        <v>145984</v>
      </c>
      <c r="J361" s="89">
        <v>0</v>
      </c>
      <c r="K361" s="89">
        <v>0</v>
      </c>
      <c r="L361" s="90">
        <v>0</v>
      </c>
      <c r="M361" s="90">
        <v>1009468</v>
      </c>
      <c r="N361" s="150">
        <f t="shared" si="18"/>
        <v>1155452</v>
      </c>
      <c r="O361" s="26"/>
      <c r="P361" s="27"/>
    </row>
    <row r="362" spans="2:16" x14ac:dyDescent="0.2">
      <c r="B362" s="28"/>
      <c r="C362" s="26"/>
      <c r="D362" s="63" t="s">
        <v>367</v>
      </c>
      <c r="E362" s="20">
        <v>0</v>
      </c>
      <c r="F362" s="90">
        <v>0</v>
      </c>
      <c r="G362" s="90">
        <v>0</v>
      </c>
      <c r="H362" s="89">
        <v>0</v>
      </c>
      <c r="I362" s="21">
        <f t="shared" si="17"/>
        <v>0</v>
      </c>
      <c r="J362" s="89">
        <v>0</v>
      </c>
      <c r="K362" s="89">
        <v>0</v>
      </c>
      <c r="L362" s="90">
        <v>0</v>
      </c>
      <c r="M362" s="90">
        <v>920869</v>
      </c>
      <c r="N362" s="150">
        <f t="shared" si="18"/>
        <v>920869</v>
      </c>
      <c r="O362" s="26"/>
      <c r="P362" s="27"/>
    </row>
    <row r="363" spans="2:16" x14ac:dyDescent="0.2">
      <c r="B363" s="28"/>
      <c r="C363" s="26"/>
      <c r="D363" s="63" t="s">
        <v>368</v>
      </c>
      <c r="E363" s="20">
        <v>4</v>
      </c>
      <c r="F363" s="90">
        <v>1131051</v>
      </c>
      <c r="G363" s="90">
        <v>198593</v>
      </c>
      <c r="H363" s="89">
        <v>0</v>
      </c>
      <c r="I363" s="21">
        <f t="shared" si="17"/>
        <v>1329644</v>
      </c>
      <c r="J363" s="89">
        <v>0</v>
      </c>
      <c r="K363" s="89">
        <v>0</v>
      </c>
      <c r="L363" s="90">
        <v>0</v>
      </c>
      <c r="M363" s="90">
        <v>0</v>
      </c>
      <c r="N363" s="150">
        <f t="shared" si="18"/>
        <v>1329644</v>
      </c>
      <c r="O363" s="26"/>
      <c r="P363" s="27"/>
    </row>
    <row r="364" spans="2:16" x14ac:dyDescent="0.2">
      <c r="B364" s="28"/>
      <c r="C364" s="26"/>
      <c r="D364" s="63" t="s">
        <v>369</v>
      </c>
      <c r="E364" s="20">
        <v>0</v>
      </c>
      <c r="F364" s="90">
        <v>0</v>
      </c>
      <c r="G364" s="90">
        <v>704432</v>
      </c>
      <c r="H364" s="89">
        <v>22500</v>
      </c>
      <c r="I364" s="21">
        <f t="shared" si="17"/>
        <v>726932</v>
      </c>
      <c r="J364" s="89">
        <v>0</v>
      </c>
      <c r="K364" s="89">
        <v>0</v>
      </c>
      <c r="L364" s="90">
        <v>38400</v>
      </c>
      <c r="M364" s="90">
        <v>654227</v>
      </c>
      <c r="N364" s="150">
        <f t="shared" ref="N364:N427" si="19">SUM(I364:M364)</f>
        <v>1419559</v>
      </c>
      <c r="O364" s="26"/>
      <c r="P364" s="27"/>
    </row>
    <row r="365" spans="2:16" x14ac:dyDescent="0.2">
      <c r="B365" s="28"/>
      <c r="C365" s="26"/>
      <c r="D365" s="63" t="s">
        <v>167</v>
      </c>
      <c r="E365" s="20">
        <v>0</v>
      </c>
      <c r="F365" s="90">
        <v>0</v>
      </c>
      <c r="G365" s="90">
        <v>94400</v>
      </c>
      <c r="H365" s="89">
        <v>111016</v>
      </c>
      <c r="I365" s="21">
        <f t="shared" si="17"/>
        <v>205416</v>
      </c>
      <c r="J365" s="89">
        <v>0</v>
      </c>
      <c r="K365" s="89">
        <v>0</v>
      </c>
      <c r="L365" s="90">
        <v>0</v>
      </c>
      <c r="M365" s="90">
        <v>1488689</v>
      </c>
      <c r="N365" s="150">
        <f t="shared" si="19"/>
        <v>1694105</v>
      </c>
      <c r="O365" s="26"/>
      <c r="P365" s="27"/>
    </row>
    <row r="366" spans="2:16" x14ac:dyDescent="0.2">
      <c r="B366" s="28"/>
      <c r="C366" s="26"/>
      <c r="D366" s="63" t="s">
        <v>138</v>
      </c>
      <c r="E366" s="20">
        <v>0</v>
      </c>
      <c r="F366" s="90">
        <v>0</v>
      </c>
      <c r="G366" s="90">
        <v>290000</v>
      </c>
      <c r="H366" s="89">
        <v>200000</v>
      </c>
      <c r="I366" s="21">
        <f t="shared" si="17"/>
        <v>490000</v>
      </c>
      <c r="J366" s="89">
        <v>0</v>
      </c>
      <c r="K366" s="89">
        <v>0</v>
      </c>
      <c r="L366" s="90">
        <v>0</v>
      </c>
      <c r="M366" s="90">
        <v>580000</v>
      </c>
      <c r="N366" s="150">
        <f t="shared" si="19"/>
        <v>1070000</v>
      </c>
      <c r="O366" s="26"/>
      <c r="P366" s="27"/>
    </row>
    <row r="367" spans="2:16" x14ac:dyDescent="0.2">
      <c r="B367" s="28"/>
      <c r="C367" s="26"/>
      <c r="D367" s="63" t="s">
        <v>370</v>
      </c>
      <c r="E367" s="20">
        <v>21</v>
      </c>
      <c r="F367" s="90">
        <v>2676469</v>
      </c>
      <c r="G367" s="90">
        <v>1246041</v>
      </c>
      <c r="H367" s="89">
        <v>12000</v>
      </c>
      <c r="I367" s="21">
        <f t="shared" si="17"/>
        <v>3934510</v>
      </c>
      <c r="J367" s="89">
        <v>0</v>
      </c>
      <c r="K367" s="89">
        <v>0</v>
      </c>
      <c r="L367" s="90">
        <v>0</v>
      </c>
      <c r="M367" s="90">
        <v>2463199</v>
      </c>
      <c r="N367" s="150">
        <f t="shared" si="19"/>
        <v>6397709</v>
      </c>
      <c r="O367" s="26"/>
      <c r="P367" s="27"/>
    </row>
    <row r="368" spans="2:16" x14ac:dyDescent="0.2">
      <c r="B368" s="28"/>
      <c r="C368" s="26"/>
      <c r="D368" s="63" t="s">
        <v>371</v>
      </c>
      <c r="E368" s="20">
        <v>7</v>
      </c>
      <c r="F368" s="90">
        <v>923862</v>
      </c>
      <c r="G368" s="90">
        <v>0</v>
      </c>
      <c r="H368" s="89">
        <v>0</v>
      </c>
      <c r="I368" s="21">
        <f t="shared" si="17"/>
        <v>923862</v>
      </c>
      <c r="J368" s="89">
        <v>0</v>
      </c>
      <c r="K368" s="89">
        <v>0</v>
      </c>
      <c r="L368" s="90">
        <v>0</v>
      </c>
      <c r="M368" s="90">
        <v>1891067</v>
      </c>
      <c r="N368" s="150">
        <f t="shared" si="19"/>
        <v>2814929</v>
      </c>
      <c r="O368" s="26"/>
      <c r="P368" s="27"/>
    </row>
    <row r="369" spans="2:16" x14ac:dyDescent="0.2">
      <c r="B369" s="28"/>
      <c r="C369" s="26"/>
      <c r="D369" s="63" t="s">
        <v>122</v>
      </c>
      <c r="E369" s="20">
        <v>0</v>
      </c>
      <c r="F369" s="90">
        <v>0</v>
      </c>
      <c r="G369" s="90">
        <v>325600</v>
      </c>
      <c r="H369" s="89">
        <v>400000</v>
      </c>
      <c r="I369" s="21">
        <f t="shared" ref="I369:I432" si="20">SUM(F369:H369)</f>
        <v>725600</v>
      </c>
      <c r="J369" s="89">
        <v>0</v>
      </c>
      <c r="K369" s="89">
        <v>0</v>
      </c>
      <c r="L369" s="90">
        <v>0</v>
      </c>
      <c r="M369" s="90">
        <v>1422824</v>
      </c>
      <c r="N369" s="150">
        <f t="shared" si="19"/>
        <v>2148424</v>
      </c>
      <c r="O369" s="26"/>
      <c r="P369" s="27"/>
    </row>
    <row r="370" spans="2:16" x14ac:dyDescent="0.2">
      <c r="B370" s="28"/>
      <c r="C370" s="26"/>
      <c r="D370" s="63" t="s">
        <v>190</v>
      </c>
      <c r="E370" s="20">
        <v>0</v>
      </c>
      <c r="F370" s="90">
        <v>0</v>
      </c>
      <c r="G370" s="90">
        <v>0</v>
      </c>
      <c r="H370" s="89">
        <v>0</v>
      </c>
      <c r="I370" s="21">
        <f t="shared" si="20"/>
        <v>0</v>
      </c>
      <c r="J370" s="89">
        <v>0</v>
      </c>
      <c r="K370" s="89">
        <v>0</v>
      </c>
      <c r="L370" s="90">
        <v>0</v>
      </c>
      <c r="M370" s="90">
        <v>569898</v>
      </c>
      <c r="N370" s="150">
        <f t="shared" si="19"/>
        <v>569898</v>
      </c>
      <c r="O370" s="26"/>
      <c r="P370" s="27"/>
    </row>
    <row r="371" spans="2:16" x14ac:dyDescent="0.2">
      <c r="B371" s="28"/>
      <c r="C371" s="26"/>
      <c r="D371" s="63" t="s">
        <v>221</v>
      </c>
      <c r="E371" s="20">
        <v>0</v>
      </c>
      <c r="F371" s="90">
        <v>0</v>
      </c>
      <c r="G371" s="90">
        <v>100000</v>
      </c>
      <c r="H371" s="89">
        <v>0</v>
      </c>
      <c r="I371" s="21">
        <f t="shared" si="20"/>
        <v>100000</v>
      </c>
      <c r="J371" s="89">
        <v>0</v>
      </c>
      <c r="K371" s="89">
        <v>0</v>
      </c>
      <c r="L371" s="90">
        <v>0</v>
      </c>
      <c r="M371" s="90">
        <v>1480000</v>
      </c>
      <c r="N371" s="150">
        <f t="shared" si="19"/>
        <v>1580000</v>
      </c>
      <c r="O371" s="26"/>
      <c r="P371" s="27"/>
    </row>
    <row r="372" spans="2:16" x14ac:dyDescent="0.2">
      <c r="B372" s="28"/>
      <c r="C372" s="26"/>
      <c r="D372" s="63" t="s">
        <v>129</v>
      </c>
      <c r="E372" s="20">
        <v>0</v>
      </c>
      <c r="F372" s="90">
        <v>0</v>
      </c>
      <c r="G372" s="90">
        <v>300585</v>
      </c>
      <c r="H372" s="89">
        <v>0</v>
      </c>
      <c r="I372" s="21">
        <f t="shared" si="20"/>
        <v>300585</v>
      </c>
      <c r="J372" s="89">
        <v>0</v>
      </c>
      <c r="K372" s="89">
        <v>0</v>
      </c>
      <c r="L372" s="90">
        <v>0</v>
      </c>
      <c r="M372" s="90">
        <v>1665268</v>
      </c>
      <c r="N372" s="150">
        <f t="shared" si="19"/>
        <v>1965853</v>
      </c>
      <c r="O372" s="26"/>
      <c r="P372" s="27"/>
    </row>
    <row r="373" spans="2:16" x14ac:dyDescent="0.2">
      <c r="B373" s="28"/>
      <c r="C373" s="26"/>
      <c r="D373" s="63" t="s">
        <v>267</v>
      </c>
      <c r="E373" s="20">
        <v>0</v>
      </c>
      <c r="F373" s="90">
        <v>0</v>
      </c>
      <c r="G373" s="90">
        <v>0</v>
      </c>
      <c r="H373" s="89">
        <v>0</v>
      </c>
      <c r="I373" s="21">
        <f t="shared" si="20"/>
        <v>0</v>
      </c>
      <c r="J373" s="89">
        <v>0</v>
      </c>
      <c r="K373" s="89">
        <v>0</v>
      </c>
      <c r="L373" s="90">
        <v>0</v>
      </c>
      <c r="M373" s="90">
        <v>2720144</v>
      </c>
      <c r="N373" s="150">
        <f t="shared" si="19"/>
        <v>2720144</v>
      </c>
      <c r="O373" s="26"/>
      <c r="P373" s="27"/>
    </row>
    <row r="374" spans="2:16" x14ac:dyDescent="0.2">
      <c r="B374" s="28"/>
      <c r="C374" s="26"/>
      <c r="D374" s="63" t="s">
        <v>372</v>
      </c>
      <c r="E374" s="20">
        <v>4</v>
      </c>
      <c r="F374" s="90">
        <v>340000</v>
      </c>
      <c r="G374" s="90">
        <v>475697</v>
      </c>
      <c r="H374" s="89">
        <v>0</v>
      </c>
      <c r="I374" s="21">
        <f t="shared" si="20"/>
        <v>815697</v>
      </c>
      <c r="J374" s="89">
        <v>0</v>
      </c>
      <c r="K374" s="89">
        <v>0</v>
      </c>
      <c r="L374" s="90">
        <v>0</v>
      </c>
      <c r="M374" s="90">
        <v>801270</v>
      </c>
      <c r="N374" s="150">
        <f t="shared" si="19"/>
        <v>1616967</v>
      </c>
      <c r="O374" s="26"/>
      <c r="P374" s="27"/>
    </row>
    <row r="375" spans="2:16" x14ac:dyDescent="0.2">
      <c r="B375" s="28"/>
      <c r="C375" s="26"/>
      <c r="D375" s="63" t="s">
        <v>373</v>
      </c>
      <c r="E375" s="20">
        <v>1</v>
      </c>
      <c r="F375" s="90">
        <v>131200</v>
      </c>
      <c r="G375" s="90">
        <v>13120</v>
      </c>
      <c r="H375" s="89">
        <v>0</v>
      </c>
      <c r="I375" s="21">
        <f t="shared" si="20"/>
        <v>144320</v>
      </c>
      <c r="J375" s="89">
        <v>0</v>
      </c>
      <c r="K375" s="89">
        <v>0</v>
      </c>
      <c r="L375" s="90">
        <v>0</v>
      </c>
      <c r="M375" s="90">
        <v>750000</v>
      </c>
      <c r="N375" s="150">
        <f t="shared" si="19"/>
        <v>894320</v>
      </c>
      <c r="O375" s="26"/>
      <c r="P375" s="27"/>
    </row>
    <row r="376" spans="2:16" x14ac:dyDescent="0.2">
      <c r="B376" s="28"/>
      <c r="C376" s="26"/>
      <c r="D376" s="63" t="s">
        <v>180</v>
      </c>
      <c r="E376" s="20">
        <v>0</v>
      </c>
      <c r="F376" s="90">
        <v>0</v>
      </c>
      <c r="G376" s="90">
        <v>0</v>
      </c>
      <c r="H376" s="89">
        <v>0</v>
      </c>
      <c r="I376" s="21">
        <f t="shared" si="20"/>
        <v>0</v>
      </c>
      <c r="J376" s="89">
        <v>0</v>
      </c>
      <c r="K376" s="89">
        <v>0</v>
      </c>
      <c r="L376" s="90">
        <v>0</v>
      </c>
      <c r="M376" s="90">
        <v>1783130</v>
      </c>
      <c r="N376" s="150">
        <f t="shared" si="19"/>
        <v>1783130</v>
      </c>
      <c r="O376" s="26"/>
      <c r="P376" s="27"/>
    </row>
    <row r="377" spans="2:16" x14ac:dyDescent="0.2">
      <c r="B377" s="28"/>
      <c r="C377" s="26"/>
      <c r="D377" s="63" t="s">
        <v>201</v>
      </c>
      <c r="E377" s="20">
        <v>1</v>
      </c>
      <c r="F377" s="90">
        <v>320000</v>
      </c>
      <c r="G377" s="90">
        <v>484671</v>
      </c>
      <c r="H377" s="89">
        <v>0</v>
      </c>
      <c r="I377" s="21">
        <f t="shared" si="20"/>
        <v>804671</v>
      </c>
      <c r="J377" s="89">
        <v>0</v>
      </c>
      <c r="K377" s="89">
        <v>0</v>
      </c>
      <c r="L377" s="90">
        <v>0</v>
      </c>
      <c r="M377" s="90">
        <v>420005</v>
      </c>
      <c r="N377" s="150">
        <f t="shared" si="19"/>
        <v>1224676</v>
      </c>
      <c r="O377" s="26"/>
      <c r="P377" s="27"/>
    </row>
    <row r="378" spans="2:16" x14ac:dyDescent="0.2">
      <c r="B378" s="28"/>
      <c r="C378" s="26"/>
      <c r="D378" s="63" t="s">
        <v>374</v>
      </c>
      <c r="E378" s="20">
        <v>0</v>
      </c>
      <c r="F378" s="90">
        <v>0</v>
      </c>
      <c r="G378" s="90">
        <v>0</v>
      </c>
      <c r="H378" s="89">
        <v>0</v>
      </c>
      <c r="I378" s="21">
        <f t="shared" si="20"/>
        <v>0</v>
      </c>
      <c r="J378" s="89">
        <v>0</v>
      </c>
      <c r="K378" s="89">
        <v>0</v>
      </c>
      <c r="L378" s="90">
        <v>0</v>
      </c>
      <c r="M378" s="90">
        <v>875000</v>
      </c>
      <c r="N378" s="150">
        <f t="shared" si="19"/>
        <v>875000</v>
      </c>
      <c r="O378" s="26"/>
      <c r="P378" s="27"/>
    </row>
    <row r="379" spans="2:16" x14ac:dyDescent="0.2">
      <c r="B379" s="28"/>
      <c r="C379" s="26"/>
      <c r="D379" s="63" t="s">
        <v>175</v>
      </c>
      <c r="E379" s="20">
        <v>0</v>
      </c>
      <c r="F379" s="90">
        <v>0</v>
      </c>
      <c r="G379" s="90">
        <v>0</v>
      </c>
      <c r="H379" s="89">
        <v>0</v>
      </c>
      <c r="I379" s="21">
        <f t="shared" si="20"/>
        <v>0</v>
      </c>
      <c r="J379" s="89">
        <v>0</v>
      </c>
      <c r="K379" s="89">
        <v>0</v>
      </c>
      <c r="L379" s="90">
        <v>0</v>
      </c>
      <c r="M379" s="90">
        <v>1791597</v>
      </c>
      <c r="N379" s="150">
        <f t="shared" si="19"/>
        <v>1791597</v>
      </c>
      <c r="O379" s="26"/>
      <c r="P379" s="27"/>
    </row>
    <row r="380" spans="2:16" x14ac:dyDescent="0.2">
      <c r="B380" s="28"/>
      <c r="C380" s="26"/>
      <c r="D380" s="63" t="s">
        <v>375</v>
      </c>
      <c r="E380" s="20">
        <v>0</v>
      </c>
      <c r="F380" s="90">
        <v>0</v>
      </c>
      <c r="G380" s="90">
        <v>0</v>
      </c>
      <c r="H380" s="89">
        <v>0</v>
      </c>
      <c r="I380" s="21">
        <f t="shared" si="20"/>
        <v>0</v>
      </c>
      <c r="J380" s="89">
        <v>0</v>
      </c>
      <c r="K380" s="89">
        <v>0</v>
      </c>
      <c r="L380" s="90">
        <v>0</v>
      </c>
      <c r="M380" s="90">
        <v>4012952</v>
      </c>
      <c r="N380" s="150">
        <f t="shared" si="19"/>
        <v>4012952</v>
      </c>
      <c r="O380" s="26"/>
      <c r="P380" s="27"/>
    </row>
    <row r="381" spans="2:16" x14ac:dyDescent="0.2">
      <c r="B381" s="28"/>
      <c r="C381" s="26"/>
      <c r="D381" s="63" t="s">
        <v>376</v>
      </c>
      <c r="E381" s="20">
        <v>6</v>
      </c>
      <c r="F381" s="90">
        <v>271265</v>
      </c>
      <c r="G381" s="90">
        <v>779600</v>
      </c>
      <c r="H381" s="89">
        <v>85840</v>
      </c>
      <c r="I381" s="21">
        <f t="shared" si="20"/>
        <v>1136705</v>
      </c>
      <c r="J381" s="89">
        <v>0</v>
      </c>
      <c r="K381" s="89">
        <v>0</v>
      </c>
      <c r="L381" s="90">
        <v>0</v>
      </c>
      <c r="M381" s="90">
        <v>1118103</v>
      </c>
      <c r="N381" s="150">
        <f t="shared" si="19"/>
        <v>2254808</v>
      </c>
      <c r="O381" s="26"/>
      <c r="P381" s="27"/>
    </row>
    <row r="382" spans="2:16" x14ac:dyDescent="0.2">
      <c r="B382" s="28"/>
      <c r="C382" s="26"/>
      <c r="D382" s="63" t="s">
        <v>377</v>
      </c>
      <c r="E382" s="20">
        <v>0</v>
      </c>
      <c r="F382" s="90">
        <v>0</v>
      </c>
      <c r="G382" s="90">
        <v>750797</v>
      </c>
      <c r="H382" s="89">
        <v>107763</v>
      </c>
      <c r="I382" s="21">
        <f t="shared" si="20"/>
        <v>858560</v>
      </c>
      <c r="J382" s="89">
        <v>0</v>
      </c>
      <c r="K382" s="89">
        <v>0</v>
      </c>
      <c r="L382" s="90">
        <v>0</v>
      </c>
      <c r="M382" s="90">
        <v>588798</v>
      </c>
      <c r="N382" s="150">
        <f t="shared" si="19"/>
        <v>1447358</v>
      </c>
      <c r="O382" s="26"/>
      <c r="P382" s="27"/>
    </row>
    <row r="383" spans="2:16" x14ac:dyDescent="0.2">
      <c r="B383" s="28"/>
      <c r="C383" s="26"/>
      <c r="D383" s="63" t="s">
        <v>123</v>
      </c>
      <c r="E383" s="20">
        <v>1</v>
      </c>
      <c r="F383" s="90">
        <v>51000</v>
      </c>
      <c r="G383" s="90">
        <v>48000</v>
      </c>
      <c r="H383" s="89">
        <v>50000</v>
      </c>
      <c r="I383" s="21">
        <f t="shared" si="20"/>
        <v>149000</v>
      </c>
      <c r="J383" s="89">
        <v>0</v>
      </c>
      <c r="K383" s="89">
        <v>0</v>
      </c>
      <c r="L383" s="90">
        <v>0</v>
      </c>
      <c r="M383" s="90">
        <v>888459</v>
      </c>
      <c r="N383" s="150">
        <f t="shared" si="19"/>
        <v>1037459</v>
      </c>
      <c r="O383" s="26"/>
      <c r="P383" s="27"/>
    </row>
    <row r="384" spans="2:16" x14ac:dyDescent="0.2">
      <c r="B384" s="28"/>
      <c r="C384" s="26"/>
      <c r="D384" s="63" t="s">
        <v>211</v>
      </c>
      <c r="E384" s="20">
        <v>0</v>
      </c>
      <c r="F384" s="90">
        <v>0</v>
      </c>
      <c r="G384" s="90">
        <v>0</v>
      </c>
      <c r="H384" s="89">
        <v>0</v>
      </c>
      <c r="I384" s="21">
        <f t="shared" si="20"/>
        <v>0</v>
      </c>
      <c r="J384" s="89">
        <v>0</v>
      </c>
      <c r="K384" s="89">
        <v>0</v>
      </c>
      <c r="L384" s="90">
        <v>0</v>
      </c>
      <c r="M384" s="90">
        <v>0</v>
      </c>
      <c r="N384" s="150">
        <f t="shared" si="19"/>
        <v>0</v>
      </c>
      <c r="O384" s="26"/>
      <c r="P384" s="27"/>
    </row>
    <row r="385" spans="2:16" x14ac:dyDescent="0.2">
      <c r="B385" s="28"/>
      <c r="C385" s="26"/>
      <c r="D385" s="63" t="s">
        <v>378</v>
      </c>
      <c r="E385" s="20">
        <v>0</v>
      </c>
      <c r="F385" s="90">
        <v>0</v>
      </c>
      <c r="G385" s="90">
        <v>362000</v>
      </c>
      <c r="H385" s="89">
        <v>50000</v>
      </c>
      <c r="I385" s="21">
        <f t="shared" si="20"/>
        <v>412000</v>
      </c>
      <c r="J385" s="89">
        <v>0</v>
      </c>
      <c r="K385" s="89">
        <v>0</v>
      </c>
      <c r="L385" s="90">
        <v>0</v>
      </c>
      <c r="M385" s="90">
        <v>10949706</v>
      </c>
      <c r="N385" s="150">
        <f t="shared" si="19"/>
        <v>11361706</v>
      </c>
      <c r="O385" s="26"/>
      <c r="P385" s="27"/>
    </row>
    <row r="386" spans="2:16" x14ac:dyDescent="0.2">
      <c r="B386" s="28"/>
      <c r="C386" s="26"/>
      <c r="D386" s="63" t="s">
        <v>379</v>
      </c>
      <c r="E386" s="20">
        <v>0</v>
      </c>
      <c r="F386" s="90">
        <v>0</v>
      </c>
      <c r="G386" s="90">
        <v>376953</v>
      </c>
      <c r="H386" s="89">
        <v>0</v>
      </c>
      <c r="I386" s="21">
        <f t="shared" si="20"/>
        <v>376953</v>
      </c>
      <c r="J386" s="89">
        <v>0</v>
      </c>
      <c r="K386" s="89">
        <v>0</v>
      </c>
      <c r="L386" s="90">
        <v>0</v>
      </c>
      <c r="M386" s="90">
        <v>7373565</v>
      </c>
      <c r="N386" s="150">
        <f t="shared" si="19"/>
        <v>7750518</v>
      </c>
      <c r="O386" s="26"/>
      <c r="P386" s="27"/>
    </row>
    <row r="387" spans="2:16" x14ac:dyDescent="0.2">
      <c r="B387" s="28"/>
      <c r="C387" s="26"/>
      <c r="D387" s="63" t="s">
        <v>191</v>
      </c>
      <c r="E387" s="20">
        <v>0</v>
      </c>
      <c r="F387" s="90">
        <v>0</v>
      </c>
      <c r="G387" s="90">
        <v>0</v>
      </c>
      <c r="H387" s="89">
        <v>1563</v>
      </c>
      <c r="I387" s="21">
        <f t="shared" si="20"/>
        <v>1563</v>
      </c>
      <c r="J387" s="89">
        <v>0</v>
      </c>
      <c r="K387" s="89">
        <v>0</v>
      </c>
      <c r="L387" s="90">
        <v>0</v>
      </c>
      <c r="M387" s="90">
        <v>1562385</v>
      </c>
      <c r="N387" s="150">
        <f t="shared" si="19"/>
        <v>1563948</v>
      </c>
      <c r="O387" s="26"/>
      <c r="P387" s="27"/>
    </row>
    <row r="388" spans="2:16" x14ac:dyDescent="0.2">
      <c r="B388" s="28"/>
      <c r="C388" s="26"/>
      <c r="D388" s="63" t="s">
        <v>124</v>
      </c>
      <c r="E388" s="20">
        <v>0</v>
      </c>
      <c r="F388" s="90">
        <v>0</v>
      </c>
      <c r="G388" s="90">
        <v>0</v>
      </c>
      <c r="H388" s="89">
        <v>0</v>
      </c>
      <c r="I388" s="21">
        <f t="shared" si="20"/>
        <v>0</v>
      </c>
      <c r="J388" s="89">
        <v>0</v>
      </c>
      <c r="K388" s="89">
        <v>0</v>
      </c>
      <c r="L388" s="90">
        <v>0</v>
      </c>
      <c r="M388" s="90">
        <v>220349</v>
      </c>
      <c r="N388" s="150">
        <f t="shared" si="19"/>
        <v>220349</v>
      </c>
      <c r="O388" s="26"/>
      <c r="P388" s="27"/>
    </row>
    <row r="389" spans="2:16" x14ac:dyDescent="0.2">
      <c r="B389" s="28"/>
      <c r="C389" s="26"/>
      <c r="D389" s="63" t="s">
        <v>380</v>
      </c>
      <c r="E389" s="20">
        <v>2</v>
      </c>
      <c r="F389" s="90">
        <v>447000</v>
      </c>
      <c r="G389" s="90">
        <v>15839</v>
      </c>
      <c r="H389" s="89">
        <v>41600</v>
      </c>
      <c r="I389" s="21">
        <f t="shared" si="20"/>
        <v>504439</v>
      </c>
      <c r="J389" s="89">
        <v>0</v>
      </c>
      <c r="K389" s="89">
        <v>0</v>
      </c>
      <c r="L389" s="90">
        <v>0</v>
      </c>
      <c r="M389" s="90">
        <v>3147531</v>
      </c>
      <c r="N389" s="150">
        <f t="shared" si="19"/>
        <v>3651970</v>
      </c>
      <c r="O389" s="26"/>
      <c r="P389" s="27"/>
    </row>
    <row r="390" spans="2:16" x14ac:dyDescent="0.2">
      <c r="B390" s="28"/>
      <c r="C390" s="26"/>
      <c r="D390" s="63" t="s">
        <v>302</v>
      </c>
      <c r="E390" s="20">
        <v>3</v>
      </c>
      <c r="F390" s="90">
        <v>894000</v>
      </c>
      <c r="G390" s="90">
        <v>1141930</v>
      </c>
      <c r="H390" s="89">
        <v>327845</v>
      </c>
      <c r="I390" s="21">
        <f t="shared" si="20"/>
        <v>2363775</v>
      </c>
      <c r="J390" s="89">
        <v>0</v>
      </c>
      <c r="K390" s="89">
        <v>0</v>
      </c>
      <c r="L390" s="90">
        <v>0</v>
      </c>
      <c r="M390" s="90">
        <v>1800000</v>
      </c>
      <c r="N390" s="150">
        <f t="shared" si="19"/>
        <v>4163775</v>
      </c>
      <c r="O390" s="26"/>
      <c r="P390" s="27"/>
    </row>
    <row r="391" spans="2:16" x14ac:dyDescent="0.2">
      <c r="B391" s="28"/>
      <c r="C391" s="26"/>
      <c r="D391" s="63" t="s">
        <v>268</v>
      </c>
      <c r="E391" s="20">
        <v>0</v>
      </c>
      <c r="F391" s="90">
        <v>0</v>
      </c>
      <c r="G391" s="90">
        <v>0</v>
      </c>
      <c r="H391" s="89">
        <v>0</v>
      </c>
      <c r="I391" s="21">
        <f t="shared" si="20"/>
        <v>0</v>
      </c>
      <c r="J391" s="89">
        <v>0</v>
      </c>
      <c r="K391" s="89">
        <v>0</v>
      </c>
      <c r="L391" s="90">
        <v>0</v>
      </c>
      <c r="M391" s="90">
        <v>1293177</v>
      </c>
      <c r="N391" s="150">
        <f t="shared" si="19"/>
        <v>1293177</v>
      </c>
      <c r="O391" s="26"/>
      <c r="P391" s="27"/>
    </row>
    <row r="392" spans="2:16" x14ac:dyDescent="0.2">
      <c r="B392" s="28"/>
      <c r="C392" s="26"/>
      <c r="D392" s="63" t="s">
        <v>242</v>
      </c>
      <c r="E392" s="20">
        <v>0</v>
      </c>
      <c r="F392" s="90">
        <v>0</v>
      </c>
      <c r="G392" s="90">
        <v>135000</v>
      </c>
      <c r="H392" s="89">
        <v>0</v>
      </c>
      <c r="I392" s="21">
        <f t="shared" si="20"/>
        <v>135000</v>
      </c>
      <c r="J392" s="89">
        <v>0</v>
      </c>
      <c r="K392" s="89">
        <v>0</v>
      </c>
      <c r="L392" s="90">
        <v>100000</v>
      </c>
      <c r="M392" s="90">
        <v>1018117</v>
      </c>
      <c r="N392" s="150">
        <f t="shared" si="19"/>
        <v>1253117</v>
      </c>
      <c r="O392" s="26"/>
      <c r="P392" s="27"/>
    </row>
    <row r="393" spans="2:16" x14ac:dyDescent="0.2">
      <c r="B393" s="28"/>
      <c r="C393" s="26"/>
      <c r="D393" s="63" t="s">
        <v>381</v>
      </c>
      <c r="E393" s="20">
        <v>0</v>
      </c>
      <c r="F393" s="90">
        <v>0</v>
      </c>
      <c r="G393" s="90">
        <v>163916</v>
      </c>
      <c r="H393" s="89">
        <v>0</v>
      </c>
      <c r="I393" s="21">
        <f t="shared" si="20"/>
        <v>163916</v>
      </c>
      <c r="J393" s="89">
        <v>0</v>
      </c>
      <c r="K393" s="89">
        <v>0</v>
      </c>
      <c r="L393" s="90">
        <v>83992</v>
      </c>
      <c r="M393" s="90">
        <v>455069</v>
      </c>
      <c r="N393" s="150">
        <f t="shared" si="19"/>
        <v>702977</v>
      </c>
      <c r="O393" s="26"/>
      <c r="P393" s="27"/>
    </row>
    <row r="394" spans="2:16" x14ac:dyDescent="0.2">
      <c r="B394" s="28"/>
      <c r="C394" s="26"/>
      <c r="D394" s="63" t="s">
        <v>125</v>
      </c>
      <c r="E394" s="20">
        <v>3</v>
      </c>
      <c r="F394" s="90">
        <v>1460700</v>
      </c>
      <c r="G394" s="90">
        <v>1962623</v>
      </c>
      <c r="H394" s="89">
        <v>561706</v>
      </c>
      <c r="I394" s="21">
        <f t="shared" si="20"/>
        <v>3985029</v>
      </c>
      <c r="J394" s="89">
        <v>0</v>
      </c>
      <c r="K394" s="89">
        <v>0</v>
      </c>
      <c r="L394" s="90">
        <v>0</v>
      </c>
      <c r="M394" s="90">
        <v>3047638</v>
      </c>
      <c r="N394" s="150">
        <f t="shared" si="19"/>
        <v>7032667</v>
      </c>
      <c r="O394" s="26"/>
      <c r="P394" s="27"/>
    </row>
    <row r="395" spans="2:16" x14ac:dyDescent="0.2">
      <c r="B395" s="28"/>
      <c r="C395" s="26"/>
      <c r="D395" s="63" t="s">
        <v>156</v>
      </c>
      <c r="E395" s="20">
        <v>1</v>
      </c>
      <c r="F395" s="90">
        <v>340000</v>
      </c>
      <c r="G395" s="90">
        <v>0</v>
      </c>
      <c r="H395" s="89">
        <v>0</v>
      </c>
      <c r="I395" s="21">
        <f t="shared" si="20"/>
        <v>340000</v>
      </c>
      <c r="J395" s="89">
        <v>0</v>
      </c>
      <c r="K395" s="89">
        <v>0</v>
      </c>
      <c r="L395" s="90">
        <v>0</v>
      </c>
      <c r="M395" s="90">
        <v>1393471</v>
      </c>
      <c r="N395" s="150">
        <f t="shared" si="19"/>
        <v>1733471</v>
      </c>
      <c r="O395" s="26"/>
      <c r="P395" s="27"/>
    </row>
    <row r="396" spans="2:16" x14ac:dyDescent="0.2">
      <c r="B396" s="28"/>
      <c r="C396" s="26"/>
      <c r="D396" s="63" t="s">
        <v>226</v>
      </c>
      <c r="E396" s="20">
        <v>0</v>
      </c>
      <c r="F396" s="90">
        <v>0</v>
      </c>
      <c r="G396" s="90">
        <v>0</v>
      </c>
      <c r="H396" s="89">
        <v>0</v>
      </c>
      <c r="I396" s="21">
        <f t="shared" si="20"/>
        <v>0</v>
      </c>
      <c r="J396" s="89">
        <v>0</v>
      </c>
      <c r="K396" s="89">
        <v>0</v>
      </c>
      <c r="L396" s="90">
        <v>0</v>
      </c>
      <c r="M396" s="90">
        <v>4035100</v>
      </c>
      <c r="N396" s="150">
        <f t="shared" si="19"/>
        <v>4035100</v>
      </c>
      <c r="O396" s="26"/>
      <c r="P396" s="27"/>
    </row>
    <row r="397" spans="2:16" x14ac:dyDescent="0.2">
      <c r="B397" s="28"/>
      <c r="C397" s="26"/>
      <c r="D397" s="63" t="s">
        <v>382</v>
      </c>
      <c r="E397" s="20">
        <v>0</v>
      </c>
      <c r="F397" s="90">
        <v>0</v>
      </c>
      <c r="G397" s="90">
        <v>295215</v>
      </c>
      <c r="H397" s="89">
        <v>0</v>
      </c>
      <c r="I397" s="21">
        <f t="shared" si="20"/>
        <v>295215</v>
      </c>
      <c r="J397" s="89">
        <v>0</v>
      </c>
      <c r="K397" s="89">
        <v>0</v>
      </c>
      <c r="L397" s="90">
        <v>0</v>
      </c>
      <c r="M397" s="90">
        <v>1050127</v>
      </c>
      <c r="N397" s="150">
        <f t="shared" si="19"/>
        <v>1345342</v>
      </c>
      <c r="O397" s="26"/>
      <c r="P397" s="27"/>
    </row>
    <row r="398" spans="2:16" x14ac:dyDescent="0.2">
      <c r="B398" s="28"/>
      <c r="C398" s="26"/>
      <c r="D398" s="63" t="s">
        <v>383</v>
      </c>
      <c r="E398" s="20">
        <v>0</v>
      </c>
      <c r="F398" s="90">
        <v>0</v>
      </c>
      <c r="G398" s="90">
        <v>325000</v>
      </c>
      <c r="H398" s="89">
        <v>0</v>
      </c>
      <c r="I398" s="21">
        <f t="shared" si="20"/>
        <v>325000</v>
      </c>
      <c r="J398" s="89">
        <v>0</v>
      </c>
      <c r="K398" s="89">
        <v>0</v>
      </c>
      <c r="L398" s="90">
        <v>0</v>
      </c>
      <c r="M398" s="90">
        <v>677830</v>
      </c>
      <c r="N398" s="150">
        <f t="shared" si="19"/>
        <v>1002830</v>
      </c>
      <c r="O398" s="26"/>
      <c r="P398" s="27"/>
    </row>
    <row r="399" spans="2:16" x14ac:dyDescent="0.2">
      <c r="B399" s="28"/>
      <c r="C399" s="26"/>
      <c r="D399" s="63" t="s">
        <v>384</v>
      </c>
      <c r="E399" s="20">
        <v>1</v>
      </c>
      <c r="F399" s="90">
        <v>492200</v>
      </c>
      <c r="G399" s="90">
        <v>0</v>
      </c>
      <c r="H399" s="89">
        <v>584800</v>
      </c>
      <c r="I399" s="21">
        <f t="shared" si="20"/>
        <v>1077000</v>
      </c>
      <c r="J399" s="89">
        <v>0</v>
      </c>
      <c r="K399" s="89">
        <v>0</v>
      </c>
      <c r="L399" s="90">
        <v>0</v>
      </c>
      <c r="M399" s="90">
        <v>1204592</v>
      </c>
      <c r="N399" s="150">
        <f t="shared" si="19"/>
        <v>2281592</v>
      </c>
      <c r="O399" s="26"/>
      <c r="P399" s="27"/>
    </row>
    <row r="400" spans="2:16" x14ac:dyDescent="0.2">
      <c r="B400" s="28"/>
      <c r="C400" s="26"/>
      <c r="D400" s="63" t="s">
        <v>212</v>
      </c>
      <c r="E400" s="20">
        <v>1</v>
      </c>
      <c r="F400" s="90">
        <v>45000</v>
      </c>
      <c r="G400" s="90">
        <v>1243320</v>
      </c>
      <c r="H400" s="89">
        <v>0</v>
      </c>
      <c r="I400" s="21">
        <f t="shared" si="20"/>
        <v>1288320</v>
      </c>
      <c r="J400" s="89">
        <v>0</v>
      </c>
      <c r="K400" s="89">
        <v>0</v>
      </c>
      <c r="L400" s="90">
        <v>59200</v>
      </c>
      <c r="M400" s="90">
        <v>326204</v>
      </c>
      <c r="N400" s="150">
        <f t="shared" si="19"/>
        <v>1673724</v>
      </c>
      <c r="O400" s="26"/>
      <c r="P400" s="27"/>
    </row>
    <row r="401" spans="2:16" x14ac:dyDescent="0.2">
      <c r="B401" s="28"/>
      <c r="C401" s="26"/>
      <c r="D401" s="63" t="s">
        <v>135</v>
      </c>
      <c r="E401" s="20">
        <v>11</v>
      </c>
      <c r="F401" s="90">
        <v>854500</v>
      </c>
      <c r="G401" s="90">
        <v>492000</v>
      </c>
      <c r="H401" s="89">
        <v>52150</v>
      </c>
      <c r="I401" s="21">
        <f t="shared" si="20"/>
        <v>1398650</v>
      </c>
      <c r="J401" s="89">
        <v>0</v>
      </c>
      <c r="K401" s="89">
        <v>0</v>
      </c>
      <c r="L401" s="90">
        <v>7500</v>
      </c>
      <c r="M401" s="90">
        <v>968370</v>
      </c>
      <c r="N401" s="150">
        <f t="shared" si="19"/>
        <v>2374520</v>
      </c>
      <c r="O401" s="26"/>
      <c r="P401" s="27"/>
    </row>
    <row r="402" spans="2:16" x14ac:dyDescent="0.2">
      <c r="B402" s="28"/>
      <c r="C402" s="26"/>
      <c r="D402" s="63" t="s">
        <v>385</v>
      </c>
      <c r="E402" s="20">
        <v>2</v>
      </c>
      <c r="F402" s="90">
        <v>97742</v>
      </c>
      <c r="G402" s="90">
        <v>261830</v>
      </c>
      <c r="H402" s="89">
        <v>0</v>
      </c>
      <c r="I402" s="21">
        <f t="shared" si="20"/>
        <v>359572</v>
      </c>
      <c r="J402" s="89">
        <v>0</v>
      </c>
      <c r="K402" s="89">
        <v>0</v>
      </c>
      <c r="L402" s="90">
        <v>0</v>
      </c>
      <c r="M402" s="90">
        <v>2547063</v>
      </c>
      <c r="N402" s="150">
        <f t="shared" si="19"/>
        <v>2906635</v>
      </c>
      <c r="O402" s="26"/>
      <c r="P402" s="27"/>
    </row>
    <row r="403" spans="2:16" x14ac:dyDescent="0.2">
      <c r="B403" s="28"/>
      <c r="C403" s="26"/>
      <c r="D403" s="63" t="s">
        <v>181</v>
      </c>
      <c r="E403" s="20">
        <v>0</v>
      </c>
      <c r="F403" s="90">
        <v>0</v>
      </c>
      <c r="G403" s="90">
        <v>912047</v>
      </c>
      <c r="H403" s="89">
        <v>915927</v>
      </c>
      <c r="I403" s="21">
        <f t="shared" si="20"/>
        <v>1827974</v>
      </c>
      <c r="J403" s="89">
        <v>0</v>
      </c>
      <c r="K403" s="89">
        <v>0</v>
      </c>
      <c r="L403" s="90">
        <v>0</v>
      </c>
      <c r="M403" s="90">
        <v>1191000</v>
      </c>
      <c r="N403" s="150">
        <f t="shared" si="19"/>
        <v>3018974</v>
      </c>
      <c r="O403" s="26"/>
      <c r="P403" s="27"/>
    </row>
    <row r="404" spans="2:16" x14ac:dyDescent="0.2">
      <c r="B404" s="28"/>
      <c r="C404" s="26"/>
      <c r="D404" s="63" t="s">
        <v>386</v>
      </c>
      <c r="E404" s="20">
        <v>3</v>
      </c>
      <c r="F404" s="90">
        <v>747803</v>
      </c>
      <c r="G404" s="90">
        <v>60000</v>
      </c>
      <c r="H404" s="89">
        <v>0</v>
      </c>
      <c r="I404" s="21">
        <f t="shared" si="20"/>
        <v>807803</v>
      </c>
      <c r="J404" s="89">
        <v>0</v>
      </c>
      <c r="K404" s="89">
        <v>0</v>
      </c>
      <c r="L404" s="90">
        <v>0</v>
      </c>
      <c r="M404" s="90">
        <v>625386</v>
      </c>
      <c r="N404" s="150">
        <f t="shared" si="19"/>
        <v>1433189</v>
      </c>
      <c r="O404" s="26"/>
      <c r="P404" s="27"/>
    </row>
    <row r="405" spans="2:16" x14ac:dyDescent="0.2">
      <c r="B405" s="28"/>
      <c r="C405" s="26"/>
      <c r="D405" s="63" t="s">
        <v>184</v>
      </c>
      <c r="E405" s="20">
        <v>0</v>
      </c>
      <c r="F405" s="90">
        <v>0</v>
      </c>
      <c r="G405" s="90">
        <v>0</v>
      </c>
      <c r="H405" s="89">
        <v>0</v>
      </c>
      <c r="I405" s="21">
        <f t="shared" si="20"/>
        <v>0</v>
      </c>
      <c r="J405" s="89">
        <v>0</v>
      </c>
      <c r="K405" s="89">
        <v>0</v>
      </c>
      <c r="L405" s="90">
        <v>0</v>
      </c>
      <c r="M405" s="90">
        <v>1358053</v>
      </c>
      <c r="N405" s="150">
        <f t="shared" si="19"/>
        <v>1358053</v>
      </c>
      <c r="O405" s="26"/>
      <c r="P405" s="27"/>
    </row>
    <row r="406" spans="2:16" x14ac:dyDescent="0.2">
      <c r="B406" s="28"/>
      <c r="C406" s="26"/>
      <c r="D406" s="63" t="s">
        <v>222</v>
      </c>
      <c r="E406" s="20">
        <v>5</v>
      </c>
      <c r="F406" s="90">
        <v>650000</v>
      </c>
      <c r="G406" s="90">
        <v>55000</v>
      </c>
      <c r="H406" s="89">
        <v>100000</v>
      </c>
      <c r="I406" s="21">
        <f t="shared" si="20"/>
        <v>805000</v>
      </c>
      <c r="J406" s="89">
        <v>0</v>
      </c>
      <c r="K406" s="89">
        <v>0</v>
      </c>
      <c r="L406" s="90">
        <v>0</v>
      </c>
      <c r="M406" s="90">
        <v>5601408</v>
      </c>
      <c r="N406" s="150">
        <f t="shared" si="19"/>
        <v>6406408</v>
      </c>
      <c r="O406" s="26"/>
      <c r="P406" s="27"/>
    </row>
    <row r="407" spans="2:16" x14ac:dyDescent="0.2">
      <c r="B407" s="28"/>
      <c r="C407" s="26"/>
      <c r="D407" s="63" t="s">
        <v>387</v>
      </c>
      <c r="E407" s="20">
        <v>0</v>
      </c>
      <c r="F407" s="90">
        <v>0</v>
      </c>
      <c r="G407" s="90">
        <v>160000</v>
      </c>
      <c r="H407" s="89">
        <v>0</v>
      </c>
      <c r="I407" s="21">
        <f t="shared" si="20"/>
        <v>160000</v>
      </c>
      <c r="J407" s="89">
        <v>0</v>
      </c>
      <c r="K407" s="89">
        <v>0</v>
      </c>
      <c r="L407" s="90">
        <v>21725</v>
      </c>
      <c r="M407" s="90">
        <v>1037111</v>
      </c>
      <c r="N407" s="150">
        <f t="shared" si="19"/>
        <v>1218836</v>
      </c>
      <c r="O407" s="26"/>
      <c r="P407" s="27"/>
    </row>
    <row r="408" spans="2:16" x14ac:dyDescent="0.2">
      <c r="B408" s="28"/>
      <c r="C408" s="26"/>
      <c r="D408" s="63" t="s">
        <v>151</v>
      </c>
      <c r="E408" s="20">
        <v>0</v>
      </c>
      <c r="F408" s="90">
        <v>0</v>
      </c>
      <c r="G408" s="90">
        <v>565352</v>
      </c>
      <c r="H408" s="89">
        <v>0</v>
      </c>
      <c r="I408" s="21">
        <f t="shared" si="20"/>
        <v>565352</v>
      </c>
      <c r="J408" s="89">
        <v>0</v>
      </c>
      <c r="K408" s="89">
        <v>0</v>
      </c>
      <c r="L408" s="90">
        <v>0</v>
      </c>
      <c r="M408" s="90">
        <v>1135634</v>
      </c>
      <c r="N408" s="150">
        <f t="shared" si="19"/>
        <v>1700986</v>
      </c>
      <c r="O408" s="26"/>
      <c r="P408" s="27"/>
    </row>
    <row r="409" spans="2:16" x14ac:dyDescent="0.2">
      <c r="B409" s="28"/>
      <c r="C409" s="26"/>
      <c r="D409" s="63" t="s">
        <v>388</v>
      </c>
      <c r="E409" s="20">
        <v>0</v>
      </c>
      <c r="F409" s="90">
        <v>0</v>
      </c>
      <c r="G409" s="90">
        <v>319521</v>
      </c>
      <c r="H409" s="89">
        <v>0</v>
      </c>
      <c r="I409" s="21">
        <f t="shared" si="20"/>
        <v>319521</v>
      </c>
      <c r="J409" s="89">
        <v>0</v>
      </c>
      <c r="K409" s="89">
        <v>0</v>
      </c>
      <c r="L409" s="90">
        <v>0</v>
      </c>
      <c r="M409" s="90">
        <v>0</v>
      </c>
      <c r="N409" s="150">
        <f t="shared" si="19"/>
        <v>319521</v>
      </c>
      <c r="O409" s="26"/>
      <c r="P409" s="27"/>
    </row>
    <row r="410" spans="2:16" x14ac:dyDescent="0.2">
      <c r="B410" s="28"/>
      <c r="C410" s="26"/>
      <c r="D410" s="63" t="s">
        <v>304</v>
      </c>
      <c r="E410" s="20">
        <v>0</v>
      </c>
      <c r="F410" s="90">
        <v>0</v>
      </c>
      <c r="G410" s="90">
        <v>59303</v>
      </c>
      <c r="H410" s="89">
        <v>0</v>
      </c>
      <c r="I410" s="21">
        <f t="shared" si="20"/>
        <v>59303</v>
      </c>
      <c r="J410" s="89">
        <v>0</v>
      </c>
      <c r="K410" s="89">
        <v>0</v>
      </c>
      <c r="L410" s="90">
        <v>72500</v>
      </c>
      <c r="M410" s="90">
        <v>513906</v>
      </c>
      <c r="N410" s="150">
        <f t="shared" si="19"/>
        <v>645709</v>
      </c>
      <c r="O410" s="26"/>
      <c r="P410" s="27"/>
    </row>
    <row r="411" spans="2:16" x14ac:dyDescent="0.2">
      <c r="B411" s="28"/>
      <c r="C411" s="26"/>
      <c r="D411" s="63" t="s">
        <v>389</v>
      </c>
      <c r="E411" s="20">
        <v>1</v>
      </c>
      <c r="F411" s="90">
        <v>375000</v>
      </c>
      <c r="G411" s="90">
        <v>30000</v>
      </c>
      <c r="H411" s="89">
        <v>0</v>
      </c>
      <c r="I411" s="21">
        <f t="shared" si="20"/>
        <v>405000</v>
      </c>
      <c r="J411" s="89">
        <v>0</v>
      </c>
      <c r="K411" s="89">
        <v>0</v>
      </c>
      <c r="L411" s="90">
        <v>0</v>
      </c>
      <c r="M411" s="90">
        <v>330000</v>
      </c>
      <c r="N411" s="150">
        <f t="shared" si="19"/>
        <v>735000</v>
      </c>
      <c r="O411" s="26"/>
      <c r="P411" s="27"/>
    </row>
    <row r="412" spans="2:16" x14ac:dyDescent="0.2">
      <c r="B412" s="28"/>
      <c r="C412" s="26"/>
      <c r="D412" s="63" t="s">
        <v>158</v>
      </c>
      <c r="E412" s="20">
        <v>0</v>
      </c>
      <c r="F412" s="90">
        <v>0</v>
      </c>
      <c r="G412" s="90">
        <v>960000</v>
      </c>
      <c r="H412" s="89">
        <v>0</v>
      </c>
      <c r="I412" s="21">
        <f t="shared" si="20"/>
        <v>960000</v>
      </c>
      <c r="J412" s="89">
        <v>0</v>
      </c>
      <c r="K412" s="89">
        <v>0</v>
      </c>
      <c r="L412" s="90">
        <v>0</v>
      </c>
      <c r="M412" s="90">
        <v>1186174</v>
      </c>
      <c r="N412" s="150">
        <f t="shared" si="19"/>
        <v>2146174</v>
      </c>
      <c r="O412" s="26"/>
      <c r="P412" s="27"/>
    </row>
    <row r="413" spans="2:16" x14ac:dyDescent="0.2">
      <c r="B413" s="28"/>
      <c r="C413" s="26"/>
      <c r="D413" s="63" t="s">
        <v>390</v>
      </c>
      <c r="E413" s="20">
        <v>2</v>
      </c>
      <c r="F413" s="90">
        <v>420000</v>
      </c>
      <c r="G413" s="90">
        <v>284635</v>
      </c>
      <c r="H413" s="89">
        <v>0</v>
      </c>
      <c r="I413" s="21">
        <f t="shared" si="20"/>
        <v>704635</v>
      </c>
      <c r="J413" s="89">
        <v>0</v>
      </c>
      <c r="K413" s="89">
        <v>0</v>
      </c>
      <c r="L413" s="90">
        <v>0</v>
      </c>
      <c r="M413" s="90">
        <v>1009625</v>
      </c>
      <c r="N413" s="150">
        <f t="shared" si="19"/>
        <v>1714260</v>
      </c>
      <c r="O413" s="26"/>
      <c r="P413" s="27"/>
    </row>
    <row r="414" spans="2:16" x14ac:dyDescent="0.2">
      <c r="B414" s="28"/>
      <c r="C414" s="26"/>
      <c r="D414" s="63" t="s">
        <v>126</v>
      </c>
      <c r="E414" s="20">
        <v>0</v>
      </c>
      <c r="F414" s="90">
        <v>0</v>
      </c>
      <c r="G414" s="90">
        <v>0</v>
      </c>
      <c r="H414" s="89">
        <v>0</v>
      </c>
      <c r="I414" s="21">
        <f t="shared" si="20"/>
        <v>0</v>
      </c>
      <c r="J414" s="89">
        <v>0</v>
      </c>
      <c r="K414" s="89">
        <v>0</v>
      </c>
      <c r="L414" s="90">
        <v>0</v>
      </c>
      <c r="M414" s="90">
        <v>230432</v>
      </c>
      <c r="N414" s="150">
        <f t="shared" si="19"/>
        <v>230432</v>
      </c>
      <c r="O414" s="26"/>
      <c r="P414" s="27"/>
    </row>
    <row r="415" spans="2:16" x14ac:dyDescent="0.2">
      <c r="B415" s="28"/>
      <c r="C415" s="26"/>
      <c r="D415" s="63" t="s">
        <v>106</v>
      </c>
      <c r="E415" s="20">
        <v>2</v>
      </c>
      <c r="F415" s="90">
        <v>119000</v>
      </c>
      <c r="G415" s="90">
        <v>419200</v>
      </c>
      <c r="H415" s="89">
        <v>64800</v>
      </c>
      <c r="I415" s="21">
        <f t="shared" si="20"/>
        <v>603000</v>
      </c>
      <c r="J415" s="89">
        <v>0</v>
      </c>
      <c r="K415" s="89">
        <v>0</v>
      </c>
      <c r="L415" s="90">
        <v>0</v>
      </c>
      <c r="M415" s="90">
        <v>462500</v>
      </c>
      <c r="N415" s="150">
        <f t="shared" si="19"/>
        <v>1065500</v>
      </c>
      <c r="O415" s="26"/>
      <c r="P415" s="27"/>
    </row>
    <row r="416" spans="2:16" x14ac:dyDescent="0.2">
      <c r="B416" s="28"/>
      <c r="C416" s="26"/>
      <c r="D416" s="63" t="s">
        <v>391</v>
      </c>
      <c r="E416" s="20">
        <v>2</v>
      </c>
      <c r="F416" s="90">
        <v>624000</v>
      </c>
      <c r="G416" s="90">
        <v>548833</v>
      </c>
      <c r="H416" s="89">
        <v>17892</v>
      </c>
      <c r="I416" s="21">
        <f t="shared" si="20"/>
        <v>1190725</v>
      </c>
      <c r="J416" s="89">
        <v>0</v>
      </c>
      <c r="K416" s="89">
        <v>0</v>
      </c>
      <c r="L416" s="90">
        <v>0</v>
      </c>
      <c r="M416" s="90">
        <v>2286604</v>
      </c>
      <c r="N416" s="150">
        <f t="shared" si="19"/>
        <v>3477329</v>
      </c>
      <c r="O416" s="26"/>
      <c r="P416" s="27"/>
    </row>
    <row r="417" spans="2:16" x14ac:dyDescent="0.2">
      <c r="B417" s="28"/>
      <c r="C417" s="26"/>
      <c r="D417" s="63" t="s">
        <v>392</v>
      </c>
      <c r="E417" s="20">
        <v>0</v>
      </c>
      <c r="F417" s="90">
        <v>0</v>
      </c>
      <c r="G417" s="90">
        <v>0</v>
      </c>
      <c r="H417" s="89">
        <v>137393</v>
      </c>
      <c r="I417" s="21">
        <f t="shared" si="20"/>
        <v>137393</v>
      </c>
      <c r="J417" s="89">
        <v>0</v>
      </c>
      <c r="K417" s="89">
        <v>0</v>
      </c>
      <c r="L417" s="90">
        <v>0</v>
      </c>
      <c r="M417" s="90">
        <v>0</v>
      </c>
      <c r="N417" s="150">
        <f t="shared" si="19"/>
        <v>137393</v>
      </c>
      <c r="O417" s="26"/>
      <c r="P417" s="27"/>
    </row>
    <row r="418" spans="2:16" x14ac:dyDescent="0.2">
      <c r="B418" s="28"/>
      <c r="C418" s="26"/>
      <c r="D418" s="63" t="s">
        <v>393</v>
      </c>
      <c r="E418" s="20">
        <v>0</v>
      </c>
      <c r="F418" s="90">
        <v>0</v>
      </c>
      <c r="G418" s="90">
        <v>0</v>
      </c>
      <c r="H418" s="89">
        <v>0</v>
      </c>
      <c r="I418" s="21">
        <f t="shared" si="20"/>
        <v>0</v>
      </c>
      <c r="J418" s="89">
        <v>0</v>
      </c>
      <c r="K418" s="89">
        <v>0</v>
      </c>
      <c r="L418" s="90">
        <v>0</v>
      </c>
      <c r="M418" s="90">
        <v>985000</v>
      </c>
      <c r="N418" s="150">
        <f t="shared" si="19"/>
        <v>985000</v>
      </c>
      <c r="O418" s="26"/>
      <c r="P418" s="27"/>
    </row>
    <row r="419" spans="2:16" x14ac:dyDescent="0.2">
      <c r="B419" s="28"/>
      <c r="C419" s="26"/>
      <c r="D419" s="63" t="s">
        <v>394</v>
      </c>
      <c r="E419" s="20">
        <v>0</v>
      </c>
      <c r="F419" s="90">
        <v>0</v>
      </c>
      <c r="G419" s="90">
        <v>1000000</v>
      </c>
      <c r="H419" s="89">
        <v>0</v>
      </c>
      <c r="I419" s="21">
        <f t="shared" si="20"/>
        <v>1000000</v>
      </c>
      <c r="J419" s="89">
        <v>0</v>
      </c>
      <c r="K419" s="89">
        <v>0</v>
      </c>
      <c r="L419" s="90">
        <v>0</v>
      </c>
      <c r="M419" s="90">
        <v>2846422</v>
      </c>
      <c r="N419" s="150">
        <f t="shared" si="19"/>
        <v>3846422</v>
      </c>
      <c r="O419" s="26"/>
      <c r="P419" s="27"/>
    </row>
    <row r="420" spans="2:16" x14ac:dyDescent="0.2">
      <c r="B420" s="28"/>
      <c r="C420" s="26"/>
      <c r="D420" s="63" t="s">
        <v>243</v>
      </c>
      <c r="E420" s="20">
        <v>2</v>
      </c>
      <c r="F420" s="90">
        <v>196350</v>
      </c>
      <c r="G420" s="90">
        <v>298896</v>
      </c>
      <c r="H420" s="89">
        <v>53607</v>
      </c>
      <c r="I420" s="21">
        <f t="shared" si="20"/>
        <v>548853</v>
      </c>
      <c r="J420" s="89">
        <v>0</v>
      </c>
      <c r="K420" s="89">
        <v>0</v>
      </c>
      <c r="L420" s="90">
        <v>0</v>
      </c>
      <c r="M420" s="90">
        <v>626844</v>
      </c>
      <c r="N420" s="150">
        <f t="shared" si="19"/>
        <v>1175697</v>
      </c>
      <c r="O420" s="26"/>
      <c r="P420" s="27"/>
    </row>
    <row r="421" spans="2:16" x14ac:dyDescent="0.2">
      <c r="B421" s="28"/>
      <c r="C421" s="26"/>
      <c r="D421" s="63" t="s">
        <v>97</v>
      </c>
      <c r="E421" s="20">
        <v>0</v>
      </c>
      <c r="F421" s="90">
        <v>0</v>
      </c>
      <c r="G421" s="90">
        <v>2534188</v>
      </c>
      <c r="H421" s="89">
        <v>15358</v>
      </c>
      <c r="I421" s="21">
        <f t="shared" si="20"/>
        <v>2549546</v>
      </c>
      <c r="J421" s="89">
        <v>0</v>
      </c>
      <c r="K421" s="89">
        <v>0</v>
      </c>
      <c r="L421" s="90">
        <v>221000</v>
      </c>
      <c r="M421" s="90">
        <v>2472359</v>
      </c>
      <c r="N421" s="150">
        <f t="shared" si="19"/>
        <v>5242905</v>
      </c>
      <c r="O421" s="26"/>
      <c r="P421" s="27"/>
    </row>
    <row r="422" spans="2:16" x14ac:dyDescent="0.2">
      <c r="B422" s="28"/>
      <c r="C422" s="26"/>
      <c r="D422" s="63" t="s">
        <v>395</v>
      </c>
      <c r="E422" s="20">
        <v>16</v>
      </c>
      <c r="F422" s="90">
        <v>11329600</v>
      </c>
      <c r="G422" s="90">
        <v>0</v>
      </c>
      <c r="H422" s="89">
        <v>0</v>
      </c>
      <c r="I422" s="21">
        <f t="shared" si="20"/>
        <v>11329600</v>
      </c>
      <c r="J422" s="89">
        <v>42475972</v>
      </c>
      <c r="K422" s="89">
        <v>0</v>
      </c>
      <c r="L422" s="90">
        <v>0</v>
      </c>
      <c r="M422" s="90">
        <v>0</v>
      </c>
      <c r="N422" s="150">
        <f t="shared" si="19"/>
        <v>53805572</v>
      </c>
      <c r="O422" s="26"/>
      <c r="P422" s="27"/>
    </row>
    <row r="423" spans="2:16" x14ac:dyDescent="0.2">
      <c r="B423" s="28"/>
      <c r="C423" s="26"/>
      <c r="D423" s="63" t="s">
        <v>157</v>
      </c>
      <c r="E423" s="20">
        <v>3</v>
      </c>
      <c r="F423" s="90">
        <v>296336</v>
      </c>
      <c r="G423" s="90">
        <v>0</v>
      </c>
      <c r="H423" s="89">
        <v>0</v>
      </c>
      <c r="I423" s="21">
        <f t="shared" si="20"/>
        <v>296336</v>
      </c>
      <c r="J423" s="89">
        <v>0</v>
      </c>
      <c r="K423" s="89">
        <v>0</v>
      </c>
      <c r="L423" s="90">
        <v>0</v>
      </c>
      <c r="M423" s="90">
        <v>1590109</v>
      </c>
      <c r="N423" s="150">
        <f t="shared" si="19"/>
        <v>1886445</v>
      </c>
      <c r="O423" s="26"/>
      <c r="P423" s="27"/>
    </row>
    <row r="424" spans="2:16" x14ac:dyDescent="0.2">
      <c r="B424" s="28"/>
      <c r="C424" s="26"/>
      <c r="D424" s="63" t="s">
        <v>396</v>
      </c>
      <c r="E424" s="20">
        <v>0</v>
      </c>
      <c r="F424" s="90">
        <v>0</v>
      </c>
      <c r="G424" s="90">
        <v>321950</v>
      </c>
      <c r="H424" s="89">
        <v>0</v>
      </c>
      <c r="I424" s="21">
        <f t="shared" si="20"/>
        <v>321950</v>
      </c>
      <c r="J424" s="89">
        <v>0</v>
      </c>
      <c r="K424" s="89">
        <v>0</v>
      </c>
      <c r="L424" s="90">
        <v>0</v>
      </c>
      <c r="M424" s="90">
        <v>2960166</v>
      </c>
      <c r="N424" s="150">
        <f t="shared" si="19"/>
        <v>3282116</v>
      </c>
      <c r="O424" s="26"/>
      <c r="P424" s="27"/>
    </row>
    <row r="425" spans="2:16" x14ac:dyDescent="0.2">
      <c r="B425" s="28"/>
      <c r="C425" s="26"/>
      <c r="D425" s="63" t="s">
        <v>269</v>
      </c>
      <c r="E425" s="20">
        <v>0</v>
      </c>
      <c r="F425" s="90">
        <v>0</v>
      </c>
      <c r="G425" s="90">
        <v>0</v>
      </c>
      <c r="H425" s="89">
        <v>0</v>
      </c>
      <c r="I425" s="21">
        <f t="shared" si="20"/>
        <v>0</v>
      </c>
      <c r="J425" s="89">
        <v>0</v>
      </c>
      <c r="K425" s="89">
        <v>0</v>
      </c>
      <c r="L425" s="90">
        <v>0</v>
      </c>
      <c r="M425" s="90">
        <v>1145794</v>
      </c>
      <c r="N425" s="150">
        <f t="shared" si="19"/>
        <v>1145794</v>
      </c>
      <c r="O425" s="26"/>
      <c r="P425" s="27"/>
    </row>
    <row r="426" spans="2:16" x14ac:dyDescent="0.2">
      <c r="B426" s="28"/>
      <c r="C426" s="26"/>
      <c r="D426" s="63" t="s">
        <v>306</v>
      </c>
      <c r="E426" s="20">
        <v>3</v>
      </c>
      <c r="F426" s="90">
        <v>140001</v>
      </c>
      <c r="G426" s="90">
        <v>631960</v>
      </c>
      <c r="H426" s="89">
        <v>0</v>
      </c>
      <c r="I426" s="21">
        <f t="shared" si="20"/>
        <v>771961</v>
      </c>
      <c r="J426" s="89">
        <v>0</v>
      </c>
      <c r="K426" s="89">
        <v>0</v>
      </c>
      <c r="L426" s="90">
        <v>70320</v>
      </c>
      <c r="M426" s="90">
        <v>666795</v>
      </c>
      <c r="N426" s="150">
        <f t="shared" si="19"/>
        <v>1509076</v>
      </c>
      <c r="O426" s="26"/>
      <c r="P426" s="27"/>
    </row>
    <row r="427" spans="2:16" x14ac:dyDescent="0.2">
      <c r="B427" s="28"/>
      <c r="C427" s="26"/>
      <c r="D427" s="63" t="s">
        <v>397</v>
      </c>
      <c r="E427" s="20">
        <v>0</v>
      </c>
      <c r="F427" s="90">
        <v>0</v>
      </c>
      <c r="G427" s="90">
        <v>48810</v>
      </c>
      <c r="H427" s="89">
        <v>17732</v>
      </c>
      <c r="I427" s="21">
        <f t="shared" si="20"/>
        <v>66542</v>
      </c>
      <c r="J427" s="89">
        <v>0</v>
      </c>
      <c r="K427" s="89">
        <v>0</v>
      </c>
      <c r="L427" s="90">
        <v>0</v>
      </c>
      <c r="M427" s="90">
        <v>3464371</v>
      </c>
      <c r="N427" s="150">
        <f t="shared" si="19"/>
        <v>3530913</v>
      </c>
      <c r="O427" s="26"/>
      <c r="P427" s="27"/>
    </row>
    <row r="428" spans="2:16" x14ac:dyDescent="0.2">
      <c r="B428" s="28"/>
      <c r="C428" s="26"/>
      <c r="D428" s="63" t="s">
        <v>398</v>
      </c>
      <c r="E428" s="20">
        <v>3</v>
      </c>
      <c r="F428" s="90">
        <v>95637</v>
      </c>
      <c r="G428" s="90">
        <v>745419</v>
      </c>
      <c r="H428" s="89">
        <v>0</v>
      </c>
      <c r="I428" s="21">
        <f t="shared" si="20"/>
        <v>841056</v>
      </c>
      <c r="J428" s="89">
        <v>0</v>
      </c>
      <c r="K428" s="89">
        <v>0</v>
      </c>
      <c r="L428" s="90">
        <v>0</v>
      </c>
      <c r="M428" s="90">
        <v>378017</v>
      </c>
      <c r="N428" s="150">
        <f t="shared" ref="N428:N439" si="21">SUM(I428:M428)</f>
        <v>1219073</v>
      </c>
      <c r="O428" s="26"/>
      <c r="P428" s="27"/>
    </row>
    <row r="429" spans="2:16" x14ac:dyDescent="0.2">
      <c r="B429" s="28"/>
      <c r="C429" s="26"/>
      <c r="D429" s="63" t="s">
        <v>399</v>
      </c>
      <c r="E429" s="20">
        <v>4</v>
      </c>
      <c r="F429" s="90">
        <v>194140</v>
      </c>
      <c r="G429" s="90">
        <v>160000</v>
      </c>
      <c r="H429" s="89">
        <v>0</v>
      </c>
      <c r="I429" s="21">
        <f t="shared" si="20"/>
        <v>354140</v>
      </c>
      <c r="J429" s="89">
        <v>0</v>
      </c>
      <c r="K429" s="89">
        <v>0</v>
      </c>
      <c r="L429" s="90">
        <v>0</v>
      </c>
      <c r="M429" s="90">
        <v>290384</v>
      </c>
      <c r="N429" s="150">
        <f t="shared" si="21"/>
        <v>644524</v>
      </c>
      <c r="O429" s="26"/>
      <c r="P429" s="27"/>
    </row>
    <row r="430" spans="2:16" x14ac:dyDescent="0.2">
      <c r="B430" s="28"/>
      <c r="C430" s="26"/>
      <c r="D430" s="63" t="s">
        <v>260</v>
      </c>
      <c r="E430" s="20">
        <v>2</v>
      </c>
      <c r="F430" s="90">
        <v>114550</v>
      </c>
      <c r="G430" s="90">
        <v>84375</v>
      </c>
      <c r="H430" s="89">
        <v>21600</v>
      </c>
      <c r="I430" s="21">
        <f t="shared" si="20"/>
        <v>220525</v>
      </c>
      <c r="J430" s="89">
        <v>0</v>
      </c>
      <c r="K430" s="89">
        <v>0</v>
      </c>
      <c r="L430" s="90">
        <v>0</v>
      </c>
      <c r="M430" s="90">
        <v>1410562</v>
      </c>
      <c r="N430" s="150">
        <f t="shared" si="21"/>
        <v>1631087</v>
      </c>
      <c r="O430" s="26"/>
      <c r="P430" s="27"/>
    </row>
    <row r="431" spans="2:16" x14ac:dyDescent="0.2">
      <c r="B431" s="28"/>
      <c r="C431" s="26"/>
      <c r="D431" s="63" t="s">
        <v>244</v>
      </c>
      <c r="E431" s="20">
        <v>2</v>
      </c>
      <c r="F431" s="90">
        <v>233102</v>
      </c>
      <c r="G431" s="90">
        <v>896723</v>
      </c>
      <c r="H431" s="89">
        <v>600</v>
      </c>
      <c r="I431" s="21">
        <f t="shared" si="20"/>
        <v>1130425</v>
      </c>
      <c r="J431" s="89">
        <v>0</v>
      </c>
      <c r="K431" s="89">
        <v>0</v>
      </c>
      <c r="L431" s="90">
        <v>19803</v>
      </c>
      <c r="M431" s="90">
        <v>387197</v>
      </c>
      <c r="N431" s="150">
        <f t="shared" si="21"/>
        <v>1537425</v>
      </c>
      <c r="O431" s="26"/>
      <c r="P431" s="27"/>
    </row>
    <row r="432" spans="2:16" x14ac:dyDescent="0.2">
      <c r="B432" s="28"/>
      <c r="C432" s="26"/>
      <c r="D432" s="63" t="s">
        <v>400</v>
      </c>
      <c r="E432" s="20">
        <v>3</v>
      </c>
      <c r="F432" s="90">
        <v>963200</v>
      </c>
      <c r="G432" s="90">
        <v>1211162</v>
      </c>
      <c r="H432" s="89">
        <v>116974</v>
      </c>
      <c r="I432" s="21">
        <f t="shared" si="20"/>
        <v>2291336</v>
      </c>
      <c r="J432" s="89">
        <v>0</v>
      </c>
      <c r="K432" s="89">
        <v>0</v>
      </c>
      <c r="L432" s="90">
        <v>0</v>
      </c>
      <c r="M432" s="90">
        <v>200000</v>
      </c>
      <c r="N432" s="150">
        <f t="shared" si="21"/>
        <v>2491336</v>
      </c>
      <c r="O432" s="26"/>
      <c r="P432" s="27"/>
    </row>
    <row r="433" spans="2:25" x14ac:dyDescent="0.2">
      <c r="B433" s="28"/>
      <c r="C433" s="26"/>
      <c r="D433" s="63" t="s">
        <v>223</v>
      </c>
      <c r="E433" s="20">
        <v>0</v>
      </c>
      <c r="F433" s="90">
        <v>0</v>
      </c>
      <c r="G433" s="90">
        <v>0</v>
      </c>
      <c r="H433" s="89">
        <v>0</v>
      </c>
      <c r="I433" s="21">
        <f t="shared" ref="I433:I439" si="22">SUM(F433:H433)</f>
        <v>0</v>
      </c>
      <c r="J433" s="89">
        <v>0</v>
      </c>
      <c r="K433" s="89">
        <v>0</v>
      </c>
      <c r="L433" s="90">
        <v>0</v>
      </c>
      <c r="M433" s="90">
        <v>1500000</v>
      </c>
      <c r="N433" s="150">
        <f t="shared" si="21"/>
        <v>1500000</v>
      </c>
      <c r="O433" s="26"/>
      <c r="P433" s="27"/>
    </row>
    <row r="434" spans="2:25" x14ac:dyDescent="0.2">
      <c r="B434" s="28"/>
      <c r="C434" s="26"/>
      <c r="D434" s="63" t="s">
        <v>252</v>
      </c>
      <c r="E434" s="20">
        <v>0</v>
      </c>
      <c r="F434" s="90">
        <v>0</v>
      </c>
      <c r="G434" s="90">
        <v>0</v>
      </c>
      <c r="H434" s="89">
        <v>199616</v>
      </c>
      <c r="I434" s="21">
        <f t="shared" si="22"/>
        <v>199616</v>
      </c>
      <c r="J434" s="89">
        <v>0</v>
      </c>
      <c r="K434" s="89">
        <v>0</v>
      </c>
      <c r="L434" s="90">
        <v>0</v>
      </c>
      <c r="M434" s="90">
        <v>449088</v>
      </c>
      <c r="N434" s="150">
        <f t="shared" si="21"/>
        <v>648704</v>
      </c>
      <c r="O434" s="26"/>
      <c r="P434" s="27"/>
    </row>
    <row r="435" spans="2:25" x14ac:dyDescent="0.2">
      <c r="B435" s="28"/>
      <c r="C435" s="26"/>
      <c r="D435" s="63" t="s">
        <v>256</v>
      </c>
      <c r="E435" s="20">
        <v>0</v>
      </c>
      <c r="F435" s="90">
        <v>0</v>
      </c>
      <c r="G435" s="90">
        <v>0</v>
      </c>
      <c r="H435" s="89">
        <v>0</v>
      </c>
      <c r="I435" s="21">
        <f t="shared" si="22"/>
        <v>0</v>
      </c>
      <c r="J435" s="89">
        <v>0</v>
      </c>
      <c r="K435" s="89">
        <v>0</v>
      </c>
      <c r="L435" s="90">
        <v>0</v>
      </c>
      <c r="M435" s="90">
        <v>4722319</v>
      </c>
      <c r="N435" s="150">
        <f t="shared" si="21"/>
        <v>4722319</v>
      </c>
      <c r="O435" s="26"/>
      <c r="P435" s="27"/>
    </row>
    <row r="436" spans="2:25" x14ac:dyDescent="0.2">
      <c r="B436" s="28"/>
      <c r="C436" s="26"/>
      <c r="D436" s="63" t="s">
        <v>401</v>
      </c>
      <c r="E436" s="20">
        <v>2</v>
      </c>
      <c r="F436" s="90">
        <v>169500</v>
      </c>
      <c r="G436" s="90">
        <v>60000</v>
      </c>
      <c r="H436" s="89">
        <v>36400</v>
      </c>
      <c r="I436" s="21">
        <f t="shared" si="22"/>
        <v>265900</v>
      </c>
      <c r="J436" s="89">
        <v>0</v>
      </c>
      <c r="K436" s="89">
        <v>0</v>
      </c>
      <c r="L436" s="90">
        <v>0</v>
      </c>
      <c r="M436" s="90">
        <v>551569</v>
      </c>
      <c r="N436" s="150">
        <f t="shared" si="21"/>
        <v>817469</v>
      </c>
      <c r="O436" s="26"/>
      <c r="P436" s="27"/>
    </row>
    <row r="437" spans="2:25" x14ac:dyDescent="0.2">
      <c r="B437" s="28"/>
      <c r="C437" s="26"/>
      <c r="D437" s="63" t="s">
        <v>128</v>
      </c>
      <c r="E437" s="20">
        <v>0</v>
      </c>
      <c r="F437" s="90">
        <v>0</v>
      </c>
      <c r="G437" s="90">
        <v>0</v>
      </c>
      <c r="H437" s="89">
        <v>0</v>
      </c>
      <c r="I437" s="21">
        <f t="shared" si="22"/>
        <v>0</v>
      </c>
      <c r="J437" s="89">
        <v>0</v>
      </c>
      <c r="K437" s="89">
        <v>0</v>
      </c>
      <c r="L437" s="90">
        <v>0</v>
      </c>
      <c r="M437" s="90">
        <v>4000000</v>
      </c>
      <c r="N437" s="150">
        <f t="shared" si="21"/>
        <v>4000000</v>
      </c>
      <c r="O437" s="26"/>
      <c r="P437" s="27"/>
    </row>
    <row r="438" spans="2:25" x14ac:dyDescent="0.2">
      <c r="B438" s="28"/>
      <c r="C438" s="26"/>
      <c r="D438" s="63" t="s">
        <v>109</v>
      </c>
      <c r="E438" s="20">
        <v>0</v>
      </c>
      <c r="F438" s="90">
        <v>0</v>
      </c>
      <c r="G438" s="90">
        <v>1910025</v>
      </c>
      <c r="H438" s="89">
        <v>100060</v>
      </c>
      <c r="I438" s="21">
        <f t="shared" si="22"/>
        <v>2010085</v>
      </c>
      <c r="J438" s="89">
        <v>0</v>
      </c>
      <c r="K438" s="89">
        <v>0</v>
      </c>
      <c r="L438" s="90">
        <v>197903</v>
      </c>
      <c r="M438" s="90">
        <v>1012275</v>
      </c>
      <c r="N438" s="150">
        <f t="shared" si="21"/>
        <v>3220263</v>
      </c>
      <c r="O438" s="26"/>
      <c r="P438" s="27"/>
    </row>
    <row r="439" spans="2:25" x14ac:dyDescent="0.2">
      <c r="B439" s="28"/>
      <c r="C439" s="26"/>
      <c r="D439" s="63" t="s">
        <v>402</v>
      </c>
      <c r="E439" s="20">
        <v>4</v>
      </c>
      <c r="F439" s="90">
        <v>475000</v>
      </c>
      <c r="G439" s="90">
        <v>0</v>
      </c>
      <c r="H439" s="89">
        <v>172528</v>
      </c>
      <c r="I439" s="21">
        <f t="shared" si="22"/>
        <v>647528</v>
      </c>
      <c r="J439" s="89">
        <v>0</v>
      </c>
      <c r="K439" s="89">
        <v>0</v>
      </c>
      <c r="L439" s="90">
        <v>0</v>
      </c>
      <c r="M439" s="90">
        <v>225000</v>
      </c>
      <c r="N439" s="150">
        <f t="shared" si="21"/>
        <v>872528</v>
      </c>
      <c r="O439" s="26"/>
      <c r="P439" s="27"/>
    </row>
    <row r="440" spans="2:25" x14ac:dyDescent="0.2">
      <c r="B440" s="28"/>
      <c r="C440" s="26"/>
      <c r="D440" s="63"/>
      <c r="E440" s="20"/>
      <c r="F440" s="90"/>
      <c r="G440" s="90"/>
      <c r="H440" s="89"/>
      <c r="I440" s="21"/>
      <c r="J440" s="89"/>
      <c r="K440" s="89"/>
      <c r="L440" s="90"/>
      <c r="M440" s="90"/>
      <c r="N440" s="150"/>
      <c r="O440" s="26"/>
      <c r="P440" s="27"/>
    </row>
    <row r="441" spans="2:25" x14ac:dyDescent="0.2">
      <c r="B441" s="28"/>
      <c r="C441" s="26"/>
      <c r="D441" s="63" t="s">
        <v>78</v>
      </c>
      <c r="E441" s="20">
        <v>417</v>
      </c>
      <c r="F441" s="90">
        <v>78641826</v>
      </c>
      <c r="G441" s="90">
        <v>113884760</v>
      </c>
      <c r="H441" s="89">
        <v>39314784</v>
      </c>
      <c r="I441" s="21">
        <v>231841370</v>
      </c>
      <c r="J441" s="89">
        <v>43410972</v>
      </c>
      <c r="K441" s="89">
        <v>0</v>
      </c>
      <c r="L441" s="90">
        <v>3429779</v>
      </c>
      <c r="M441" s="90">
        <v>326024839</v>
      </c>
      <c r="N441" s="150">
        <v>604706960</v>
      </c>
      <c r="O441" s="26"/>
      <c r="P441" s="27"/>
    </row>
    <row r="442" spans="2:25" x14ac:dyDescent="0.2">
      <c r="B442" s="28"/>
      <c r="C442" s="26"/>
      <c r="D442" s="63"/>
      <c r="E442" s="20"/>
      <c r="F442" s="90"/>
      <c r="G442" s="90"/>
      <c r="H442" s="89"/>
      <c r="I442" s="21"/>
      <c r="J442" s="89"/>
      <c r="K442" s="89"/>
      <c r="L442" s="90"/>
      <c r="M442" s="90"/>
      <c r="N442" s="150"/>
      <c r="O442" s="26"/>
      <c r="P442" s="27"/>
    </row>
    <row r="443" spans="2:25" x14ac:dyDescent="0.2">
      <c r="B443" s="28"/>
      <c r="C443" s="26"/>
      <c r="D443" s="167" t="s">
        <v>442</v>
      </c>
      <c r="E443" s="20"/>
      <c r="F443" s="90"/>
      <c r="G443" s="90"/>
      <c r="H443" s="89"/>
      <c r="I443" s="21"/>
      <c r="J443" s="89"/>
      <c r="K443" s="89"/>
      <c r="L443" s="90"/>
      <c r="M443" s="90"/>
      <c r="N443" s="150"/>
      <c r="O443" s="26"/>
      <c r="P443" s="27"/>
    </row>
    <row r="444" spans="2:25" x14ac:dyDescent="0.2">
      <c r="B444" s="141"/>
      <c r="C444" s="142"/>
      <c r="D444" s="143"/>
      <c r="E444" s="144"/>
      <c r="F444" s="145"/>
      <c r="G444" s="145"/>
      <c r="H444" s="146"/>
      <c r="I444" s="147"/>
      <c r="J444" s="146"/>
      <c r="K444" s="146"/>
      <c r="L444" s="145"/>
      <c r="M444" s="145"/>
      <c r="N444" s="156"/>
      <c r="O444" s="142"/>
      <c r="P444" s="148"/>
      <c r="S444" s="2"/>
      <c r="T444" s="2"/>
      <c r="U444" s="2"/>
      <c r="V444" s="2"/>
      <c r="W444" s="2"/>
      <c r="X444" s="2"/>
      <c r="Y444" s="2"/>
    </row>
    <row r="445" spans="2:25" x14ac:dyDescent="0.2">
      <c r="B445" s="28"/>
      <c r="C445" s="26"/>
      <c r="D445" s="63"/>
      <c r="E445" s="20"/>
      <c r="F445" s="90"/>
      <c r="G445" s="90"/>
      <c r="H445" s="89"/>
      <c r="I445" s="21"/>
      <c r="J445" s="89"/>
      <c r="K445" s="89"/>
      <c r="L445" s="90"/>
      <c r="M445" s="90"/>
      <c r="N445" s="150"/>
      <c r="O445" s="26"/>
      <c r="P445" s="27"/>
    </row>
    <row r="446" spans="2:25" x14ac:dyDescent="0.2">
      <c r="B446" s="28"/>
      <c r="C446" s="26"/>
      <c r="D446" s="63"/>
      <c r="E446" s="20"/>
      <c r="F446" s="90"/>
      <c r="G446" s="90"/>
      <c r="H446" s="89"/>
      <c r="I446" s="21"/>
      <c r="J446" s="89"/>
      <c r="K446" s="89"/>
      <c r="L446" s="90"/>
      <c r="M446" s="90"/>
      <c r="N446" s="150"/>
      <c r="O446" s="26"/>
      <c r="P446" s="27"/>
    </row>
    <row r="447" spans="2:25" x14ac:dyDescent="0.2">
      <c r="B447" s="28"/>
      <c r="C447" s="26"/>
      <c r="D447" s="63" t="s">
        <v>271</v>
      </c>
      <c r="E447" s="20">
        <v>0</v>
      </c>
      <c r="F447" s="90">
        <v>0</v>
      </c>
      <c r="G447" s="90">
        <v>0</v>
      </c>
      <c r="H447" s="89">
        <v>0</v>
      </c>
      <c r="I447" s="21">
        <f t="shared" ref="I447:I450" si="23">SUM(F447:H447)</f>
        <v>0</v>
      </c>
      <c r="J447" s="89">
        <v>0</v>
      </c>
      <c r="K447" s="89">
        <v>0</v>
      </c>
      <c r="L447" s="90">
        <v>0</v>
      </c>
      <c r="M447" s="90">
        <v>1131985</v>
      </c>
      <c r="N447" s="150">
        <f t="shared" ref="N447:N450" si="24">SUM(I447:M447)</f>
        <v>1131985</v>
      </c>
      <c r="O447" s="26"/>
      <c r="P447" s="27"/>
    </row>
    <row r="448" spans="2:25" x14ac:dyDescent="0.2">
      <c r="B448" s="28"/>
      <c r="C448" s="26"/>
      <c r="D448" s="63" t="s">
        <v>272</v>
      </c>
      <c r="E448" s="20">
        <v>1</v>
      </c>
      <c r="F448" s="90">
        <v>59500</v>
      </c>
      <c r="G448" s="90">
        <v>5600</v>
      </c>
      <c r="H448" s="89">
        <v>0</v>
      </c>
      <c r="I448" s="21">
        <f>SUM(F448:H448)</f>
        <v>65100</v>
      </c>
      <c r="J448" s="89">
        <v>0</v>
      </c>
      <c r="K448" s="89">
        <v>0</v>
      </c>
      <c r="L448" s="90">
        <v>0</v>
      </c>
      <c r="M448" s="90">
        <v>59500</v>
      </c>
      <c r="N448" s="150">
        <f t="shared" si="24"/>
        <v>124600</v>
      </c>
      <c r="O448" s="26"/>
      <c r="P448" s="27"/>
    </row>
    <row r="449" spans="2:20" x14ac:dyDescent="0.2">
      <c r="B449" s="28"/>
      <c r="C449" s="26"/>
      <c r="D449" s="63" t="s">
        <v>438</v>
      </c>
      <c r="E449" s="20">
        <v>0</v>
      </c>
      <c r="F449" s="90">
        <v>0</v>
      </c>
      <c r="G449" s="90">
        <v>1864422</v>
      </c>
      <c r="H449" s="89">
        <v>0</v>
      </c>
      <c r="I449" s="21">
        <f t="shared" si="23"/>
        <v>1864422</v>
      </c>
      <c r="J449" s="89">
        <v>0</v>
      </c>
      <c r="K449" s="89">
        <v>0</v>
      </c>
      <c r="L449" s="90">
        <v>0</v>
      </c>
      <c r="M449" s="90">
        <v>0</v>
      </c>
      <c r="N449" s="150">
        <f t="shared" si="24"/>
        <v>1864422</v>
      </c>
      <c r="O449" s="26"/>
      <c r="P449" s="27"/>
    </row>
    <row r="450" spans="2:20" x14ac:dyDescent="0.2">
      <c r="B450" s="28"/>
      <c r="C450" s="26"/>
      <c r="D450" s="63" t="s">
        <v>439</v>
      </c>
      <c r="E450" s="20">
        <v>6</v>
      </c>
      <c r="F450" s="90">
        <v>1751289</v>
      </c>
      <c r="G450" s="90">
        <v>370000</v>
      </c>
      <c r="H450" s="89">
        <v>370000</v>
      </c>
      <c r="I450" s="21">
        <f t="shared" si="23"/>
        <v>2491289</v>
      </c>
      <c r="J450" s="89">
        <v>0</v>
      </c>
      <c r="K450" s="89">
        <v>0</v>
      </c>
      <c r="L450" s="90">
        <v>0</v>
      </c>
      <c r="M450" s="90">
        <v>644448</v>
      </c>
      <c r="N450" s="150">
        <f t="shared" si="24"/>
        <v>3135737</v>
      </c>
      <c r="O450" s="26"/>
      <c r="P450" s="27"/>
    </row>
    <row r="451" spans="2:20" x14ac:dyDescent="0.2">
      <c r="B451" s="28"/>
      <c r="C451" s="26"/>
      <c r="D451" s="63"/>
      <c r="E451" s="20"/>
      <c r="F451" s="90"/>
      <c r="G451" s="90"/>
      <c r="H451" s="89"/>
      <c r="I451" s="21"/>
      <c r="J451" s="89"/>
      <c r="K451" s="89"/>
      <c r="L451" s="90"/>
      <c r="M451" s="90"/>
      <c r="N451" s="150"/>
      <c r="O451" s="26"/>
      <c r="P451" s="27"/>
    </row>
    <row r="452" spans="2:20" ht="11.25" customHeight="1" x14ac:dyDescent="0.2">
      <c r="B452" s="28"/>
      <c r="C452" s="26"/>
      <c r="D452" s="94" t="s">
        <v>78</v>
      </c>
      <c r="E452" s="99">
        <f t="shared" ref="E452:N452" si="25">SUM(E447:E451)</f>
        <v>7</v>
      </c>
      <c r="F452" s="96">
        <f t="shared" si="25"/>
        <v>1810789</v>
      </c>
      <c r="G452" s="96">
        <f t="shared" si="25"/>
        <v>2240022</v>
      </c>
      <c r="H452" s="96">
        <f t="shared" si="25"/>
        <v>370000</v>
      </c>
      <c r="I452" s="97">
        <f t="shared" si="25"/>
        <v>4420811</v>
      </c>
      <c r="J452" s="96">
        <f t="shared" si="25"/>
        <v>0</v>
      </c>
      <c r="K452" s="96">
        <f t="shared" si="25"/>
        <v>0</v>
      </c>
      <c r="L452" s="96">
        <f t="shared" si="25"/>
        <v>0</v>
      </c>
      <c r="M452" s="96">
        <f t="shared" si="25"/>
        <v>1835933</v>
      </c>
      <c r="N452" s="98">
        <f t="shared" si="25"/>
        <v>6256744</v>
      </c>
      <c r="O452" s="50"/>
      <c r="P452" s="27"/>
    </row>
    <row r="453" spans="2:20" ht="12" thickBot="1" x14ac:dyDescent="0.25">
      <c r="B453" s="28"/>
      <c r="C453" s="26"/>
      <c r="D453" s="94"/>
      <c r="E453" s="18"/>
      <c r="I453" s="47"/>
      <c r="M453" s="23"/>
      <c r="O453" s="26"/>
      <c r="P453" s="27"/>
      <c r="S453" s="2"/>
      <c r="T453" s="2"/>
    </row>
    <row r="454" spans="2:20" x14ac:dyDescent="0.2">
      <c r="B454" s="34"/>
      <c r="C454" s="35"/>
      <c r="D454" s="36"/>
      <c r="E454" s="37"/>
      <c r="F454" s="38"/>
      <c r="G454" s="38"/>
      <c r="H454" s="38"/>
      <c r="I454" s="39"/>
      <c r="J454" s="38"/>
      <c r="K454" s="38"/>
      <c r="L454" s="38"/>
      <c r="M454" s="40"/>
      <c r="N454" s="38"/>
      <c r="O454" s="35"/>
      <c r="P454" s="41"/>
    </row>
    <row r="455" spans="2:20" ht="12.75" x14ac:dyDescent="0.2">
      <c r="B455" s="28"/>
      <c r="C455" s="26"/>
      <c r="D455" s="33" t="s">
        <v>63</v>
      </c>
      <c r="E455" s="100">
        <f>SUM(E53,E183,E444,E452)</f>
        <v>4051</v>
      </c>
      <c r="F455" s="116">
        <f>SUM(F53,F183,F441,F452)</f>
        <v>1112184945</v>
      </c>
      <c r="G455" s="116">
        <f t="shared" ref="G455:H455" si="26">SUM(G53,G183,G441,G452)</f>
        <v>2633885198</v>
      </c>
      <c r="H455" s="116">
        <f t="shared" si="26"/>
        <v>348534805</v>
      </c>
      <c r="I455" s="102">
        <f>SUM(I53,I183,I441,I452)</f>
        <v>4094604948</v>
      </c>
      <c r="J455" s="101">
        <f>SUM(J53,J183,J441,J452)</f>
        <v>2026075174</v>
      </c>
      <c r="K455" s="101">
        <f t="shared" ref="K455:M455" si="27">SUM(K53,K183,K441,K452)</f>
        <v>172543917</v>
      </c>
      <c r="L455" s="101">
        <f t="shared" si="27"/>
        <v>60726567</v>
      </c>
      <c r="M455" s="101">
        <f t="shared" si="27"/>
        <v>555262764</v>
      </c>
      <c r="N455" s="103">
        <f>SUM(N53,N183,N441,N452)</f>
        <v>6909213370</v>
      </c>
      <c r="O455" s="50"/>
      <c r="P455" s="27"/>
      <c r="R455" s="137"/>
    </row>
    <row r="456" spans="2:20" ht="12" thickBot="1" x14ac:dyDescent="0.25">
      <c r="B456" s="42"/>
      <c r="C456" s="43"/>
      <c r="D456" s="44"/>
      <c r="E456" s="45"/>
      <c r="F456" s="46"/>
      <c r="G456" s="46"/>
      <c r="H456" s="46"/>
      <c r="I456" s="47"/>
      <c r="J456" s="46"/>
      <c r="K456" s="46"/>
      <c r="L456" s="46"/>
      <c r="M456" s="48"/>
      <c r="N456" s="46"/>
      <c r="O456" s="43"/>
      <c r="P456" s="49"/>
    </row>
    <row r="458" spans="2:20" ht="12" x14ac:dyDescent="0.2">
      <c r="D458" s="136" t="s">
        <v>99</v>
      </c>
    </row>
  </sheetData>
  <mergeCells count="2">
    <mergeCell ref="B1:P1"/>
    <mergeCell ref="B2:P2"/>
  </mergeCells>
  <phoneticPr fontId="0" type="noConversion"/>
  <printOptions horizontalCentered="1" verticalCentered="1"/>
  <pageMargins left="0.25" right="0.25" top="0.5" bottom="0.5" header="0.5" footer="0.5"/>
  <pageSetup scale="80" orientation="landscape" r:id="rId1"/>
  <headerFooter alignWithMargins="0"/>
  <ignoredErrors>
    <ignoredError sqref="I286:I369 I10:I44 I59:I164 I447 I189:I285 I45:I51 I165:I181 I370:I439 I448:I4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t-15</vt:lpstr>
      <vt:lpstr>'t-15'!Print_Area</vt:lpstr>
      <vt:lpstr>'t-15'!Print_Titles</vt:lpstr>
      <vt:lpstr>qryTable16_L_M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homeadmin</dc:creator>
  <cp:lastModifiedBy>USDOT</cp:lastModifiedBy>
  <cp:lastPrinted>2009-12-02T00:54:16Z</cp:lastPrinted>
  <dcterms:created xsi:type="dcterms:W3CDTF">2004-01-16T18:57:45Z</dcterms:created>
  <dcterms:modified xsi:type="dcterms:W3CDTF">2015-11-04T20:09:59Z</dcterms:modified>
</cp:coreProperties>
</file>