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6605" windowHeight="9435"/>
  </bookViews>
  <sheets>
    <sheet name="Congress - FY15" sheetId="4" r:id="rId1"/>
  </sheets>
  <definedNames>
    <definedName name="_xlnm._FilterDatabase" localSheetId="0" hidden="1">'Congress - FY15'!$A$1:$D$1622</definedName>
    <definedName name="_xlnm.Print_Titles" localSheetId="0">'Congress - FY15'!$1:$1</definedName>
  </definedNames>
  <calcPr calcId="145621"/>
</workbook>
</file>

<file path=xl/calcChain.xml><?xml version="1.0" encoding="utf-8"?>
<calcChain xmlns="http://schemas.openxmlformats.org/spreadsheetml/2006/main">
  <c r="D1640" i="4" l="1"/>
  <c r="C1640" i="4"/>
  <c r="D1621" i="4"/>
  <c r="C1621" i="4"/>
  <c r="D1596" i="4"/>
  <c r="C1596" i="4"/>
  <c r="D1563" i="4"/>
  <c r="C1563" i="4"/>
  <c r="D1522" i="4"/>
  <c r="C1522" i="4"/>
  <c r="D1503" i="4"/>
  <c r="C1503" i="4"/>
  <c r="D1495" i="4"/>
  <c r="C1495" i="4"/>
  <c r="D1456" i="4"/>
  <c r="C1456" i="4"/>
  <c r="D1425" i="4"/>
  <c r="D1428" i="4" s="1"/>
  <c r="C1425" i="4"/>
  <c r="C1428" i="4" s="1"/>
  <c r="D1386" i="4"/>
  <c r="C1386" i="4"/>
  <c r="D1351" i="4"/>
  <c r="C1351" i="4"/>
  <c r="D1333" i="4"/>
  <c r="C1333" i="4"/>
  <c r="D1306" i="4"/>
  <c r="C1306" i="4"/>
  <c r="D1288" i="4"/>
  <c r="C1288" i="4"/>
  <c r="D1268" i="4"/>
  <c r="C1268" i="4"/>
  <c r="D1226" i="4"/>
  <c r="C1226" i="4"/>
  <c r="D1189" i="4"/>
  <c r="C1189" i="4"/>
  <c r="D1162" i="4"/>
  <c r="C1162" i="4"/>
  <c r="D1122" i="4"/>
  <c r="C1122" i="4"/>
  <c r="D1078" i="4"/>
  <c r="C1078" i="4"/>
  <c r="D1054" i="4"/>
  <c r="C1054" i="4"/>
  <c r="D1023" i="4"/>
  <c r="C1023" i="4"/>
  <c r="D983" i="4"/>
  <c r="C983" i="4"/>
  <c r="D957" i="4"/>
  <c r="C957" i="4"/>
  <c r="D935" i="4"/>
  <c r="C935" i="4"/>
  <c r="D916" i="4"/>
  <c r="C916" i="4"/>
  <c r="D882" i="4"/>
  <c r="C882" i="4"/>
  <c r="D860" i="4"/>
  <c r="C860" i="4"/>
  <c r="D837" i="4"/>
  <c r="C837" i="4"/>
  <c r="D829" i="4"/>
  <c r="C829" i="4"/>
  <c r="D792" i="4"/>
  <c r="C792" i="4"/>
  <c r="D751" i="4"/>
  <c r="C751" i="4"/>
  <c r="D713" i="4"/>
  <c r="C713" i="4"/>
  <c r="D690" i="4"/>
  <c r="C690" i="4"/>
  <c r="D652" i="4"/>
  <c r="C652" i="4"/>
  <c r="D609" i="4"/>
  <c r="C609" i="4"/>
  <c r="D574" i="4"/>
  <c r="C574" i="4"/>
  <c r="D551" i="4"/>
  <c r="C551" i="4"/>
  <c r="D523" i="4"/>
  <c r="C523" i="4"/>
  <c r="D495" i="4"/>
  <c r="C495" i="4"/>
  <c r="D454" i="4"/>
  <c r="C454" i="4"/>
  <c r="D430" i="4"/>
  <c r="C430" i="4"/>
  <c r="D400" i="4"/>
  <c r="C400" i="4"/>
  <c r="D376" i="4"/>
  <c r="C376" i="4"/>
  <c r="D368" i="4"/>
  <c r="C368" i="4"/>
  <c r="D332" i="4"/>
  <c r="C325" i="4"/>
  <c r="C332" i="4" s="1"/>
  <c r="D288" i="4"/>
  <c r="C288" i="4"/>
  <c r="D269" i="4"/>
  <c r="C262" i="4"/>
  <c r="C269" i="4" s="1"/>
  <c r="D243" i="4"/>
  <c r="C243" i="4"/>
  <c r="D211" i="4"/>
  <c r="C211" i="4"/>
  <c r="D177" i="4"/>
  <c r="C177" i="4"/>
  <c r="D126" i="4"/>
  <c r="C126" i="4"/>
  <c r="D87" i="4"/>
  <c r="C87" i="4"/>
  <c r="D80" i="4"/>
  <c r="C80" i="4"/>
  <c r="D59" i="4"/>
  <c r="C59" i="4"/>
  <c r="D34" i="4"/>
  <c r="C34" i="4"/>
  <c r="C1641" i="4" l="1"/>
  <c r="D1641" i="4"/>
</calcChain>
</file>

<file path=xl/sharedStrings.xml><?xml version="1.0" encoding="utf-8"?>
<sst xmlns="http://schemas.openxmlformats.org/spreadsheetml/2006/main" count="1700" uniqueCount="203">
  <si>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</si>
  <si>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</si>
  <si>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</si>
  <si>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</si>
  <si>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</si>
  <si>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</si>
  <si>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</si>
  <si>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</si>
  <si>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</si>
  <si>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</si>
  <si>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</si>
  <si>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</si>
  <si>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</si>
  <si>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</si>
  <si>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</si>
  <si>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</si>
  <si>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</si>
  <si>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</si>
  <si>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</si>
  <si>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</si>
  <si>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</si>
  <si>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</si>
  <si>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</si>
  <si>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</si>
  <si>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</si>
  <si>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</si>
  <si>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</si>
  <si>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</si>
  <si>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</si>
  <si>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</si>
  <si>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</si>
  <si>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</si>
  <si>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</si>
  <si>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</si>
  <si>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</si>
  <si>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</si>
  <si>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</si>
  <si>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</si>
  <si>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</si>
  <si>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</si>
  <si>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</si>
  <si>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</si>
  <si>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</si>
  <si>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</si>
  <si>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</si>
  <si>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</si>
  <si>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</si>
  <si>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</si>
  <si>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</si>
  <si>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</si>
  <si>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</si>
  <si>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</si>
  <si>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</si>
  <si>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</si>
  <si>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</si>
  <si>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</si>
  <si>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State</t>
  </si>
  <si>
    <t>Program Description</t>
  </si>
  <si>
    <t>BUS</t>
  </si>
  <si>
    <t>BUS AND BUS-FACILITIES</t>
  </si>
  <si>
    <t>ELDERLY &amp; HANDICAPED</t>
  </si>
  <si>
    <t>FHWA FLEX TRF TO 5307 - CMAQ</t>
  </si>
  <si>
    <t>FHWA FLEX TRF TO 5307 - OTHER</t>
  </si>
  <si>
    <t>FHWA FLEX TRF TO 5307 - STP</t>
  </si>
  <si>
    <t>FHWA FLEX TRF TO 5310 - STP</t>
  </si>
  <si>
    <t>FHWA FLEX TRF TO 5311 - CMAQ</t>
  </si>
  <si>
    <t>FHWA FLEX TRF TO 5311 - STP</t>
  </si>
  <si>
    <t>FHWA HIGH PRIORITY TRF / EARMK</t>
  </si>
  <si>
    <t>FHWA HIGH PRIORITY/TRANSP. IMPROVEMENTS</t>
  </si>
  <si>
    <t>FIXED GUIDEWAY</t>
  </si>
  <si>
    <t>GREENHOUSE GAS / ENERGY REDUCTION</t>
  </si>
  <si>
    <t>HIGH INTENSITY FIXED GUIDEWAY, STATE OF GOOD REPAIR</t>
  </si>
  <si>
    <t>INDIAN RESERVATIONS</t>
  </si>
  <si>
    <t>JOB ACCESS LARGE</t>
  </si>
  <si>
    <t>JOB ACCESS MEDIUM</t>
  </si>
  <si>
    <t>JOB ACCESS REV COMMUTE</t>
  </si>
  <si>
    <t>JOB ACCESS SMALL</t>
  </si>
  <si>
    <t>MPO PLANNING</t>
  </si>
  <si>
    <t>NEW FREEDOM (&lt;50K)</t>
  </si>
  <si>
    <t>NEW FREEDOM (&gt;200K)</t>
  </si>
  <si>
    <t>NEW STARTS</t>
  </si>
  <si>
    <t>NON-URBAN AREA FORMU</t>
  </si>
  <si>
    <t>NON-URBNZD FORMULA</t>
  </si>
  <si>
    <t>PARK GRANTS TO TRANSIT SYSTEMS</t>
  </si>
  <si>
    <t>PUBLIC TRANSPORTATION ON INDIAN RESERVATIONS-FORMULA</t>
  </si>
  <si>
    <t>STATE COORDINATION GRANTS</t>
  </si>
  <si>
    <t>STATE PLAN'G - R&amp;D</t>
  </si>
  <si>
    <t>STATE PLANNING</t>
  </si>
  <si>
    <t>TRANSIT ENHANCEMENTS</t>
  </si>
  <si>
    <t>UNRESTD SEC 9 FORMUL</t>
  </si>
  <si>
    <t>URBANIZED AREA FORMU</t>
  </si>
  <si>
    <t>AK Total</t>
  </si>
  <si>
    <t>BUS AND BUS FACILITES FORMULA GRANTS, FOMULA ALLOCATION</t>
  </si>
  <si>
    <t>FHWA FLEX TRF TO 5310 - CMAQ</t>
  </si>
  <si>
    <t>FUEL AND ELECTRIC PROPULSION</t>
  </si>
  <si>
    <t>OVER THE ROAD BUS</t>
  </si>
  <si>
    <t>RTAP-STATE PROGRAM</t>
  </si>
  <si>
    <t>AL Total</t>
  </si>
  <si>
    <t>ALTERNATIVES ANALYSIS</t>
  </si>
  <si>
    <t>ENHANCED MOBILITY FOR SENIOR AND INDIVIDUALS WITH DISABLITIES, UZA TIER 50-200K</t>
  </si>
  <si>
    <t>METROPOLITAN PLNG</t>
  </si>
  <si>
    <t>NEW FREEDOM (&gt;50K / &lt;200K)</t>
  </si>
  <si>
    <t>AR Total</t>
  </si>
  <si>
    <t>RTAP-SEC18H TS SEC18</t>
  </si>
  <si>
    <t>AS Total</t>
  </si>
  <si>
    <t>CLEAN FUELS</t>
  </si>
  <si>
    <t>LIVABILITY-BUS FUNDS</t>
  </si>
  <si>
    <t>AZ Total</t>
  </si>
  <si>
    <t>JARC TRANSFER TO URB AREA FORM</t>
  </si>
  <si>
    <t>MP,CPG</t>
  </si>
  <si>
    <t>NEW FREEDOM TRANSFER TO URB AREA</t>
  </si>
  <si>
    <t>ST PLN'G-PLN'G &amp; RES</t>
  </si>
  <si>
    <t>TECHNICAL DEVELOPMENT</t>
  </si>
  <si>
    <t>UNALLO ALLOT 3A1C/4I</t>
  </si>
  <si>
    <t>URBAN PARTNERSHIP AGREEMENTS</t>
  </si>
  <si>
    <t>CA Total</t>
  </si>
  <si>
    <t>BUS AND BUS FACILITES FORMULA GRANTS, STATES AND TERRITORIES</t>
  </si>
  <si>
    <t>CO Total</t>
  </si>
  <si>
    <t>RECOVERY - HURR SANDY OCT 2012</t>
  </si>
  <si>
    <t>CT Total</t>
  </si>
  <si>
    <t>EMER TRANSIT SECURITY</t>
  </si>
  <si>
    <t>TRNST COOP RES PROG</t>
  </si>
  <si>
    <t>WASHINGTON METRO</t>
  </si>
  <si>
    <t>DC Total</t>
  </si>
  <si>
    <t>DE Total</t>
  </si>
  <si>
    <t>FL Total</t>
  </si>
  <si>
    <t>BUS CRD</t>
  </si>
  <si>
    <t>GA Total</t>
  </si>
  <si>
    <t>JARC TRANSER TO NON-URBANIZED</t>
  </si>
  <si>
    <t>SEC 16 TSF SEC 18</t>
  </si>
  <si>
    <t>GU Total</t>
  </si>
  <si>
    <t>HI Total</t>
  </si>
  <si>
    <t>CPG</t>
  </si>
  <si>
    <t>ENHANCED MOBILITY FOR SENIOR AND INDIVIDUALS WITH DISABLITIES, STATE TIER</t>
  </si>
  <si>
    <t>ENHANCED MOBILITY FOR SENIOR AND INDIVIDUALS WITH DISABLITIES, UZA TIER &gt;200K</t>
  </si>
  <si>
    <t>STATE PLANING</t>
  </si>
  <si>
    <t>IA Total</t>
  </si>
  <si>
    <t>ID Total</t>
  </si>
  <si>
    <t>LIVABILITY - NEW START FUNDS</t>
  </si>
  <si>
    <t>IL Total</t>
  </si>
  <si>
    <t>IN Total</t>
  </si>
  <si>
    <t>KS Total</t>
  </si>
  <si>
    <t>KY Total</t>
  </si>
  <si>
    <t>HURRICANES KATRINA /RITA RELIEF</t>
  </si>
  <si>
    <t>LA Total</t>
  </si>
  <si>
    <t>RTAP-NATIONAL PROGRM</t>
  </si>
  <si>
    <t>MA Total</t>
  </si>
  <si>
    <t>MD Total</t>
  </si>
  <si>
    <t>ME Total</t>
  </si>
  <si>
    <t>MI Total</t>
  </si>
  <si>
    <t>HIGH INTENSITY MOTORBUSES, STATE OF GOOD REPAIR</t>
  </si>
  <si>
    <t>MN Total</t>
  </si>
  <si>
    <t>MO Total</t>
  </si>
  <si>
    <t>STP-LESS THEN 200K</t>
  </si>
  <si>
    <t>UNRSTD TSF SEC 18</t>
  </si>
  <si>
    <t>MP Total</t>
  </si>
  <si>
    <t>MS Total</t>
  </si>
  <si>
    <t>ALT TRANSP PARK SERVICES</t>
  </si>
  <si>
    <t>SEC18 TSF TO SEC 9</t>
  </si>
  <si>
    <t>MT Total</t>
  </si>
  <si>
    <t>NC Total</t>
  </si>
  <si>
    <t>ND Total</t>
  </si>
  <si>
    <t>NE Total</t>
  </si>
  <si>
    <t>NH Total</t>
  </si>
  <si>
    <t>ST PLN'G-NAT TST IN</t>
  </si>
  <si>
    <t>NJ Total</t>
  </si>
  <si>
    <t>NM Total</t>
  </si>
  <si>
    <t>NV Total</t>
  </si>
  <si>
    <t>TERRORIST RECOVERY RESPONSE</t>
  </si>
  <si>
    <t>NY Total</t>
  </si>
  <si>
    <t>OH Total</t>
  </si>
  <si>
    <t>OK Total</t>
  </si>
  <si>
    <t>OR Total</t>
  </si>
  <si>
    <t>SECTION 9B BLEND</t>
  </si>
  <si>
    <t>PA Total</t>
  </si>
  <si>
    <t>PR Total</t>
  </si>
  <si>
    <t>RI Total</t>
  </si>
  <si>
    <t>SC Total</t>
  </si>
  <si>
    <t>SD Total</t>
  </si>
  <si>
    <t>TN Total</t>
  </si>
  <si>
    <t>TX Total</t>
  </si>
  <si>
    <t>UT Total</t>
  </si>
  <si>
    <t>VA Total</t>
  </si>
  <si>
    <t>VI Total</t>
  </si>
  <si>
    <t>VT Total</t>
  </si>
  <si>
    <t>WA Total</t>
  </si>
  <si>
    <t>FHWA- INTERSTATE COST EST (ICE)</t>
  </si>
  <si>
    <t>WI Total</t>
  </si>
  <si>
    <t>WV Total</t>
  </si>
  <si>
    <t>WY Total</t>
  </si>
  <si>
    <t>URB - STATE SAFETY OVERSIGHT</t>
  </si>
  <si>
    <t>Tech Asst / Standards Dev</t>
  </si>
  <si>
    <t>APPALACHIAN DEVELOPMENT TRANSPORTATION ASSISTANCE PROGRAM-FORMULA</t>
  </si>
  <si>
    <t>RESILIENCY - HURR SANDY OCT 2012</t>
  </si>
  <si>
    <t>PASSENGER FERRY BOAT PROGRAM</t>
  </si>
  <si>
    <t>TRF FROM BUS to URB</t>
  </si>
  <si>
    <t>Human Res / Training</t>
  </si>
  <si>
    <t>BUS TESTING</t>
  </si>
  <si>
    <t>Expenditures (10/1/14 - 9/30/15)</t>
  </si>
  <si>
    <t>FTA Grand Total - FY2015</t>
  </si>
  <si>
    <t>NY RECOVERY, ADMIN. OVERSIGHT</t>
  </si>
  <si>
    <t>NEW FREEDOM TRANSFER TO NON-URBANIZED FORMULA</t>
  </si>
  <si>
    <t>Unspent Obligations as of 9/30/15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</si>
</sst>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39" fontId="2" fillId="0" borderId="0" xfId="0" applyNumberFormat="1" applyFont="1"/>
    <xf numFmtId="39" fontId="3" fillId="0" borderId="0" xfId="0" applyNumberFormat="1" applyFont="1"/>
    <xf numFmtId="0" fontId="1" fillId="0" borderId="1" xfId="0" applyFont="1" applyBorder="1"/>
    <xf numFmtId="39" fontId="1" fillId="0" borderId="1" xfId="0" applyNumberFormat="1" applyFont="1" applyBorder="1"/>
    <xf numFmtId="0" fontId="1" fillId="0" borderId="0" xfId="0" applyFont="1"/>
    <xf numFmtId="39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39" fontId="1" fillId="0" borderId="0" xfId="0" applyNumberFormat="1" applyFont="1" applyAlignment="1">
      <alignment horizontal="center" wrapText="1"/>
    </xf>
    <xf numFmtId="0" fontId="1" fillId="0" borderId="1" xfId="0" applyFont="1" applyFill="1" applyBorder="1"/>
    <xf numFmtId="39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41"/>
  <sheetViews>
    <sheetView tabSelected="1" zoomScaleNormal="100" workbookViewId="0">
      <selection activeCell="A1641" sqref="A1641"/>
    </sheetView>
  </sheetViews>
  <sheetFormatPr defaultColWidth="9.140625" defaultRowHeight="12.75" x14ac:dyDescent="0.2"/>
  <cols>
    <col min="1" max="1" width="9.140625" style="1"/>
    <col min="2" max="2" width="81.140625" style="1" bestFit="1" customWidth="1"/>
    <col min="3" max="3" width="20.42578125" style="2" bestFit="1" customWidth="1"/>
    <col min="4" max="4" width="16.7109375" style="2" bestFit="1" customWidth="1"/>
    <col min="5" max="16384" width="9.140625" style="1"/>
  </cols>
  <sheetData>
    <row r="1" spans="1:4" s="8" customFormat="1" ht="25.5" x14ac:dyDescent="0.2">
      <c r="A1" s="8" t="s">
        <v>56</v>
      </c>
      <c r="B1" s="8" t="s">
        <v>57</v>
      </c>
      <c r="C1" s="10" t="s">
        <v>202</v>
      </c>
      <c r="D1" s="10" t="s">
        <v>198</v>
      </c>
    </row>
    <row r="2" spans="1:4" x14ac:dyDescent="0.2">
      <c r="A2" s="1" t="s">
        <v>0</v>
      </c>
      <c r="B2" s="1" t="s">
        <v>58</v>
      </c>
      <c r="C2" s="2">
        <v>1684806</v>
      </c>
      <c r="D2" s="2">
        <v>654246</v>
      </c>
    </row>
    <row r="3" spans="1:4" x14ac:dyDescent="0.2">
      <c r="B3" s="1" t="s">
        <v>92</v>
      </c>
      <c r="C3" s="2">
        <v>1336671</v>
      </c>
      <c r="D3" s="2">
        <v>0</v>
      </c>
    </row>
    <row r="4" spans="1:4" x14ac:dyDescent="0.2">
      <c r="B4" s="1" t="s">
        <v>59</v>
      </c>
      <c r="C4" s="2">
        <v>2956271</v>
      </c>
      <c r="D4" s="2">
        <v>740901</v>
      </c>
    </row>
    <row r="5" spans="1:4" x14ac:dyDescent="0.2">
      <c r="B5" s="1" t="s">
        <v>60</v>
      </c>
      <c r="C5" s="2">
        <v>63470</v>
      </c>
      <c r="D5" s="2">
        <v>127867</v>
      </c>
    </row>
    <row r="6" spans="1:4" x14ac:dyDescent="0.2">
      <c r="B6" s="1" t="s">
        <v>133</v>
      </c>
      <c r="C6" s="2">
        <v>229246</v>
      </c>
      <c r="D6" s="2">
        <v>87806</v>
      </c>
    </row>
    <row r="7" spans="1:4" x14ac:dyDescent="0.2">
      <c r="B7" s="1" t="s">
        <v>134</v>
      </c>
      <c r="C7" s="2">
        <v>344789</v>
      </c>
      <c r="D7" s="2">
        <v>0</v>
      </c>
    </row>
    <row r="8" spans="1:4" x14ac:dyDescent="0.2">
      <c r="B8" s="1" t="s">
        <v>99</v>
      </c>
      <c r="C8" s="2">
        <v>69005</v>
      </c>
      <c r="D8" s="2">
        <v>0</v>
      </c>
    </row>
    <row r="9" spans="1:4" x14ac:dyDescent="0.2">
      <c r="B9" s="1" t="s">
        <v>61</v>
      </c>
      <c r="C9" s="2">
        <v>7674630</v>
      </c>
      <c r="D9" s="2">
        <v>1868601</v>
      </c>
    </row>
    <row r="10" spans="1:4" x14ac:dyDescent="0.2">
      <c r="B10" s="1" t="s">
        <v>63</v>
      </c>
      <c r="C10" s="2">
        <v>20329235</v>
      </c>
      <c r="D10" s="2">
        <v>4217</v>
      </c>
    </row>
    <row r="11" spans="1:4" x14ac:dyDescent="0.2">
      <c r="B11" s="1" t="s">
        <v>64</v>
      </c>
      <c r="C11" s="2">
        <v>516284</v>
      </c>
      <c r="D11" s="2">
        <v>320759</v>
      </c>
    </row>
    <row r="12" spans="1:4" x14ac:dyDescent="0.2">
      <c r="B12" s="1" t="s">
        <v>65</v>
      </c>
      <c r="C12" s="2">
        <v>1432778</v>
      </c>
      <c r="D12" s="2">
        <v>0</v>
      </c>
    </row>
    <row r="13" spans="1:4" x14ac:dyDescent="0.2">
      <c r="B13" s="1" t="s">
        <v>66</v>
      </c>
      <c r="C13" s="2">
        <v>5113383</v>
      </c>
      <c r="D13" s="2">
        <v>242275</v>
      </c>
    </row>
    <row r="14" spans="1:4" x14ac:dyDescent="0.2">
      <c r="B14" s="1" t="s">
        <v>67</v>
      </c>
      <c r="C14" s="2">
        <v>3938120</v>
      </c>
      <c r="D14" s="2">
        <v>249223</v>
      </c>
    </row>
    <row r="15" spans="1:4" x14ac:dyDescent="0.2">
      <c r="B15" s="1" t="s">
        <v>68</v>
      </c>
      <c r="C15" s="2">
        <v>10204</v>
      </c>
      <c r="D15" s="2">
        <v>1842</v>
      </c>
    </row>
    <row r="16" spans="1:4" x14ac:dyDescent="0.2">
      <c r="B16" s="9" t="s">
        <v>69</v>
      </c>
      <c r="C16" s="2">
        <v>0</v>
      </c>
      <c r="D16" s="2">
        <v>615227</v>
      </c>
    </row>
    <row r="17" spans="2:4" x14ac:dyDescent="0.2">
      <c r="B17" s="9" t="s">
        <v>70</v>
      </c>
      <c r="C17" s="2">
        <v>0</v>
      </c>
      <c r="D17" s="2">
        <v>122630</v>
      </c>
    </row>
    <row r="18" spans="2:4" x14ac:dyDescent="0.2">
      <c r="B18" s="1" t="s">
        <v>71</v>
      </c>
      <c r="C18" s="2">
        <v>1205264</v>
      </c>
      <c r="D18" s="2">
        <v>18467289</v>
      </c>
    </row>
    <row r="19" spans="2:4" x14ac:dyDescent="0.2">
      <c r="B19" s="1" t="s">
        <v>72</v>
      </c>
      <c r="C19" s="2">
        <v>387971</v>
      </c>
      <c r="D19" s="2">
        <v>417439</v>
      </c>
    </row>
    <row r="20" spans="2:4" x14ac:dyDescent="0.2">
      <c r="B20" s="9" t="s">
        <v>73</v>
      </c>
      <c r="C20" s="2">
        <v>0</v>
      </c>
      <c r="D20" s="2">
        <v>154230</v>
      </c>
    </row>
    <row r="21" spans="2:4" x14ac:dyDescent="0.2">
      <c r="B21" s="1" t="s">
        <v>74</v>
      </c>
      <c r="C21" s="2">
        <v>49440</v>
      </c>
      <c r="D21" s="2">
        <v>12743</v>
      </c>
    </row>
    <row r="22" spans="2:4" ht="13.15" x14ac:dyDescent="0.25">
      <c r="B22" s="1" t="s">
        <v>75</v>
      </c>
      <c r="C22" s="2">
        <v>11312</v>
      </c>
      <c r="D22" s="2">
        <v>52038</v>
      </c>
    </row>
    <row r="23" spans="2:4" ht="13.15" x14ac:dyDescent="0.25">
      <c r="B23" s="1" t="s">
        <v>76</v>
      </c>
      <c r="C23" s="2">
        <v>206577</v>
      </c>
      <c r="D23" s="2">
        <v>203425</v>
      </c>
    </row>
    <row r="24" spans="2:4" ht="13.15" x14ac:dyDescent="0.25">
      <c r="B24" s="1" t="s">
        <v>77</v>
      </c>
      <c r="C24" s="2">
        <v>570657</v>
      </c>
      <c r="D24" s="2">
        <v>275142</v>
      </c>
    </row>
    <row r="25" spans="2:4" ht="13.15" x14ac:dyDescent="0.25">
      <c r="B25" s="1" t="s">
        <v>78</v>
      </c>
      <c r="C25" s="2">
        <v>67871</v>
      </c>
      <c r="D25" s="2">
        <v>10146</v>
      </c>
    </row>
    <row r="26" spans="2:4" ht="13.15" x14ac:dyDescent="0.25">
      <c r="B26" s="1" t="s">
        <v>79</v>
      </c>
      <c r="C26" s="2">
        <v>64914</v>
      </c>
      <c r="D26" s="2">
        <v>38750</v>
      </c>
    </row>
    <row r="27" spans="2:4" ht="13.15" x14ac:dyDescent="0.25">
      <c r="B27" s="1" t="s">
        <v>101</v>
      </c>
      <c r="C27" s="2">
        <v>19435</v>
      </c>
      <c r="D27" s="2">
        <v>0</v>
      </c>
    </row>
    <row r="28" spans="2:4" ht="13.15" x14ac:dyDescent="0.25">
      <c r="B28" s="1" t="s">
        <v>80</v>
      </c>
      <c r="C28" s="2">
        <v>7520385</v>
      </c>
      <c r="D28" s="2">
        <v>5147631</v>
      </c>
    </row>
    <row r="29" spans="2:4" ht="13.15" x14ac:dyDescent="0.25">
      <c r="B29" s="1" t="s">
        <v>82</v>
      </c>
      <c r="C29" s="2">
        <v>11390811</v>
      </c>
      <c r="D29" s="2">
        <v>5733525</v>
      </c>
    </row>
    <row r="30" spans="2:4" ht="13.15" x14ac:dyDescent="0.25">
      <c r="B30" s="1" t="s">
        <v>84</v>
      </c>
      <c r="C30" s="2">
        <v>376630</v>
      </c>
      <c r="D30" s="2">
        <v>448670</v>
      </c>
    </row>
    <row r="31" spans="2:4" ht="13.15" x14ac:dyDescent="0.25">
      <c r="B31" s="1" t="s">
        <v>96</v>
      </c>
      <c r="C31" s="2">
        <v>284612</v>
      </c>
      <c r="D31" s="2">
        <v>50963</v>
      </c>
    </row>
    <row r="32" spans="2:4" ht="13.15" x14ac:dyDescent="0.25">
      <c r="B32" s="1" t="s">
        <v>87</v>
      </c>
      <c r="C32" s="2">
        <v>209506</v>
      </c>
      <c r="D32" s="2">
        <v>0</v>
      </c>
    </row>
    <row r="33" spans="1:4" x14ac:dyDescent="0.2">
      <c r="B33" s="1" t="s">
        <v>89</v>
      </c>
      <c r="C33" s="3">
        <v>7115411</v>
      </c>
      <c r="D33" s="3">
        <v>17071109</v>
      </c>
    </row>
    <row r="34" spans="1:4" ht="13.5" thickBot="1" x14ac:dyDescent="0.25">
      <c r="A34" s="4" t="s">
        <v>91</v>
      </c>
      <c r="B34" s="4"/>
      <c r="C34" s="5">
        <f>SUM(C2:C33)</f>
        <v>75179688</v>
      </c>
      <c r="D34" s="5">
        <f>SUM(D2:D33)</f>
        <v>53118694</v>
      </c>
    </row>
    <row r="35" spans="1:4" x14ac:dyDescent="0.2">
      <c r="A35" s="1" t="s">
        <v>1</v>
      </c>
      <c r="B35" s="1" t="s">
        <v>192</v>
      </c>
      <c r="C35" s="2">
        <v>4990000</v>
      </c>
      <c r="D35" s="2">
        <v>0</v>
      </c>
    </row>
    <row r="36" spans="1:4" x14ac:dyDescent="0.2">
      <c r="B36" s="1" t="s">
        <v>58</v>
      </c>
      <c r="C36" s="2">
        <v>15127171.25</v>
      </c>
      <c r="D36" s="2">
        <v>851069.69</v>
      </c>
    </row>
    <row r="37" spans="1:4" x14ac:dyDescent="0.2">
      <c r="B37" s="1" t="s">
        <v>92</v>
      </c>
      <c r="C37" s="2">
        <v>2459785</v>
      </c>
      <c r="D37" s="2">
        <v>224553</v>
      </c>
    </row>
    <row r="38" spans="1:4" x14ac:dyDescent="0.2">
      <c r="B38" s="1" t="s">
        <v>116</v>
      </c>
      <c r="C38" s="2">
        <v>1247500</v>
      </c>
      <c r="D38" s="2">
        <v>0</v>
      </c>
    </row>
    <row r="39" spans="1:4" x14ac:dyDescent="0.2">
      <c r="B39" s="1" t="s">
        <v>59</v>
      </c>
      <c r="C39" s="2">
        <v>8285430</v>
      </c>
      <c r="D39" s="2">
        <v>1102520</v>
      </c>
    </row>
    <row r="40" spans="1:4" x14ac:dyDescent="0.2">
      <c r="B40" s="1" t="s">
        <v>60</v>
      </c>
      <c r="C40" s="2">
        <v>1861448</v>
      </c>
      <c r="D40" s="2">
        <v>1141947</v>
      </c>
    </row>
    <row r="41" spans="1:4" x14ac:dyDescent="0.2">
      <c r="B41" s="1" t="s">
        <v>133</v>
      </c>
      <c r="C41" s="2">
        <v>2108753</v>
      </c>
      <c r="D41" s="2">
        <v>0</v>
      </c>
    </row>
    <row r="42" spans="1:4" x14ac:dyDescent="0.2">
      <c r="B42" s="1" t="s">
        <v>134</v>
      </c>
      <c r="C42" s="2">
        <v>1400806</v>
      </c>
      <c r="D42" s="2">
        <v>1049753</v>
      </c>
    </row>
    <row r="43" spans="1:4" x14ac:dyDescent="0.2">
      <c r="B43" s="1" t="s">
        <v>99</v>
      </c>
      <c r="C43" s="2">
        <v>1110047</v>
      </c>
      <c r="D43" s="2">
        <v>0</v>
      </c>
    </row>
    <row r="44" spans="1:4" x14ac:dyDescent="0.2">
      <c r="B44" s="1" t="s">
        <v>61</v>
      </c>
      <c r="C44" s="2">
        <v>4772241</v>
      </c>
      <c r="D44" s="2">
        <v>639493</v>
      </c>
    </row>
    <row r="45" spans="1:4" x14ac:dyDescent="0.2">
      <c r="B45" s="1" t="s">
        <v>64</v>
      </c>
      <c r="C45" s="2">
        <v>1514070</v>
      </c>
      <c r="D45" s="2">
        <v>1565930</v>
      </c>
    </row>
    <row r="46" spans="1:4" x14ac:dyDescent="0.2">
      <c r="B46" s="1" t="s">
        <v>72</v>
      </c>
      <c r="C46" s="2">
        <v>88482</v>
      </c>
      <c r="D46" s="2">
        <v>79539</v>
      </c>
    </row>
    <row r="47" spans="1:4" x14ac:dyDescent="0.2">
      <c r="B47" s="1" t="s">
        <v>73</v>
      </c>
      <c r="C47" s="2">
        <v>746951</v>
      </c>
      <c r="D47" s="2">
        <v>156867</v>
      </c>
    </row>
    <row r="48" spans="1:4" x14ac:dyDescent="0.2">
      <c r="B48" s="1" t="s">
        <v>74</v>
      </c>
      <c r="C48" s="2">
        <v>822315</v>
      </c>
      <c r="D48" s="2">
        <v>1002446</v>
      </c>
    </row>
    <row r="49" spans="1:4" x14ac:dyDescent="0.2">
      <c r="B49" s="1" t="s">
        <v>76</v>
      </c>
      <c r="C49" s="2">
        <v>1849909</v>
      </c>
      <c r="D49" s="2">
        <v>701833</v>
      </c>
    </row>
    <row r="50" spans="1:4" x14ac:dyDescent="0.2">
      <c r="B50" s="1" t="s">
        <v>106</v>
      </c>
      <c r="C50" s="2">
        <v>120000</v>
      </c>
      <c r="D50" s="2">
        <v>0</v>
      </c>
    </row>
    <row r="51" spans="1:4" x14ac:dyDescent="0.2">
      <c r="B51" s="1" t="s">
        <v>78</v>
      </c>
      <c r="C51" s="2">
        <v>1559029</v>
      </c>
      <c r="D51" s="2">
        <v>147358</v>
      </c>
    </row>
    <row r="52" spans="1:4" x14ac:dyDescent="0.2">
      <c r="B52" s="1" t="s">
        <v>79</v>
      </c>
      <c r="C52" s="2">
        <v>369165</v>
      </c>
      <c r="D52" s="2">
        <v>186359</v>
      </c>
    </row>
    <row r="53" spans="1:4" x14ac:dyDescent="0.2">
      <c r="B53" s="1" t="s">
        <v>101</v>
      </c>
      <c r="C53" s="2">
        <v>1226372</v>
      </c>
      <c r="D53" s="2">
        <v>277030</v>
      </c>
    </row>
    <row r="54" spans="1:4" x14ac:dyDescent="0.2">
      <c r="B54" s="1" t="s">
        <v>80</v>
      </c>
      <c r="C54" s="2">
        <v>1820050</v>
      </c>
      <c r="D54" s="2">
        <v>320307</v>
      </c>
    </row>
    <row r="55" spans="1:4" x14ac:dyDescent="0.2">
      <c r="B55" s="1" t="s">
        <v>82</v>
      </c>
      <c r="C55" s="2">
        <v>34577838</v>
      </c>
      <c r="D55" s="2">
        <v>9872500</v>
      </c>
    </row>
    <row r="56" spans="1:4" x14ac:dyDescent="0.2">
      <c r="B56" s="1" t="s">
        <v>96</v>
      </c>
      <c r="C56" s="2">
        <v>448393</v>
      </c>
      <c r="D56" s="2">
        <v>427403</v>
      </c>
    </row>
    <row r="57" spans="1:4" x14ac:dyDescent="0.2">
      <c r="B57" s="1" t="s">
        <v>86</v>
      </c>
      <c r="C57" s="2">
        <v>365868.42</v>
      </c>
      <c r="D57" s="2">
        <v>0</v>
      </c>
    </row>
    <row r="58" spans="1:4" x14ac:dyDescent="0.2">
      <c r="B58" s="1" t="s">
        <v>89</v>
      </c>
      <c r="C58" s="3">
        <v>36111051</v>
      </c>
      <c r="D58" s="3">
        <v>18472188</v>
      </c>
    </row>
    <row r="59" spans="1:4" ht="13.5" thickBot="1" x14ac:dyDescent="0.25">
      <c r="A59" s="4" t="s">
        <v>97</v>
      </c>
      <c r="B59" s="4"/>
      <c r="C59" s="5">
        <f>SUM(C35:C58)</f>
        <v>124982674.67</v>
      </c>
      <c r="D59" s="5">
        <f>SUM(D35:D58)</f>
        <v>38219095.689999998</v>
      </c>
    </row>
    <row r="60" spans="1:4" x14ac:dyDescent="0.2">
      <c r="A60" s="1" t="s">
        <v>2</v>
      </c>
      <c r="B60" s="9" t="s">
        <v>98</v>
      </c>
      <c r="C60" s="2">
        <v>0</v>
      </c>
      <c r="D60" s="2">
        <v>323</v>
      </c>
    </row>
    <row r="61" spans="1:4" x14ac:dyDescent="0.2">
      <c r="B61" s="1" t="s">
        <v>92</v>
      </c>
      <c r="C61" s="2">
        <v>2498713</v>
      </c>
      <c r="D61" s="2">
        <v>514810</v>
      </c>
    </row>
    <row r="62" spans="1:4" x14ac:dyDescent="0.2">
      <c r="B62" s="1" t="s">
        <v>116</v>
      </c>
      <c r="C62" s="2">
        <v>1543840</v>
      </c>
      <c r="D62" s="2">
        <v>1480770</v>
      </c>
    </row>
    <row r="63" spans="1:4" x14ac:dyDescent="0.2">
      <c r="B63" s="1" t="s">
        <v>59</v>
      </c>
      <c r="C63" s="2">
        <v>99361</v>
      </c>
      <c r="D63" s="2">
        <v>3041516</v>
      </c>
    </row>
    <row r="64" spans="1:4" x14ac:dyDescent="0.2">
      <c r="B64" s="1" t="s">
        <v>133</v>
      </c>
      <c r="C64" s="2">
        <v>631210</v>
      </c>
      <c r="D64" s="2">
        <v>1033897</v>
      </c>
    </row>
    <row r="65" spans="1:4" x14ac:dyDescent="0.2">
      <c r="B65" s="9" t="s">
        <v>134</v>
      </c>
      <c r="C65" s="2">
        <v>0</v>
      </c>
      <c r="D65" s="2">
        <v>582338</v>
      </c>
    </row>
    <row r="66" spans="1:4" x14ac:dyDescent="0.2">
      <c r="B66" s="9" t="s">
        <v>99</v>
      </c>
      <c r="C66" s="2">
        <v>0</v>
      </c>
      <c r="D66" s="2">
        <v>672427</v>
      </c>
    </row>
    <row r="67" spans="1:4" x14ac:dyDescent="0.2">
      <c r="B67" s="1" t="s">
        <v>63</v>
      </c>
      <c r="C67" s="2">
        <v>499413</v>
      </c>
      <c r="D67" s="2">
        <v>796587</v>
      </c>
    </row>
    <row r="68" spans="1:4" x14ac:dyDescent="0.2">
      <c r="B68" s="1" t="s">
        <v>71</v>
      </c>
      <c r="C68" s="2">
        <v>124626</v>
      </c>
      <c r="D68" s="2">
        <v>126289</v>
      </c>
    </row>
    <row r="69" spans="1:4" x14ac:dyDescent="0.2">
      <c r="B69" s="1" t="s">
        <v>73</v>
      </c>
      <c r="C69" s="2">
        <v>197204</v>
      </c>
      <c r="D69" s="2">
        <v>897729</v>
      </c>
    </row>
    <row r="70" spans="1:4" x14ac:dyDescent="0.2">
      <c r="B70" s="1" t="s">
        <v>74</v>
      </c>
      <c r="C70" s="2">
        <v>28333</v>
      </c>
      <c r="D70" s="2">
        <v>299791</v>
      </c>
    </row>
    <row r="71" spans="1:4" x14ac:dyDescent="0.2">
      <c r="B71" s="1" t="s">
        <v>76</v>
      </c>
      <c r="C71" s="2">
        <v>465242</v>
      </c>
      <c r="D71" s="2">
        <v>148004</v>
      </c>
    </row>
    <row r="72" spans="1:4" x14ac:dyDescent="0.2">
      <c r="B72" s="1" t="s">
        <v>100</v>
      </c>
      <c r="C72" s="2">
        <v>774969</v>
      </c>
      <c r="D72" s="2">
        <v>1668776</v>
      </c>
    </row>
    <row r="73" spans="1:4" x14ac:dyDescent="0.2">
      <c r="B73" s="9" t="s">
        <v>77</v>
      </c>
      <c r="C73" s="2">
        <v>0</v>
      </c>
      <c r="D73" s="2">
        <v>427570</v>
      </c>
    </row>
    <row r="74" spans="1:4" x14ac:dyDescent="0.2">
      <c r="B74" s="1" t="s">
        <v>78</v>
      </c>
      <c r="C74" s="2">
        <v>14357</v>
      </c>
      <c r="D74" s="2">
        <v>27736</v>
      </c>
    </row>
    <row r="75" spans="1:4" x14ac:dyDescent="0.2">
      <c r="B75" s="1" t="s">
        <v>82</v>
      </c>
      <c r="C75" s="2">
        <v>35335019</v>
      </c>
      <c r="D75" s="2">
        <v>10933546</v>
      </c>
    </row>
    <row r="76" spans="1:4" x14ac:dyDescent="0.2">
      <c r="B76" s="1" t="s">
        <v>96</v>
      </c>
      <c r="C76" s="2">
        <v>365872</v>
      </c>
      <c r="D76" s="2">
        <v>206167</v>
      </c>
    </row>
    <row r="77" spans="1:4" x14ac:dyDescent="0.2">
      <c r="B77" s="1" t="s">
        <v>87</v>
      </c>
      <c r="C77" s="2">
        <v>190603</v>
      </c>
      <c r="D77" s="2">
        <v>34880</v>
      </c>
    </row>
    <row r="78" spans="1:4" x14ac:dyDescent="0.2">
      <c r="B78" s="1" t="s">
        <v>89</v>
      </c>
      <c r="C78" s="2">
        <v>11914184</v>
      </c>
      <c r="D78" s="2">
        <v>12313524</v>
      </c>
    </row>
    <row r="79" spans="1:4" x14ac:dyDescent="0.2">
      <c r="B79" s="1" t="s">
        <v>190</v>
      </c>
      <c r="C79" s="3">
        <v>447408</v>
      </c>
      <c r="D79" s="3">
        <v>0</v>
      </c>
    </row>
    <row r="80" spans="1:4" ht="13.5" thickBot="1" x14ac:dyDescent="0.25">
      <c r="A80" s="4" t="s">
        <v>102</v>
      </c>
      <c r="B80" s="4"/>
      <c r="C80" s="5">
        <f>SUM(C60:C79)</f>
        <v>55130354</v>
      </c>
      <c r="D80" s="5">
        <f>SUM(D60:D79)</f>
        <v>35206680</v>
      </c>
    </row>
    <row r="81" spans="1:4" x14ac:dyDescent="0.2">
      <c r="A81" s="1" t="s">
        <v>3</v>
      </c>
      <c r="B81" s="1" t="s">
        <v>128</v>
      </c>
      <c r="C81" s="2">
        <v>106161</v>
      </c>
      <c r="D81" s="2">
        <v>199000</v>
      </c>
    </row>
    <row r="82" spans="1:4" x14ac:dyDescent="0.2">
      <c r="B82" s="1" t="s">
        <v>201</v>
      </c>
      <c r="C82" s="2">
        <v>9712</v>
      </c>
      <c r="D82" s="2">
        <v>18042</v>
      </c>
    </row>
    <row r="83" spans="1:4" x14ac:dyDescent="0.2">
      <c r="B83" s="1" t="s">
        <v>82</v>
      </c>
      <c r="C83" s="2">
        <v>1034321</v>
      </c>
      <c r="D83" s="2">
        <v>243120</v>
      </c>
    </row>
    <row r="84" spans="1:4" x14ac:dyDescent="0.2">
      <c r="B84" s="1" t="s">
        <v>103</v>
      </c>
      <c r="C84" s="2">
        <v>56292</v>
      </c>
      <c r="D84" s="2">
        <v>25655</v>
      </c>
    </row>
    <row r="85" spans="1:4" x14ac:dyDescent="0.2">
      <c r="B85" s="1" t="s">
        <v>129</v>
      </c>
      <c r="C85" s="2">
        <v>103090</v>
      </c>
      <c r="D85" s="2">
        <v>65214</v>
      </c>
    </row>
    <row r="86" spans="1:4" x14ac:dyDescent="0.2">
      <c r="B86" s="1" t="s">
        <v>153</v>
      </c>
      <c r="C86" s="3">
        <v>1499000</v>
      </c>
      <c r="D86" s="3">
        <v>0</v>
      </c>
    </row>
    <row r="87" spans="1:4" ht="13.5" thickBot="1" x14ac:dyDescent="0.25">
      <c r="A87" s="4" t="s">
        <v>104</v>
      </c>
      <c r="B87" s="4"/>
      <c r="C87" s="5">
        <f>SUM(C81:C86)</f>
        <v>2808576</v>
      </c>
      <c r="D87" s="5">
        <f>SUM(D81:D86)</f>
        <v>551031</v>
      </c>
    </row>
    <row r="88" spans="1:4" x14ac:dyDescent="0.2">
      <c r="A88" s="1" t="s">
        <v>4</v>
      </c>
      <c r="B88" s="9" t="s">
        <v>98</v>
      </c>
      <c r="C88" s="2">
        <v>0</v>
      </c>
      <c r="D88" s="2">
        <v>276304</v>
      </c>
    </row>
    <row r="89" spans="1:4" x14ac:dyDescent="0.2">
      <c r="B89" s="1" t="s">
        <v>58</v>
      </c>
      <c r="C89" s="2">
        <v>407308</v>
      </c>
      <c r="D89" s="2">
        <v>1405887</v>
      </c>
    </row>
    <row r="90" spans="1:4" x14ac:dyDescent="0.2">
      <c r="B90" s="1" t="s">
        <v>92</v>
      </c>
      <c r="C90" s="2">
        <v>11122690</v>
      </c>
      <c r="D90" s="2">
        <v>3645572</v>
      </c>
    </row>
    <row r="91" spans="1:4" x14ac:dyDescent="0.2">
      <c r="B91" s="9" t="s">
        <v>116</v>
      </c>
      <c r="C91" s="2">
        <v>0</v>
      </c>
      <c r="D91" s="2">
        <v>1631706</v>
      </c>
    </row>
    <row r="92" spans="1:4" x14ac:dyDescent="0.2">
      <c r="B92" s="1" t="s">
        <v>59</v>
      </c>
      <c r="C92" s="2">
        <v>18210369</v>
      </c>
      <c r="D92" s="2">
        <v>1718979</v>
      </c>
    </row>
    <row r="93" spans="1:4" x14ac:dyDescent="0.2">
      <c r="B93" s="1" t="s">
        <v>105</v>
      </c>
      <c r="C93" s="2">
        <v>40000</v>
      </c>
      <c r="D93" s="2">
        <v>0</v>
      </c>
    </row>
    <row r="94" spans="1:4" x14ac:dyDescent="0.2">
      <c r="B94" s="1" t="s">
        <v>60</v>
      </c>
      <c r="C94" s="2">
        <v>210989</v>
      </c>
      <c r="D94" s="2">
        <v>309671</v>
      </c>
    </row>
    <row r="95" spans="1:4" x14ac:dyDescent="0.2">
      <c r="B95" s="1" t="s">
        <v>133</v>
      </c>
      <c r="C95" s="2">
        <v>1390202</v>
      </c>
      <c r="D95" s="2">
        <v>732403</v>
      </c>
    </row>
    <row r="96" spans="1:4" x14ac:dyDescent="0.2">
      <c r="B96" s="1" t="s">
        <v>134</v>
      </c>
      <c r="C96" s="2">
        <v>2039413</v>
      </c>
      <c r="D96" s="2">
        <v>5391988</v>
      </c>
    </row>
    <row r="97" spans="2:4" x14ac:dyDescent="0.2">
      <c r="B97" s="1" t="s">
        <v>99</v>
      </c>
      <c r="C97" s="2">
        <v>1537018</v>
      </c>
      <c r="D97" s="2">
        <v>1354231</v>
      </c>
    </row>
    <row r="98" spans="2:4" x14ac:dyDescent="0.2">
      <c r="B98" s="1" t="s">
        <v>61</v>
      </c>
      <c r="C98" s="2">
        <v>66039184</v>
      </c>
      <c r="D98" s="2">
        <v>11112361</v>
      </c>
    </row>
    <row r="99" spans="2:4" x14ac:dyDescent="0.2">
      <c r="B99" s="9" t="s">
        <v>62</v>
      </c>
      <c r="D99" s="2">
        <v>646</v>
      </c>
    </row>
    <row r="100" spans="2:4" x14ac:dyDescent="0.2">
      <c r="B100" s="1" t="s">
        <v>63</v>
      </c>
      <c r="C100" s="2">
        <v>11304327</v>
      </c>
      <c r="D100" s="2">
        <v>7454783</v>
      </c>
    </row>
    <row r="101" spans="2:4" x14ac:dyDescent="0.2">
      <c r="B101" s="1" t="s">
        <v>64</v>
      </c>
      <c r="C101" s="2">
        <v>3217782</v>
      </c>
      <c r="D101" s="2">
        <v>209215</v>
      </c>
    </row>
    <row r="102" spans="2:4" x14ac:dyDescent="0.2">
      <c r="B102" s="1" t="s">
        <v>66</v>
      </c>
      <c r="C102" s="2">
        <v>3093537</v>
      </c>
      <c r="D102" s="2">
        <v>1230857</v>
      </c>
    </row>
    <row r="103" spans="2:4" x14ac:dyDescent="0.2">
      <c r="B103" s="1" t="s">
        <v>69</v>
      </c>
      <c r="C103" s="2">
        <v>5483092</v>
      </c>
      <c r="D103" s="2">
        <v>2788455</v>
      </c>
    </row>
    <row r="104" spans="2:4" x14ac:dyDescent="0.2">
      <c r="B104" s="1" t="s">
        <v>70</v>
      </c>
      <c r="C104" s="2">
        <v>172518</v>
      </c>
      <c r="D104" s="2">
        <v>2497011</v>
      </c>
    </row>
    <row r="105" spans="2:4" x14ac:dyDescent="0.2">
      <c r="B105" s="1" t="s">
        <v>71</v>
      </c>
      <c r="C105" s="2">
        <v>137266</v>
      </c>
      <c r="D105" s="2">
        <v>485631</v>
      </c>
    </row>
    <row r="106" spans="2:4" x14ac:dyDescent="0.2">
      <c r="B106" s="1" t="s">
        <v>150</v>
      </c>
      <c r="C106" s="2">
        <v>2323477</v>
      </c>
      <c r="D106" s="2">
        <v>330682</v>
      </c>
    </row>
    <row r="107" spans="2:4" x14ac:dyDescent="0.2">
      <c r="B107" s="1" t="s">
        <v>72</v>
      </c>
      <c r="C107" s="2">
        <v>1520284</v>
      </c>
      <c r="D107" s="2">
        <v>711188</v>
      </c>
    </row>
    <row r="108" spans="2:4" x14ac:dyDescent="0.2">
      <c r="B108" s="1" t="s">
        <v>73</v>
      </c>
      <c r="C108" s="2">
        <v>1214714</v>
      </c>
      <c r="D108" s="2">
        <v>1593119</v>
      </c>
    </row>
    <row r="109" spans="2:4" x14ac:dyDescent="0.2">
      <c r="B109" s="9" t="s">
        <v>74</v>
      </c>
      <c r="C109" s="2">
        <v>0</v>
      </c>
      <c r="D109" s="2">
        <v>103611</v>
      </c>
    </row>
    <row r="110" spans="2:4" x14ac:dyDescent="0.2">
      <c r="B110" s="1" t="s">
        <v>76</v>
      </c>
      <c r="C110" s="2">
        <v>388171</v>
      </c>
      <c r="D110" s="2">
        <v>229248</v>
      </c>
    </row>
    <row r="111" spans="2:4" x14ac:dyDescent="0.2">
      <c r="B111" s="1" t="s">
        <v>106</v>
      </c>
      <c r="C111" s="2">
        <v>1503208</v>
      </c>
      <c r="D111" s="2">
        <v>1031454</v>
      </c>
    </row>
    <row r="112" spans="2:4" x14ac:dyDescent="0.2">
      <c r="B112" s="1" t="s">
        <v>77</v>
      </c>
      <c r="C112" s="2">
        <v>4212112</v>
      </c>
      <c r="D112" s="2">
        <v>1824496</v>
      </c>
    </row>
    <row r="113" spans="1:4" x14ac:dyDescent="0.2">
      <c r="B113" s="1" t="s">
        <v>78</v>
      </c>
      <c r="C113" s="2">
        <v>32419</v>
      </c>
      <c r="D113" s="2">
        <v>53799</v>
      </c>
    </row>
    <row r="114" spans="1:4" x14ac:dyDescent="0.2">
      <c r="B114" s="1" t="s">
        <v>79</v>
      </c>
      <c r="C114" s="2">
        <v>1151243</v>
      </c>
      <c r="D114" s="2">
        <v>1364828</v>
      </c>
    </row>
    <row r="115" spans="1:4" x14ac:dyDescent="0.2">
      <c r="B115" s="1" t="s">
        <v>101</v>
      </c>
      <c r="C115" s="2">
        <v>48906</v>
      </c>
      <c r="D115" s="2">
        <v>50419</v>
      </c>
    </row>
    <row r="116" spans="1:4" x14ac:dyDescent="0.2">
      <c r="B116" s="1" t="s">
        <v>80</v>
      </c>
      <c r="C116" s="2">
        <v>7673435</v>
      </c>
      <c r="D116" s="2">
        <v>40165103</v>
      </c>
    </row>
    <row r="117" spans="1:4" x14ac:dyDescent="0.2">
      <c r="B117" s="1" t="s">
        <v>82</v>
      </c>
      <c r="C117" s="2">
        <v>21646464</v>
      </c>
      <c r="D117" s="2">
        <v>9122975</v>
      </c>
    </row>
    <row r="118" spans="1:4" x14ac:dyDescent="0.2">
      <c r="B118" s="9" t="s">
        <v>95</v>
      </c>
      <c r="C118" s="2">
        <v>0</v>
      </c>
      <c r="D118" s="2">
        <v>35468</v>
      </c>
    </row>
    <row r="119" spans="1:4" x14ac:dyDescent="0.2">
      <c r="B119" s="1" t="s">
        <v>83</v>
      </c>
      <c r="C119" s="2">
        <v>65710</v>
      </c>
      <c r="D119" s="2">
        <v>238100</v>
      </c>
    </row>
    <row r="120" spans="1:4" x14ac:dyDescent="0.2">
      <c r="B120" s="1" t="s">
        <v>84</v>
      </c>
      <c r="C120" s="2">
        <v>2256225</v>
      </c>
      <c r="D120" s="2">
        <v>533670</v>
      </c>
    </row>
    <row r="121" spans="1:4" x14ac:dyDescent="0.2">
      <c r="B121" s="1" t="s">
        <v>96</v>
      </c>
      <c r="C121" s="2">
        <v>309728</v>
      </c>
      <c r="D121" s="2">
        <v>63269</v>
      </c>
    </row>
    <row r="122" spans="1:4" x14ac:dyDescent="0.2">
      <c r="B122" s="1" t="s">
        <v>87</v>
      </c>
      <c r="C122" s="2">
        <v>933689</v>
      </c>
      <c r="D122" s="2">
        <v>1285</v>
      </c>
    </row>
    <row r="123" spans="1:4" x14ac:dyDescent="0.2">
      <c r="B123" s="1" t="s">
        <v>89</v>
      </c>
      <c r="C123" s="2">
        <v>121281274</v>
      </c>
      <c r="D123" s="2">
        <v>55311423</v>
      </c>
    </row>
    <row r="124" spans="1:4" x14ac:dyDescent="0.2">
      <c r="B124" s="1" t="s">
        <v>190</v>
      </c>
      <c r="C124" s="2">
        <v>804638</v>
      </c>
      <c r="D124" s="2">
        <v>48840</v>
      </c>
    </row>
    <row r="125" spans="1:4" x14ac:dyDescent="0.2">
      <c r="B125" s="1" t="s">
        <v>90</v>
      </c>
      <c r="C125" s="3">
        <v>2958420</v>
      </c>
      <c r="D125" s="3">
        <v>205804</v>
      </c>
    </row>
    <row r="126" spans="1:4" ht="13.5" thickBot="1" x14ac:dyDescent="0.25">
      <c r="A126" s="4" t="s">
        <v>107</v>
      </c>
      <c r="B126" s="4"/>
      <c r="C126" s="5">
        <f>SUM(C88:C125)</f>
        <v>294729812</v>
      </c>
      <c r="D126" s="5">
        <f>SUM(D88:D125)</f>
        <v>155264481</v>
      </c>
    </row>
    <row r="127" spans="1:4" x14ac:dyDescent="0.2">
      <c r="A127" s="1" t="s">
        <v>5</v>
      </c>
      <c r="B127" s="1" t="s">
        <v>98</v>
      </c>
      <c r="C127" s="2">
        <v>458667</v>
      </c>
      <c r="D127" s="2">
        <v>347898</v>
      </c>
    </row>
    <row r="128" spans="1:4" x14ac:dyDescent="0.2">
      <c r="B128" s="1" t="s">
        <v>58</v>
      </c>
      <c r="C128" s="2">
        <v>35987455</v>
      </c>
      <c r="D128" s="2">
        <v>3605061</v>
      </c>
    </row>
    <row r="129" spans="2:4" x14ac:dyDescent="0.2">
      <c r="B129" s="1" t="s">
        <v>92</v>
      </c>
      <c r="C129" s="2">
        <v>54421860</v>
      </c>
      <c r="D129" s="2">
        <v>16821925</v>
      </c>
    </row>
    <row r="130" spans="2:4" x14ac:dyDescent="0.2">
      <c r="B130" s="1" t="s">
        <v>59</v>
      </c>
      <c r="C130" s="2">
        <v>195243263.5</v>
      </c>
      <c r="D130" s="2">
        <v>87723615.51000002</v>
      </c>
    </row>
    <row r="131" spans="2:4" x14ac:dyDescent="0.2">
      <c r="B131" s="1" t="s">
        <v>105</v>
      </c>
      <c r="C131" s="2">
        <v>9654314</v>
      </c>
      <c r="D131" s="2">
        <v>3829546</v>
      </c>
    </row>
    <row r="132" spans="2:4" x14ac:dyDescent="0.2">
      <c r="B132" s="1" t="s">
        <v>132</v>
      </c>
      <c r="C132" s="2">
        <v>3171866</v>
      </c>
      <c r="D132" s="2">
        <v>3281279</v>
      </c>
    </row>
    <row r="133" spans="2:4" x14ac:dyDescent="0.2">
      <c r="B133" s="1" t="s">
        <v>60</v>
      </c>
      <c r="C133" s="2">
        <v>12546669</v>
      </c>
      <c r="D133" s="2">
        <v>9392780</v>
      </c>
    </row>
    <row r="134" spans="2:4" x14ac:dyDescent="0.2">
      <c r="B134" s="1" t="s">
        <v>133</v>
      </c>
      <c r="C134" s="2">
        <v>6409122</v>
      </c>
      <c r="D134" s="2">
        <v>0</v>
      </c>
    </row>
    <row r="135" spans="2:4" x14ac:dyDescent="0.2">
      <c r="B135" s="1" t="s">
        <v>134</v>
      </c>
      <c r="C135" s="2">
        <v>42390569</v>
      </c>
      <c r="D135" s="2">
        <v>182593</v>
      </c>
    </row>
    <row r="136" spans="2:4" x14ac:dyDescent="0.2">
      <c r="B136" s="1" t="s">
        <v>99</v>
      </c>
      <c r="C136" s="2">
        <v>7367980</v>
      </c>
      <c r="D136" s="2">
        <v>0</v>
      </c>
    </row>
    <row r="137" spans="2:4" x14ac:dyDescent="0.2">
      <c r="B137" s="1" t="s">
        <v>61</v>
      </c>
      <c r="C137" s="2">
        <v>366394855.94</v>
      </c>
      <c r="D137" s="2">
        <v>207483170.06</v>
      </c>
    </row>
    <row r="138" spans="2:4" x14ac:dyDescent="0.2">
      <c r="B138" s="1" t="s">
        <v>63</v>
      </c>
      <c r="C138" s="2">
        <v>348141005</v>
      </c>
      <c r="D138" s="2">
        <v>73739753</v>
      </c>
    </row>
    <row r="139" spans="2:4" x14ac:dyDescent="0.2">
      <c r="B139" s="1" t="s">
        <v>93</v>
      </c>
      <c r="C139" s="2">
        <v>354208</v>
      </c>
      <c r="D139" s="2">
        <v>0</v>
      </c>
    </row>
    <row r="140" spans="2:4" x14ac:dyDescent="0.2">
      <c r="B140" s="1" t="s">
        <v>64</v>
      </c>
      <c r="C140" s="2">
        <v>47172973</v>
      </c>
      <c r="D140" s="2">
        <v>64505390</v>
      </c>
    </row>
    <row r="141" spans="2:4" x14ac:dyDescent="0.2">
      <c r="B141" s="1" t="s">
        <v>65</v>
      </c>
      <c r="C141" s="2">
        <v>5662932</v>
      </c>
      <c r="D141" s="2">
        <v>1180499</v>
      </c>
    </row>
    <row r="142" spans="2:4" x14ac:dyDescent="0.2">
      <c r="B142" s="1" t="s">
        <v>67</v>
      </c>
      <c r="C142" s="2">
        <v>1326799</v>
      </c>
      <c r="D142" s="2">
        <v>1386412</v>
      </c>
    </row>
    <row r="143" spans="2:4" x14ac:dyDescent="0.2">
      <c r="B143" s="1" t="s">
        <v>69</v>
      </c>
      <c r="C143" s="2">
        <v>350109972</v>
      </c>
      <c r="D143" s="2">
        <v>115357726</v>
      </c>
    </row>
    <row r="144" spans="2:4" x14ac:dyDescent="0.2">
      <c r="B144" s="1" t="s">
        <v>94</v>
      </c>
      <c r="C144" s="2">
        <v>484102</v>
      </c>
      <c r="D144" s="2">
        <v>156268</v>
      </c>
    </row>
    <row r="145" spans="2:4" x14ac:dyDescent="0.2">
      <c r="B145" s="1" t="s">
        <v>70</v>
      </c>
      <c r="C145" s="2">
        <v>7158545</v>
      </c>
      <c r="D145" s="2">
        <v>954950</v>
      </c>
    </row>
    <row r="146" spans="2:4" x14ac:dyDescent="0.2">
      <c r="B146" s="1" t="s">
        <v>71</v>
      </c>
      <c r="C146" s="2">
        <v>293736742</v>
      </c>
      <c r="D146" s="2">
        <v>151266987</v>
      </c>
    </row>
    <row r="147" spans="2:4" x14ac:dyDescent="0.2">
      <c r="B147" s="1" t="s">
        <v>150</v>
      </c>
      <c r="C147" s="2">
        <v>5685942</v>
      </c>
      <c r="D147" s="2">
        <v>9847525</v>
      </c>
    </row>
    <row r="148" spans="2:4" x14ac:dyDescent="0.2">
      <c r="B148" s="1" t="s">
        <v>72</v>
      </c>
      <c r="C148" s="2">
        <v>1401147</v>
      </c>
      <c r="D148" s="2">
        <v>1141212</v>
      </c>
    </row>
    <row r="149" spans="2:4" x14ac:dyDescent="0.2">
      <c r="B149" s="1" t="s">
        <v>108</v>
      </c>
      <c r="C149" s="2">
        <v>535710</v>
      </c>
      <c r="D149" s="2">
        <v>1056794</v>
      </c>
    </row>
    <row r="150" spans="2:4" x14ac:dyDescent="0.2">
      <c r="B150" s="1" t="s">
        <v>73</v>
      </c>
      <c r="C150" s="2">
        <v>57763518</v>
      </c>
      <c r="D150" s="2">
        <v>10589162</v>
      </c>
    </row>
    <row r="151" spans="2:4" x14ac:dyDescent="0.2">
      <c r="B151" s="1" t="s">
        <v>74</v>
      </c>
      <c r="C151" s="2">
        <v>2474173</v>
      </c>
      <c r="D151" s="2">
        <v>1452009</v>
      </c>
    </row>
    <row r="152" spans="2:4" x14ac:dyDescent="0.2">
      <c r="B152" s="1" t="s">
        <v>76</v>
      </c>
      <c r="C152" s="2">
        <v>4248960</v>
      </c>
      <c r="D152" s="2">
        <v>2900048</v>
      </c>
    </row>
    <row r="153" spans="2:4" x14ac:dyDescent="0.2">
      <c r="B153" s="1" t="s">
        <v>106</v>
      </c>
      <c r="C153" s="2">
        <v>19481780</v>
      </c>
      <c r="D153" s="2">
        <v>19899275</v>
      </c>
    </row>
    <row r="154" spans="2:4" x14ac:dyDescent="0.2">
      <c r="B154" s="1" t="s">
        <v>100</v>
      </c>
      <c r="C154" s="2">
        <v>66526752</v>
      </c>
      <c r="D154" s="2">
        <v>21344249</v>
      </c>
    </row>
    <row r="155" spans="2:4" x14ac:dyDescent="0.2">
      <c r="B155" s="1" t="s">
        <v>109</v>
      </c>
      <c r="C155" s="2">
        <v>15901298</v>
      </c>
      <c r="D155" s="2">
        <v>17029078</v>
      </c>
    </row>
    <row r="156" spans="2:4" x14ac:dyDescent="0.2">
      <c r="B156" s="1" t="s">
        <v>78</v>
      </c>
      <c r="C156" s="2">
        <v>2369626</v>
      </c>
      <c r="D156" s="2">
        <v>893825</v>
      </c>
    </row>
    <row r="157" spans="2:4" x14ac:dyDescent="0.2">
      <c r="B157" s="1" t="s">
        <v>79</v>
      </c>
      <c r="C157" s="2">
        <v>24351171.440000001</v>
      </c>
      <c r="D157" s="2">
        <v>7787790.5599999996</v>
      </c>
    </row>
    <row r="158" spans="2:4" x14ac:dyDescent="0.2">
      <c r="B158" s="1" t="s">
        <v>101</v>
      </c>
      <c r="C158" s="2">
        <v>2155070</v>
      </c>
      <c r="D158" s="2">
        <v>1084918</v>
      </c>
    </row>
    <row r="159" spans="2:4" x14ac:dyDescent="0.2">
      <c r="B159" s="1" t="s">
        <v>110</v>
      </c>
      <c r="C159" s="2">
        <v>475745</v>
      </c>
      <c r="D159" s="2">
        <v>670717</v>
      </c>
    </row>
    <row r="160" spans="2:4" x14ac:dyDescent="0.2">
      <c r="B160" s="1" t="s">
        <v>80</v>
      </c>
      <c r="C160" s="2">
        <v>546757984</v>
      </c>
      <c r="D160" s="2">
        <v>574886995</v>
      </c>
    </row>
    <row r="161" spans="2:4" x14ac:dyDescent="0.2">
      <c r="B161" s="1" t="s">
        <v>82</v>
      </c>
      <c r="C161" s="2">
        <v>29429109</v>
      </c>
      <c r="D161" s="2">
        <v>19859549</v>
      </c>
    </row>
    <row r="162" spans="2:4" x14ac:dyDescent="0.2">
      <c r="B162" s="1" t="s">
        <v>95</v>
      </c>
      <c r="C162" s="2">
        <v>168050</v>
      </c>
      <c r="D162" s="2">
        <v>113336</v>
      </c>
    </row>
    <row r="163" spans="2:4" x14ac:dyDescent="0.2">
      <c r="B163" s="1" t="s">
        <v>83</v>
      </c>
      <c r="C163" s="2">
        <v>1631045</v>
      </c>
      <c r="D163" s="2">
        <v>835979</v>
      </c>
    </row>
    <row r="164" spans="2:4" x14ac:dyDescent="0.2">
      <c r="B164" s="1" t="s">
        <v>84</v>
      </c>
      <c r="C164" s="2">
        <v>1124731</v>
      </c>
      <c r="D164" s="2">
        <v>0</v>
      </c>
    </row>
    <row r="165" spans="2:4" x14ac:dyDescent="0.2">
      <c r="B165" s="1" t="s">
        <v>96</v>
      </c>
      <c r="C165" s="2">
        <v>1422332</v>
      </c>
      <c r="D165" s="2">
        <v>296700</v>
      </c>
    </row>
    <row r="166" spans="2:4" x14ac:dyDescent="0.2">
      <c r="B166" s="1" t="s">
        <v>111</v>
      </c>
      <c r="C166" s="2">
        <v>99362</v>
      </c>
      <c r="D166" s="2">
        <v>17349</v>
      </c>
    </row>
    <row r="167" spans="2:4" x14ac:dyDescent="0.2">
      <c r="B167" s="1" t="s">
        <v>85</v>
      </c>
      <c r="C167" s="2">
        <v>31045</v>
      </c>
      <c r="D167" s="2">
        <v>161618</v>
      </c>
    </row>
    <row r="168" spans="2:4" x14ac:dyDescent="0.2">
      <c r="B168" s="1" t="s">
        <v>86</v>
      </c>
      <c r="C168" s="2">
        <v>3146407.77</v>
      </c>
      <c r="D168" s="2">
        <v>1406382.55</v>
      </c>
    </row>
    <row r="169" spans="2:4" x14ac:dyDescent="0.2">
      <c r="B169" s="1" t="s">
        <v>135</v>
      </c>
      <c r="C169" s="2">
        <v>2700000</v>
      </c>
      <c r="D169" s="2">
        <v>0</v>
      </c>
    </row>
    <row r="170" spans="2:4" x14ac:dyDescent="0.2">
      <c r="B170" s="1" t="s">
        <v>112</v>
      </c>
      <c r="C170" s="2">
        <v>3125814</v>
      </c>
      <c r="D170" s="2">
        <v>211226.15</v>
      </c>
    </row>
    <row r="171" spans="2:4" x14ac:dyDescent="0.2">
      <c r="B171" s="1" t="s">
        <v>88</v>
      </c>
      <c r="C171" s="2">
        <v>2430879</v>
      </c>
      <c r="D171" s="2">
        <v>1199223</v>
      </c>
    </row>
    <row r="172" spans="2:4" x14ac:dyDescent="0.2">
      <c r="B172" s="1" t="s">
        <v>113</v>
      </c>
      <c r="C172" s="2">
        <v>6153850</v>
      </c>
      <c r="D172" s="2">
        <v>4210920</v>
      </c>
    </row>
    <row r="173" spans="2:4" x14ac:dyDescent="0.2">
      <c r="B173" s="1" t="s">
        <v>89</v>
      </c>
      <c r="C173" s="2">
        <v>828143619.62</v>
      </c>
      <c r="D173" s="2">
        <v>547085811.38</v>
      </c>
    </row>
    <row r="174" spans="2:4" x14ac:dyDescent="0.2">
      <c r="B174" s="1" t="s">
        <v>190</v>
      </c>
      <c r="C174" s="2">
        <v>5638355</v>
      </c>
      <c r="D174" s="2">
        <v>0</v>
      </c>
    </row>
    <row r="175" spans="2:4" x14ac:dyDescent="0.2">
      <c r="B175" s="1" t="s">
        <v>114</v>
      </c>
      <c r="C175" s="2">
        <v>14082990</v>
      </c>
      <c r="D175" s="2">
        <v>1317</v>
      </c>
    </row>
    <row r="176" spans="2:4" x14ac:dyDescent="0.2">
      <c r="B176" s="1" t="s">
        <v>90</v>
      </c>
      <c r="C176" s="3">
        <v>34111478.039999999</v>
      </c>
      <c r="D176" s="3">
        <v>6108717</v>
      </c>
    </row>
    <row r="177" spans="1:4" ht="13.5" thickBot="1" x14ac:dyDescent="0.25">
      <c r="A177" s="4" t="s">
        <v>115</v>
      </c>
      <c r="B177" s="4"/>
      <c r="C177" s="5">
        <f>SUM(C127:C176)</f>
        <v>3471761843.3099999</v>
      </c>
      <c r="D177" s="5">
        <f>SUM(D127:D176)</f>
        <v>1993307578.21</v>
      </c>
    </row>
    <row r="178" spans="1:4" x14ac:dyDescent="0.2">
      <c r="A178" s="1" t="s">
        <v>6</v>
      </c>
      <c r="B178" s="1" t="s">
        <v>98</v>
      </c>
      <c r="C178" s="2">
        <v>505511</v>
      </c>
      <c r="D178" s="2">
        <v>276326</v>
      </c>
    </row>
    <row r="179" spans="1:4" x14ac:dyDescent="0.2">
      <c r="B179" s="9" t="s">
        <v>58</v>
      </c>
      <c r="C179" s="2">
        <v>0</v>
      </c>
      <c r="D179" s="2">
        <v>432000</v>
      </c>
    </row>
    <row r="180" spans="1:4" x14ac:dyDescent="0.2">
      <c r="B180" s="1" t="s">
        <v>92</v>
      </c>
      <c r="C180" s="2">
        <v>2467005</v>
      </c>
      <c r="D180" s="2">
        <v>217505</v>
      </c>
    </row>
    <row r="181" spans="1:4" x14ac:dyDescent="0.2">
      <c r="B181" s="1" t="s">
        <v>116</v>
      </c>
      <c r="C181" s="2">
        <v>2297500</v>
      </c>
      <c r="D181" s="2">
        <v>200000</v>
      </c>
    </row>
    <row r="182" spans="1:4" x14ac:dyDescent="0.2">
      <c r="B182" s="1" t="s">
        <v>59</v>
      </c>
      <c r="C182" s="2">
        <v>13764543</v>
      </c>
      <c r="D182" s="2">
        <v>8507015</v>
      </c>
    </row>
    <row r="183" spans="1:4" x14ac:dyDescent="0.2">
      <c r="B183" s="1" t="s">
        <v>105</v>
      </c>
      <c r="C183" s="2">
        <v>136950</v>
      </c>
      <c r="D183" s="2">
        <v>0</v>
      </c>
    </row>
    <row r="184" spans="1:4" x14ac:dyDescent="0.2">
      <c r="B184" s="1" t="s">
        <v>60</v>
      </c>
      <c r="C184" s="2">
        <v>830838</v>
      </c>
      <c r="D184" s="2">
        <v>498515</v>
      </c>
    </row>
    <row r="185" spans="1:4" x14ac:dyDescent="0.2">
      <c r="B185" s="1" t="s">
        <v>133</v>
      </c>
      <c r="C185" s="2">
        <v>873830</v>
      </c>
      <c r="D185" s="2">
        <v>129588</v>
      </c>
    </row>
    <row r="186" spans="1:4" x14ac:dyDescent="0.2">
      <c r="B186" s="1" t="s">
        <v>134</v>
      </c>
      <c r="C186" s="2">
        <v>2059724</v>
      </c>
      <c r="D186" s="2">
        <v>1191729</v>
      </c>
    </row>
    <row r="187" spans="1:4" x14ac:dyDescent="0.2">
      <c r="B187" s="1" t="s">
        <v>99</v>
      </c>
      <c r="C187" s="2">
        <v>811262</v>
      </c>
      <c r="D187" s="2">
        <v>545987</v>
      </c>
    </row>
    <row r="188" spans="1:4" x14ac:dyDescent="0.2">
      <c r="B188" s="1" t="s">
        <v>61</v>
      </c>
      <c r="C188" s="2">
        <v>27562326</v>
      </c>
      <c r="D188" s="2">
        <v>14158441</v>
      </c>
    </row>
    <row r="189" spans="1:4" x14ac:dyDescent="0.2">
      <c r="B189" s="1" t="s">
        <v>63</v>
      </c>
      <c r="C189" s="2">
        <v>3321571</v>
      </c>
      <c r="D189" s="2">
        <v>898747</v>
      </c>
    </row>
    <row r="190" spans="1:4" x14ac:dyDescent="0.2">
      <c r="B190" s="1" t="s">
        <v>94</v>
      </c>
      <c r="C190" s="2">
        <v>177296</v>
      </c>
      <c r="D190" s="2">
        <v>0</v>
      </c>
    </row>
    <row r="191" spans="1:4" x14ac:dyDescent="0.2">
      <c r="B191" s="9" t="s">
        <v>71</v>
      </c>
      <c r="C191" s="2">
        <v>0</v>
      </c>
      <c r="D191" s="2">
        <v>7099153</v>
      </c>
    </row>
    <row r="192" spans="1:4" x14ac:dyDescent="0.2">
      <c r="B192" s="9" t="s">
        <v>150</v>
      </c>
      <c r="C192" s="2">
        <v>0</v>
      </c>
      <c r="D192" s="2">
        <v>495450</v>
      </c>
    </row>
    <row r="193" spans="2:4" x14ac:dyDescent="0.2">
      <c r="B193" s="1" t="s">
        <v>72</v>
      </c>
      <c r="C193" s="2">
        <v>203086</v>
      </c>
      <c r="D193" s="2">
        <v>160801</v>
      </c>
    </row>
    <row r="194" spans="2:4" x14ac:dyDescent="0.2">
      <c r="B194" s="1" t="s">
        <v>73</v>
      </c>
      <c r="C194" s="2">
        <v>46378</v>
      </c>
      <c r="D194" s="2">
        <v>546532</v>
      </c>
    </row>
    <row r="195" spans="2:4" x14ac:dyDescent="0.2">
      <c r="B195" s="1" t="s">
        <v>74</v>
      </c>
      <c r="C195" s="2">
        <v>252233</v>
      </c>
      <c r="D195" s="2">
        <v>430956</v>
      </c>
    </row>
    <row r="196" spans="2:4" x14ac:dyDescent="0.2">
      <c r="B196" s="1" t="s">
        <v>76</v>
      </c>
      <c r="C196" s="2">
        <v>419494</v>
      </c>
      <c r="D196" s="2">
        <v>0</v>
      </c>
    </row>
    <row r="197" spans="2:4" x14ac:dyDescent="0.2">
      <c r="B197" s="1" t="s">
        <v>106</v>
      </c>
      <c r="C197" s="2">
        <v>7386916</v>
      </c>
      <c r="D197" s="2">
        <v>1804199</v>
      </c>
    </row>
    <row r="198" spans="2:4" x14ac:dyDescent="0.2">
      <c r="B198" s="1" t="s">
        <v>78</v>
      </c>
      <c r="C198" s="2">
        <v>77651</v>
      </c>
      <c r="D198" s="2">
        <v>192648</v>
      </c>
    </row>
    <row r="199" spans="2:4" x14ac:dyDescent="0.2">
      <c r="B199" s="1" t="s">
        <v>79</v>
      </c>
      <c r="C199" s="2">
        <v>712274</v>
      </c>
      <c r="D199" s="2">
        <v>322272</v>
      </c>
    </row>
    <row r="200" spans="2:4" x14ac:dyDescent="0.2">
      <c r="B200" s="1" t="s">
        <v>101</v>
      </c>
      <c r="C200" s="2">
        <v>181129</v>
      </c>
      <c r="D200" s="2">
        <v>372340</v>
      </c>
    </row>
    <row r="201" spans="2:4" x14ac:dyDescent="0.2">
      <c r="B201" s="1" t="s">
        <v>80</v>
      </c>
      <c r="C201" s="2">
        <v>3238708</v>
      </c>
      <c r="D201" s="2">
        <v>229983307</v>
      </c>
    </row>
    <row r="202" spans="2:4" x14ac:dyDescent="0.2">
      <c r="B202" s="1" t="s">
        <v>82</v>
      </c>
      <c r="C202" s="2">
        <v>6585481</v>
      </c>
      <c r="D202" s="2">
        <v>8127675</v>
      </c>
    </row>
    <row r="203" spans="2:4" x14ac:dyDescent="0.2">
      <c r="B203" s="1" t="s">
        <v>95</v>
      </c>
      <c r="C203" s="2">
        <v>61405</v>
      </c>
      <c r="D203" s="2">
        <v>0</v>
      </c>
    </row>
    <row r="204" spans="2:4" x14ac:dyDescent="0.2">
      <c r="B204" s="1" t="s">
        <v>83</v>
      </c>
      <c r="C204" s="2">
        <v>3091170</v>
      </c>
      <c r="D204" s="2">
        <v>128225</v>
      </c>
    </row>
    <row r="205" spans="2:4" x14ac:dyDescent="0.2">
      <c r="B205" s="1" t="s">
        <v>84</v>
      </c>
      <c r="C205" s="2">
        <v>120086</v>
      </c>
      <c r="D205" s="2">
        <v>32410</v>
      </c>
    </row>
    <row r="206" spans="2:4" x14ac:dyDescent="0.2">
      <c r="B206" s="1" t="s">
        <v>96</v>
      </c>
      <c r="C206" s="2">
        <v>2503</v>
      </c>
      <c r="D206" s="2">
        <v>160022</v>
      </c>
    </row>
    <row r="207" spans="2:4" x14ac:dyDescent="0.2">
      <c r="B207" s="1" t="s">
        <v>111</v>
      </c>
      <c r="C207" s="2">
        <v>151318</v>
      </c>
      <c r="D207" s="2">
        <v>12676</v>
      </c>
    </row>
    <row r="208" spans="2:4" x14ac:dyDescent="0.2">
      <c r="B208" s="1" t="s">
        <v>86</v>
      </c>
      <c r="C208" s="2">
        <v>977681.38</v>
      </c>
      <c r="D208" s="2">
        <v>247807.92</v>
      </c>
    </row>
    <row r="209" spans="1:4" x14ac:dyDescent="0.2">
      <c r="B209" s="1" t="s">
        <v>87</v>
      </c>
      <c r="C209" s="2">
        <v>870222</v>
      </c>
      <c r="D209" s="2">
        <v>189324</v>
      </c>
    </row>
    <row r="210" spans="1:4" x14ac:dyDescent="0.2">
      <c r="B210" s="1" t="s">
        <v>89</v>
      </c>
      <c r="C210" s="3">
        <v>6869080</v>
      </c>
      <c r="D210" s="3">
        <v>61879938</v>
      </c>
    </row>
    <row r="211" spans="1:4" ht="13.5" thickBot="1" x14ac:dyDescent="0.25">
      <c r="A211" s="4" t="s">
        <v>117</v>
      </c>
      <c r="B211" s="4"/>
      <c r="C211" s="5">
        <f>SUM(C178:C210)</f>
        <v>86055171.379999995</v>
      </c>
      <c r="D211" s="5">
        <f>SUM(D178:D210)</f>
        <v>339241588.92000002</v>
      </c>
    </row>
    <row r="212" spans="1:4" x14ac:dyDescent="0.2">
      <c r="A212" s="1" t="s">
        <v>7</v>
      </c>
      <c r="B212" s="1" t="s">
        <v>98</v>
      </c>
      <c r="C212" s="2">
        <v>2446874</v>
      </c>
      <c r="D212" s="2">
        <v>1762253</v>
      </c>
    </row>
    <row r="213" spans="1:4" x14ac:dyDescent="0.2">
      <c r="B213" s="1" t="s">
        <v>58</v>
      </c>
      <c r="C213" s="2">
        <v>1818380</v>
      </c>
      <c r="D213" s="2">
        <v>5272580</v>
      </c>
    </row>
    <row r="214" spans="1:4" x14ac:dyDescent="0.2">
      <c r="B214" s="1" t="s">
        <v>59</v>
      </c>
      <c r="C214" s="2">
        <v>24622623</v>
      </c>
      <c r="D214" s="2">
        <v>42213887</v>
      </c>
    </row>
    <row r="215" spans="1:4" x14ac:dyDescent="0.2">
      <c r="B215" s="1" t="s">
        <v>60</v>
      </c>
      <c r="C215" s="2">
        <v>316956</v>
      </c>
      <c r="D215" s="2">
        <v>62907</v>
      </c>
    </row>
    <row r="216" spans="1:4" x14ac:dyDescent="0.2">
      <c r="B216" s="1" t="s">
        <v>133</v>
      </c>
      <c r="C216" s="2">
        <v>426571</v>
      </c>
      <c r="D216" s="2">
        <v>0</v>
      </c>
    </row>
    <row r="217" spans="1:4" x14ac:dyDescent="0.2">
      <c r="B217" s="1" t="s">
        <v>134</v>
      </c>
      <c r="C217" s="2">
        <v>2232876</v>
      </c>
      <c r="D217" s="2">
        <v>329983</v>
      </c>
    </row>
    <row r="218" spans="1:4" x14ac:dyDescent="0.2">
      <c r="B218" s="1" t="s">
        <v>99</v>
      </c>
      <c r="C218" s="2">
        <v>588301</v>
      </c>
      <c r="D218" s="2">
        <v>0</v>
      </c>
    </row>
    <row r="219" spans="1:4" x14ac:dyDescent="0.2">
      <c r="B219" s="1" t="s">
        <v>61</v>
      </c>
      <c r="C219" s="2">
        <v>46592654</v>
      </c>
      <c r="D219" s="2">
        <v>-18476940</v>
      </c>
    </row>
    <row r="220" spans="1:4" x14ac:dyDescent="0.2">
      <c r="B220" s="1" t="s">
        <v>63</v>
      </c>
      <c r="C220" s="2">
        <v>30729379</v>
      </c>
      <c r="D220" s="2">
        <v>-23681966</v>
      </c>
    </row>
    <row r="221" spans="1:4" x14ac:dyDescent="0.2">
      <c r="B221" s="1" t="s">
        <v>67</v>
      </c>
      <c r="C221" s="2">
        <v>660574</v>
      </c>
      <c r="D221" s="2">
        <v>1048534</v>
      </c>
    </row>
    <row r="222" spans="1:4" x14ac:dyDescent="0.2">
      <c r="B222" s="1" t="s">
        <v>69</v>
      </c>
      <c r="C222" s="2">
        <v>118233150</v>
      </c>
      <c r="D222" s="2">
        <v>29247476</v>
      </c>
    </row>
    <row r="223" spans="1:4" x14ac:dyDescent="0.2">
      <c r="B223" s="1" t="s">
        <v>70</v>
      </c>
      <c r="C223" s="2">
        <v>5542981</v>
      </c>
      <c r="D223" s="2">
        <v>159317</v>
      </c>
    </row>
    <row r="224" spans="1:4" x14ac:dyDescent="0.2">
      <c r="B224" s="1" t="s">
        <v>71</v>
      </c>
      <c r="C224" s="2">
        <v>41469609</v>
      </c>
      <c r="D224" s="2">
        <v>6088923</v>
      </c>
    </row>
    <row r="225" spans="2:4" x14ac:dyDescent="0.2">
      <c r="B225" s="1" t="s">
        <v>72</v>
      </c>
      <c r="C225" s="2">
        <v>13494</v>
      </c>
      <c r="D225" s="2">
        <v>10856</v>
      </c>
    </row>
    <row r="226" spans="2:4" x14ac:dyDescent="0.2">
      <c r="B226" s="9" t="s">
        <v>73</v>
      </c>
      <c r="C226" s="2">
        <v>0</v>
      </c>
      <c r="D226" s="2">
        <v>1524815</v>
      </c>
    </row>
    <row r="227" spans="2:4" x14ac:dyDescent="0.2">
      <c r="B227" s="1" t="s">
        <v>74</v>
      </c>
      <c r="C227" s="2">
        <v>280785</v>
      </c>
      <c r="D227" s="2">
        <v>80161</v>
      </c>
    </row>
    <row r="228" spans="2:4" x14ac:dyDescent="0.2">
      <c r="B228" s="1" t="s">
        <v>76</v>
      </c>
      <c r="C228" s="2">
        <v>99359</v>
      </c>
      <c r="D228" s="2">
        <v>124049</v>
      </c>
    </row>
    <row r="229" spans="2:4" x14ac:dyDescent="0.2">
      <c r="B229" s="1" t="s">
        <v>106</v>
      </c>
      <c r="C229" s="2">
        <v>13515977</v>
      </c>
      <c r="D229" s="2">
        <v>3557261</v>
      </c>
    </row>
    <row r="230" spans="2:4" x14ac:dyDescent="0.2">
      <c r="B230" s="1" t="s">
        <v>78</v>
      </c>
      <c r="C230" s="2">
        <v>283011</v>
      </c>
      <c r="D230" s="2">
        <v>51736</v>
      </c>
    </row>
    <row r="231" spans="2:4" x14ac:dyDescent="0.2">
      <c r="B231" s="1" t="s">
        <v>79</v>
      </c>
      <c r="C231" s="2">
        <v>2822266</v>
      </c>
      <c r="D231" s="2">
        <v>585385</v>
      </c>
    </row>
    <row r="232" spans="2:4" x14ac:dyDescent="0.2">
      <c r="B232" s="1" t="s">
        <v>101</v>
      </c>
      <c r="C232" s="2">
        <v>1288305</v>
      </c>
      <c r="D232" s="2">
        <v>405222</v>
      </c>
    </row>
    <row r="233" spans="2:4" x14ac:dyDescent="0.2">
      <c r="B233" s="1" t="s">
        <v>80</v>
      </c>
      <c r="C233" s="2">
        <v>17702058</v>
      </c>
      <c r="D233" s="2">
        <v>63173749</v>
      </c>
    </row>
    <row r="234" spans="2:4" x14ac:dyDescent="0.2">
      <c r="B234" s="1" t="s">
        <v>82</v>
      </c>
      <c r="C234" s="2">
        <v>7289219</v>
      </c>
      <c r="D234" s="2">
        <v>2151616</v>
      </c>
    </row>
    <row r="235" spans="2:4" x14ac:dyDescent="0.2">
      <c r="B235" s="1" t="s">
        <v>193</v>
      </c>
      <c r="C235" s="2">
        <v>40478750</v>
      </c>
      <c r="D235" s="2">
        <v>0</v>
      </c>
    </row>
    <row r="236" spans="2:4" x14ac:dyDescent="0.2">
      <c r="B236" s="1" t="s">
        <v>96</v>
      </c>
      <c r="C236" s="2">
        <v>685776</v>
      </c>
      <c r="D236" s="2">
        <v>72962</v>
      </c>
    </row>
    <row r="237" spans="2:4" x14ac:dyDescent="0.2">
      <c r="B237" s="1" t="s">
        <v>111</v>
      </c>
      <c r="C237" s="2">
        <v>171030</v>
      </c>
      <c r="D237" s="2">
        <v>93477</v>
      </c>
    </row>
    <row r="238" spans="2:4" x14ac:dyDescent="0.2">
      <c r="B238" s="1" t="s">
        <v>86</v>
      </c>
      <c r="C238" s="2">
        <v>2175614.33</v>
      </c>
      <c r="D238" s="2">
        <v>256175.00000000003</v>
      </c>
    </row>
    <row r="239" spans="2:4" x14ac:dyDescent="0.2">
      <c r="B239" s="9" t="s">
        <v>88</v>
      </c>
      <c r="C239" s="2">
        <v>0</v>
      </c>
      <c r="D239" s="2">
        <v>102095</v>
      </c>
    </row>
    <row r="240" spans="2:4" x14ac:dyDescent="0.2">
      <c r="B240" s="1" t="s">
        <v>113</v>
      </c>
      <c r="C240" s="2">
        <v>13372913</v>
      </c>
      <c r="D240" s="2">
        <v>9398296</v>
      </c>
    </row>
    <row r="241" spans="1:4" x14ac:dyDescent="0.2">
      <c r="B241" s="1" t="s">
        <v>89</v>
      </c>
      <c r="C241" s="2">
        <v>417921187</v>
      </c>
      <c r="D241" s="2">
        <v>73951436</v>
      </c>
    </row>
    <row r="242" spans="1:4" x14ac:dyDescent="0.2">
      <c r="B242" s="9" t="s">
        <v>90</v>
      </c>
      <c r="C242" s="3">
        <v>0</v>
      </c>
      <c r="D242" s="3">
        <v>25177</v>
      </c>
    </row>
    <row r="243" spans="1:4" ht="13.5" thickBot="1" x14ac:dyDescent="0.25">
      <c r="A243" s="4" t="s">
        <v>119</v>
      </c>
      <c r="B243" s="4"/>
      <c r="C243" s="5">
        <f>SUM(C212:C242)</f>
        <v>793780672.32999992</v>
      </c>
      <c r="D243" s="5">
        <f>SUM(D212:D242)</f>
        <v>199591422</v>
      </c>
    </row>
    <row r="244" spans="1:4" x14ac:dyDescent="0.2">
      <c r="A244" s="1" t="s">
        <v>8</v>
      </c>
      <c r="B244" s="1" t="s">
        <v>92</v>
      </c>
      <c r="C244" s="2">
        <v>10383494</v>
      </c>
      <c r="D244" s="2">
        <v>18753379</v>
      </c>
    </row>
    <row r="245" spans="1:4" x14ac:dyDescent="0.2">
      <c r="B245" s="1" t="s">
        <v>59</v>
      </c>
      <c r="C245" s="2">
        <v>1810700</v>
      </c>
      <c r="D245" s="2">
        <v>0</v>
      </c>
    </row>
    <row r="246" spans="1:4" x14ac:dyDescent="0.2">
      <c r="B246" s="1" t="s">
        <v>60</v>
      </c>
      <c r="C246" s="2">
        <v>1173330</v>
      </c>
      <c r="D246" s="2">
        <v>326341</v>
      </c>
    </row>
    <row r="247" spans="1:4" x14ac:dyDescent="0.2">
      <c r="B247" s="1" t="s">
        <v>120</v>
      </c>
      <c r="C247" s="2">
        <v>10</v>
      </c>
      <c r="D247" s="2">
        <v>0</v>
      </c>
    </row>
    <row r="248" spans="1:4" x14ac:dyDescent="0.2">
      <c r="B248" s="1" t="s">
        <v>134</v>
      </c>
      <c r="C248" s="2">
        <v>3055698</v>
      </c>
      <c r="D248" s="2">
        <v>60940</v>
      </c>
    </row>
    <row r="249" spans="1:4" x14ac:dyDescent="0.2">
      <c r="B249" s="1" t="s">
        <v>61</v>
      </c>
      <c r="C249" s="2">
        <v>741807</v>
      </c>
      <c r="D249" s="2">
        <v>919</v>
      </c>
    </row>
    <row r="250" spans="1:4" x14ac:dyDescent="0.2">
      <c r="B250" s="9" t="s">
        <v>63</v>
      </c>
      <c r="C250" s="2">
        <v>0</v>
      </c>
      <c r="D250" s="2">
        <v>103414</v>
      </c>
    </row>
    <row r="251" spans="1:4" x14ac:dyDescent="0.2">
      <c r="B251" s="1" t="s">
        <v>69</v>
      </c>
      <c r="C251" s="2">
        <v>55194777</v>
      </c>
      <c r="D251" s="2">
        <v>25967</v>
      </c>
    </row>
    <row r="252" spans="1:4" x14ac:dyDescent="0.2">
      <c r="B252" s="1" t="s">
        <v>71</v>
      </c>
      <c r="C252" s="2">
        <v>259940211</v>
      </c>
      <c r="D252" s="2">
        <v>134723768</v>
      </c>
    </row>
    <row r="253" spans="1:4" x14ac:dyDescent="0.2">
      <c r="B253" s="1" t="s">
        <v>150</v>
      </c>
      <c r="C253" s="2">
        <v>7638609</v>
      </c>
      <c r="D253" s="2">
        <v>2673788</v>
      </c>
    </row>
    <row r="254" spans="1:4" x14ac:dyDescent="0.2">
      <c r="B254" s="1" t="s">
        <v>73</v>
      </c>
      <c r="C254" s="2">
        <v>2030604</v>
      </c>
      <c r="D254" s="2">
        <v>1790981</v>
      </c>
    </row>
    <row r="255" spans="1:4" x14ac:dyDescent="0.2">
      <c r="B255" s="1" t="s">
        <v>106</v>
      </c>
      <c r="C255" s="2">
        <v>1500000</v>
      </c>
      <c r="D255" s="2">
        <v>0</v>
      </c>
    </row>
    <row r="256" spans="1:4" x14ac:dyDescent="0.2">
      <c r="B256" s="1" t="s">
        <v>77</v>
      </c>
      <c r="C256" s="2">
        <v>546784.61</v>
      </c>
      <c r="D256" s="2">
        <v>417187.39</v>
      </c>
    </row>
    <row r="257" spans="1:4" x14ac:dyDescent="0.2">
      <c r="B257" s="1" t="s">
        <v>79</v>
      </c>
      <c r="C257" s="2">
        <v>2686016</v>
      </c>
      <c r="D257" s="2">
        <v>505116</v>
      </c>
    </row>
    <row r="258" spans="1:4" x14ac:dyDescent="0.2">
      <c r="B258" s="1" t="s">
        <v>80</v>
      </c>
      <c r="C258" s="2">
        <v>195613987</v>
      </c>
      <c r="D258" s="2">
        <v>0</v>
      </c>
    </row>
    <row r="259" spans="1:4" x14ac:dyDescent="0.2">
      <c r="B259" s="1" t="s">
        <v>200</v>
      </c>
      <c r="C259" s="2">
        <v>14731.9</v>
      </c>
      <c r="D259" s="2">
        <v>0</v>
      </c>
    </row>
    <row r="260" spans="1:4" x14ac:dyDescent="0.2">
      <c r="B260" s="1" t="s">
        <v>193</v>
      </c>
      <c r="C260" s="2">
        <v>16001250</v>
      </c>
      <c r="D260" s="2">
        <v>0</v>
      </c>
    </row>
    <row r="261" spans="1:4" x14ac:dyDescent="0.2">
      <c r="B261" s="1" t="s">
        <v>111</v>
      </c>
      <c r="C261" s="2">
        <v>71938.310000000012</v>
      </c>
      <c r="D261" s="2">
        <v>0</v>
      </c>
    </row>
    <row r="262" spans="1:4" x14ac:dyDescent="0.2">
      <c r="B262" s="1" t="s">
        <v>86</v>
      </c>
      <c r="C262" s="2">
        <f>9438453.6+5000</f>
        <v>9443453.5999999996</v>
      </c>
      <c r="D262" s="2">
        <v>2913319.02</v>
      </c>
    </row>
    <row r="263" spans="1:4" x14ac:dyDescent="0.2">
      <c r="B263" s="1" t="s">
        <v>87</v>
      </c>
      <c r="C263" s="2">
        <v>209506</v>
      </c>
      <c r="D263" s="2">
        <v>0</v>
      </c>
    </row>
    <row r="264" spans="1:4" x14ac:dyDescent="0.2">
      <c r="B264" s="1" t="s">
        <v>191</v>
      </c>
      <c r="C264" s="2">
        <v>3333600.65</v>
      </c>
      <c r="D264" s="2">
        <v>1216399.3500000003</v>
      </c>
    </row>
    <row r="265" spans="1:4" x14ac:dyDescent="0.2">
      <c r="B265" s="1" t="s">
        <v>121</v>
      </c>
      <c r="C265" s="2">
        <v>9472080.9600000009</v>
      </c>
      <c r="D265" s="2">
        <v>3195309.34</v>
      </c>
    </row>
    <row r="266" spans="1:4" x14ac:dyDescent="0.2">
      <c r="B266" s="1" t="s">
        <v>89</v>
      </c>
      <c r="C266" s="2">
        <v>340574353</v>
      </c>
      <c r="D266" s="2">
        <v>170138163</v>
      </c>
    </row>
    <row r="267" spans="1:4" x14ac:dyDescent="0.2">
      <c r="B267" s="1" t="s">
        <v>190</v>
      </c>
      <c r="C267" s="2">
        <v>1771291</v>
      </c>
      <c r="D267" s="2">
        <v>0</v>
      </c>
    </row>
    <row r="268" spans="1:4" x14ac:dyDescent="0.2">
      <c r="B268" s="1" t="s">
        <v>122</v>
      </c>
      <c r="C268" s="3">
        <v>352650796</v>
      </c>
      <c r="D268" s="3">
        <v>97417333</v>
      </c>
    </row>
    <row r="269" spans="1:4" ht="13.5" thickBot="1" x14ac:dyDescent="0.25">
      <c r="A269" s="11" t="s">
        <v>123</v>
      </c>
      <c r="B269" s="11"/>
      <c r="C269" s="12">
        <f>SUM(C244:C268)</f>
        <v>1275859029.03</v>
      </c>
      <c r="D269" s="12">
        <f>SUM(D244:D268)</f>
        <v>434262324.10000002</v>
      </c>
    </row>
    <row r="270" spans="1:4" x14ac:dyDescent="0.2">
      <c r="A270" s="1" t="s">
        <v>9</v>
      </c>
      <c r="B270" s="1" t="s">
        <v>59</v>
      </c>
      <c r="C270" s="2">
        <v>7399093.2000000002</v>
      </c>
      <c r="D270" s="2">
        <v>1101027.22</v>
      </c>
    </row>
    <row r="271" spans="1:4" x14ac:dyDescent="0.2">
      <c r="B271" s="1" t="s">
        <v>105</v>
      </c>
      <c r="C271" s="2">
        <v>16689.79</v>
      </c>
      <c r="D271" s="2">
        <v>129467.65000000001</v>
      </c>
    </row>
    <row r="272" spans="1:4" x14ac:dyDescent="0.2">
      <c r="B272" s="1" t="s">
        <v>133</v>
      </c>
      <c r="C272" s="2">
        <v>296927</v>
      </c>
      <c r="D272" s="2">
        <v>0</v>
      </c>
    </row>
    <row r="273" spans="1:4" x14ac:dyDescent="0.2">
      <c r="B273" s="1" t="s">
        <v>134</v>
      </c>
      <c r="C273" s="2">
        <v>873964</v>
      </c>
      <c r="D273" s="2">
        <v>0</v>
      </c>
    </row>
    <row r="274" spans="1:4" x14ac:dyDescent="0.2">
      <c r="B274" s="1" t="s">
        <v>99</v>
      </c>
      <c r="C274" s="2">
        <v>359157</v>
      </c>
      <c r="D274" s="2">
        <v>0</v>
      </c>
    </row>
    <row r="275" spans="1:4" x14ac:dyDescent="0.2">
      <c r="B275" s="1" t="s">
        <v>65</v>
      </c>
      <c r="C275" s="2">
        <v>40746</v>
      </c>
      <c r="D275" s="2">
        <v>694854</v>
      </c>
    </row>
    <row r="276" spans="1:4" x14ac:dyDescent="0.2">
      <c r="B276" s="1" t="s">
        <v>67</v>
      </c>
      <c r="C276" s="2">
        <v>1047060.5</v>
      </c>
      <c r="D276" s="2">
        <v>269768.64</v>
      </c>
    </row>
    <row r="277" spans="1:4" x14ac:dyDescent="0.2">
      <c r="B277" s="1" t="s">
        <v>69</v>
      </c>
      <c r="C277" s="2">
        <v>720941</v>
      </c>
      <c r="D277" s="2">
        <v>0</v>
      </c>
    </row>
    <row r="278" spans="1:4" x14ac:dyDescent="0.2">
      <c r="B278" s="1" t="s">
        <v>71</v>
      </c>
      <c r="C278" s="2">
        <v>2914409</v>
      </c>
      <c r="D278" s="2">
        <v>0</v>
      </c>
    </row>
    <row r="279" spans="1:4" x14ac:dyDescent="0.2">
      <c r="B279" s="9" t="s">
        <v>76</v>
      </c>
      <c r="C279" s="2">
        <v>0</v>
      </c>
      <c r="D279" s="2">
        <v>1</v>
      </c>
    </row>
    <row r="280" spans="1:4" x14ac:dyDescent="0.2">
      <c r="B280" s="1" t="s">
        <v>77</v>
      </c>
      <c r="C280" s="2">
        <v>10761</v>
      </c>
      <c r="D280" s="2">
        <v>685498</v>
      </c>
    </row>
    <row r="281" spans="1:4" x14ac:dyDescent="0.2">
      <c r="B281" s="1" t="s">
        <v>78</v>
      </c>
      <c r="C281" s="2">
        <v>58675</v>
      </c>
      <c r="D281" s="2">
        <v>0</v>
      </c>
    </row>
    <row r="282" spans="1:4" x14ac:dyDescent="0.2">
      <c r="B282" s="1" t="s">
        <v>79</v>
      </c>
      <c r="C282" s="2">
        <v>52761</v>
      </c>
      <c r="D282" s="2">
        <v>122835</v>
      </c>
    </row>
    <row r="283" spans="1:4" x14ac:dyDescent="0.2">
      <c r="B283" s="1" t="s">
        <v>101</v>
      </c>
      <c r="C283" s="2">
        <v>40656</v>
      </c>
      <c r="D283" s="2">
        <v>0</v>
      </c>
    </row>
    <row r="284" spans="1:4" x14ac:dyDescent="0.2">
      <c r="B284" s="1" t="s">
        <v>80</v>
      </c>
      <c r="C284" s="2">
        <v>390896</v>
      </c>
      <c r="D284" s="2">
        <v>-8764</v>
      </c>
    </row>
    <row r="285" spans="1:4" x14ac:dyDescent="0.2">
      <c r="B285" s="1" t="s">
        <v>82</v>
      </c>
      <c r="C285" s="2">
        <v>3191439</v>
      </c>
      <c r="D285" s="2">
        <v>1249499</v>
      </c>
    </row>
    <row r="286" spans="1:4" x14ac:dyDescent="0.2">
      <c r="B286" s="1" t="s">
        <v>96</v>
      </c>
      <c r="C286" s="2">
        <v>120386</v>
      </c>
      <c r="D286" s="2">
        <v>67383</v>
      </c>
    </row>
    <row r="287" spans="1:4" x14ac:dyDescent="0.2">
      <c r="B287" s="1" t="s">
        <v>89</v>
      </c>
      <c r="C287" s="3">
        <v>10127787</v>
      </c>
      <c r="D287" s="3">
        <v>7454698</v>
      </c>
    </row>
    <row r="288" spans="1:4" ht="13.5" thickBot="1" x14ac:dyDescent="0.25">
      <c r="A288" s="11" t="s">
        <v>124</v>
      </c>
      <c r="B288" s="11"/>
      <c r="C288" s="12">
        <f>SUM(C270:C287)</f>
        <v>27662348.490000002</v>
      </c>
      <c r="D288" s="5">
        <f>SUM(D270:D287)</f>
        <v>11766267.51</v>
      </c>
    </row>
    <row r="289" spans="1:4" x14ac:dyDescent="0.2">
      <c r="A289" s="1" t="s">
        <v>10</v>
      </c>
      <c r="B289" s="1" t="s">
        <v>98</v>
      </c>
      <c r="C289" s="2">
        <v>648903</v>
      </c>
      <c r="D289" s="2">
        <v>1380549</v>
      </c>
    </row>
    <row r="290" spans="1:4" x14ac:dyDescent="0.2">
      <c r="B290" s="1" t="s">
        <v>58</v>
      </c>
      <c r="C290" s="2">
        <v>13358207</v>
      </c>
      <c r="D290" s="2">
        <v>3731810</v>
      </c>
    </row>
    <row r="291" spans="1:4" x14ac:dyDescent="0.2">
      <c r="B291" s="1" t="s">
        <v>92</v>
      </c>
      <c r="C291" s="2">
        <v>37178534</v>
      </c>
      <c r="D291" s="2">
        <v>6462966</v>
      </c>
    </row>
    <row r="292" spans="1:4" x14ac:dyDescent="0.2">
      <c r="B292" s="1" t="s">
        <v>116</v>
      </c>
      <c r="C292" s="2">
        <v>1250000</v>
      </c>
      <c r="D292" s="2">
        <v>1247500</v>
      </c>
    </row>
    <row r="293" spans="1:4" x14ac:dyDescent="0.2">
      <c r="B293" s="1" t="s">
        <v>59</v>
      </c>
      <c r="C293" s="2">
        <v>55374171</v>
      </c>
      <c r="D293" s="2">
        <v>36206224</v>
      </c>
    </row>
    <row r="294" spans="1:4" x14ac:dyDescent="0.2">
      <c r="B294" s="1" t="s">
        <v>105</v>
      </c>
      <c r="C294" s="2">
        <v>1268706</v>
      </c>
      <c r="D294" s="2">
        <v>2572674</v>
      </c>
    </row>
    <row r="295" spans="1:4" x14ac:dyDescent="0.2">
      <c r="B295" s="1" t="s">
        <v>60</v>
      </c>
      <c r="C295" s="2">
        <v>4117045</v>
      </c>
      <c r="D295" s="2">
        <v>4656292</v>
      </c>
    </row>
    <row r="296" spans="1:4" x14ac:dyDescent="0.2">
      <c r="B296" s="1" t="s">
        <v>133</v>
      </c>
      <c r="C296" s="2">
        <v>4140357</v>
      </c>
      <c r="D296" s="2">
        <v>0</v>
      </c>
    </row>
    <row r="297" spans="1:4" x14ac:dyDescent="0.2">
      <c r="B297" s="1" t="s">
        <v>134</v>
      </c>
      <c r="C297" s="2">
        <v>22277754</v>
      </c>
      <c r="D297" s="2">
        <v>5071211</v>
      </c>
    </row>
    <row r="298" spans="1:4" x14ac:dyDescent="0.2">
      <c r="B298" s="1" t="s">
        <v>99</v>
      </c>
      <c r="C298" s="2">
        <v>5931254</v>
      </c>
      <c r="D298" s="2">
        <v>1574645</v>
      </c>
    </row>
    <row r="299" spans="1:4" x14ac:dyDescent="0.2">
      <c r="B299" s="1" t="s">
        <v>61</v>
      </c>
      <c r="C299" s="2">
        <v>13343555</v>
      </c>
      <c r="D299" s="2">
        <v>856466</v>
      </c>
    </row>
    <row r="300" spans="1:4" x14ac:dyDescent="0.2">
      <c r="B300" s="1" t="s">
        <v>63</v>
      </c>
      <c r="C300" s="2">
        <v>41905802</v>
      </c>
      <c r="D300" s="2">
        <v>29090749</v>
      </c>
    </row>
    <row r="301" spans="1:4" x14ac:dyDescent="0.2">
      <c r="B301" s="1" t="s">
        <v>66</v>
      </c>
      <c r="C301" s="2">
        <v>5042595</v>
      </c>
      <c r="D301" s="2">
        <v>0</v>
      </c>
    </row>
    <row r="302" spans="1:4" x14ac:dyDescent="0.2">
      <c r="B302" s="1" t="s">
        <v>67</v>
      </c>
      <c r="C302" s="2">
        <v>423986</v>
      </c>
      <c r="D302" s="2">
        <v>114854</v>
      </c>
    </row>
    <row r="303" spans="1:4" x14ac:dyDescent="0.2">
      <c r="B303" s="1" t="s">
        <v>69</v>
      </c>
      <c r="C303" s="2">
        <v>3982950</v>
      </c>
      <c r="D303" s="2">
        <v>3031968</v>
      </c>
    </row>
    <row r="304" spans="1:4" x14ac:dyDescent="0.2">
      <c r="B304" s="1" t="s">
        <v>94</v>
      </c>
      <c r="C304" s="2">
        <v>1166809</v>
      </c>
      <c r="D304" s="2">
        <v>17242</v>
      </c>
    </row>
    <row r="305" spans="2:4" x14ac:dyDescent="0.2">
      <c r="B305" s="1" t="s">
        <v>70</v>
      </c>
      <c r="C305" s="2">
        <v>5572245</v>
      </c>
      <c r="D305" s="2">
        <v>413192</v>
      </c>
    </row>
    <row r="306" spans="2:4" x14ac:dyDescent="0.2">
      <c r="B306" s="1" t="s">
        <v>71</v>
      </c>
      <c r="C306" s="2">
        <v>30443328</v>
      </c>
      <c r="D306" s="2">
        <v>57707773</v>
      </c>
    </row>
    <row r="307" spans="2:4" x14ac:dyDescent="0.2">
      <c r="B307" s="1" t="s">
        <v>150</v>
      </c>
      <c r="C307" s="2">
        <v>1227205</v>
      </c>
      <c r="D307" s="2">
        <v>804734</v>
      </c>
    </row>
    <row r="308" spans="2:4" x14ac:dyDescent="0.2">
      <c r="B308" s="1" t="s">
        <v>108</v>
      </c>
      <c r="C308" s="2">
        <v>384500</v>
      </c>
      <c r="D308" s="2">
        <v>412561</v>
      </c>
    </row>
    <row r="309" spans="2:4" x14ac:dyDescent="0.2">
      <c r="B309" s="1" t="s">
        <v>73</v>
      </c>
      <c r="C309" s="2">
        <v>13198050</v>
      </c>
      <c r="D309" s="2">
        <v>5943431</v>
      </c>
    </row>
    <row r="310" spans="2:4" x14ac:dyDescent="0.2">
      <c r="B310" s="1" t="s">
        <v>74</v>
      </c>
      <c r="C310" s="2">
        <v>2487450</v>
      </c>
      <c r="D310" s="2">
        <v>1323497</v>
      </c>
    </row>
    <row r="311" spans="2:4" x14ac:dyDescent="0.2">
      <c r="B311" s="1" t="s">
        <v>76</v>
      </c>
      <c r="C311" s="2">
        <v>2814276</v>
      </c>
      <c r="D311" s="2">
        <v>1790725</v>
      </c>
    </row>
    <row r="312" spans="2:4" x14ac:dyDescent="0.2">
      <c r="B312" s="1" t="s">
        <v>106</v>
      </c>
      <c r="C312" s="2">
        <v>4178317</v>
      </c>
      <c r="D312" s="2">
        <v>5198971</v>
      </c>
    </row>
    <row r="313" spans="2:4" x14ac:dyDescent="0.2">
      <c r="B313" s="1" t="s">
        <v>77</v>
      </c>
      <c r="C313" s="2">
        <v>20327353</v>
      </c>
      <c r="D313" s="2">
        <v>6233136</v>
      </c>
    </row>
    <row r="314" spans="2:4" x14ac:dyDescent="0.2">
      <c r="B314" s="1" t="s">
        <v>78</v>
      </c>
      <c r="C314" s="2">
        <v>1307294</v>
      </c>
      <c r="D314" s="2">
        <v>1305287</v>
      </c>
    </row>
    <row r="315" spans="2:4" x14ac:dyDescent="0.2">
      <c r="B315" s="1" t="s">
        <v>79</v>
      </c>
      <c r="C315" s="2">
        <v>10708916</v>
      </c>
      <c r="D315" s="2">
        <v>2425306</v>
      </c>
    </row>
    <row r="316" spans="2:4" x14ac:dyDescent="0.2">
      <c r="B316" s="1" t="s">
        <v>101</v>
      </c>
      <c r="C316" s="2">
        <v>2923310</v>
      </c>
      <c r="D316" s="2">
        <v>1031400</v>
      </c>
    </row>
    <row r="317" spans="2:4" x14ac:dyDescent="0.2">
      <c r="B317" s="1" t="s">
        <v>110</v>
      </c>
      <c r="C317" s="2">
        <v>83561</v>
      </c>
      <c r="D317" s="2">
        <v>93386</v>
      </c>
    </row>
    <row r="318" spans="2:4" x14ac:dyDescent="0.2">
      <c r="B318" s="1" t="s">
        <v>80</v>
      </c>
      <c r="C318" s="2">
        <v>22185840</v>
      </c>
      <c r="D318" s="2">
        <v>11120220</v>
      </c>
    </row>
    <row r="319" spans="2:4" x14ac:dyDescent="0.2">
      <c r="B319" s="1" t="s">
        <v>81</v>
      </c>
      <c r="C319" s="2">
        <v>289467</v>
      </c>
      <c r="D319" s="2">
        <v>710533</v>
      </c>
    </row>
    <row r="320" spans="2:4" x14ac:dyDescent="0.2">
      <c r="B320" s="1" t="s">
        <v>82</v>
      </c>
      <c r="C320" s="2">
        <v>25349273</v>
      </c>
      <c r="D320" s="2">
        <v>12524777</v>
      </c>
    </row>
    <row r="321" spans="1:4" x14ac:dyDescent="0.2">
      <c r="B321" s="1" t="s">
        <v>95</v>
      </c>
      <c r="C321" s="2">
        <v>85350</v>
      </c>
      <c r="D321" s="2">
        <v>0</v>
      </c>
    </row>
    <row r="322" spans="1:4" x14ac:dyDescent="0.2">
      <c r="B322" s="1" t="s">
        <v>83</v>
      </c>
      <c r="C322" s="2">
        <v>753000</v>
      </c>
      <c r="D322" s="2">
        <v>0</v>
      </c>
    </row>
    <row r="323" spans="1:4" x14ac:dyDescent="0.2">
      <c r="B323" s="1" t="s">
        <v>96</v>
      </c>
      <c r="C323" s="2">
        <v>348087</v>
      </c>
      <c r="D323" s="2">
        <v>162078</v>
      </c>
    </row>
    <row r="324" spans="1:4" x14ac:dyDescent="0.2">
      <c r="B324" s="1" t="s">
        <v>111</v>
      </c>
      <c r="C324" s="2">
        <v>172624</v>
      </c>
      <c r="D324" s="2">
        <v>25743</v>
      </c>
    </row>
    <row r="325" spans="1:4" x14ac:dyDescent="0.2">
      <c r="B325" s="1" t="s">
        <v>86</v>
      </c>
      <c r="C325" s="2">
        <f>2423406.2+217168.62</f>
        <v>2640574.8200000003</v>
      </c>
      <c r="D325" s="2">
        <v>1205736.4600000002</v>
      </c>
    </row>
    <row r="326" spans="1:4" x14ac:dyDescent="0.2">
      <c r="B326" s="1" t="s">
        <v>87</v>
      </c>
      <c r="C326" s="2">
        <v>4736684</v>
      </c>
      <c r="D326" s="2">
        <v>1294369</v>
      </c>
    </row>
    <row r="327" spans="1:4" x14ac:dyDescent="0.2">
      <c r="B327" s="1" t="s">
        <v>88</v>
      </c>
      <c r="C327" s="2">
        <v>87668</v>
      </c>
      <c r="D327" s="2">
        <v>88465</v>
      </c>
    </row>
    <row r="328" spans="1:4" x14ac:dyDescent="0.2">
      <c r="B328" s="1" t="s">
        <v>89</v>
      </c>
      <c r="C328" s="2">
        <v>371495776</v>
      </c>
      <c r="D328" s="2">
        <v>280480198</v>
      </c>
    </row>
    <row r="329" spans="1:4" x14ac:dyDescent="0.2">
      <c r="B329" s="1" t="s">
        <v>190</v>
      </c>
      <c r="C329" s="2">
        <v>2013140</v>
      </c>
      <c r="D329" s="2">
        <v>252482</v>
      </c>
    </row>
    <row r="330" spans="1:4" x14ac:dyDescent="0.2">
      <c r="B330" s="1" t="s">
        <v>114</v>
      </c>
      <c r="C330" s="2">
        <v>848201</v>
      </c>
      <c r="D330" s="2">
        <v>0</v>
      </c>
    </row>
    <row r="331" spans="1:4" x14ac:dyDescent="0.2">
      <c r="B331" s="1" t="s">
        <v>90</v>
      </c>
      <c r="C331" s="3">
        <v>4138568</v>
      </c>
      <c r="D331" s="3">
        <v>25960</v>
      </c>
    </row>
    <row r="332" spans="1:4" ht="13.5" thickBot="1" x14ac:dyDescent="0.25">
      <c r="A332" s="11" t="s">
        <v>125</v>
      </c>
      <c r="B332" s="11"/>
      <c r="C332" s="12">
        <f>SUM(C289:C331)</f>
        <v>742210685.81999993</v>
      </c>
      <c r="D332" s="12">
        <f>SUM(D289:D331)</f>
        <v>488589110.46000004</v>
      </c>
    </row>
    <row r="333" spans="1:4" x14ac:dyDescent="0.2">
      <c r="A333" s="1" t="s">
        <v>11</v>
      </c>
      <c r="B333" s="1" t="s">
        <v>98</v>
      </c>
      <c r="C333" s="2">
        <v>470291</v>
      </c>
      <c r="D333" s="2">
        <v>142075</v>
      </c>
    </row>
    <row r="334" spans="1:4" x14ac:dyDescent="0.2">
      <c r="B334" s="1" t="s">
        <v>192</v>
      </c>
      <c r="C334" s="2">
        <v>1576942</v>
      </c>
      <c r="D334" s="2">
        <v>0</v>
      </c>
    </row>
    <row r="335" spans="1:4" x14ac:dyDescent="0.2">
      <c r="B335" s="1" t="s">
        <v>58</v>
      </c>
      <c r="C335" s="2">
        <v>5027499</v>
      </c>
      <c r="D335" s="2">
        <v>557045</v>
      </c>
    </row>
    <row r="336" spans="1:4" x14ac:dyDescent="0.2">
      <c r="B336" s="1" t="s">
        <v>92</v>
      </c>
      <c r="C336" s="2">
        <v>1985634</v>
      </c>
      <c r="D336" s="2">
        <v>5144019</v>
      </c>
    </row>
    <row r="337" spans="2:4" x14ac:dyDescent="0.2">
      <c r="B337" s="1" t="s">
        <v>59</v>
      </c>
      <c r="C337" s="2">
        <v>38808791.5</v>
      </c>
      <c r="D337" s="2">
        <v>23866210.899999999</v>
      </c>
    </row>
    <row r="338" spans="2:4" x14ac:dyDescent="0.2">
      <c r="B338" s="1" t="s">
        <v>126</v>
      </c>
      <c r="C338" s="2">
        <v>30981128.57</v>
      </c>
      <c r="D338" s="2">
        <v>660835</v>
      </c>
    </row>
    <row r="339" spans="2:4" x14ac:dyDescent="0.2">
      <c r="B339" s="1" t="s">
        <v>105</v>
      </c>
      <c r="C339" s="2">
        <v>3728921</v>
      </c>
      <c r="D339" s="2">
        <v>4079788</v>
      </c>
    </row>
    <row r="340" spans="2:4" x14ac:dyDescent="0.2">
      <c r="B340" s="1" t="s">
        <v>133</v>
      </c>
      <c r="C340" s="2">
        <v>3428395</v>
      </c>
      <c r="D340" s="2">
        <v>69189</v>
      </c>
    </row>
    <row r="341" spans="2:4" x14ac:dyDescent="0.2">
      <c r="B341" s="1" t="s">
        <v>134</v>
      </c>
      <c r="C341" s="2">
        <v>1514245</v>
      </c>
      <c r="D341" s="2">
        <v>5367411</v>
      </c>
    </row>
    <row r="342" spans="2:4" x14ac:dyDescent="0.2">
      <c r="B342" s="1" t="s">
        <v>99</v>
      </c>
      <c r="C342" s="2">
        <v>1534534</v>
      </c>
      <c r="D342" s="2">
        <v>1350827</v>
      </c>
    </row>
    <row r="343" spans="2:4" x14ac:dyDescent="0.2">
      <c r="B343" s="1" t="s">
        <v>61</v>
      </c>
      <c r="C343" s="2">
        <v>23325890.93</v>
      </c>
      <c r="D343" s="2">
        <v>13137512</v>
      </c>
    </row>
    <row r="344" spans="2:4" x14ac:dyDescent="0.2">
      <c r="B344" s="1" t="s">
        <v>63</v>
      </c>
      <c r="C344" s="2">
        <v>43388549</v>
      </c>
      <c r="D344" s="2">
        <v>13028913</v>
      </c>
    </row>
    <row r="345" spans="2:4" x14ac:dyDescent="0.2">
      <c r="B345" s="1" t="s">
        <v>69</v>
      </c>
      <c r="C345" s="2">
        <v>19862286</v>
      </c>
      <c r="D345" s="2">
        <v>30853004</v>
      </c>
    </row>
    <row r="346" spans="2:4" x14ac:dyDescent="0.2">
      <c r="B346" s="1" t="s">
        <v>94</v>
      </c>
      <c r="C346" s="2">
        <v>307419</v>
      </c>
      <c r="D346" s="2">
        <v>1642803.77</v>
      </c>
    </row>
    <row r="347" spans="2:4" x14ac:dyDescent="0.2">
      <c r="B347" s="1" t="s">
        <v>71</v>
      </c>
      <c r="C347" s="2">
        <v>51570684</v>
      </c>
      <c r="D347" s="2">
        <v>21102276</v>
      </c>
    </row>
    <row r="348" spans="2:4" x14ac:dyDescent="0.2">
      <c r="B348" s="1" t="s">
        <v>150</v>
      </c>
      <c r="C348" s="2">
        <v>844216</v>
      </c>
      <c r="D348" s="2">
        <v>0</v>
      </c>
    </row>
    <row r="349" spans="2:4" x14ac:dyDescent="0.2">
      <c r="B349" s="1" t="s">
        <v>73</v>
      </c>
      <c r="C349" s="2">
        <v>2277482</v>
      </c>
      <c r="D349" s="2">
        <v>4177779</v>
      </c>
    </row>
    <row r="350" spans="2:4" x14ac:dyDescent="0.2">
      <c r="B350" s="1" t="s">
        <v>74</v>
      </c>
      <c r="C350" s="2">
        <v>2001537</v>
      </c>
      <c r="D350" s="2">
        <v>832581</v>
      </c>
    </row>
    <row r="351" spans="2:4" x14ac:dyDescent="0.2">
      <c r="B351" s="1" t="s">
        <v>76</v>
      </c>
      <c r="C351" s="2">
        <v>3047988</v>
      </c>
      <c r="D351" s="2">
        <v>1154757</v>
      </c>
    </row>
    <row r="352" spans="2:4" x14ac:dyDescent="0.2">
      <c r="B352" s="9" t="s">
        <v>106</v>
      </c>
      <c r="C352" s="2">
        <v>0</v>
      </c>
      <c r="D352" s="2">
        <v>137600</v>
      </c>
    </row>
    <row r="353" spans="1:4" x14ac:dyDescent="0.2">
      <c r="B353" s="1" t="s">
        <v>77</v>
      </c>
      <c r="C353" s="2">
        <v>1829383</v>
      </c>
      <c r="D353" s="2">
        <v>2087991</v>
      </c>
    </row>
    <row r="354" spans="1:4" x14ac:dyDescent="0.2">
      <c r="B354" s="1" t="s">
        <v>78</v>
      </c>
      <c r="C354" s="2">
        <v>3042642</v>
      </c>
      <c r="D354" s="2">
        <v>307828</v>
      </c>
    </row>
    <row r="355" spans="1:4" x14ac:dyDescent="0.2">
      <c r="B355" s="1" t="s">
        <v>79</v>
      </c>
      <c r="C355" s="2">
        <v>2017926</v>
      </c>
      <c r="D355" s="2">
        <v>932807</v>
      </c>
    </row>
    <row r="356" spans="1:4" x14ac:dyDescent="0.2">
      <c r="B356" s="1" t="s">
        <v>101</v>
      </c>
      <c r="C356" s="2">
        <v>1738191</v>
      </c>
      <c r="D356" s="2">
        <v>298138</v>
      </c>
    </row>
    <row r="357" spans="1:4" x14ac:dyDescent="0.2">
      <c r="B357" s="1" t="s">
        <v>82</v>
      </c>
      <c r="C357" s="2">
        <v>55419257</v>
      </c>
      <c r="D357" s="2">
        <v>17111786</v>
      </c>
    </row>
    <row r="358" spans="1:4" x14ac:dyDescent="0.2">
      <c r="B358" s="9" t="s">
        <v>95</v>
      </c>
      <c r="C358" s="2">
        <v>0</v>
      </c>
      <c r="D358" s="2">
        <v>118468</v>
      </c>
    </row>
    <row r="359" spans="1:4" x14ac:dyDescent="0.2">
      <c r="B359" s="1" t="s">
        <v>96</v>
      </c>
      <c r="C359" s="2">
        <v>1554119</v>
      </c>
      <c r="D359" s="2">
        <v>255954</v>
      </c>
    </row>
    <row r="360" spans="1:4" x14ac:dyDescent="0.2">
      <c r="B360" s="1" t="s">
        <v>111</v>
      </c>
      <c r="C360" s="2">
        <v>99020</v>
      </c>
      <c r="D360" s="2">
        <v>980</v>
      </c>
    </row>
    <row r="361" spans="1:4" x14ac:dyDescent="0.2">
      <c r="B361" s="1" t="s">
        <v>86</v>
      </c>
      <c r="C361" s="2">
        <v>80346.990000000005</v>
      </c>
      <c r="D361" s="2">
        <v>0</v>
      </c>
    </row>
    <row r="362" spans="1:4" x14ac:dyDescent="0.2">
      <c r="B362" s="1" t="s">
        <v>87</v>
      </c>
      <c r="C362" s="2">
        <v>338075</v>
      </c>
      <c r="D362" s="2">
        <v>547360</v>
      </c>
    </row>
    <row r="363" spans="1:4" x14ac:dyDescent="0.2">
      <c r="B363" s="1" t="s">
        <v>112</v>
      </c>
      <c r="C363" s="2">
        <v>6458406</v>
      </c>
      <c r="D363" s="2">
        <v>0</v>
      </c>
    </row>
    <row r="364" spans="1:4" x14ac:dyDescent="0.2">
      <c r="B364" s="1" t="s">
        <v>88</v>
      </c>
      <c r="C364" s="2">
        <v>205550</v>
      </c>
      <c r="D364" s="2">
        <v>71006</v>
      </c>
    </row>
    <row r="365" spans="1:4" x14ac:dyDescent="0.2">
      <c r="B365" s="1" t="s">
        <v>89</v>
      </c>
      <c r="C365" s="2">
        <v>137735918</v>
      </c>
      <c r="D365" s="2">
        <v>58023135.230000004</v>
      </c>
    </row>
    <row r="366" spans="1:4" x14ac:dyDescent="0.2">
      <c r="B366" s="1" t="s">
        <v>190</v>
      </c>
      <c r="C366" s="2">
        <v>640766</v>
      </c>
      <c r="D366" s="2">
        <v>221915</v>
      </c>
    </row>
    <row r="367" spans="1:4" x14ac:dyDescent="0.2">
      <c r="B367" s="1" t="s">
        <v>90</v>
      </c>
      <c r="C367" s="3">
        <v>14167258</v>
      </c>
      <c r="D367" s="3">
        <v>1287662</v>
      </c>
    </row>
    <row r="368" spans="1:4" ht="13.5" thickBot="1" x14ac:dyDescent="0.25">
      <c r="A368" s="4" t="s">
        <v>127</v>
      </c>
      <c r="B368" s="4"/>
      <c r="C368" s="5">
        <f>SUM(C333:C367)</f>
        <v>461009290.99000001</v>
      </c>
      <c r="D368" s="5">
        <f>SUM(D333:D367)</f>
        <v>208569655.90000004</v>
      </c>
    </row>
    <row r="369" spans="1:4" x14ac:dyDescent="0.2">
      <c r="A369" s="1" t="s">
        <v>12</v>
      </c>
      <c r="B369" s="1" t="s">
        <v>59</v>
      </c>
      <c r="C369" s="2">
        <v>2303801</v>
      </c>
      <c r="D369" s="2">
        <v>0</v>
      </c>
    </row>
    <row r="370" spans="1:4" x14ac:dyDescent="0.2">
      <c r="B370" s="9" t="s">
        <v>128</v>
      </c>
      <c r="C370" s="2">
        <v>0</v>
      </c>
      <c r="D370" s="2">
        <v>7195</v>
      </c>
    </row>
    <row r="371" spans="1:4" x14ac:dyDescent="0.2">
      <c r="B371" s="9" t="s">
        <v>201</v>
      </c>
      <c r="C371" s="2">
        <v>0</v>
      </c>
      <c r="D371" s="2">
        <v>28335</v>
      </c>
    </row>
    <row r="372" spans="1:4" x14ac:dyDescent="0.2">
      <c r="B372" s="1" t="s">
        <v>82</v>
      </c>
      <c r="C372" s="2">
        <v>1743542</v>
      </c>
      <c r="D372" s="2">
        <v>396852</v>
      </c>
    </row>
    <row r="373" spans="1:4" x14ac:dyDescent="0.2">
      <c r="B373" s="1" t="s">
        <v>103</v>
      </c>
      <c r="C373" s="2">
        <v>46189</v>
      </c>
      <c r="D373" s="2">
        <v>17616</v>
      </c>
    </row>
    <row r="374" spans="1:4" x14ac:dyDescent="0.2">
      <c r="B374" s="1" t="s">
        <v>129</v>
      </c>
      <c r="C374" s="2">
        <v>98179</v>
      </c>
      <c r="D374" s="2">
        <v>0</v>
      </c>
    </row>
    <row r="375" spans="1:4" x14ac:dyDescent="0.2">
      <c r="B375" s="1" t="s">
        <v>153</v>
      </c>
      <c r="C375" s="3">
        <v>1415438</v>
      </c>
      <c r="D375" s="3">
        <v>0</v>
      </c>
    </row>
    <row r="376" spans="1:4" ht="13.5" thickBot="1" x14ac:dyDescent="0.25">
      <c r="A376" s="4" t="s">
        <v>130</v>
      </c>
      <c r="B376" s="4"/>
      <c r="C376" s="5">
        <f>SUM(C369:C375)</f>
        <v>5607149</v>
      </c>
      <c r="D376" s="5">
        <f>SUM(D369:D375)</f>
        <v>449998</v>
      </c>
    </row>
    <row r="377" spans="1:4" x14ac:dyDescent="0.2">
      <c r="A377" s="1" t="s">
        <v>13</v>
      </c>
      <c r="B377" s="1" t="s">
        <v>92</v>
      </c>
      <c r="C377" s="2">
        <v>6606800</v>
      </c>
      <c r="D377" s="2">
        <v>0</v>
      </c>
    </row>
    <row r="378" spans="1:4" x14ac:dyDescent="0.2">
      <c r="B378" s="1" t="s">
        <v>116</v>
      </c>
      <c r="C378" s="2">
        <v>1215302</v>
      </c>
      <c r="D378" s="2">
        <v>32198</v>
      </c>
    </row>
    <row r="379" spans="1:4" x14ac:dyDescent="0.2">
      <c r="B379" s="1" t="s">
        <v>59</v>
      </c>
      <c r="C379" s="2">
        <v>15148326</v>
      </c>
      <c r="D379" s="2">
        <v>2641572</v>
      </c>
    </row>
    <row r="380" spans="1:4" x14ac:dyDescent="0.2">
      <c r="B380" s="1" t="s">
        <v>60</v>
      </c>
      <c r="C380" s="2">
        <v>2304666</v>
      </c>
      <c r="D380" s="2">
        <v>26105</v>
      </c>
    </row>
    <row r="381" spans="1:4" x14ac:dyDescent="0.2">
      <c r="B381" s="1" t="s">
        <v>134</v>
      </c>
      <c r="C381" s="2">
        <v>324650</v>
      </c>
      <c r="D381" s="2">
        <v>0</v>
      </c>
    </row>
    <row r="382" spans="1:4" x14ac:dyDescent="0.2">
      <c r="B382" s="1" t="s">
        <v>69</v>
      </c>
      <c r="C382" s="2">
        <v>5760539</v>
      </c>
      <c r="D382" s="2">
        <v>0</v>
      </c>
    </row>
    <row r="383" spans="1:4" x14ac:dyDescent="0.2">
      <c r="B383" s="1" t="s">
        <v>70</v>
      </c>
      <c r="C383" s="2">
        <v>5061000</v>
      </c>
      <c r="D383" s="2">
        <v>0</v>
      </c>
    </row>
    <row r="384" spans="1:4" x14ac:dyDescent="0.2">
      <c r="B384" s="1" t="s">
        <v>71</v>
      </c>
      <c r="C384" s="2">
        <v>397309</v>
      </c>
      <c r="D384" s="2">
        <v>0</v>
      </c>
    </row>
    <row r="385" spans="1:4" x14ac:dyDescent="0.2">
      <c r="B385" s="1" t="s">
        <v>150</v>
      </c>
      <c r="C385" s="2">
        <v>1760013</v>
      </c>
      <c r="D385" s="2">
        <v>0</v>
      </c>
    </row>
    <row r="386" spans="1:4" x14ac:dyDescent="0.2">
      <c r="B386" s="9" t="s">
        <v>108</v>
      </c>
      <c r="C386" s="2">
        <v>0</v>
      </c>
      <c r="D386" s="2">
        <v>66721</v>
      </c>
    </row>
    <row r="387" spans="1:4" x14ac:dyDescent="0.2">
      <c r="B387" s="1" t="s">
        <v>73</v>
      </c>
      <c r="C387" s="2">
        <v>793512</v>
      </c>
      <c r="D387" s="2">
        <v>412646</v>
      </c>
    </row>
    <row r="388" spans="1:4" x14ac:dyDescent="0.2">
      <c r="B388" s="1" t="s">
        <v>74</v>
      </c>
      <c r="C388" s="2">
        <v>124659</v>
      </c>
      <c r="D388" s="2">
        <v>0</v>
      </c>
    </row>
    <row r="389" spans="1:4" x14ac:dyDescent="0.2">
      <c r="B389" s="1" t="s">
        <v>76</v>
      </c>
      <c r="C389" s="2">
        <v>228078</v>
      </c>
      <c r="D389" s="2">
        <v>37921</v>
      </c>
    </row>
    <row r="390" spans="1:4" x14ac:dyDescent="0.2">
      <c r="B390" s="1" t="s">
        <v>106</v>
      </c>
      <c r="C390" s="2">
        <v>20286</v>
      </c>
      <c r="D390" s="2">
        <v>779714</v>
      </c>
    </row>
    <row r="391" spans="1:4" x14ac:dyDescent="0.2">
      <c r="B391" s="1" t="s">
        <v>77</v>
      </c>
      <c r="C391" s="2">
        <v>767308</v>
      </c>
      <c r="D391" s="2">
        <v>353685</v>
      </c>
    </row>
    <row r="392" spans="1:4" x14ac:dyDescent="0.2">
      <c r="B392" s="1" t="s">
        <v>78</v>
      </c>
      <c r="C392" s="2">
        <v>27960</v>
      </c>
      <c r="D392" s="2">
        <v>1106</v>
      </c>
    </row>
    <row r="393" spans="1:4" x14ac:dyDescent="0.2">
      <c r="B393" s="1" t="s">
        <v>79</v>
      </c>
      <c r="C393" s="2">
        <v>422369</v>
      </c>
      <c r="D393" s="2">
        <v>204050</v>
      </c>
    </row>
    <row r="394" spans="1:4" x14ac:dyDescent="0.2">
      <c r="B394" s="9" t="s">
        <v>110</v>
      </c>
      <c r="C394" s="2">
        <v>0</v>
      </c>
      <c r="D394" s="2">
        <v>57941</v>
      </c>
    </row>
    <row r="395" spans="1:4" x14ac:dyDescent="0.2">
      <c r="B395" s="1" t="s">
        <v>80</v>
      </c>
      <c r="C395" s="2">
        <v>382836671</v>
      </c>
      <c r="D395" s="2">
        <v>194574375</v>
      </c>
    </row>
    <row r="396" spans="1:4" x14ac:dyDescent="0.2">
      <c r="B396" s="1" t="s">
        <v>82</v>
      </c>
      <c r="C396" s="2">
        <v>3330231</v>
      </c>
      <c r="D396" s="2">
        <v>1519601</v>
      </c>
    </row>
    <row r="397" spans="1:4" x14ac:dyDescent="0.2">
      <c r="B397" s="1" t="s">
        <v>96</v>
      </c>
      <c r="C397" s="2">
        <v>192501</v>
      </c>
      <c r="D397" s="2">
        <v>43820</v>
      </c>
    </row>
    <row r="398" spans="1:4" x14ac:dyDescent="0.2">
      <c r="B398" s="1" t="s">
        <v>87</v>
      </c>
      <c r="C398" s="2">
        <v>197922</v>
      </c>
      <c r="D398" s="2">
        <v>0</v>
      </c>
    </row>
    <row r="399" spans="1:4" x14ac:dyDescent="0.2">
      <c r="B399" s="1" t="s">
        <v>89</v>
      </c>
      <c r="C399" s="3">
        <v>55830384</v>
      </c>
      <c r="D399" s="3">
        <v>27817276</v>
      </c>
    </row>
    <row r="400" spans="1:4" ht="13.5" thickBot="1" x14ac:dyDescent="0.25">
      <c r="A400" s="4" t="s">
        <v>131</v>
      </c>
      <c r="B400" s="4"/>
      <c r="C400" s="5">
        <f>SUM(C377:C399)</f>
        <v>483350486</v>
      </c>
      <c r="D400" s="5">
        <f>SUM(D377:D399)</f>
        <v>228568731</v>
      </c>
    </row>
    <row r="401" spans="1:4" x14ac:dyDescent="0.2">
      <c r="A401" s="1" t="s">
        <v>14</v>
      </c>
      <c r="B401" s="1" t="s">
        <v>98</v>
      </c>
      <c r="C401" s="2">
        <v>69672</v>
      </c>
      <c r="D401" s="2">
        <v>31386</v>
      </c>
    </row>
    <row r="402" spans="1:4" x14ac:dyDescent="0.2">
      <c r="B402" s="1" t="s">
        <v>58</v>
      </c>
      <c r="C402" s="2">
        <v>4537540</v>
      </c>
      <c r="D402" s="2">
        <v>924205</v>
      </c>
    </row>
    <row r="403" spans="1:4" x14ac:dyDescent="0.2">
      <c r="B403" s="1" t="s">
        <v>92</v>
      </c>
      <c r="C403" s="2">
        <v>1604754</v>
      </c>
      <c r="D403" s="2">
        <v>1749472</v>
      </c>
    </row>
    <row r="404" spans="1:4" x14ac:dyDescent="0.2">
      <c r="B404" s="1" t="s">
        <v>116</v>
      </c>
      <c r="C404" s="2">
        <v>895747</v>
      </c>
      <c r="D404" s="2">
        <v>1099287</v>
      </c>
    </row>
    <row r="405" spans="1:4" x14ac:dyDescent="0.2">
      <c r="B405" s="1" t="s">
        <v>59</v>
      </c>
      <c r="C405" s="2">
        <v>7490711</v>
      </c>
      <c r="D405" s="2">
        <v>10568887</v>
      </c>
    </row>
    <row r="406" spans="1:4" x14ac:dyDescent="0.2">
      <c r="B406" s="9" t="s">
        <v>132</v>
      </c>
      <c r="C406" s="2">
        <v>0</v>
      </c>
      <c r="D406" s="2">
        <v>245206</v>
      </c>
    </row>
    <row r="407" spans="1:4" x14ac:dyDescent="0.2">
      <c r="B407" s="1" t="s">
        <v>60</v>
      </c>
      <c r="C407" s="2">
        <v>53397</v>
      </c>
      <c r="D407" s="2">
        <v>124903</v>
      </c>
    </row>
    <row r="408" spans="1:4" x14ac:dyDescent="0.2">
      <c r="B408" s="1" t="s">
        <v>133</v>
      </c>
      <c r="C408" s="2">
        <v>1325135</v>
      </c>
      <c r="D408" s="2">
        <v>693332</v>
      </c>
    </row>
    <row r="409" spans="1:4" x14ac:dyDescent="0.2">
      <c r="B409" s="1" t="s">
        <v>134</v>
      </c>
      <c r="C409" s="2">
        <v>382573</v>
      </c>
      <c r="D409" s="2">
        <v>480499</v>
      </c>
    </row>
    <row r="410" spans="1:4" x14ac:dyDescent="0.2">
      <c r="B410" s="1" t="s">
        <v>99</v>
      </c>
      <c r="C410" s="2">
        <v>570574</v>
      </c>
      <c r="D410" s="2">
        <v>858558</v>
      </c>
    </row>
    <row r="411" spans="1:4" x14ac:dyDescent="0.2">
      <c r="B411" s="1" t="s">
        <v>61</v>
      </c>
      <c r="C411" s="2">
        <v>4748046</v>
      </c>
      <c r="D411" s="2">
        <v>1346626</v>
      </c>
    </row>
    <row r="412" spans="1:4" x14ac:dyDescent="0.2">
      <c r="B412" s="1" t="s">
        <v>63</v>
      </c>
      <c r="C412" s="2">
        <v>1275200</v>
      </c>
      <c r="D412" s="2">
        <v>2320810</v>
      </c>
    </row>
    <row r="413" spans="1:4" x14ac:dyDescent="0.2">
      <c r="B413" s="1" t="s">
        <v>65</v>
      </c>
      <c r="C413" s="2">
        <v>2352223</v>
      </c>
      <c r="D413" s="2">
        <v>754556</v>
      </c>
    </row>
    <row r="414" spans="1:4" x14ac:dyDescent="0.2">
      <c r="B414" s="1" t="s">
        <v>66</v>
      </c>
      <c r="C414" s="2">
        <v>1517776</v>
      </c>
      <c r="D414" s="2">
        <v>421823</v>
      </c>
    </row>
    <row r="415" spans="1:4" x14ac:dyDescent="0.2">
      <c r="B415" s="9" t="s">
        <v>73</v>
      </c>
      <c r="C415" s="2">
        <v>0</v>
      </c>
      <c r="D415" s="2">
        <v>6430</v>
      </c>
    </row>
    <row r="416" spans="1:4" x14ac:dyDescent="0.2">
      <c r="B416" s="1" t="s">
        <v>74</v>
      </c>
      <c r="C416" s="2">
        <v>71596</v>
      </c>
      <c r="D416" s="2">
        <v>3266</v>
      </c>
    </row>
    <row r="417" spans="1:4" x14ac:dyDescent="0.2">
      <c r="B417" s="1" t="s">
        <v>76</v>
      </c>
      <c r="C417" s="2">
        <v>633548</v>
      </c>
      <c r="D417" s="2">
        <v>362904</v>
      </c>
    </row>
    <row r="418" spans="1:4" x14ac:dyDescent="0.2">
      <c r="B418" s="1" t="s">
        <v>106</v>
      </c>
      <c r="C418" s="2">
        <v>33513</v>
      </c>
      <c r="D418" s="2">
        <v>4082657</v>
      </c>
    </row>
    <row r="419" spans="1:4" x14ac:dyDescent="0.2">
      <c r="B419" s="1" t="s">
        <v>100</v>
      </c>
      <c r="C419" s="2">
        <v>1137629</v>
      </c>
      <c r="D419" s="2">
        <v>2149299</v>
      </c>
    </row>
    <row r="420" spans="1:4" x14ac:dyDescent="0.2">
      <c r="B420" s="1" t="s">
        <v>109</v>
      </c>
      <c r="C420" s="2">
        <v>349836</v>
      </c>
      <c r="D420" s="2">
        <v>567635</v>
      </c>
    </row>
    <row r="421" spans="1:4" x14ac:dyDescent="0.2">
      <c r="B421" s="1" t="s">
        <v>78</v>
      </c>
      <c r="C421" s="2">
        <v>631625</v>
      </c>
      <c r="D421" s="2">
        <v>2866</v>
      </c>
    </row>
    <row r="422" spans="1:4" x14ac:dyDescent="0.2">
      <c r="B422" s="1" t="s">
        <v>79</v>
      </c>
      <c r="C422" s="2">
        <v>34428</v>
      </c>
      <c r="D422" s="2">
        <v>69780</v>
      </c>
    </row>
    <row r="423" spans="1:4" x14ac:dyDescent="0.2">
      <c r="B423" s="1" t="s">
        <v>101</v>
      </c>
      <c r="C423" s="2">
        <v>150192</v>
      </c>
      <c r="D423" s="2">
        <v>103115</v>
      </c>
    </row>
    <row r="424" spans="1:4" x14ac:dyDescent="0.2">
      <c r="B424" s="1" t="s">
        <v>82</v>
      </c>
      <c r="C424" s="2">
        <v>9827302</v>
      </c>
      <c r="D424" s="2">
        <v>12398347</v>
      </c>
    </row>
    <row r="425" spans="1:4" x14ac:dyDescent="0.2">
      <c r="B425" s="9" t="s">
        <v>95</v>
      </c>
      <c r="C425" s="2">
        <v>0</v>
      </c>
      <c r="D425" s="2">
        <v>65640</v>
      </c>
    </row>
    <row r="426" spans="1:4" x14ac:dyDescent="0.2">
      <c r="B426" s="1" t="s">
        <v>96</v>
      </c>
      <c r="C426" s="2">
        <v>552820</v>
      </c>
      <c r="D426" s="2">
        <v>167187</v>
      </c>
    </row>
    <row r="427" spans="1:4" x14ac:dyDescent="0.2">
      <c r="B427" s="1" t="s">
        <v>111</v>
      </c>
      <c r="C427" s="2">
        <v>17565</v>
      </c>
      <c r="D427" s="2">
        <v>16420</v>
      </c>
    </row>
    <row r="428" spans="1:4" x14ac:dyDescent="0.2">
      <c r="B428" s="1" t="s">
        <v>135</v>
      </c>
      <c r="C428" s="2">
        <v>1880271</v>
      </c>
      <c r="D428" s="2">
        <v>943017</v>
      </c>
    </row>
    <row r="429" spans="1:4" x14ac:dyDescent="0.2">
      <c r="B429" s="1" t="s">
        <v>89</v>
      </c>
      <c r="C429" s="3">
        <v>5840364</v>
      </c>
      <c r="D429" s="3">
        <v>21465081</v>
      </c>
    </row>
    <row r="430" spans="1:4" ht="13.5" thickBot="1" x14ac:dyDescent="0.25">
      <c r="A430" s="11" t="s">
        <v>136</v>
      </c>
      <c r="B430" s="11"/>
      <c r="C430" s="12">
        <f>SUM(C401:C429)</f>
        <v>47984037</v>
      </c>
      <c r="D430" s="12">
        <f>SUM(D401:D429)</f>
        <v>64023194</v>
      </c>
    </row>
    <row r="431" spans="1:4" x14ac:dyDescent="0.2">
      <c r="A431" s="1" t="s">
        <v>15</v>
      </c>
      <c r="B431" s="9" t="s">
        <v>98</v>
      </c>
      <c r="C431" s="2">
        <v>0</v>
      </c>
      <c r="D431" s="2">
        <v>265082</v>
      </c>
    </row>
    <row r="432" spans="1:4" x14ac:dyDescent="0.2">
      <c r="B432" s="9" t="s">
        <v>58</v>
      </c>
      <c r="C432" s="2">
        <v>0</v>
      </c>
      <c r="D432" s="2">
        <v>5892</v>
      </c>
    </row>
    <row r="433" spans="2:4" x14ac:dyDescent="0.2">
      <c r="B433" s="1" t="s">
        <v>92</v>
      </c>
      <c r="C433" s="2">
        <v>706778</v>
      </c>
      <c r="D433" s="2">
        <v>0</v>
      </c>
    </row>
    <row r="434" spans="2:4" x14ac:dyDescent="0.2">
      <c r="B434" s="1" t="s">
        <v>116</v>
      </c>
      <c r="C434" s="2">
        <v>847500</v>
      </c>
      <c r="D434" s="2">
        <v>400000</v>
      </c>
    </row>
    <row r="435" spans="2:4" x14ac:dyDescent="0.2">
      <c r="B435" s="1" t="s">
        <v>59</v>
      </c>
      <c r="C435" s="2">
        <v>4041803.37</v>
      </c>
      <c r="D435" s="2">
        <v>6303790</v>
      </c>
    </row>
    <row r="436" spans="2:4" x14ac:dyDescent="0.2">
      <c r="B436" s="1" t="s">
        <v>60</v>
      </c>
      <c r="C436" s="2">
        <v>4976</v>
      </c>
      <c r="D436" s="2">
        <v>195895</v>
      </c>
    </row>
    <row r="437" spans="2:4" x14ac:dyDescent="0.2">
      <c r="B437" s="1" t="s">
        <v>133</v>
      </c>
      <c r="C437" s="2">
        <v>757482</v>
      </c>
      <c r="D437" s="2">
        <v>347702</v>
      </c>
    </row>
    <row r="438" spans="2:4" x14ac:dyDescent="0.2">
      <c r="B438" s="1" t="s">
        <v>134</v>
      </c>
      <c r="C438" s="2">
        <v>180687</v>
      </c>
      <c r="D438" s="2">
        <v>60712</v>
      </c>
    </row>
    <row r="439" spans="2:4" x14ac:dyDescent="0.2">
      <c r="B439" s="1" t="s">
        <v>99</v>
      </c>
      <c r="C439" s="2">
        <v>800174</v>
      </c>
      <c r="D439" s="2">
        <v>36397</v>
      </c>
    </row>
    <row r="440" spans="2:4" x14ac:dyDescent="0.2">
      <c r="B440" s="1" t="s">
        <v>63</v>
      </c>
      <c r="C440" s="2">
        <v>12143</v>
      </c>
      <c r="D440" s="2">
        <v>1819319</v>
      </c>
    </row>
    <row r="441" spans="2:4" x14ac:dyDescent="0.2">
      <c r="B441" s="1" t="s">
        <v>72</v>
      </c>
      <c r="C441" s="2">
        <v>91630</v>
      </c>
      <c r="D441" s="2">
        <v>324144</v>
      </c>
    </row>
    <row r="442" spans="2:4" x14ac:dyDescent="0.2">
      <c r="B442" s="1" t="s">
        <v>74</v>
      </c>
      <c r="C442" s="2">
        <v>223067</v>
      </c>
      <c r="D442" s="2">
        <v>113932</v>
      </c>
    </row>
    <row r="443" spans="2:4" x14ac:dyDescent="0.2">
      <c r="B443" s="1" t="s">
        <v>76</v>
      </c>
      <c r="C443" s="2">
        <v>278944</v>
      </c>
      <c r="D443" s="2">
        <v>157282</v>
      </c>
    </row>
    <row r="444" spans="2:4" x14ac:dyDescent="0.2">
      <c r="B444" s="1" t="s">
        <v>106</v>
      </c>
      <c r="C444" s="2">
        <v>1109914</v>
      </c>
      <c r="D444" s="2">
        <v>52186</v>
      </c>
    </row>
    <row r="445" spans="2:4" x14ac:dyDescent="0.2">
      <c r="B445" s="1" t="s">
        <v>78</v>
      </c>
      <c r="C445" s="2">
        <v>200466</v>
      </c>
      <c r="D445" s="2">
        <v>173783</v>
      </c>
    </row>
    <row r="446" spans="2:4" x14ac:dyDescent="0.2">
      <c r="B446" s="1" t="s">
        <v>101</v>
      </c>
      <c r="C446" s="2">
        <v>209918</v>
      </c>
      <c r="D446" s="2">
        <v>236342</v>
      </c>
    </row>
    <row r="447" spans="2:4" x14ac:dyDescent="0.2">
      <c r="B447" s="1" t="s">
        <v>82</v>
      </c>
      <c r="C447" s="2">
        <v>9732227</v>
      </c>
      <c r="D447" s="2">
        <v>7051145</v>
      </c>
    </row>
    <row r="448" spans="2:4" x14ac:dyDescent="0.2">
      <c r="B448" s="1" t="s">
        <v>84</v>
      </c>
      <c r="C448" s="2">
        <v>1472590</v>
      </c>
      <c r="D448" s="2">
        <v>404855</v>
      </c>
    </row>
    <row r="449" spans="1:4" x14ac:dyDescent="0.2">
      <c r="B449" s="1" t="s">
        <v>96</v>
      </c>
      <c r="C449" s="2">
        <v>178909</v>
      </c>
      <c r="D449" s="2">
        <v>83821</v>
      </c>
    </row>
    <row r="450" spans="1:4" x14ac:dyDescent="0.2">
      <c r="B450" s="1" t="s">
        <v>87</v>
      </c>
      <c r="C450" s="2">
        <v>225267</v>
      </c>
      <c r="D450" s="2">
        <v>0</v>
      </c>
    </row>
    <row r="451" spans="1:4" x14ac:dyDescent="0.2">
      <c r="B451" s="9" t="s">
        <v>111</v>
      </c>
      <c r="C451" s="2">
        <v>0</v>
      </c>
      <c r="D451" s="2">
        <v>1413</v>
      </c>
    </row>
    <row r="452" spans="1:4" x14ac:dyDescent="0.2">
      <c r="B452" s="1" t="s">
        <v>89</v>
      </c>
      <c r="C452" s="2">
        <v>9477013.7899999991</v>
      </c>
      <c r="D452" s="2">
        <v>7967257</v>
      </c>
    </row>
    <row r="453" spans="1:4" x14ac:dyDescent="0.2">
      <c r="B453" s="1" t="s">
        <v>154</v>
      </c>
      <c r="C453" s="3">
        <v>100000</v>
      </c>
      <c r="D453" s="3">
        <v>41425</v>
      </c>
    </row>
    <row r="454" spans="1:4" ht="13.5" thickBot="1" x14ac:dyDescent="0.25">
      <c r="A454" s="4" t="s">
        <v>137</v>
      </c>
      <c r="B454" s="4"/>
      <c r="C454" s="5">
        <f>SUM(C431:C453)</f>
        <v>30651489.16</v>
      </c>
      <c r="D454" s="5">
        <f>SUM(D431:D453)</f>
        <v>26042374</v>
      </c>
    </row>
    <row r="455" spans="1:4" x14ac:dyDescent="0.2">
      <c r="A455" s="1" t="s">
        <v>16</v>
      </c>
      <c r="B455" s="1" t="s">
        <v>98</v>
      </c>
      <c r="C455" s="2">
        <v>5741498</v>
      </c>
      <c r="D455" s="2">
        <v>736097</v>
      </c>
    </row>
    <row r="456" spans="1:4" x14ac:dyDescent="0.2">
      <c r="B456" s="1" t="s">
        <v>58</v>
      </c>
      <c r="C456" s="2">
        <v>117643</v>
      </c>
      <c r="D456" s="2">
        <v>0</v>
      </c>
    </row>
    <row r="457" spans="1:4" x14ac:dyDescent="0.2">
      <c r="B457" s="1" t="s">
        <v>92</v>
      </c>
      <c r="C457" s="2">
        <v>25379815</v>
      </c>
      <c r="D457" s="2">
        <v>12338837</v>
      </c>
    </row>
    <row r="458" spans="1:4" x14ac:dyDescent="0.2">
      <c r="B458" s="1" t="s">
        <v>116</v>
      </c>
      <c r="C458" s="2">
        <v>2497500</v>
      </c>
      <c r="D458" s="2">
        <v>0</v>
      </c>
    </row>
    <row r="459" spans="1:4" x14ac:dyDescent="0.2">
      <c r="B459" s="1" t="s">
        <v>59</v>
      </c>
      <c r="C459" s="2">
        <v>56358221</v>
      </c>
      <c r="D459" s="2">
        <v>13369371</v>
      </c>
    </row>
    <row r="460" spans="1:4" x14ac:dyDescent="0.2">
      <c r="B460" s="1" t="s">
        <v>105</v>
      </c>
      <c r="C460" s="2">
        <v>8852307</v>
      </c>
      <c r="D460" s="2">
        <v>871049</v>
      </c>
    </row>
    <row r="461" spans="1:4" x14ac:dyDescent="0.2">
      <c r="B461" s="1" t="s">
        <v>60</v>
      </c>
      <c r="C461" s="2">
        <v>4398453</v>
      </c>
      <c r="D461" s="2">
        <v>4690624</v>
      </c>
    </row>
    <row r="462" spans="1:4" x14ac:dyDescent="0.2">
      <c r="B462" s="1" t="s">
        <v>133</v>
      </c>
      <c r="C462" s="2">
        <v>2688405</v>
      </c>
      <c r="D462" s="2">
        <v>0</v>
      </c>
    </row>
    <row r="463" spans="1:4" x14ac:dyDescent="0.2">
      <c r="B463" s="1" t="s">
        <v>134</v>
      </c>
      <c r="C463" s="2">
        <v>14097770</v>
      </c>
      <c r="D463" s="2">
        <v>0</v>
      </c>
    </row>
    <row r="464" spans="1:4" x14ac:dyDescent="0.2">
      <c r="B464" s="1" t="s">
        <v>99</v>
      </c>
      <c r="C464" s="2">
        <v>2726633</v>
      </c>
      <c r="D464" s="2">
        <v>0</v>
      </c>
    </row>
    <row r="465" spans="2:4" x14ac:dyDescent="0.2">
      <c r="B465" s="1" t="s">
        <v>61</v>
      </c>
      <c r="C465" s="2">
        <v>220681428</v>
      </c>
      <c r="D465" s="2">
        <v>46814798</v>
      </c>
    </row>
    <row r="466" spans="2:4" x14ac:dyDescent="0.2">
      <c r="B466" s="1" t="s">
        <v>63</v>
      </c>
      <c r="C466" s="2">
        <v>730175</v>
      </c>
      <c r="D466" s="2">
        <v>91218</v>
      </c>
    </row>
    <row r="467" spans="2:4" x14ac:dyDescent="0.2">
      <c r="B467" s="1" t="s">
        <v>67</v>
      </c>
      <c r="C467" s="2">
        <v>319650</v>
      </c>
      <c r="D467" s="2">
        <v>156003</v>
      </c>
    </row>
    <row r="468" spans="2:4" x14ac:dyDescent="0.2">
      <c r="B468" s="1" t="s">
        <v>69</v>
      </c>
      <c r="C468" s="2">
        <v>55103210.329999998</v>
      </c>
      <c r="D468" s="2">
        <v>45046104</v>
      </c>
    </row>
    <row r="469" spans="2:4" x14ac:dyDescent="0.2">
      <c r="B469" s="1" t="s">
        <v>70</v>
      </c>
      <c r="C469" s="2">
        <v>1541038</v>
      </c>
      <c r="D469" s="2">
        <v>2829362</v>
      </c>
    </row>
    <row r="470" spans="2:4" x14ac:dyDescent="0.2">
      <c r="B470" s="1" t="s">
        <v>71</v>
      </c>
      <c r="C470" s="2">
        <v>278806542</v>
      </c>
      <c r="D470" s="2">
        <v>140027472</v>
      </c>
    </row>
    <row r="471" spans="2:4" x14ac:dyDescent="0.2">
      <c r="B471" s="1" t="s">
        <v>108</v>
      </c>
      <c r="C471" s="2">
        <v>301360</v>
      </c>
      <c r="D471" s="2">
        <v>321328</v>
      </c>
    </row>
    <row r="472" spans="2:4" x14ac:dyDescent="0.2">
      <c r="B472" s="1" t="s">
        <v>73</v>
      </c>
      <c r="C472" s="2">
        <v>12786026</v>
      </c>
      <c r="D472" s="2">
        <v>4829019</v>
      </c>
    </row>
    <row r="473" spans="2:4" x14ac:dyDescent="0.2">
      <c r="B473" s="1" t="s">
        <v>74</v>
      </c>
      <c r="C473" s="2">
        <v>28138</v>
      </c>
      <c r="D473" s="2">
        <v>0</v>
      </c>
    </row>
    <row r="474" spans="2:4" x14ac:dyDescent="0.2">
      <c r="B474" s="1" t="s">
        <v>76</v>
      </c>
      <c r="C474" s="2">
        <v>586198</v>
      </c>
      <c r="D474" s="2">
        <v>673110</v>
      </c>
    </row>
    <row r="475" spans="2:4" x14ac:dyDescent="0.2">
      <c r="B475" s="1" t="s">
        <v>138</v>
      </c>
      <c r="C475" s="2">
        <v>13637154</v>
      </c>
      <c r="D475" s="2">
        <v>9317489</v>
      </c>
    </row>
    <row r="476" spans="2:4" x14ac:dyDescent="0.2">
      <c r="B476" s="1" t="s">
        <v>106</v>
      </c>
      <c r="C476" s="2">
        <v>11642381</v>
      </c>
      <c r="D476" s="2">
        <v>7074211</v>
      </c>
    </row>
    <row r="477" spans="2:4" x14ac:dyDescent="0.2">
      <c r="B477" s="1" t="s">
        <v>77</v>
      </c>
      <c r="C477" s="2">
        <v>20073999</v>
      </c>
      <c r="D477" s="2">
        <v>5241449</v>
      </c>
    </row>
    <row r="478" spans="2:4" x14ac:dyDescent="0.2">
      <c r="B478" s="1" t="s">
        <v>78</v>
      </c>
      <c r="C478" s="2">
        <v>877900</v>
      </c>
      <c r="D478" s="2">
        <v>206985</v>
      </c>
    </row>
    <row r="479" spans="2:4" x14ac:dyDescent="0.2">
      <c r="B479" s="1" t="s">
        <v>79</v>
      </c>
      <c r="C479" s="2">
        <v>4631944</v>
      </c>
      <c r="D479" s="2">
        <v>1690553</v>
      </c>
    </row>
    <row r="480" spans="2:4" x14ac:dyDescent="0.2">
      <c r="B480" s="1" t="s">
        <v>101</v>
      </c>
      <c r="C480" s="2">
        <v>311986</v>
      </c>
      <c r="D480" s="2">
        <v>180191</v>
      </c>
    </row>
    <row r="481" spans="1:4" x14ac:dyDescent="0.2">
      <c r="B481" s="1" t="s">
        <v>110</v>
      </c>
      <c r="C481" s="2">
        <v>533536</v>
      </c>
      <c r="D481" s="2">
        <v>270668</v>
      </c>
    </row>
    <row r="482" spans="1:4" x14ac:dyDescent="0.2">
      <c r="B482" s="1" t="s">
        <v>80</v>
      </c>
      <c r="C482" s="2">
        <v>24452859</v>
      </c>
      <c r="D482" s="2">
        <v>12851582</v>
      </c>
    </row>
    <row r="483" spans="1:4" x14ac:dyDescent="0.2">
      <c r="B483" s="1" t="s">
        <v>82</v>
      </c>
      <c r="C483" s="2">
        <v>26987145</v>
      </c>
      <c r="D483" s="2">
        <v>15826860</v>
      </c>
    </row>
    <row r="484" spans="1:4" x14ac:dyDescent="0.2">
      <c r="B484" s="1" t="s">
        <v>95</v>
      </c>
      <c r="C484" s="2">
        <v>47896</v>
      </c>
      <c r="D484" s="2">
        <v>27000</v>
      </c>
    </row>
    <row r="485" spans="1:4" x14ac:dyDescent="0.2">
      <c r="B485" s="1" t="s">
        <v>96</v>
      </c>
      <c r="C485" s="2">
        <v>784178</v>
      </c>
      <c r="D485" s="2">
        <v>139390</v>
      </c>
    </row>
    <row r="486" spans="1:4" x14ac:dyDescent="0.2">
      <c r="B486" s="9" t="s">
        <v>111</v>
      </c>
      <c r="C486" s="2">
        <v>0</v>
      </c>
      <c r="D486" s="2">
        <v>89015</v>
      </c>
    </row>
    <row r="487" spans="1:4" x14ac:dyDescent="0.2">
      <c r="B487" s="1" t="s">
        <v>86</v>
      </c>
      <c r="C487" s="2">
        <v>759384.47</v>
      </c>
      <c r="D487" s="2">
        <v>5824</v>
      </c>
    </row>
    <row r="488" spans="1:4" x14ac:dyDescent="0.2">
      <c r="B488" s="1" t="s">
        <v>87</v>
      </c>
      <c r="C488" s="2">
        <v>3116875</v>
      </c>
      <c r="D488" s="2">
        <v>1171300</v>
      </c>
    </row>
    <row r="489" spans="1:4" x14ac:dyDescent="0.2">
      <c r="B489" s="1" t="s">
        <v>112</v>
      </c>
      <c r="C489" s="2">
        <v>5287581</v>
      </c>
      <c r="D489" s="2">
        <v>0</v>
      </c>
    </row>
    <row r="490" spans="1:4" x14ac:dyDescent="0.2">
      <c r="B490" s="1" t="s">
        <v>88</v>
      </c>
      <c r="C490" s="2">
        <v>856491</v>
      </c>
      <c r="D490" s="2">
        <v>43706</v>
      </c>
    </row>
    <row r="491" spans="1:4" x14ac:dyDescent="0.2">
      <c r="B491" s="1" t="s">
        <v>113</v>
      </c>
      <c r="C491" s="2">
        <v>11107499</v>
      </c>
      <c r="D491" s="2">
        <v>5428797</v>
      </c>
    </row>
    <row r="492" spans="1:4" x14ac:dyDescent="0.2">
      <c r="B492" s="1" t="s">
        <v>89</v>
      </c>
      <c r="C492" s="2">
        <v>522412341.68000001</v>
      </c>
      <c r="D492" s="2">
        <v>204457359</v>
      </c>
    </row>
    <row r="493" spans="1:4" x14ac:dyDescent="0.2">
      <c r="B493" s="9" t="s">
        <v>154</v>
      </c>
      <c r="C493" s="2">
        <v>0</v>
      </c>
      <c r="D493" s="2">
        <v>88353</v>
      </c>
    </row>
    <row r="494" spans="1:4" x14ac:dyDescent="0.2">
      <c r="B494" s="1" t="s">
        <v>90</v>
      </c>
      <c r="C494" s="3">
        <v>2919625.5</v>
      </c>
      <c r="D494" s="3">
        <v>987833</v>
      </c>
    </row>
    <row r="495" spans="1:4" ht="13.5" thickBot="1" x14ac:dyDescent="0.25">
      <c r="A495" s="11" t="s">
        <v>139</v>
      </c>
      <c r="B495" s="11"/>
      <c r="C495" s="12">
        <f>SUM(C455:C494)</f>
        <v>1344182785.98</v>
      </c>
      <c r="D495" s="12">
        <f>SUM(D455:D494)</f>
        <v>537892957</v>
      </c>
    </row>
    <row r="496" spans="1:4" x14ac:dyDescent="0.2">
      <c r="A496" s="1" t="s">
        <v>17</v>
      </c>
      <c r="B496" s="9" t="s">
        <v>98</v>
      </c>
      <c r="C496" s="2">
        <v>0</v>
      </c>
      <c r="D496" s="2">
        <v>25183</v>
      </c>
    </row>
    <row r="497" spans="2:4" x14ac:dyDescent="0.2">
      <c r="B497" s="1" t="s">
        <v>92</v>
      </c>
      <c r="C497" s="2">
        <v>4438142</v>
      </c>
      <c r="D497" s="2">
        <v>3670564</v>
      </c>
    </row>
    <row r="498" spans="2:4" x14ac:dyDescent="0.2">
      <c r="B498" s="1" t="s">
        <v>116</v>
      </c>
      <c r="C498" s="2">
        <v>3731561</v>
      </c>
      <c r="D498" s="2">
        <v>0</v>
      </c>
    </row>
    <row r="499" spans="2:4" x14ac:dyDescent="0.2">
      <c r="B499" s="1" t="s">
        <v>59</v>
      </c>
      <c r="C499" s="2">
        <v>10250096</v>
      </c>
      <c r="D499" s="2">
        <v>13008545</v>
      </c>
    </row>
    <row r="500" spans="2:4" x14ac:dyDescent="0.2">
      <c r="B500" s="1" t="s">
        <v>60</v>
      </c>
      <c r="C500" s="2">
        <v>328287</v>
      </c>
      <c r="D500" s="2">
        <v>510149</v>
      </c>
    </row>
    <row r="501" spans="2:4" x14ac:dyDescent="0.2">
      <c r="B501" s="1" t="s">
        <v>133</v>
      </c>
      <c r="C501" s="2">
        <v>3027985</v>
      </c>
      <c r="D501" s="2">
        <v>0</v>
      </c>
    </row>
    <row r="502" spans="2:4" x14ac:dyDescent="0.2">
      <c r="B502" s="1" t="s">
        <v>134</v>
      </c>
      <c r="C502" s="2">
        <v>2116338</v>
      </c>
      <c r="D502" s="2">
        <v>1084447</v>
      </c>
    </row>
    <row r="503" spans="2:4" x14ac:dyDescent="0.2">
      <c r="B503" s="1" t="s">
        <v>99</v>
      </c>
      <c r="C503" s="2">
        <v>1093374</v>
      </c>
      <c r="D503" s="2">
        <v>1299649</v>
      </c>
    </row>
    <row r="504" spans="2:4" x14ac:dyDescent="0.2">
      <c r="B504" s="1" t="s">
        <v>61</v>
      </c>
      <c r="C504" s="2">
        <v>8959376</v>
      </c>
      <c r="D504" s="2">
        <v>8158317</v>
      </c>
    </row>
    <row r="505" spans="2:4" x14ac:dyDescent="0.2">
      <c r="B505" s="1" t="s">
        <v>63</v>
      </c>
      <c r="C505" s="2">
        <v>6535112</v>
      </c>
      <c r="D505" s="2">
        <v>4152998</v>
      </c>
    </row>
    <row r="506" spans="2:4" x14ac:dyDescent="0.2">
      <c r="B506" s="1" t="s">
        <v>69</v>
      </c>
      <c r="C506" s="2">
        <v>1897281</v>
      </c>
      <c r="D506" s="2">
        <v>2036686</v>
      </c>
    </row>
    <row r="507" spans="2:4" x14ac:dyDescent="0.2">
      <c r="B507" s="9" t="s">
        <v>94</v>
      </c>
      <c r="C507" s="2">
        <v>0</v>
      </c>
      <c r="D507" s="2">
        <v>231327</v>
      </c>
    </row>
    <row r="508" spans="2:4" x14ac:dyDescent="0.2">
      <c r="B508" s="1" t="s">
        <v>71</v>
      </c>
      <c r="C508" s="2">
        <v>28949967</v>
      </c>
      <c r="D508" s="2">
        <v>9513491</v>
      </c>
    </row>
    <row r="509" spans="2:4" x14ac:dyDescent="0.2">
      <c r="B509" s="1" t="s">
        <v>73</v>
      </c>
      <c r="C509" s="2">
        <v>1044601</v>
      </c>
      <c r="D509" s="2">
        <v>1523917</v>
      </c>
    </row>
    <row r="510" spans="2:4" x14ac:dyDescent="0.2">
      <c r="B510" s="1" t="s">
        <v>74</v>
      </c>
      <c r="C510" s="2">
        <v>349781</v>
      </c>
      <c r="D510" s="2">
        <v>283882</v>
      </c>
    </row>
    <row r="511" spans="2:4" x14ac:dyDescent="0.2">
      <c r="B511" s="9" t="s">
        <v>76</v>
      </c>
      <c r="C511" s="2">
        <v>0</v>
      </c>
      <c r="D511" s="2">
        <v>120948</v>
      </c>
    </row>
    <row r="512" spans="2:4" x14ac:dyDescent="0.2">
      <c r="B512" s="1" t="s">
        <v>106</v>
      </c>
      <c r="C512" s="2">
        <v>1290200</v>
      </c>
      <c r="D512" s="2">
        <v>24783</v>
      </c>
    </row>
    <row r="513" spans="1:4" x14ac:dyDescent="0.2">
      <c r="B513" s="9" t="s">
        <v>78</v>
      </c>
      <c r="C513" s="2">
        <v>0</v>
      </c>
      <c r="D513" s="2">
        <v>166073</v>
      </c>
    </row>
    <row r="514" spans="1:4" x14ac:dyDescent="0.2">
      <c r="B514" s="1" t="s">
        <v>79</v>
      </c>
      <c r="C514" s="2">
        <v>285431</v>
      </c>
      <c r="D514" s="2">
        <v>695634</v>
      </c>
    </row>
    <row r="515" spans="1:4" x14ac:dyDescent="0.2">
      <c r="B515" s="1" t="s">
        <v>101</v>
      </c>
      <c r="C515" s="2">
        <v>880512</v>
      </c>
      <c r="D515" s="2">
        <v>126488</v>
      </c>
    </row>
    <row r="516" spans="1:4" x14ac:dyDescent="0.2">
      <c r="B516" s="1" t="s">
        <v>80</v>
      </c>
      <c r="C516" s="2">
        <v>1069871</v>
      </c>
      <c r="D516" s="2">
        <v>963248</v>
      </c>
    </row>
    <row r="517" spans="1:4" x14ac:dyDescent="0.2">
      <c r="B517" s="1" t="s">
        <v>82</v>
      </c>
      <c r="C517" s="2">
        <v>28794201</v>
      </c>
      <c r="D517" s="2">
        <v>15532805</v>
      </c>
    </row>
    <row r="518" spans="1:4" x14ac:dyDescent="0.2">
      <c r="B518" s="1" t="s">
        <v>95</v>
      </c>
      <c r="C518" s="2">
        <v>46723</v>
      </c>
      <c r="D518" s="2">
        <v>186207</v>
      </c>
    </row>
    <row r="519" spans="1:4" x14ac:dyDescent="0.2">
      <c r="B519" s="1" t="s">
        <v>96</v>
      </c>
      <c r="C519" s="2">
        <v>828006</v>
      </c>
      <c r="D519" s="2">
        <v>0</v>
      </c>
    </row>
    <row r="520" spans="1:4" x14ac:dyDescent="0.2">
      <c r="B520" s="1" t="s">
        <v>111</v>
      </c>
      <c r="C520" s="2">
        <v>10308</v>
      </c>
      <c r="D520" s="2">
        <v>4800</v>
      </c>
    </row>
    <row r="521" spans="1:4" x14ac:dyDescent="0.2">
      <c r="B521" s="1" t="s">
        <v>89</v>
      </c>
      <c r="C521" s="2">
        <v>78540608</v>
      </c>
      <c r="D521" s="2">
        <v>32197643</v>
      </c>
    </row>
    <row r="522" spans="1:4" x14ac:dyDescent="0.2">
      <c r="B522" s="1" t="s">
        <v>90</v>
      </c>
      <c r="C522" s="3">
        <v>860522</v>
      </c>
      <c r="D522" s="3">
        <v>3160687</v>
      </c>
    </row>
    <row r="523" spans="1:4" ht="13.5" thickBot="1" x14ac:dyDescent="0.25">
      <c r="A523" s="4" t="s">
        <v>140</v>
      </c>
      <c r="B523" s="4"/>
      <c r="C523" s="5">
        <f>SUM(C496:C522)</f>
        <v>185328283</v>
      </c>
      <c r="D523" s="5">
        <f>SUM(D496:D522)</f>
        <v>98678471</v>
      </c>
    </row>
    <row r="524" spans="1:4" x14ac:dyDescent="0.2">
      <c r="A524" s="1" t="s">
        <v>18</v>
      </c>
      <c r="B524" s="1" t="s">
        <v>58</v>
      </c>
      <c r="C524" s="2">
        <v>18441</v>
      </c>
      <c r="D524" s="2">
        <v>527319</v>
      </c>
    </row>
    <row r="525" spans="1:4" x14ac:dyDescent="0.2">
      <c r="B525" s="1" t="s">
        <v>92</v>
      </c>
      <c r="C525" s="2">
        <v>1213912</v>
      </c>
      <c r="D525" s="2">
        <v>324289</v>
      </c>
    </row>
    <row r="526" spans="1:4" x14ac:dyDescent="0.2">
      <c r="B526" s="1" t="s">
        <v>116</v>
      </c>
      <c r="C526" s="2">
        <v>895341</v>
      </c>
      <c r="D526" s="2">
        <v>354772</v>
      </c>
    </row>
    <row r="527" spans="1:4" x14ac:dyDescent="0.2">
      <c r="B527" s="1" t="s">
        <v>59</v>
      </c>
      <c r="C527" s="2">
        <v>66308</v>
      </c>
      <c r="D527" s="2">
        <v>759953</v>
      </c>
    </row>
    <row r="528" spans="1:4" x14ac:dyDescent="0.2">
      <c r="B528" s="1" t="s">
        <v>60</v>
      </c>
      <c r="C528" s="2">
        <v>342989</v>
      </c>
      <c r="D528" s="2">
        <v>1031189</v>
      </c>
    </row>
    <row r="529" spans="2:4" x14ac:dyDescent="0.2">
      <c r="B529" s="1" t="s">
        <v>133</v>
      </c>
      <c r="C529" s="2">
        <v>806994</v>
      </c>
      <c r="D529" s="2">
        <v>0</v>
      </c>
    </row>
    <row r="530" spans="2:4" x14ac:dyDescent="0.2">
      <c r="B530" s="1" t="s">
        <v>134</v>
      </c>
      <c r="C530" s="2">
        <v>398347</v>
      </c>
      <c r="D530" s="2">
        <v>89148</v>
      </c>
    </row>
    <row r="531" spans="2:4" x14ac:dyDescent="0.2">
      <c r="B531" s="1" t="s">
        <v>99</v>
      </c>
      <c r="C531" s="2">
        <v>456049</v>
      </c>
      <c r="D531" s="2">
        <v>0</v>
      </c>
    </row>
    <row r="532" spans="2:4" x14ac:dyDescent="0.2">
      <c r="B532" s="1" t="s">
        <v>61</v>
      </c>
      <c r="C532" s="2">
        <v>1924574</v>
      </c>
      <c r="D532" s="2">
        <v>1101301</v>
      </c>
    </row>
    <row r="533" spans="2:4" x14ac:dyDescent="0.2">
      <c r="B533" s="1" t="s">
        <v>63</v>
      </c>
      <c r="C533" s="2">
        <v>1151959</v>
      </c>
      <c r="D533" s="2">
        <v>0</v>
      </c>
    </row>
    <row r="534" spans="2:4" x14ac:dyDescent="0.2">
      <c r="B534" s="1" t="s">
        <v>72</v>
      </c>
      <c r="C534" s="2">
        <v>50000</v>
      </c>
      <c r="D534" s="2">
        <v>32850</v>
      </c>
    </row>
    <row r="535" spans="2:4" x14ac:dyDescent="0.2">
      <c r="B535" s="9" t="s">
        <v>108</v>
      </c>
      <c r="C535" s="2">
        <v>0</v>
      </c>
      <c r="D535" s="2">
        <v>296022</v>
      </c>
    </row>
    <row r="536" spans="2:4" x14ac:dyDescent="0.2">
      <c r="B536" s="1" t="s">
        <v>73</v>
      </c>
      <c r="C536" s="2">
        <v>46891.19</v>
      </c>
      <c r="D536" s="2">
        <v>277502.81</v>
      </c>
    </row>
    <row r="537" spans="2:4" x14ac:dyDescent="0.2">
      <c r="B537" s="9" t="s">
        <v>74</v>
      </c>
      <c r="C537" s="2">
        <v>0</v>
      </c>
      <c r="D537" s="2">
        <v>213883</v>
      </c>
    </row>
    <row r="538" spans="2:4" x14ac:dyDescent="0.2">
      <c r="B538" s="1" t="s">
        <v>76</v>
      </c>
      <c r="C538" s="2">
        <v>311374</v>
      </c>
      <c r="D538" s="2">
        <v>659902</v>
      </c>
    </row>
    <row r="539" spans="2:4" x14ac:dyDescent="0.2">
      <c r="B539" s="1" t="s">
        <v>106</v>
      </c>
      <c r="C539" s="2">
        <v>621393</v>
      </c>
      <c r="D539" s="2">
        <v>479902</v>
      </c>
    </row>
    <row r="540" spans="2:4" x14ac:dyDescent="0.2">
      <c r="B540" s="1" t="s">
        <v>100</v>
      </c>
      <c r="C540" s="2">
        <v>1942857</v>
      </c>
      <c r="D540" s="2">
        <v>1972263</v>
      </c>
    </row>
    <row r="541" spans="2:4" x14ac:dyDescent="0.2">
      <c r="B541" s="9" t="s">
        <v>109</v>
      </c>
      <c r="C541" s="2">
        <v>0</v>
      </c>
      <c r="D541" s="2">
        <v>606121</v>
      </c>
    </row>
    <row r="542" spans="2:4" x14ac:dyDescent="0.2">
      <c r="B542" s="1" t="s">
        <v>78</v>
      </c>
      <c r="C542" s="2">
        <v>357687</v>
      </c>
      <c r="D542" s="2">
        <v>249330</v>
      </c>
    </row>
    <row r="543" spans="2:4" x14ac:dyDescent="0.2">
      <c r="B543" s="1" t="s">
        <v>79</v>
      </c>
      <c r="C543" s="2">
        <v>143099.72000000003</v>
      </c>
      <c r="D543" s="2">
        <v>36281.279999999999</v>
      </c>
    </row>
    <row r="544" spans="2:4" x14ac:dyDescent="0.2">
      <c r="B544" s="1" t="s">
        <v>101</v>
      </c>
      <c r="C544" s="2">
        <v>155360</v>
      </c>
      <c r="D544" s="2">
        <v>153952</v>
      </c>
    </row>
    <row r="545" spans="1:4" x14ac:dyDescent="0.2">
      <c r="B545" s="1" t="s">
        <v>80</v>
      </c>
      <c r="C545" s="2">
        <v>1104510</v>
      </c>
      <c r="D545" s="2">
        <v>0</v>
      </c>
    </row>
    <row r="546" spans="1:4" x14ac:dyDescent="0.2">
      <c r="B546" s="1" t="s">
        <v>82</v>
      </c>
      <c r="C546" s="2">
        <v>18254141</v>
      </c>
      <c r="D546" s="2">
        <v>9070408</v>
      </c>
    </row>
    <row r="547" spans="1:4" x14ac:dyDescent="0.2">
      <c r="B547" s="1" t="s">
        <v>84</v>
      </c>
      <c r="C547" s="2">
        <v>262091</v>
      </c>
      <c r="D547" s="2">
        <v>132024</v>
      </c>
    </row>
    <row r="548" spans="1:4" x14ac:dyDescent="0.2">
      <c r="B548" s="1" t="s">
        <v>96</v>
      </c>
      <c r="C548" s="2">
        <v>212352</v>
      </c>
      <c r="D548" s="2">
        <v>198642</v>
      </c>
    </row>
    <row r="549" spans="1:4" x14ac:dyDescent="0.2">
      <c r="B549" s="1" t="s">
        <v>87</v>
      </c>
      <c r="C549" s="2">
        <v>356679</v>
      </c>
      <c r="D549" s="2">
        <v>33902</v>
      </c>
    </row>
    <row r="550" spans="1:4" x14ac:dyDescent="0.2">
      <c r="B550" s="1" t="s">
        <v>89</v>
      </c>
      <c r="C550" s="3">
        <v>10616192</v>
      </c>
      <c r="D550" s="3">
        <v>14737035</v>
      </c>
    </row>
    <row r="551" spans="1:4" ht="13.5" thickBot="1" x14ac:dyDescent="0.25">
      <c r="A551" s="4" t="s">
        <v>141</v>
      </c>
      <c r="B551" s="4"/>
      <c r="C551" s="5">
        <f>SUM(C524:C550)</f>
        <v>41709540.910000004</v>
      </c>
      <c r="D551" s="5">
        <f>SUM(D524:D550)</f>
        <v>33337991.089999996</v>
      </c>
    </row>
    <row r="552" spans="1:4" x14ac:dyDescent="0.2">
      <c r="A552" s="1" t="s">
        <v>19</v>
      </c>
      <c r="B552" s="1" t="s">
        <v>192</v>
      </c>
      <c r="C552" s="2">
        <v>3233194</v>
      </c>
      <c r="D552" s="2">
        <v>1131972</v>
      </c>
    </row>
    <row r="553" spans="1:4" x14ac:dyDescent="0.2">
      <c r="B553" s="1" t="s">
        <v>92</v>
      </c>
      <c r="C553" s="2">
        <v>3142592</v>
      </c>
      <c r="D553" s="2">
        <v>2099442</v>
      </c>
    </row>
    <row r="554" spans="1:4" x14ac:dyDescent="0.2">
      <c r="B554" s="1" t="s">
        <v>116</v>
      </c>
      <c r="C554" s="2">
        <v>1216818</v>
      </c>
      <c r="D554" s="2">
        <v>1086793</v>
      </c>
    </row>
    <row r="555" spans="1:4" x14ac:dyDescent="0.2">
      <c r="B555" s="1" t="s">
        <v>59</v>
      </c>
      <c r="C555" s="2">
        <v>16837233</v>
      </c>
      <c r="D555" s="2">
        <v>7965799</v>
      </c>
    </row>
    <row r="556" spans="1:4" x14ac:dyDescent="0.2">
      <c r="B556" s="1" t="s">
        <v>105</v>
      </c>
      <c r="C556" s="2">
        <v>7039</v>
      </c>
      <c r="D556" s="2">
        <v>1948547</v>
      </c>
    </row>
    <row r="557" spans="1:4" x14ac:dyDescent="0.2">
      <c r="B557" s="1" t="s">
        <v>133</v>
      </c>
      <c r="C557" s="2">
        <v>1324564</v>
      </c>
      <c r="D557" s="2">
        <v>1613146</v>
      </c>
    </row>
    <row r="558" spans="1:4" x14ac:dyDescent="0.2">
      <c r="B558" s="1" t="s">
        <v>134</v>
      </c>
      <c r="C558" s="2">
        <v>1387531</v>
      </c>
      <c r="D558" s="2">
        <v>149619</v>
      </c>
    </row>
    <row r="559" spans="1:4" x14ac:dyDescent="0.2">
      <c r="B559" s="1" t="s">
        <v>99</v>
      </c>
      <c r="C559" s="2">
        <v>360134</v>
      </c>
      <c r="D559" s="2">
        <v>0</v>
      </c>
    </row>
    <row r="560" spans="1:4" x14ac:dyDescent="0.2">
      <c r="B560" s="1" t="s">
        <v>61</v>
      </c>
      <c r="C560" s="2">
        <v>10857696</v>
      </c>
      <c r="D560" s="2">
        <v>6079420</v>
      </c>
    </row>
    <row r="561" spans="1:4" x14ac:dyDescent="0.2">
      <c r="B561" s="1" t="s">
        <v>63</v>
      </c>
      <c r="C561" s="2">
        <v>2784100</v>
      </c>
      <c r="D561" s="2">
        <v>1706993</v>
      </c>
    </row>
    <row r="562" spans="1:4" x14ac:dyDescent="0.2">
      <c r="B562" s="1" t="s">
        <v>70</v>
      </c>
      <c r="C562" s="2">
        <v>1105849</v>
      </c>
      <c r="D562" s="2">
        <v>16632</v>
      </c>
    </row>
    <row r="563" spans="1:4" x14ac:dyDescent="0.2">
      <c r="B563" s="1" t="s">
        <v>73</v>
      </c>
      <c r="C563" s="2">
        <v>295728</v>
      </c>
      <c r="D563" s="2">
        <v>662508</v>
      </c>
    </row>
    <row r="564" spans="1:4" x14ac:dyDescent="0.2">
      <c r="B564" s="9" t="s">
        <v>74</v>
      </c>
      <c r="C564" s="2">
        <v>0</v>
      </c>
      <c r="D564" s="2">
        <v>192902</v>
      </c>
    </row>
    <row r="565" spans="1:4" x14ac:dyDescent="0.2">
      <c r="B565" s="1" t="s">
        <v>106</v>
      </c>
      <c r="C565" s="2">
        <v>4890189</v>
      </c>
      <c r="D565" s="2">
        <v>66425</v>
      </c>
    </row>
    <row r="566" spans="1:4" x14ac:dyDescent="0.2">
      <c r="B566" s="1" t="s">
        <v>77</v>
      </c>
      <c r="C566" s="2">
        <v>893103</v>
      </c>
      <c r="D566" s="2">
        <v>439785</v>
      </c>
    </row>
    <row r="567" spans="1:4" x14ac:dyDescent="0.2">
      <c r="B567" s="1" t="s">
        <v>79</v>
      </c>
      <c r="C567" s="2">
        <v>542367</v>
      </c>
      <c r="D567" s="2">
        <v>336129</v>
      </c>
    </row>
    <row r="568" spans="1:4" x14ac:dyDescent="0.2">
      <c r="B568" s="1" t="s">
        <v>82</v>
      </c>
      <c r="C568" s="2">
        <v>14041987</v>
      </c>
      <c r="D568" s="2">
        <v>16354475</v>
      </c>
    </row>
    <row r="569" spans="1:4" x14ac:dyDescent="0.2">
      <c r="B569" s="1" t="s">
        <v>96</v>
      </c>
      <c r="C569" s="2">
        <v>325314</v>
      </c>
      <c r="D569" s="2">
        <v>247622</v>
      </c>
    </row>
    <row r="570" spans="1:4" x14ac:dyDescent="0.2">
      <c r="B570" s="1" t="s">
        <v>111</v>
      </c>
      <c r="C570" s="2">
        <v>40000</v>
      </c>
      <c r="D570" s="2">
        <v>10000</v>
      </c>
    </row>
    <row r="571" spans="1:4" x14ac:dyDescent="0.2">
      <c r="B571" s="1" t="s">
        <v>87</v>
      </c>
      <c r="C571" s="2">
        <v>381528</v>
      </c>
      <c r="D571" s="2">
        <v>112695</v>
      </c>
    </row>
    <row r="572" spans="1:4" x14ac:dyDescent="0.2">
      <c r="B572" s="1" t="s">
        <v>112</v>
      </c>
      <c r="C572" s="2">
        <v>9324784</v>
      </c>
      <c r="D572" s="2">
        <v>0</v>
      </c>
    </row>
    <row r="573" spans="1:4" x14ac:dyDescent="0.2">
      <c r="B573" s="1" t="s">
        <v>89</v>
      </c>
      <c r="C573" s="2">
        <v>20127202</v>
      </c>
      <c r="D573" s="2">
        <v>22360044</v>
      </c>
    </row>
    <row r="574" spans="1:4" ht="13.5" thickBot="1" x14ac:dyDescent="0.25">
      <c r="A574" s="4" t="s">
        <v>142</v>
      </c>
      <c r="B574" s="4"/>
      <c r="C574" s="5">
        <f>SUM(C552:C573)</f>
        <v>93118952</v>
      </c>
      <c r="D574" s="5">
        <f>SUM(D552:D573)</f>
        <v>64580948</v>
      </c>
    </row>
    <row r="575" spans="1:4" x14ac:dyDescent="0.2">
      <c r="A575" s="1" t="s">
        <v>20</v>
      </c>
      <c r="B575" s="1" t="s">
        <v>58</v>
      </c>
      <c r="C575" s="2">
        <v>531414</v>
      </c>
      <c r="D575" s="2">
        <v>1324</v>
      </c>
    </row>
    <row r="576" spans="1:4" x14ac:dyDescent="0.2">
      <c r="B576" s="1" t="s">
        <v>92</v>
      </c>
      <c r="C576" s="2">
        <v>3110247</v>
      </c>
      <c r="D576" s="2">
        <v>2170687</v>
      </c>
    </row>
    <row r="577" spans="2:4" x14ac:dyDescent="0.2">
      <c r="B577" s="1" t="s">
        <v>59</v>
      </c>
      <c r="C577" s="2">
        <v>16215954</v>
      </c>
      <c r="D577" s="2">
        <v>1118901</v>
      </c>
    </row>
    <row r="578" spans="2:4" x14ac:dyDescent="0.2">
      <c r="B578" s="1" t="s">
        <v>60</v>
      </c>
      <c r="C578" s="2">
        <v>372426</v>
      </c>
      <c r="D578" s="2">
        <v>150830</v>
      </c>
    </row>
    <row r="579" spans="2:4" x14ac:dyDescent="0.2">
      <c r="B579" s="1" t="s">
        <v>133</v>
      </c>
      <c r="C579" s="2">
        <v>1875034</v>
      </c>
      <c r="D579" s="2">
        <v>70000</v>
      </c>
    </row>
    <row r="580" spans="2:4" x14ac:dyDescent="0.2">
      <c r="B580" s="1" t="s">
        <v>134</v>
      </c>
      <c r="C580" s="2">
        <v>1325770</v>
      </c>
      <c r="D580" s="2">
        <v>472554</v>
      </c>
    </row>
    <row r="581" spans="2:4" x14ac:dyDescent="0.2">
      <c r="B581" s="1" t="s">
        <v>99</v>
      </c>
      <c r="C581" s="2">
        <v>1402577</v>
      </c>
      <c r="D581" s="2">
        <v>21483</v>
      </c>
    </row>
    <row r="582" spans="2:4" x14ac:dyDescent="0.2">
      <c r="B582" s="1" t="s">
        <v>61</v>
      </c>
      <c r="C582" s="2">
        <v>4403758</v>
      </c>
      <c r="D582" s="2">
        <v>2755772</v>
      </c>
    </row>
    <row r="583" spans="2:4" x14ac:dyDescent="0.2">
      <c r="B583" s="1" t="s">
        <v>63</v>
      </c>
      <c r="C583" s="2">
        <v>16685140</v>
      </c>
      <c r="D583" s="2">
        <v>792023</v>
      </c>
    </row>
    <row r="584" spans="2:4" x14ac:dyDescent="0.2">
      <c r="B584" s="1" t="s">
        <v>69</v>
      </c>
      <c r="C584" s="2">
        <v>421112</v>
      </c>
      <c r="D584" s="2">
        <v>929404</v>
      </c>
    </row>
    <row r="585" spans="2:4" x14ac:dyDescent="0.2">
      <c r="B585" s="1" t="s">
        <v>94</v>
      </c>
      <c r="C585" s="2">
        <v>387283</v>
      </c>
      <c r="D585" s="2">
        <v>0</v>
      </c>
    </row>
    <row r="586" spans="2:4" x14ac:dyDescent="0.2">
      <c r="B586" s="1" t="s">
        <v>71</v>
      </c>
      <c r="C586" s="2">
        <v>1251622</v>
      </c>
      <c r="D586" s="2">
        <v>1059046</v>
      </c>
    </row>
    <row r="587" spans="2:4" x14ac:dyDescent="0.2">
      <c r="B587" s="1" t="s">
        <v>150</v>
      </c>
      <c r="C587" s="2">
        <v>687388</v>
      </c>
      <c r="D587" s="2">
        <v>0</v>
      </c>
    </row>
    <row r="588" spans="2:4" x14ac:dyDescent="0.2">
      <c r="B588" s="1" t="s">
        <v>143</v>
      </c>
      <c r="C588" s="2">
        <v>293779</v>
      </c>
      <c r="D588" s="2">
        <v>742602</v>
      </c>
    </row>
    <row r="589" spans="2:4" x14ac:dyDescent="0.2">
      <c r="B589" s="9" t="s">
        <v>108</v>
      </c>
      <c r="C589" s="2">
        <v>0</v>
      </c>
      <c r="D589" s="2">
        <v>684150</v>
      </c>
    </row>
    <row r="590" spans="2:4" x14ac:dyDescent="0.2">
      <c r="B590" s="1" t="s">
        <v>73</v>
      </c>
      <c r="C590" s="2">
        <v>1526985</v>
      </c>
      <c r="D590" s="2">
        <v>342525</v>
      </c>
    </row>
    <row r="591" spans="2:4" x14ac:dyDescent="0.2">
      <c r="B591" s="1" t="s">
        <v>74</v>
      </c>
      <c r="C591" s="2">
        <v>723579</v>
      </c>
      <c r="D591" s="2">
        <v>2356</v>
      </c>
    </row>
    <row r="592" spans="2:4" x14ac:dyDescent="0.2">
      <c r="B592" s="1" t="s">
        <v>75</v>
      </c>
      <c r="C592" s="2">
        <v>380913</v>
      </c>
      <c r="D592" s="2">
        <v>148844</v>
      </c>
    </row>
    <row r="593" spans="2:4" x14ac:dyDescent="0.2">
      <c r="B593" s="1" t="s">
        <v>76</v>
      </c>
      <c r="C593" s="2">
        <v>2452110</v>
      </c>
      <c r="D593" s="2">
        <v>139527</v>
      </c>
    </row>
    <row r="594" spans="2:4" x14ac:dyDescent="0.2">
      <c r="B594" s="1" t="s">
        <v>106</v>
      </c>
      <c r="C594" s="2">
        <v>776291</v>
      </c>
      <c r="D594" s="2">
        <v>0</v>
      </c>
    </row>
    <row r="595" spans="2:4" x14ac:dyDescent="0.2">
      <c r="B595" s="1" t="s">
        <v>77</v>
      </c>
      <c r="C595" s="2">
        <v>2077008.76</v>
      </c>
      <c r="D595" s="2">
        <v>924271.24</v>
      </c>
    </row>
    <row r="596" spans="2:4" x14ac:dyDescent="0.2">
      <c r="B596" s="1" t="s">
        <v>78</v>
      </c>
      <c r="C596" s="2">
        <v>676469</v>
      </c>
      <c r="D596" s="2">
        <v>545309</v>
      </c>
    </row>
    <row r="597" spans="2:4" x14ac:dyDescent="0.2">
      <c r="B597" s="1" t="s">
        <v>79</v>
      </c>
      <c r="C597" s="2">
        <v>1110974</v>
      </c>
      <c r="D597" s="2">
        <v>605589</v>
      </c>
    </row>
    <row r="598" spans="2:4" x14ac:dyDescent="0.2">
      <c r="B598" s="1" t="s">
        <v>101</v>
      </c>
      <c r="C598" s="2">
        <v>198407</v>
      </c>
      <c r="D598" s="2">
        <v>336008</v>
      </c>
    </row>
    <row r="599" spans="2:4" x14ac:dyDescent="0.2">
      <c r="B599" s="1" t="s">
        <v>110</v>
      </c>
      <c r="C599" s="2">
        <v>220246</v>
      </c>
      <c r="D599" s="2">
        <v>203826</v>
      </c>
    </row>
    <row r="600" spans="2:4" x14ac:dyDescent="0.2">
      <c r="B600" s="1" t="s">
        <v>80</v>
      </c>
      <c r="C600" s="2">
        <v>8726180</v>
      </c>
      <c r="D600" s="2">
        <v>243247</v>
      </c>
    </row>
    <row r="601" spans="2:4" x14ac:dyDescent="0.2">
      <c r="B601" s="1" t="s">
        <v>82</v>
      </c>
      <c r="C601" s="2">
        <v>17835866</v>
      </c>
      <c r="D601" s="2">
        <v>7516428</v>
      </c>
    </row>
    <row r="602" spans="2:4" x14ac:dyDescent="0.2">
      <c r="B602" s="1" t="s">
        <v>95</v>
      </c>
      <c r="C602" s="2">
        <v>12000</v>
      </c>
      <c r="D602" s="2">
        <v>176111</v>
      </c>
    </row>
    <row r="603" spans="2:4" x14ac:dyDescent="0.2">
      <c r="B603" s="1" t="s">
        <v>96</v>
      </c>
      <c r="C603" s="2">
        <v>895836</v>
      </c>
      <c r="D603" s="2">
        <v>46490</v>
      </c>
    </row>
    <row r="604" spans="2:4" x14ac:dyDescent="0.2">
      <c r="B604" s="1" t="s">
        <v>111</v>
      </c>
      <c r="C604" s="2">
        <v>50000</v>
      </c>
      <c r="D604" s="2">
        <v>0</v>
      </c>
    </row>
    <row r="605" spans="2:4" x14ac:dyDescent="0.2">
      <c r="B605" s="1" t="s">
        <v>87</v>
      </c>
      <c r="C605" s="2">
        <v>1044958</v>
      </c>
      <c r="D605" s="2">
        <v>164675</v>
      </c>
    </row>
    <row r="606" spans="2:4" x14ac:dyDescent="0.2">
      <c r="B606" s="1" t="s">
        <v>112</v>
      </c>
      <c r="C606" s="2">
        <v>500329</v>
      </c>
      <c r="D606" s="2">
        <v>0</v>
      </c>
    </row>
    <row r="607" spans="2:4" x14ac:dyDescent="0.2">
      <c r="B607" s="1" t="s">
        <v>89</v>
      </c>
      <c r="C607" s="2">
        <v>25453966.399999999</v>
      </c>
      <c r="D607" s="2">
        <v>30249856.600000001</v>
      </c>
    </row>
    <row r="608" spans="2:4" x14ac:dyDescent="0.2">
      <c r="B608" s="1" t="s">
        <v>190</v>
      </c>
      <c r="C608" s="3">
        <v>517681</v>
      </c>
      <c r="D608" s="3">
        <v>61096</v>
      </c>
    </row>
    <row r="609" spans="1:4" ht="13.5" thickBot="1" x14ac:dyDescent="0.25">
      <c r="A609" s="4" t="s">
        <v>144</v>
      </c>
      <c r="B609" s="4"/>
      <c r="C609" s="5">
        <f>SUM(C575:C608)</f>
        <v>114143303.16</v>
      </c>
      <c r="D609" s="5">
        <f>SUM(D575:D608)</f>
        <v>52674934.840000004</v>
      </c>
    </row>
    <row r="610" spans="1:4" x14ac:dyDescent="0.2">
      <c r="A610" s="1" t="s">
        <v>21</v>
      </c>
      <c r="B610" s="1" t="s">
        <v>58</v>
      </c>
      <c r="C610" s="2">
        <v>2080964</v>
      </c>
      <c r="D610" s="2">
        <v>558100</v>
      </c>
    </row>
    <row r="611" spans="1:4" x14ac:dyDescent="0.2">
      <c r="B611" s="1" t="s">
        <v>92</v>
      </c>
      <c r="C611" s="2">
        <v>4615000</v>
      </c>
      <c r="D611" s="2">
        <v>1182360</v>
      </c>
    </row>
    <row r="612" spans="1:4" x14ac:dyDescent="0.2">
      <c r="B612" s="1" t="s">
        <v>116</v>
      </c>
      <c r="C612" s="2">
        <v>2525920</v>
      </c>
      <c r="D612" s="2">
        <v>946354</v>
      </c>
    </row>
    <row r="613" spans="1:4" x14ac:dyDescent="0.2">
      <c r="B613" s="1" t="s">
        <v>59</v>
      </c>
      <c r="C613" s="2">
        <v>47155270.620000005</v>
      </c>
      <c r="D613" s="2">
        <v>41653148.590000004</v>
      </c>
    </row>
    <row r="614" spans="1:4" x14ac:dyDescent="0.2">
      <c r="B614" s="1" t="s">
        <v>105</v>
      </c>
      <c r="C614" s="2">
        <v>260673</v>
      </c>
      <c r="D614" s="2">
        <v>44049</v>
      </c>
    </row>
    <row r="615" spans="1:4" x14ac:dyDescent="0.2">
      <c r="B615" s="1" t="s">
        <v>60</v>
      </c>
      <c r="C615" s="2">
        <v>233931</v>
      </c>
      <c r="D615" s="2">
        <v>283104</v>
      </c>
    </row>
    <row r="616" spans="1:4" x14ac:dyDescent="0.2">
      <c r="B616" s="1" t="s">
        <v>133</v>
      </c>
      <c r="C616" s="2">
        <v>681883</v>
      </c>
      <c r="D616" s="2">
        <v>321526</v>
      </c>
    </row>
    <row r="617" spans="1:4" x14ac:dyDescent="0.2">
      <c r="B617" s="1" t="s">
        <v>134</v>
      </c>
      <c r="C617" s="2">
        <v>8922531</v>
      </c>
      <c r="D617" s="2">
        <v>1737339</v>
      </c>
    </row>
    <row r="618" spans="1:4" x14ac:dyDescent="0.2">
      <c r="B618" s="1" t="s">
        <v>99</v>
      </c>
      <c r="C618" s="2">
        <v>1299557</v>
      </c>
      <c r="D618" s="2">
        <v>605856</v>
      </c>
    </row>
    <row r="619" spans="1:4" x14ac:dyDescent="0.2">
      <c r="B619" s="1" t="s">
        <v>61</v>
      </c>
      <c r="C619" s="2">
        <v>17506994</v>
      </c>
      <c r="D619" s="2">
        <v>85276742</v>
      </c>
    </row>
    <row r="620" spans="1:4" x14ac:dyDescent="0.2">
      <c r="B620" s="1" t="s">
        <v>62</v>
      </c>
      <c r="C620" s="2">
        <v>2754395</v>
      </c>
      <c r="D620" s="2">
        <v>3918432</v>
      </c>
    </row>
    <row r="621" spans="1:4" x14ac:dyDescent="0.2">
      <c r="B621" s="9" t="s">
        <v>65</v>
      </c>
      <c r="C621" s="2">
        <v>0</v>
      </c>
      <c r="D621" s="2">
        <v>175711</v>
      </c>
    </row>
    <row r="622" spans="1:4" x14ac:dyDescent="0.2">
      <c r="B622" s="1" t="s">
        <v>67</v>
      </c>
      <c r="C622" s="2">
        <v>7898944</v>
      </c>
      <c r="D622" s="2">
        <v>4382063</v>
      </c>
    </row>
    <row r="623" spans="1:4" x14ac:dyDescent="0.2">
      <c r="B623" s="1" t="s">
        <v>69</v>
      </c>
      <c r="C623" s="2">
        <v>197343898</v>
      </c>
      <c r="D623" s="2">
        <v>51685382</v>
      </c>
    </row>
    <row r="624" spans="1:4" x14ac:dyDescent="0.2">
      <c r="B624" s="1" t="s">
        <v>70</v>
      </c>
      <c r="C624" s="2">
        <v>565836</v>
      </c>
      <c r="D624" s="2">
        <v>243862</v>
      </c>
    </row>
    <row r="625" spans="2:4" x14ac:dyDescent="0.2">
      <c r="B625" s="1" t="s">
        <v>71</v>
      </c>
      <c r="C625" s="2">
        <v>89117669</v>
      </c>
      <c r="D625" s="2">
        <v>6675201</v>
      </c>
    </row>
    <row r="626" spans="2:4" x14ac:dyDescent="0.2">
      <c r="B626" s="1" t="s">
        <v>72</v>
      </c>
      <c r="C626" s="2">
        <v>160000</v>
      </c>
      <c r="D626" s="2">
        <v>0</v>
      </c>
    </row>
    <row r="627" spans="2:4" x14ac:dyDescent="0.2">
      <c r="B627" s="1" t="s">
        <v>73</v>
      </c>
      <c r="C627" s="2">
        <v>2543982</v>
      </c>
      <c r="D627" s="2">
        <v>2629105</v>
      </c>
    </row>
    <row r="628" spans="2:4" x14ac:dyDescent="0.2">
      <c r="B628" s="1" t="s">
        <v>74</v>
      </c>
      <c r="C628" s="2">
        <v>686305</v>
      </c>
      <c r="D628" s="2">
        <v>45308</v>
      </c>
    </row>
    <row r="629" spans="2:4" x14ac:dyDescent="0.2">
      <c r="B629" s="1" t="s">
        <v>76</v>
      </c>
      <c r="C629" s="2">
        <v>270292</v>
      </c>
      <c r="D629" s="2">
        <v>137581</v>
      </c>
    </row>
    <row r="630" spans="2:4" x14ac:dyDescent="0.2">
      <c r="B630" s="1" t="s">
        <v>106</v>
      </c>
      <c r="C630" s="2">
        <v>20433787</v>
      </c>
      <c r="D630" s="2">
        <v>3758880</v>
      </c>
    </row>
    <row r="631" spans="2:4" x14ac:dyDescent="0.2">
      <c r="B631" s="1" t="s">
        <v>77</v>
      </c>
      <c r="C631" s="2">
        <v>5070876</v>
      </c>
      <c r="D631" s="2">
        <v>2786854</v>
      </c>
    </row>
    <row r="632" spans="2:4" x14ac:dyDescent="0.2">
      <c r="B632" s="1" t="s">
        <v>78</v>
      </c>
      <c r="C632" s="2">
        <v>386888</v>
      </c>
      <c r="D632" s="2">
        <v>45085</v>
      </c>
    </row>
    <row r="633" spans="2:4" x14ac:dyDescent="0.2">
      <c r="B633" s="1" t="s">
        <v>79</v>
      </c>
      <c r="C633" s="2">
        <v>2874948</v>
      </c>
      <c r="D633" s="2">
        <v>2286668</v>
      </c>
    </row>
    <row r="634" spans="2:4" x14ac:dyDescent="0.2">
      <c r="B634" s="1" t="s">
        <v>101</v>
      </c>
      <c r="C634" s="2">
        <v>748860</v>
      </c>
      <c r="D634" s="2">
        <v>121927</v>
      </c>
    </row>
    <row r="635" spans="2:4" x14ac:dyDescent="0.2">
      <c r="B635" s="1" t="s">
        <v>80</v>
      </c>
      <c r="C635" s="2">
        <v>11828522</v>
      </c>
      <c r="D635" s="2">
        <v>8240464</v>
      </c>
    </row>
    <row r="636" spans="2:4" x14ac:dyDescent="0.2">
      <c r="B636" s="1" t="s">
        <v>82</v>
      </c>
      <c r="C636" s="2">
        <v>4746436</v>
      </c>
      <c r="D636" s="2">
        <v>4385898</v>
      </c>
    </row>
    <row r="637" spans="2:4" x14ac:dyDescent="0.2">
      <c r="B637" s="9" t="s">
        <v>95</v>
      </c>
      <c r="C637" s="2">
        <v>0</v>
      </c>
      <c r="D637" s="2">
        <v>34999</v>
      </c>
    </row>
    <row r="638" spans="2:4" x14ac:dyDescent="0.2">
      <c r="B638" s="1" t="s">
        <v>83</v>
      </c>
      <c r="C638" s="2">
        <v>550000</v>
      </c>
      <c r="D638" s="2">
        <v>377290</v>
      </c>
    </row>
    <row r="639" spans="2:4" x14ac:dyDescent="0.2">
      <c r="B639" s="1" t="s">
        <v>194</v>
      </c>
      <c r="C639" s="2">
        <v>1700542</v>
      </c>
      <c r="D639" s="2">
        <v>0</v>
      </c>
    </row>
    <row r="640" spans="2:4" x14ac:dyDescent="0.2">
      <c r="B640" s="1" t="s">
        <v>84</v>
      </c>
      <c r="C640" s="2">
        <v>248865</v>
      </c>
      <c r="D640" s="2">
        <v>0</v>
      </c>
    </row>
    <row r="641" spans="1:4" x14ac:dyDescent="0.2">
      <c r="B641" s="1" t="s">
        <v>193</v>
      </c>
      <c r="C641" s="2">
        <v>35065132</v>
      </c>
      <c r="D641" s="2">
        <v>0</v>
      </c>
    </row>
    <row r="642" spans="1:4" x14ac:dyDescent="0.2">
      <c r="B642" s="1" t="s">
        <v>145</v>
      </c>
      <c r="C642" s="2">
        <v>32078.62</v>
      </c>
      <c r="D642" s="2">
        <v>1855995.5500000003</v>
      </c>
    </row>
    <row r="643" spans="1:4" x14ac:dyDescent="0.2">
      <c r="B643" s="1" t="s">
        <v>96</v>
      </c>
      <c r="C643" s="2">
        <v>268425</v>
      </c>
      <c r="D643" s="2">
        <v>97196</v>
      </c>
    </row>
    <row r="644" spans="1:4" x14ac:dyDescent="0.2">
      <c r="B644" s="9" t="s">
        <v>111</v>
      </c>
      <c r="C644" s="2">
        <v>0</v>
      </c>
      <c r="D644" s="2">
        <v>35546</v>
      </c>
    </row>
    <row r="645" spans="1:4" x14ac:dyDescent="0.2">
      <c r="B645" s="1" t="s">
        <v>86</v>
      </c>
      <c r="C645" s="2">
        <v>36195.9</v>
      </c>
      <c r="D645" s="2">
        <v>103580.64</v>
      </c>
    </row>
    <row r="646" spans="1:4" x14ac:dyDescent="0.2">
      <c r="B646" s="1" t="s">
        <v>87</v>
      </c>
      <c r="C646" s="2">
        <v>2111468</v>
      </c>
      <c r="D646" s="2">
        <v>81190</v>
      </c>
    </row>
    <row r="647" spans="1:4" x14ac:dyDescent="0.2">
      <c r="B647" s="1" t="s">
        <v>112</v>
      </c>
      <c r="C647" s="2">
        <v>5141788</v>
      </c>
      <c r="D647" s="2">
        <v>0</v>
      </c>
    </row>
    <row r="648" spans="1:4" x14ac:dyDescent="0.2">
      <c r="B648" s="1" t="s">
        <v>113</v>
      </c>
      <c r="C648" s="2">
        <v>1424922</v>
      </c>
      <c r="D648" s="2">
        <v>1221311</v>
      </c>
    </row>
    <row r="649" spans="1:4" x14ac:dyDescent="0.2">
      <c r="B649" s="1" t="s">
        <v>89</v>
      </c>
      <c r="C649" s="2">
        <v>424130674</v>
      </c>
      <c r="D649" s="2">
        <v>186909520</v>
      </c>
    </row>
    <row r="650" spans="1:4" x14ac:dyDescent="0.2">
      <c r="B650" s="1" t="s">
        <v>190</v>
      </c>
      <c r="C650" s="2">
        <v>2199237.7999999998</v>
      </c>
      <c r="D650" s="2">
        <v>85955.199999999997</v>
      </c>
    </row>
    <row r="651" spans="1:4" x14ac:dyDescent="0.2">
      <c r="B651" s="1" t="s">
        <v>90</v>
      </c>
      <c r="C651" s="3">
        <v>2044328</v>
      </c>
      <c r="D651" s="3">
        <v>1851784</v>
      </c>
    </row>
    <row r="652" spans="1:4" ht="13.5" thickBot="1" x14ac:dyDescent="0.25">
      <c r="A652" s="11" t="s">
        <v>146</v>
      </c>
      <c r="B652" s="11"/>
      <c r="C652" s="12">
        <f>SUM(C610:C651)</f>
        <v>907668017.93999994</v>
      </c>
      <c r="D652" s="12">
        <f>SUM(D610:D651)</f>
        <v>416781366.97999996</v>
      </c>
    </row>
    <row r="653" spans="1:4" x14ac:dyDescent="0.2">
      <c r="A653" s="1" t="s">
        <v>22</v>
      </c>
      <c r="B653" s="1" t="s">
        <v>192</v>
      </c>
      <c r="C653" s="2">
        <v>1213297</v>
      </c>
      <c r="D653" s="2">
        <v>0</v>
      </c>
    </row>
    <row r="654" spans="1:4" x14ac:dyDescent="0.2">
      <c r="B654" s="1" t="s">
        <v>58</v>
      </c>
      <c r="C654" s="2">
        <v>527191</v>
      </c>
      <c r="D654" s="2">
        <v>2046381</v>
      </c>
    </row>
    <row r="655" spans="1:4" x14ac:dyDescent="0.2">
      <c r="B655" s="1" t="s">
        <v>92</v>
      </c>
      <c r="C655" s="2">
        <v>2916679</v>
      </c>
      <c r="D655" s="2">
        <v>5540616</v>
      </c>
    </row>
    <row r="656" spans="1:4" x14ac:dyDescent="0.2">
      <c r="B656" s="1" t="s">
        <v>116</v>
      </c>
      <c r="C656" s="2">
        <v>2452333</v>
      </c>
      <c r="D656" s="2">
        <v>0</v>
      </c>
    </row>
    <row r="657" spans="2:4" x14ac:dyDescent="0.2">
      <c r="B657" s="1" t="s">
        <v>59</v>
      </c>
      <c r="C657" s="2">
        <v>20792397</v>
      </c>
      <c r="D657" s="2">
        <v>34776593</v>
      </c>
    </row>
    <row r="658" spans="2:4" x14ac:dyDescent="0.2">
      <c r="B658" s="1" t="s">
        <v>105</v>
      </c>
      <c r="C658" s="2">
        <v>402500</v>
      </c>
      <c r="D658" s="2">
        <v>0</v>
      </c>
    </row>
    <row r="659" spans="2:4" x14ac:dyDescent="0.2">
      <c r="B659" s="9" t="s">
        <v>132</v>
      </c>
      <c r="C659" s="2">
        <v>0</v>
      </c>
      <c r="D659" s="2">
        <v>155484</v>
      </c>
    </row>
    <row r="660" spans="2:4" x14ac:dyDescent="0.2">
      <c r="B660" s="1" t="s">
        <v>60</v>
      </c>
      <c r="C660" s="2">
        <v>1918331</v>
      </c>
      <c r="D660" s="2">
        <v>3469920</v>
      </c>
    </row>
    <row r="661" spans="2:4" x14ac:dyDescent="0.2">
      <c r="B661" s="1" t="s">
        <v>120</v>
      </c>
      <c r="C661" s="2">
        <v>61227.150000000009</v>
      </c>
      <c r="D661" s="2">
        <v>0</v>
      </c>
    </row>
    <row r="662" spans="2:4" x14ac:dyDescent="0.2">
      <c r="B662" s="1" t="s">
        <v>133</v>
      </c>
      <c r="C662" s="2">
        <v>1898319</v>
      </c>
      <c r="D662" s="2">
        <v>0</v>
      </c>
    </row>
    <row r="663" spans="2:4" x14ac:dyDescent="0.2">
      <c r="B663" s="1" t="s">
        <v>134</v>
      </c>
      <c r="C663" s="2">
        <v>2934802</v>
      </c>
      <c r="D663" s="2">
        <v>0</v>
      </c>
    </row>
    <row r="664" spans="2:4" x14ac:dyDescent="0.2">
      <c r="B664" s="1" t="s">
        <v>99</v>
      </c>
      <c r="C664" s="2">
        <v>702840</v>
      </c>
      <c r="D664" s="2">
        <v>0</v>
      </c>
    </row>
    <row r="665" spans="2:4" x14ac:dyDescent="0.2">
      <c r="B665" s="1" t="s">
        <v>61</v>
      </c>
      <c r="C665" s="2">
        <v>45722936.189999998</v>
      </c>
      <c r="D665" s="2">
        <v>40233787.810000002</v>
      </c>
    </row>
    <row r="666" spans="2:4" x14ac:dyDescent="0.2">
      <c r="B666" s="1" t="s">
        <v>62</v>
      </c>
      <c r="C666" s="2">
        <v>742500</v>
      </c>
      <c r="D666" s="2">
        <v>0</v>
      </c>
    </row>
    <row r="667" spans="2:4" x14ac:dyDescent="0.2">
      <c r="B667" s="9" t="s">
        <v>69</v>
      </c>
      <c r="C667" s="2">
        <v>0</v>
      </c>
      <c r="D667" s="2">
        <v>110297</v>
      </c>
    </row>
    <row r="668" spans="2:4" x14ac:dyDescent="0.2">
      <c r="B668" s="9" t="s">
        <v>94</v>
      </c>
      <c r="C668" s="2">
        <v>0</v>
      </c>
      <c r="D668" s="2">
        <v>350765</v>
      </c>
    </row>
    <row r="669" spans="2:4" x14ac:dyDescent="0.2">
      <c r="B669" s="1" t="s">
        <v>70</v>
      </c>
      <c r="C669" s="2">
        <v>4064250</v>
      </c>
      <c r="D669" s="2">
        <v>119738</v>
      </c>
    </row>
    <row r="670" spans="2:4" x14ac:dyDescent="0.2">
      <c r="B670" s="1" t="s">
        <v>71</v>
      </c>
      <c r="C670" s="2">
        <v>19215809</v>
      </c>
      <c r="D670" s="2">
        <v>43956057</v>
      </c>
    </row>
    <row r="671" spans="2:4" x14ac:dyDescent="0.2">
      <c r="B671" s="1" t="s">
        <v>196</v>
      </c>
      <c r="C671" s="2">
        <v>569462</v>
      </c>
      <c r="D671" s="2">
        <v>0</v>
      </c>
    </row>
    <row r="672" spans="2:4" x14ac:dyDescent="0.2">
      <c r="B672" s="1" t="s">
        <v>73</v>
      </c>
      <c r="C672" s="2">
        <v>1842944</v>
      </c>
      <c r="D672" s="2">
        <v>762496</v>
      </c>
    </row>
    <row r="673" spans="2:4" x14ac:dyDescent="0.2">
      <c r="B673" s="1" t="s">
        <v>74</v>
      </c>
      <c r="C673" s="2">
        <v>145537</v>
      </c>
      <c r="D673" s="2">
        <v>297818</v>
      </c>
    </row>
    <row r="674" spans="2:4" x14ac:dyDescent="0.2">
      <c r="B674" s="1" t="s">
        <v>76</v>
      </c>
      <c r="C674" s="2">
        <v>344448</v>
      </c>
      <c r="D674" s="2">
        <v>415724</v>
      </c>
    </row>
    <row r="675" spans="2:4" x14ac:dyDescent="0.2">
      <c r="B675" s="1" t="s">
        <v>106</v>
      </c>
      <c r="C675" s="2">
        <v>2065912</v>
      </c>
      <c r="D675" s="2">
        <v>278987</v>
      </c>
    </row>
    <row r="676" spans="2:4" x14ac:dyDescent="0.2">
      <c r="B676" s="9" t="s">
        <v>100</v>
      </c>
      <c r="C676" s="2">
        <v>0</v>
      </c>
      <c r="D676" s="2">
        <v>5333498</v>
      </c>
    </row>
    <row r="677" spans="2:4" x14ac:dyDescent="0.2">
      <c r="B677" s="1" t="s">
        <v>109</v>
      </c>
      <c r="C677" s="2">
        <v>1263536</v>
      </c>
      <c r="D677" s="2">
        <v>1084982</v>
      </c>
    </row>
    <row r="678" spans="2:4" x14ac:dyDescent="0.2">
      <c r="B678" s="1" t="s">
        <v>78</v>
      </c>
      <c r="C678" s="2">
        <v>369712</v>
      </c>
      <c r="D678" s="2">
        <v>202612</v>
      </c>
    </row>
    <row r="679" spans="2:4" x14ac:dyDescent="0.2">
      <c r="B679" s="1" t="s">
        <v>79</v>
      </c>
      <c r="C679" s="2">
        <v>1006066</v>
      </c>
      <c r="D679" s="2">
        <v>561733</v>
      </c>
    </row>
    <row r="680" spans="2:4" x14ac:dyDescent="0.2">
      <c r="B680" s="1" t="s">
        <v>101</v>
      </c>
      <c r="C680" s="2">
        <v>543404</v>
      </c>
      <c r="D680" s="2">
        <v>427532</v>
      </c>
    </row>
    <row r="681" spans="2:4" x14ac:dyDescent="0.2">
      <c r="B681" s="1" t="s">
        <v>82</v>
      </c>
      <c r="C681" s="2">
        <v>13557355</v>
      </c>
      <c r="D681" s="2">
        <v>703104</v>
      </c>
    </row>
    <row r="682" spans="2:4" x14ac:dyDescent="0.2">
      <c r="B682" s="9" t="s">
        <v>95</v>
      </c>
      <c r="C682" s="2">
        <v>0</v>
      </c>
      <c r="D682" s="2">
        <v>291500</v>
      </c>
    </row>
    <row r="683" spans="2:4" x14ac:dyDescent="0.2">
      <c r="B683" s="1" t="s">
        <v>194</v>
      </c>
      <c r="C683" s="2">
        <v>854130</v>
      </c>
      <c r="D683" s="2">
        <v>0</v>
      </c>
    </row>
    <row r="684" spans="2:4" x14ac:dyDescent="0.2">
      <c r="B684" s="1" t="s">
        <v>96</v>
      </c>
      <c r="C684" s="2">
        <v>223166</v>
      </c>
      <c r="D684" s="2">
        <v>18114</v>
      </c>
    </row>
    <row r="685" spans="2:4" x14ac:dyDescent="0.2">
      <c r="B685" s="1" t="s">
        <v>86</v>
      </c>
      <c r="C685" s="2">
        <v>1172338.3799999999</v>
      </c>
      <c r="D685" s="2">
        <v>639540.16999999993</v>
      </c>
    </row>
    <row r="686" spans="2:4" x14ac:dyDescent="0.2">
      <c r="B686" s="1" t="s">
        <v>112</v>
      </c>
      <c r="C686" s="2">
        <v>495621</v>
      </c>
      <c r="D686" s="2">
        <v>0</v>
      </c>
    </row>
    <row r="687" spans="2:4" x14ac:dyDescent="0.2">
      <c r="B687" s="9" t="s">
        <v>113</v>
      </c>
      <c r="C687" s="2">
        <v>0</v>
      </c>
      <c r="D687" s="2">
        <v>492</v>
      </c>
    </row>
    <row r="688" spans="2:4" x14ac:dyDescent="0.2">
      <c r="B688" s="1" t="s">
        <v>89</v>
      </c>
      <c r="C688" s="2">
        <v>51171148</v>
      </c>
      <c r="D688" s="2">
        <v>95679395</v>
      </c>
    </row>
    <row r="689" spans="1:4" x14ac:dyDescent="0.2">
      <c r="B689" s="1" t="s">
        <v>190</v>
      </c>
      <c r="C689" s="3">
        <v>1211161</v>
      </c>
      <c r="D689" s="3">
        <v>0</v>
      </c>
    </row>
    <row r="690" spans="1:4" ht="13.5" thickBot="1" x14ac:dyDescent="0.25">
      <c r="A690" s="11" t="s">
        <v>147</v>
      </c>
      <c r="B690" s="11"/>
      <c r="C690" s="12">
        <f>SUM(C653:C689)</f>
        <v>182401351.72</v>
      </c>
      <c r="D690" s="12">
        <f>SUM(D653:D689)</f>
        <v>237457165.97999999</v>
      </c>
    </row>
    <row r="691" spans="1:4" x14ac:dyDescent="0.2">
      <c r="A691" s="1" t="s">
        <v>23</v>
      </c>
      <c r="B691" s="1" t="s">
        <v>58</v>
      </c>
      <c r="C691" s="2">
        <v>205507</v>
      </c>
      <c r="D691" s="2">
        <v>19567</v>
      </c>
    </row>
    <row r="692" spans="1:4" x14ac:dyDescent="0.2">
      <c r="B692" s="1" t="s">
        <v>92</v>
      </c>
      <c r="C692" s="2">
        <v>160973</v>
      </c>
      <c r="D692" s="2">
        <v>638608</v>
      </c>
    </row>
    <row r="693" spans="1:4" x14ac:dyDescent="0.2">
      <c r="B693" s="1" t="s">
        <v>116</v>
      </c>
      <c r="C693" s="2">
        <v>350000</v>
      </c>
      <c r="D693" s="2">
        <v>0</v>
      </c>
    </row>
    <row r="694" spans="1:4" x14ac:dyDescent="0.2">
      <c r="B694" s="1" t="s">
        <v>59</v>
      </c>
      <c r="C694" s="2">
        <v>3330840</v>
      </c>
      <c r="D694" s="2">
        <v>0</v>
      </c>
    </row>
    <row r="695" spans="1:4" x14ac:dyDescent="0.2">
      <c r="B695" s="1" t="s">
        <v>60</v>
      </c>
      <c r="C695" s="2">
        <v>806670</v>
      </c>
      <c r="D695" s="2">
        <v>400716</v>
      </c>
    </row>
    <row r="696" spans="1:4" x14ac:dyDescent="0.2">
      <c r="B696" s="1" t="s">
        <v>133</v>
      </c>
      <c r="C696" s="2">
        <v>1358810</v>
      </c>
      <c r="D696" s="2">
        <v>369244</v>
      </c>
    </row>
    <row r="697" spans="1:4" x14ac:dyDescent="0.2">
      <c r="B697" s="1" t="s">
        <v>134</v>
      </c>
      <c r="C697" s="2">
        <v>322558</v>
      </c>
      <c r="D697" s="2">
        <v>194224</v>
      </c>
    </row>
    <row r="698" spans="1:4" x14ac:dyDescent="0.2">
      <c r="B698" s="1" t="s">
        <v>99</v>
      </c>
      <c r="C698" s="2">
        <v>244311</v>
      </c>
      <c r="D698" s="2">
        <v>488670</v>
      </c>
    </row>
    <row r="699" spans="1:4" x14ac:dyDescent="0.2">
      <c r="B699" s="1" t="s">
        <v>61</v>
      </c>
      <c r="C699" s="2">
        <v>3135112</v>
      </c>
      <c r="D699" s="2">
        <v>1609003</v>
      </c>
    </row>
    <row r="700" spans="1:4" x14ac:dyDescent="0.2">
      <c r="B700" s="1" t="s">
        <v>63</v>
      </c>
      <c r="C700" s="2">
        <v>298538</v>
      </c>
      <c r="D700" s="2">
        <v>540793</v>
      </c>
    </row>
    <row r="701" spans="1:4" x14ac:dyDescent="0.2">
      <c r="B701" s="1" t="s">
        <v>71</v>
      </c>
      <c r="C701" s="2">
        <v>3489021</v>
      </c>
      <c r="D701" s="2">
        <v>8731137</v>
      </c>
    </row>
    <row r="702" spans="1:4" x14ac:dyDescent="0.2">
      <c r="B702" s="1" t="s">
        <v>72</v>
      </c>
      <c r="C702" s="2">
        <v>22150</v>
      </c>
      <c r="D702" s="2">
        <v>0</v>
      </c>
    </row>
    <row r="703" spans="1:4" x14ac:dyDescent="0.2">
      <c r="B703" s="1" t="s">
        <v>78</v>
      </c>
      <c r="C703" s="2">
        <v>45627</v>
      </c>
      <c r="D703" s="2">
        <v>541125</v>
      </c>
    </row>
    <row r="704" spans="1:4" x14ac:dyDescent="0.2">
      <c r="B704" s="1" t="s">
        <v>101</v>
      </c>
      <c r="C704" s="2">
        <v>60729</v>
      </c>
      <c r="D704" s="2">
        <v>246616</v>
      </c>
    </row>
    <row r="705" spans="1:4" x14ac:dyDescent="0.2">
      <c r="B705" s="1" t="s">
        <v>80</v>
      </c>
      <c r="C705" s="2">
        <v>21701</v>
      </c>
      <c r="D705" s="2">
        <v>209080</v>
      </c>
    </row>
    <row r="706" spans="1:4" x14ac:dyDescent="0.2">
      <c r="B706" s="1" t="s">
        <v>82</v>
      </c>
      <c r="C706" s="2">
        <v>8572527</v>
      </c>
      <c r="D706" s="2">
        <v>6392862</v>
      </c>
    </row>
    <row r="707" spans="1:4" x14ac:dyDescent="0.2">
      <c r="B707" s="9" t="s">
        <v>95</v>
      </c>
      <c r="C707" s="2">
        <v>0</v>
      </c>
      <c r="D707" s="2">
        <v>37250</v>
      </c>
    </row>
    <row r="708" spans="1:4" x14ac:dyDescent="0.2">
      <c r="B708" s="1" t="s">
        <v>83</v>
      </c>
      <c r="C708" s="2">
        <v>3492399</v>
      </c>
      <c r="D708" s="2">
        <v>91</v>
      </c>
    </row>
    <row r="709" spans="1:4" x14ac:dyDescent="0.2">
      <c r="B709" s="1" t="s">
        <v>84</v>
      </c>
      <c r="C709" s="2">
        <v>478365</v>
      </c>
      <c r="D709" s="2">
        <v>0</v>
      </c>
    </row>
    <row r="710" spans="1:4" x14ac:dyDescent="0.2">
      <c r="B710" s="1" t="s">
        <v>96</v>
      </c>
      <c r="C710" s="2">
        <v>441957</v>
      </c>
      <c r="D710" s="2">
        <v>75239</v>
      </c>
    </row>
    <row r="711" spans="1:4" x14ac:dyDescent="0.2">
      <c r="B711" s="1" t="s">
        <v>87</v>
      </c>
      <c r="C711" s="2">
        <v>159075</v>
      </c>
      <c r="D711" s="2">
        <v>131796</v>
      </c>
    </row>
    <row r="712" spans="1:4" x14ac:dyDescent="0.2">
      <c r="B712" s="1" t="s">
        <v>89</v>
      </c>
      <c r="C712" s="3">
        <v>6833835</v>
      </c>
      <c r="D712" s="3">
        <v>4181932</v>
      </c>
    </row>
    <row r="713" spans="1:4" ht="13.5" thickBot="1" x14ac:dyDescent="0.25">
      <c r="A713" s="4" t="s">
        <v>148</v>
      </c>
      <c r="B713" s="4"/>
      <c r="C713" s="5">
        <f>SUM(C691:C712)</f>
        <v>33830705</v>
      </c>
      <c r="D713" s="5">
        <f>SUM(D691:D712)</f>
        <v>24807953</v>
      </c>
    </row>
    <row r="714" spans="1:4" x14ac:dyDescent="0.2">
      <c r="A714" s="1" t="s">
        <v>24</v>
      </c>
      <c r="B714" s="1" t="s">
        <v>98</v>
      </c>
      <c r="C714" s="2">
        <v>6637179</v>
      </c>
      <c r="D714" s="2">
        <v>1163702</v>
      </c>
    </row>
    <row r="715" spans="1:4" x14ac:dyDescent="0.2">
      <c r="B715" s="1" t="s">
        <v>58</v>
      </c>
      <c r="C715" s="2">
        <v>12348346</v>
      </c>
      <c r="D715" s="2">
        <v>16867232</v>
      </c>
    </row>
    <row r="716" spans="1:4" x14ac:dyDescent="0.2">
      <c r="B716" s="1" t="s">
        <v>92</v>
      </c>
      <c r="C716" s="2">
        <v>19940911</v>
      </c>
      <c r="D716" s="2">
        <v>6678806</v>
      </c>
    </row>
    <row r="717" spans="1:4" x14ac:dyDescent="0.2">
      <c r="B717" s="1" t="s">
        <v>116</v>
      </c>
      <c r="C717" s="2">
        <v>2498291</v>
      </c>
      <c r="D717" s="2">
        <v>1051744</v>
      </c>
    </row>
    <row r="718" spans="1:4" x14ac:dyDescent="0.2">
      <c r="B718" s="1" t="s">
        <v>59</v>
      </c>
      <c r="C718" s="2">
        <v>51612103</v>
      </c>
      <c r="D718" s="2">
        <v>15541115</v>
      </c>
    </row>
    <row r="719" spans="1:4" x14ac:dyDescent="0.2">
      <c r="B719" s="1" t="s">
        <v>60</v>
      </c>
      <c r="C719" s="2">
        <v>3410587</v>
      </c>
      <c r="D719" s="2">
        <v>3034083</v>
      </c>
    </row>
    <row r="720" spans="1:4" x14ac:dyDescent="0.2">
      <c r="B720" s="1" t="s">
        <v>133</v>
      </c>
      <c r="C720" s="2">
        <v>2053074</v>
      </c>
      <c r="D720" s="2">
        <v>0</v>
      </c>
    </row>
    <row r="721" spans="2:4" x14ac:dyDescent="0.2">
      <c r="B721" s="1" t="s">
        <v>134</v>
      </c>
      <c r="C721" s="2">
        <v>9083448</v>
      </c>
      <c r="D721" s="2">
        <v>0</v>
      </c>
    </row>
    <row r="722" spans="2:4" x14ac:dyDescent="0.2">
      <c r="B722" s="1" t="s">
        <v>99</v>
      </c>
      <c r="C722" s="2">
        <v>1901546</v>
      </c>
      <c r="D722" s="2">
        <v>81576</v>
      </c>
    </row>
    <row r="723" spans="2:4" x14ac:dyDescent="0.2">
      <c r="B723" s="1" t="s">
        <v>61</v>
      </c>
      <c r="C723" s="2">
        <v>25947269</v>
      </c>
      <c r="D723" s="2">
        <v>15671872</v>
      </c>
    </row>
    <row r="724" spans="2:4" x14ac:dyDescent="0.2">
      <c r="B724" s="1" t="s">
        <v>63</v>
      </c>
      <c r="C724" s="2">
        <v>4793788</v>
      </c>
      <c r="D724" s="2">
        <v>419523</v>
      </c>
    </row>
    <row r="725" spans="2:4" x14ac:dyDescent="0.2">
      <c r="B725" s="1" t="s">
        <v>64</v>
      </c>
      <c r="C725" s="2">
        <v>364340</v>
      </c>
      <c r="D725" s="2">
        <v>17115</v>
      </c>
    </row>
    <row r="726" spans="2:4" x14ac:dyDescent="0.2">
      <c r="B726" s="1" t="s">
        <v>65</v>
      </c>
      <c r="C726" s="2">
        <v>1521241</v>
      </c>
      <c r="D726" s="2">
        <v>811882</v>
      </c>
    </row>
    <row r="727" spans="2:4" x14ac:dyDescent="0.2">
      <c r="B727" s="1" t="s">
        <v>66</v>
      </c>
      <c r="C727" s="2">
        <v>4490612</v>
      </c>
      <c r="D727" s="2">
        <v>1827558</v>
      </c>
    </row>
    <row r="728" spans="2:4" x14ac:dyDescent="0.2">
      <c r="B728" s="9" t="s">
        <v>69</v>
      </c>
      <c r="C728" s="2">
        <v>0</v>
      </c>
      <c r="D728" s="2">
        <v>424266</v>
      </c>
    </row>
    <row r="729" spans="2:4" x14ac:dyDescent="0.2">
      <c r="B729" s="1" t="s">
        <v>94</v>
      </c>
      <c r="C729" s="2">
        <v>154508</v>
      </c>
      <c r="D729" s="2">
        <v>27492</v>
      </c>
    </row>
    <row r="730" spans="2:4" x14ac:dyDescent="0.2">
      <c r="B730" s="1" t="s">
        <v>71</v>
      </c>
      <c r="C730" s="2">
        <v>2834825</v>
      </c>
      <c r="D730" s="2">
        <v>285951</v>
      </c>
    </row>
    <row r="731" spans="2:4" x14ac:dyDescent="0.2">
      <c r="B731" s="1" t="s">
        <v>72</v>
      </c>
      <c r="C731" s="2">
        <v>50000</v>
      </c>
      <c r="D731" s="2">
        <v>0</v>
      </c>
    </row>
    <row r="732" spans="2:4" x14ac:dyDescent="0.2">
      <c r="B732" s="1" t="s">
        <v>73</v>
      </c>
      <c r="C732" s="2">
        <v>11486757</v>
      </c>
      <c r="D732" s="2">
        <v>1807502</v>
      </c>
    </row>
    <row r="733" spans="2:4" x14ac:dyDescent="0.2">
      <c r="B733" s="9" t="s">
        <v>74</v>
      </c>
      <c r="C733" s="2">
        <v>0</v>
      </c>
      <c r="D733" s="2">
        <v>128316</v>
      </c>
    </row>
    <row r="734" spans="2:4" x14ac:dyDescent="0.2">
      <c r="B734" s="1" t="s">
        <v>75</v>
      </c>
      <c r="C734" s="2">
        <v>214955</v>
      </c>
      <c r="D734" s="2">
        <v>119353</v>
      </c>
    </row>
    <row r="735" spans="2:4" x14ac:dyDescent="0.2">
      <c r="B735" s="1" t="s">
        <v>76</v>
      </c>
      <c r="C735" s="2">
        <v>139181</v>
      </c>
      <c r="D735" s="2">
        <v>645636</v>
      </c>
    </row>
    <row r="736" spans="2:4" x14ac:dyDescent="0.2">
      <c r="B736" s="1" t="s">
        <v>106</v>
      </c>
      <c r="C736" s="2">
        <v>3126593</v>
      </c>
      <c r="D736" s="2">
        <v>11940845</v>
      </c>
    </row>
    <row r="737" spans="1:4" x14ac:dyDescent="0.2">
      <c r="B737" s="1" t="s">
        <v>77</v>
      </c>
      <c r="C737" s="2">
        <v>4847</v>
      </c>
      <c r="D737" s="2">
        <v>2722064</v>
      </c>
    </row>
    <row r="738" spans="1:4" x14ac:dyDescent="0.2">
      <c r="B738" s="1" t="s">
        <v>78</v>
      </c>
      <c r="C738" s="2">
        <v>1257646</v>
      </c>
      <c r="D738" s="2">
        <v>587483</v>
      </c>
    </row>
    <row r="739" spans="1:4" x14ac:dyDescent="0.2">
      <c r="B739" s="1" t="s">
        <v>79</v>
      </c>
      <c r="C739" s="2">
        <v>7630190</v>
      </c>
      <c r="D739" s="2">
        <v>590366</v>
      </c>
    </row>
    <row r="740" spans="1:4" x14ac:dyDescent="0.2">
      <c r="B740" s="1" t="s">
        <v>101</v>
      </c>
      <c r="C740" s="2">
        <v>824868</v>
      </c>
      <c r="D740" s="2">
        <v>591754</v>
      </c>
    </row>
    <row r="741" spans="1:4" x14ac:dyDescent="0.2">
      <c r="B741" s="1" t="s">
        <v>80</v>
      </c>
      <c r="C741" s="2">
        <v>4777898</v>
      </c>
      <c r="D741" s="2">
        <v>92846</v>
      </c>
    </row>
    <row r="742" spans="1:4" x14ac:dyDescent="0.2">
      <c r="B742" s="1" t="s">
        <v>82</v>
      </c>
      <c r="C742" s="2">
        <v>16499951</v>
      </c>
      <c r="D742" s="2">
        <v>18161167</v>
      </c>
    </row>
    <row r="743" spans="1:4" x14ac:dyDescent="0.2">
      <c r="B743" s="1" t="s">
        <v>83</v>
      </c>
      <c r="C743" s="2">
        <v>10556</v>
      </c>
      <c r="D743" s="2">
        <v>0</v>
      </c>
    </row>
    <row r="744" spans="1:4" x14ac:dyDescent="0.2">
      <c r="B744" s="1" t="s">
        <v>96</v>
      </c>
      <c r="C744" s="2">
        <v>797980</v>
      </c>
      <c r="D744" s="2">
        <v>200796</v>
      </c>
    </row>
    <row r="745" spans="1:4" x14ac:dyDescent="0.2">
      <c r="B745" s="1" t="s">
        <v>111</v>
      </c>
      <c r="C745" s="2">
        <v>58271</v>
      </c>
      <c r="D745" s="2">
        <v>16729</v>
      </c>
    </row>
    <row r="746" spans="1:4" x14ac:dyDescent="0.2">
      <c r="B746" s="1" t="s">
        <v>87</v>
      </c>
      <c r="C746" s="2">
        <v>3174535</v>
      </c>
      <c r="D746" s="2">
        <v>789458</v>
      </c>
    </row>
    <row r="747" spans="1:4" x14ac:dyDescent="0.2">
      <c r="B747" s="9" t="s">
        <v>113</v>
      </c>
      <c r="C747" s="2">
        <v>0</v>
      </c>
      <c r="D747" s="2">
        <v>19294</v>
      </c>
    </row>
    <row r="748" spans="1:4" x14ac:dyDescent="0.2">
      <c r="B748" s="1" t="s">
        <v>89</v>
      </c>
      <c r="C748" s="2">
        <v>143644960</v>
      </c>
      <c r="D748" s="2">
        <v>53809631</v>
      </c>
    </row>
    <row r="749" spans="1:4" x14ac:dyDescent="0.2">
      <c r="B749" s="1" t="s">
        <v>190</v>
      </c>
      <c r="C749" s="2">
        <v>835469</v>
      </c>
      <c r="D749" s="2">
        <v>32808</v>
      </c>
    </row>
    <row r="750" spans="1:4" x14ac:dyDescent="0.2">
      <c r="B750" s="1" t="s">
        <v>90</v>
      </c>
      <c r="C750" s="3">
        <v>60405</v>
      </c>
      <c r="D750" s="3">
        <v>1869564</v>
      </c>
    </row>
    <row r="751" spans="1:4" ht="13.5" thickBot="1" x14ac:dyDescent="0.25">
      <c r="A751" s="4" t="s">
        <v>149</v>
      </c>
      <c r="B751" s="4"/>
      <c r="C751" s="5">
        <f>SUM(C714:C750)</f>
        <v>344187130</v>
      </c>
      <c r="D751" s="5">
        <f>SUM(D714:D750)</f>
        <v>158029529</v>
      </c>
    </row>
    <row r="752" spans="1:4" x14ac:dyDescent="0.2">
      <c r="A752" s="1" t="s">
        <v>25</v>
      </c>
      <c r="B752" s="1" t="s">
        <v>98</v>
      </c>
      <c r="C752" s="2">
        <v>1216282</v>
      </c>
      <c r="D752" s="2">
        <v>477826</v>
      </c>
    </row>
    <row r="753" spans="2:4" x14ac:dyDescent="0.2">
      <c r="B753" s="1" t="s">
        <v>58</v>
      </c>
      <c r="C753" s="2">
        <v>3383372</v>
      </c>
      <c r="D753" s="2">
        <v>630455</v>
      </c>
    </row>
    <row r="754" spans="2:4" x14ac:dyDescent="0.2">
      <c r="B754" s="1" t="s">
        <v>92</v>
      </c>
      <c r="C754" s="2">
        <v>7032974</v>
      </c>
      <c r="D754" s="2">
        <v>1864050</v>
      </c>
    </row>
    <row r="755" spans="2:4" x14ac:dyDescent="0.2">
      <c r="B755" s="1" t="s">
        <v>116</v>
      </c>
      <c r="C755" s="2">
        <v>1520000</v>
      </c>
      <c r="D755" s="2">
        <v>0</v>
      </c>
    </row>
    <row r="756" spans="2:4" x14ac:dyDescent="0.2">
      <c r="B756" s="1" t="s">
        <v>59</v>
      </c>
      <c r="C756" s="2">
        <v>4174420</v>
      </c>
      <c r="D756" s="2">
        <v>17809885</v>
      </c>
    </row>
    <row r="757" spans="2:4" x14ac:dyDescent="0.2">
      <c r="B757" s="1" t="s">
        <v>60</v>
      </c>
      <c r="C757" s="2">
        <v>656322</v>
      </c>
      <c r="D757" s="2">
        <v>1149925</v>
      </c>
    </row>
    <row r="758" spans="2:4" x14ac:dyDescent="0.2">
      <c r="B758" s="1" t="s">
        <v>133</v>
      </c>
      <c r="C758" s="2">
        <v>1402666</v>
      </c>
      <c r="D758" s="2">
        <v>0</v>
      </c>
    </row>
    <row r="759" spans="2:4" x14ac:dyDescent="0.2">
      <c r="B759" s="1" t="s">
        <v>134</v>
      </c>
      <c r="C759" s="2">
        <v>2397090</v>
      </c>
      <c r="D759" s="2">
        <v>894039</v>
      </c>
    </row>
    <row r="760" spans="2:4" x14ac:dyDescent="0.2">
      <c r="B760" s="1" t="s">
        <v>99</v>
      </c>
      <c r="C760" s="2">
        <v>829323</v>
      </c>
      <c r="D760" s="2">
        <v>0</v>
      </c>
    </row>
    <row r="761" spans="2:4" x14ac:dyDescent="0.2">
      <c r="B761" s="1" t="s">
        <v>61</v>
      </c>
      <c r="C761" s="2">
        <v>51624325</v>
      </c>
      <c r="D761" s="2">
        <v>25374777</v>
      </c>
    </row>
    <row r="762" spans="2:4" x14ac:dyDescent="0.2">
      <c r="B762" s="1" t="s">
        <v>63</v>
      </c>
      <c r="C762" s="2">
        <v>945063</v>
      </c>
      <c r="D762" s="2">
        <v>3198463</v>
      </c>
    </row>
    <row r="763" spans="2:4" x14ac:dyDescent="0.2">
      <c r="B763" s="1" t="s">
        <v>66</v>
      </c>
      <c r="C763" s="2">
        <v>947011</v>
      </c>
      <c r="D763" s="2">
        <v>1103938</v>
      </c>
    </row>
    <row r="764" spans="2:4" x14ac:dyDescent="0.2">
      <c r="B764" s="1" t="s">
        <v>69</v>
      </c>
      <c r="C764" s="2">
        <v>2937813</v>
      </c>
      <c r="D764" s="2">
        <v>986183</v>
      </c>
    </row>
    <row r="765" spans="2:4" x14ac:dyDescent="0.2">
      <c r="B765" s="1" t="s">
        <v>70</v>
      </c>
      <c r="C765" s="2">
        <v>94089</v>
      </c>
      <c r="D765" s="2">
        <v>58651</v>
      </c>
    </row>
    <row r="766" spans="2:4" x14ac:dyDescent="0.2">
      <c r="B766" s="1" t="s">
        <v>71</v>
      </c>
      <c r="C766" s="2">
        <v>11986572</v>
      </c>
      <c r="D766" s="2">
        <v>1778178</v>
      </c>
    </row>
    <row r="767" spans="2:4" x14ac:dyDescent="0.2">
      <c r="B767" s="1" t="s">
        <v>150</v>
      </c>
      <c r="C767" s="2">
        <v>7103482</v>
      </c>
      <c r="D767" s="2">
        <v>5501727</v>
      </c>
    </row>
    <row r="768" spans="2:4" x14ac:dyDescent="0.2">
      <c r="B768" s="1" t="s">
        <v>72</v>
      </c>
      <c r="C768" s="2">
        <v>301915</v>
      </c>
      <c r="D768" s="2">
        <v>273119</v>
      </c>
    </row>
    <row r="769" spans="2:4" x14ac:dyDescent="0.2">
      <c r="B769" s="1" t="s">
        <v>73</v>
      </c>
      <c r="C769" s="2">
        <v>266667</v>
      </c>
      <c r="D769" s="2">
        <v>819330</v>
      </c>
    </row>
    <row r="770" spans="2:4" x14ac:dyDescent="0.2">
      <c r="B770" s="9" t="s">
        <v>74</v>
      </c>
      <c r="C770" s="2">
        <v>0</v>
      </c>
      <c r="D770" s="2">
        <v>28881</v>
      </c>
    </row>
    <row r="771" spans="2:4" x14ac:dyDescent="0.2">
      <c r="B771" s="9" t="s">
        <v>76</v>
      </c>
      <c r="C771" s="2">
        <v>0</v>
      </c>
      <c r="D771" s="2">
        <v>350567</v>
      </c>
    </row>
    <row r="772" spans="2:4" x14ac:dyDescent="0.2">
      <c r="B772" s="1" t="s">
        <v>106</v>
      </c>
      <c r="C772" s="2">
        <v>1004243</v>
      </c>
      <c r="D772" s="2">
        <v>2222582</v>
      </c>
    </row>
    <row r="773" spans="2:4" x14ac:dyDescent="0.2">
      <c r="B773" s="1" t="s">
        <v>100</v>
      </c>
      <c r="C773" s="2">
        <v>4015857</v>
      </c>
      <c r="D773" s="2">
        <v>4115654</v>
      </c>
    </row>
    <row r="774" spans="2:4" x14ac:dyDescent="0.2">
      <c r="B774" s="1" t="s">
        <v>77</v>
      </c>
      <c r="C774" s="2">
        <v>810155</v>
      </c>
      <c r="D774" s="2">
        <v>2067195</v>
      </c>
    </row>
    <row r="775" spans="2:4" x14ac:dyDescent="0.2">
      <c r="B775" s="9" t="s">
        <v>78</v>
      </c>
      <c r="C775" s="2">
        <v>0</v>
      </c>
      <c r="D775" s="2">
        <v>400794</v>
      </c>
    </row>
    <row r="776" spans="2:4" x14ac:dyDescent="0.2">
      <c r="B776" s="1" t="s">
        <v>79</v>
      </c>
      <c r="C776" s="2">
        <v>620574</v>
      </c>
      <c r="D776" s="2">
        <v>682278</v>
      </c>
    </row>
    <row r="777" spans="2:4" x14ac:dyDescent="0.2">
      <c r="B777" s="9" t="s">
        <v>101</v>
      </c>
      <c r="C777" s="2">
        <v>0</v>
      </c>
      <c r="D777" s="2">
        <v>14118</v>
      </c>
    </row>
    <row r="778" spans="2:4" x14ac:dyDescent="0.2">
      <c r="B778" s="1" t="s">
        <v>80</v>
      </c>
      <c r="C778" s="2">
        <v>27004830</v>
      </c>
      <c r="D778" s="2">
        <v>89391058</v>
      </c>
    </row>
    <row r="779" spans="2:4" x14ac:dyDescent="0.2">
      <c r="B779" s="1" t="s">
        <v>82</v>
      </c>
      <c r="C779" s="2">
        <v>21349798</v>
      </c>
      <c r="D779" s="2">
        <v>15520131</v>
      </c>
    </row>
    <row r="780" spans="2:4" x14ac:dyDescent="0.2">
      <c r="B780" s="1" t="s">
        <v>95</v>
      </c>
      <c r="C780" s="2">
        <v>528275</v>
      </c>
      <c r="D780" s="2">
        <v>94612</v>
      </c>
    </row>
    <row r="781" spans="2:4" x14ac:dyDescent="0.2">
      <c r="B781" s="1" t="s">
        <v>84</v>
      </c>
      <c r="C781" s="2">
        <v>1961497</v>
      </c>
      <c r="D781" s="2">
        <v>776189</v>
      </c>
    </row>
    <row r="782" spans="2:4" x14ac:dyDescent="0.2">
      <c r="B782" s="1" t="s">
        <v>96</v>
      </c>
      <c r="C782" s="2">
        <v>522144</v>
      </c>
      <c r="D782" s="2">
        <v>158013</v>
      </c>
    </row>
    <row r="783" spans="2:4" x14ac:dyDescent="0.2">
      <c r="B783" s="1" t="s">
        <v>111</v>
      </c>
      <c r="C783" s="2">
        <v>323838</v>
      </c>
      <c r="D783" s="2">
        <v>296482</v>
      </c>
    </row>
    <row r="784" spans="2:4" x14ac:dyDescent="0.2">
      <c r="B784" s="1" t="s">
        <v>86</v>
      </c>
      <c r="C784" s="2">
        <v>369761.30000000005</v>
      </c>
      <c r="D784" s="2">
        <v>119391.48000000001</v>
      </c>
    </row>
    <row r="785" spans="1:4" x14ac:dyDescent="0.2">
      <c r="B785" s="1" t="s">
        <v>87</v>
      </c>
      <c r="C785" s="2">
        <v>301945</v>
      </c>
      <c r="D785" s="2">
        <v>292447</v>
      </c>
    </row>
    <row r="786" spans="1:4" x14ac:dyDescent="0.2">
      <c r="B786" s="1" t="s">
        <v>112</v>
      </c>
      <c r="C786" s="2">
        <v>8133904</v>
      </c>
      <c r="D786" s="2">
        <v>0</v>
      </c>
    </row>
    <row r="787" spans="1:4" x14ac:dyDescent="0.2">
      <c r="B787" s="9" t="s">
        <v>88</v>
      </c>
      <c r="C787" s="2">
        <v>0</v>
      </c>
      <c r="D787" s="2">
        <v>26106</v>
      </c>
    </row>
    <row r="788" spans="1:4" x14ac:dyDescent="0.2">
      <c r="B788" s="1" t="s">
        <v>113</v>
      </c>
      <c r="C788" s="2">
        <v>21528</v>
      </c>
      <c r="D788" s="2">
        <v>33220</v>
      </c>
    </row>
    <row r="789" spans="1:4" x14ac:dyDescent="0.2">
      <c r="B789" s="1" t="s">
        <v>89</v>
      </c>
      <c r="C789" s="2">
        <v>107038155</v>
      </c>
      <c r="D789" s="2">
        <v>59226786</v>
      </c>
    </row>
    <row r="790" spans="1:4" x14ac:dyDescent="0.2">
      <c r="B790" s="1" t="s">
        <v>190</v>
      </c>
      <c r="C790" s="2">
        <v>371647</v>
      </c>
      <c r="D790" s="2">
        <v>108353</v>
      </c>
    </row>
    <row r="791" spans="1:4" x14ac:dyDescent="0.2">
      <c r="B791" s="1" t="s">
        <v>90</v>
      </c>
      <c r="C791" s="3">
        <v>1181783</v>
      </c>
      <c r="D791" s="3">
        <v>788264</v>
      </c>
    </row>
    <row r="792" spans="1:4" ht="13.5" thickBot="1" x14ac:dyDescent="0.25">
      <c r="A792" s="4" t="s">
        <v>151</v>
      </c>
      <c r="B792" s="4"/>
      <c r="C792" s="5">
        <f>SUM(C752:C791)</f>
        <v>274379320.30000001</v>
      </c>
      <c r="D792" s="5">
        <f>SUM(D752:D791)</f>
        <v>238633667.47999999</v>
      </c>
    </row>
    <row r="793" spans="1:4" x14ac:dyDescent="0.2">
      <c r="A793" s="1" t="s">
        <v>26</v>
      </c>
      <c r="B793" s="1" t="s">
        <v>58</v>
      </c>
      <c r="C793" s="2">
        <v>38616</v>
      </c>
      <c r="D793" s="2">
        <v>194291</v>
      </c>
    </row>
    <row r="794" spans="1:4" x14ac:dyDescent="0.2">
      <c r="B794" s="1" t="s">
        <v>92</v>
      </c>
      <c r="C794" s="2">
        <v>10384737</v>
      </c>
      <c r="D794" s="2">
        <v>1623784</v>
      </c>
    </row>
    <row r="795" spans="1:4" x14ac:dyDescent="0.2">
      <c r="B795" s="1" t="s">
        <v>59</v>
      </c>
      <c r="C795" s="2">
        <v>12529484.16</v>
      </c>
      <c r="D795" s="2">
        <v>6743836</v>
      </c>
    </row>
    <row r="796" spans="1:4" x14ac:dyDescent="0.2">
      <c r="B796" s="9" t="s">
        <v>105</v>
      </c>
      <c r="C796" s="2">
        <v>0</v>
      </c>
      <c r="D796" s="2">
        <v>2377</v>
      </c>
    </row>
    <row r="797" spans="1:4" x14ac:dyDescent="0.2">
      <c r="B797" s="1" t="s">
        <v>60</v>
      </c>
      <c r="C797" s="2">
        <v>476179</v>
      </c>
      <c r="D797" s="2">
        <v>2123497</v>
      </c>
    </row>
    <row r="798" spans="1:4" x14ac:dyDescent="0.2">
      <c r="B798" s="1" t="s">
        <v>133</v>
      </c>
      <c r="C798" s="2">
        <v>2988959</v>
      </c>
      <c r="D798" s="2">
        <v>262513</v>
      </c>
    </row>
    <row r="799" spans="1:4" x14ac:dyDescent="0.2">
      <c r="B799" s="1" t="s">
        <v>134</v>
      </c>
      <c r="C799" s="2">
        <v>6162363</v>
      </c>
      <c r="D799" s="2">
        <v>138251</v>
      </c>
    </row>
    <row r="800" spans="1:4" x14ac:dyDescent="0.2">
      <c r="B800" s="1" t="s">
        <v>99</v>
      </c>
      <c r="C800" s="2">
        <v>1348462</v>
      </c>
      <c r="D800" s="2">
        <v>128378</v>
      </c>
    </row>
    <row r="801" spans="2:4" x14ac:dyDescent="0.2">
      <c r="B801" s="1" t="s">
        <v>61</v>
      </c>
      <c r="C801" s="2">
        <v>23510058</v>
      </c>
      <c r="D801" s="2">
        <v>19518746</v>
      </c>
    </row>
    <row r="802" spans="2:4" x14ac:dyDescent="0.2">
      <c r="B802" s="1" t="s">
        <v>63</v>
      </c>
      <c r="C802" s="2">
        <v>23814942</v>
      </c>
      <c r="D802" s="2">
        <v>10720316</v>
      </c>
    </row>
    <row r="803" spans="2:4" x14ac:dyDescent="0.2">
      <c r="B803" s="1" t="s">
        <v>64</v>
      </c>
      <c r="C803" s="2">
        <v>704005</v>
      </c>
      <c r="D803" s="2">
        <v>21187</v>
      </c>
    </row>
    <row r="804" spans="2:4" x14ac:dyDescent="0.2">
      <c r="B804" s="1" t="s">
        <v>69</v>
      </c>
      <c r="C804" s="2">
        <v>13730397.940000001</v>
      </c>
      <c r="D804" s="2">
        <v>2578186</v>
      </c>
    </row>
    <row r="805" spans="2:4" x14ac:dyDescent="0.2">
      <c r="B805" s="1" t="s">
        <v>71</v>
      </c>
      <c r="C805" s="2">
        <v>37025026</v>
      </c>
      <c r="D805" s="2">
        <v>611285</v>
      </c>
    </row>
    <row r="806" spans="2:4" x14ac:dyDescent="0.2">
      <c r="B806" s="1" t="s">
        <v>150</v>
      </c>
      <c r="C806" s="2">
        <v>41827</v>
      </c>
      <c r="D806" s="2">
        <v>0</v>
      </c>
    </row>
    <row r="807" spans="2:4" x14ac:dyDescent="0.2">
      <c r="B807" s="1" t="s">
        <v>73</v>
      </c>
      <c r="C807" s="2">
        <v>1721479.25</v>
      </c>
      <c r="D807" s="2">
        <v>207007.75</v>
      </c>
    </row>
    <row r="808" spans="2:4" x14ac:dyDescent="0.2">
      <c r="B808" s="9" t="s">
        <v>74</v>
      </c>
      <c r="C808" s="2">
        <v>0</v>
      </c>
      <c r="D808" s="2">
        <v>97135</v>
      </c>
    </row>
    <row r="809" spans="2:4" x14ac:dyDescent="0.2">
      <c r="B809" s="1" t="s">
        <v>76</v>
      </c>
      <c r="C809" s="2">
        <v>583336</v>
      </c>
      <c r="D809" s="2">
        <v>711923</v>
      </c>
    </row>
    <row r="810" spans="2:4" x14ac:dyDescent="0.2">
      <c r="B810" s="1" t="s">
        <v>138</v>
      </c>
      <c r="C810" s="2">
        <v>12186699</v>
      </c>
      <c r="D810" s="2">
        <v>10032416</v>
      </c>
    </row>
    <row r="811" spans="2:4" x14ac:dyDescent="0.2">
      <c r="B811" s="1" t="s">
        <v>106</v>
      </c>
      <c r="C811" s="2">
        <v>304963</v>
      </c>
      <c r="D811" s="2">
        <v>168294</v>
      </c>
    </row>
    <row r="812" spans="2:4" x14ac:dyDescent="0.2">
      <c r="B812" s="1" t="s">
        <v>100</v>
      </c>
      <c r="C812" s="2">
        <v>6880617</v>
      </c>
      <c r="D812" s="2">
        <v>5892034</v>
      </c>
    </row>
    <row r="813" spans="2:4" x14ac:dyDescent="0.2">
      <c r="B813" s="1" t="s">
        <v>109</v>
      </c>
      <c r="C813" s="2">
        <v>376278</v>
      </c>
      <c r="D813" s="2">
        <v>0</v>
      </c>
    </row>
    <row r="814" spans="2:4" x14ac:dyDescent="0.2">
      <c r="B814" s="1" t="s">
        <v>77</v>
      </c>
      <c r="C814" s="2">
        <v>1657604</v>
      </c>
      <c r="D814" s="2">
        <v>1011482</v>
      </c>
    </row>
    <row r="815" spans="2:4" x14ac:dyDescent="0.2">
      <c r="B815" s="1" t="s">
        <v>78</v>
      </c>
      <c r="C815" s="2">
        <v>1477826</v>
      </c>
      <c r="D815" s="2">
        <v>584201</v>
      </c>
    </row>
    <row r="816" spans="2:4" x14ac:dyDescent="0.2">
      <c r="B816" s="1" t="s">
        <v>79</v>
      </c>
      <c r="C816" s="2">
        <v>1775639</v>
      </c>
      <c r="D816" s="2">
        <v>403669</v>
      </c>
    </row>
    <row r="817" spans="1:4" x14ac:dyDescent="0.2">
      <c r="B817" s="1" t="s">
        <v>101</v>
      </c>
      <c r="C817" s="2">
        <v>487140</v>
      </c>
      <c r="D817" s="2">
        <v>95574</v>
      </c>
    </row>
    <row r="818" spans="1:4" x14ac:dyDescent="0.2">
      <c r="B818" s="1" t="s">
        <v>80</v>
      </c>
      <c r="C818" s="2">
        <v>2844930</v>
      </c>
      <c r="D818" s="2">
        <v>147224</v>
      </c>
    </row>
    <row r="819" spans="1:4" x14ac:dyDescent="0.2">
      <c r="B819" s="1" t="s">
        <v>82</v>
      </c>
      <c r="C819" s="2">
        <v>24580029</v>
      </c>
      <c r="D819" s="2">
        <v>19578598</v>
      </c>
    </row>
    <row r="820" spans="1:4" x14ac:dyDescent="0.2">
      <c r="B820" s="1" t="s">
        <v>83</v>
      </c>
      <c r="C820" s="2">
        <v>826490</v>
      </c>
      <c r="D820" s="2">
        <v>115730</v>
      </c>
    </row>
    <row r="821" spans="1:4" x14ac:dyDescent="0.2">
      <c r="B821" s="1" t="s">
        <v>96</v>
      </c>
      <c r="C821" s="2">
        <v>478977</v>
      </c>
      <c r="D821" s="2">
        <v>357496</v>
      </c>
    </row>
    <row r="822" spans="1:4" x14ac:dyDescent="0.2">
      <c r="B822" s="9" t="s">
        <v>111</v>
      </c>
      <c r="C822" s="2">
        <v>0</v>
      </c>
      <c r="D822" s="2">
        <v>8555</v>
      </c>
    </row>
    <row r="823" spans="1:4" x14ac:dyDescent="0.2">
      <c r="B823" s="1" t="s">
        <v>86</v>
      </c>
      <c r="C823" s="2">
        <v>86883.85</v>
      </c>
      <c r="D823" s="2">
        <v>195737.75</v>
      </c>
    </row>
    <row r="824" spans="1:4" x14ac:dyDescent="0.2">
      <c r="B824" s="1" t="s">
        <v>87</v>
      </c>
      <c r="C824" s="2">
        <v>680711</v>
      </c>
      <c r="D824" s="2">
        <v>179060</v>
      </c>
    </row>
    <row r="825" spans="1:4" x14ac:dyDescent="0.2">
      <c r="B825" s="9" t="s">
        <v>113</v>
      </c>
      <c r="C825" s="2">
        <v>0</v>
      </c>
      <c r="D825" s="2">
        <v>48525</v>
      </c>
    </row>
    <row r="826" spans="1:4" x14ac:dyDescent="0.2">
      <c r="B826" s="1" t="s">
        <v>89</v>
      </c>
      <c r="C826" s="2">
        <v>113159578.17</v>
      </c>
      <c r="D826" s="2">
        <v>50936157</v>
      </c>
    </row>
    <row r="827" spans="1:4" x14ac:dyDescent="0.2">
      <c r="B827" s="1" t="s">
        <v>190</v>
      </c>
      <c r="C827" s="2">
        <v>805112</v>
      </c>
      <c r="D827" s="2">
        <v>139563</v>
      </c>
    </row>
    <row r="828" spans="1:4" x14ac:dyDescent="0.2">
      <c r="B828" s="1" t="s">
        <v>90</v>
      </c>
      <c r="C828" s="3">
        <v>101415</v>
      </c>
      <c r="D828" s="3">
        <v>79598</v>
      </c>
    </row>
    <row r="829" spans="1:4" ht="13.5" thickBot="1" x14ac:dyDescent="0.25">
      <c r="A829" s="4" t="s">
        <v>152</v>
      </c>
      <c r="B829" s="4"/>
      <c r="C829" s="5">
        <f>SUM(C793:C828)</f>
        <v>303770763.37</v>
      </c>
      <c r="D829" s="5">
        <f>SUM(D793:D828)</f>
        <v>135656626.5</v>
      </c>
    </row>
    <row r="830" spans="1:4" x14ac:dyDescent="0.2">
      <c r="A830" s="1" t="s">
        <v>27</v>
      </c>
      <c r="B830" s="1" t="s">
        <v>59</v>
      </c>
      <c r="C830" s="2">
        <v>832481</v>
      </c>
      <c r="D830" s="2">
        <v>37716</v>
      </c>
    </row>
    <row r="831" spans="1:4" x14ac:dyDescent="0.2">
      <c r="B831" s="1" t="s">
        <v>82</v>
      </c>
      <c r="C831" s="2">
        <v>255573</v>
      </c>
      <c r="D831" s="2">
        <v>444514</v>
      </c>
    </row>
    <row r="832" spans="1:4" x14ac:dyDescent="0.2">
      <c r="B832" s="1" t="s">
        <v>103</v>
      </c>
      <c r="C832" s="2">
        <v>27549</v>
      </c>
      <c r="D832" s="2">
        <v>0</v>
      </c>
    </row>
    <row r="833" spans="1:4" x14ac:dyDescent="0.2">
      <c r="B833" s="1" t="s">
        <v>129</v>
      </c>
      <c r="C833" s="2">
        <v>28327</v>
      </c>
      <c r="D833" s="2">
        <v>0</v>
      </c>
    </row>
    <row r="834" spans="1:4" x14ac:dyDescent="0.2">
      <c r="B834" s="1" t="s">
        <v>111</v>
      </c>
      <c r="C834" s="2">
        <v>38188</v>
      </c>
      <c r="D834" s="2">
        <v>4937</v>
      </c>
    </row>
    <row r="835" spans="1:4" x14ac:dyDescent="0.2">
      <c r="B835" s="1" t="s">
        <v>153</v>
      </c>
      <c r="C835" s="2">
        <v>1238259</v>
      </c>
      <c r="D835" s="2">
        <v>177179</v>
      </c>
    </row>
    <row r="836" spans="1:4" x14ac:dyDescent="0.2">
      <c r="B836" s="1" t="s">
        <v>154</v>
      </c>
      <c r="C836" s="3">
        <v>108441</v>
      </c>
      <c r="D836" s="3">
        <v>251471</v>
      </c>
    </row>
    <row r="837" spans="1:4" ht="13.5" thickBot="1" x14ac:dyDescent="0.25">
      <c r="A837" s="4" t="s">
        <v>155</v>
      </c>
      <c r="B837" s="4"/>
      <c r="C837" s="5">
        <f>SUM(C830:C836)</f>
        <v>2528818</v>
      </c>
      <c r="D837" s="5">
        <f>SUM(D830:D836)</f>
        <v>915817</v>
      </c>
    </row>
    <row r="838" spans="1:4" x14ac:dyDescent="0.2">
      <c r="A838" s="1" t="s">
        <v>28</v>
      </c>
      <c r="B838" s="1" t="s">
        <v>98</v>
      </c>
      <c r="C838" s="2">
        <v>1140000</v>
      </c>
      <c r="D838" s="2">
        <v>0</v>
      </c>
    </row>
    <row r="839" spans="1:4" x14ac:dyDescent="0.2">
      <c r="B839" s="1" t="s">
        <v>192</v>
      </c>
      <c r="C839" s="2">
        <v>676593</v>
      </c>
      <c r="D839" s="2">
        <v>0</v>
      </c>
    </row>
    <row r="840" spans="1:4" x14ac:dyDescent="0.2">
      <c r="B840" s="1" t="s">
        <v>92</v>
      </c>
      <c r="C840" s="2">
        <v>536481</v>
      </c>
      <c r="D840" s="2">
        <v>0</v>
      </c>
    </row>
    <row r="841" spans="1:4" x14ac:dyDescent="0.2">
      <c r="B841" s="1" t="s">
        <v>116</v>
      </c>
      <c r="C841" s="2">
        <v>2278952</v>
      </c>
      <c r="D841" s="2">
        <v>218548</v>
      </c>
    </row>
    <row r="842" spans="1:4" x14ac:dyDescent="0.2">
      <c r="B842" s="1" t="s">
        <v>59</v>
      </c>
      <c r="C842" s="2">
        <v>4483247</v>
      </c>
      <c r="D842" s="2">
        <v>632681</v>
      </c>
    </row>
    <row r="843" spans="1:4" x14ac:dyDescent="0.2">
      <c r="B843" s="1" t="s">
        <v>60</v>
      </c>
      <c r="C843" s="2">
        <v>587404</v>
      </c>
      <c r="D843" s="2">
        <v>535457</v>
      </c>
    </row>
    <row r="844" spans="1:4" x14ac:dyDescent="0.2">
      <c r="B844" s="1" t="s">
        <v>133</v>
      </c>
      <c r="C844" s="2">
        <v>2178476</v>
      </c>
      <c r="D844" s="2">
        <v>526366</v>
      </c>
    </row>
    <row r="845" spans="1:4" x14ac:dyDescent="0.2">
      <c r="B845" s="1" t="s">
        <v>134</v>
      </c>
      <c r="C845" s="2">
        <v>417903</v>
      </c>
      <c r="D845" s="2">
        <v>299569</v>
      </c>
    </row>
    <row r="846" spans="1:4" x14ac:dyDescent="0.2">
      <c r="B846" s="1" t="s">
        <v>99</v>
      </c>
      <c r="C846" s="2">
        <v>207984</v>
      </c>
      <c r="D846" s="2">
        <v>254202</v>
      </c>
    </row>
    <row r="847" spans="1:4" x14ac:dyDescent="0.2">
      <c r="B847" s="1" t="s">
        <v>143</v>
      </c>
      <c r="C847" s="2">
        <v>2902762</v>
      </c>
      <c r="D847" s="2">
        <v>0</v>
      </c>
    </row>
    <row r="848" spans="1:4" x14ac:dyDescent="0.2">
      <c r="B848" s="1" t="s">
        <v>108</v>
      </c>
      <c r="C848" s="2">
        <v>391885</v>
      </c>
      <c r="D848" s="2">
        <v>136236</v>
      </c>
    </row>
    <row r="849" spans="1:4" x14ac:dyDescent="0.2">
      <c r="B849" s="1" t="s">
        <v>76</v>
      </c>
      <c r="C849" s="2">
        <v>1929735</v>
      </c>
      <c r="D849" s="2">
        <v>140647</v>
      </c>
    </row>
    <row r="850" spans="1:4" x14ac:dyDescent="0.2">
      <c r="B850" s="1" t="s">
        <v>78</v>
      </c>
      <c r="C850" s="2">
        <v>415561</v>
      </c>
      <c r="D850" s="2">
        <v>644224</v>
      </c>
    </row>
    <row r="851" spans="1:4" x14ac:dyDescent="0.2">
      <c r="B851" s="9" t="s">
        <v>79</v>
      </c>
      <c r="C851" s="2">
        <v>0</v>
      </c>
      <c r="D851" s="2">
        <v>25153</v>
      </c>
    </row>
    <row r="852" spans="1:4" x14ac:dyDescent="0.2">
      <c r="B852" s="1" t="s">
        <v>110</v>
      </c>
      <c r="C852" s="2">
        <v>85023</v>
      </c>
      <c r="D852" s="2">
        <v>159330</v>
      </c>
    </row>
    <row r="853" spans="1:4" x14ac:dyDescent="0.2">
      <c r="B853" s="1" t="s">
        <v>82</v>
      </c>
      <c r="C853" s="2">
        <v>35414166</v>
      </c>
      <c r="D853" s="2">
        <v>15192878</v>
      </c>
    </row>
    <row r="854" spans="1:4" x14ac:dyDescent="0.2">
      <c r="B854" s="9" t="s">
        <v>95</v>
      </c>
      <c r="C854" s="2">
        <v>0</v>
      </c>
      <c r="D854" s="2">
        <v>31200</v>
      </c>
    </row>
    <row r="855" spans="1:4" x14ac:dyDescent="0.2">
      <c r="B855" s="1" t="s">
        <v>84</v>
      </c>
      <c r="C855" s="2">
        <v>1453016</v>
      </c>
      <c r="D855" s="2">
        <v>937956</v>
      </c>
    </row>
    <row r="856" spans="1:4" x14ac:dyDescent="0.2">
      <c r="B856" s="1" t="s">
        <v>96</v>
      </c>
      <c r="C856" s="2">
        <v>344974</v>
      </c>
      <c r="D856" s="2">
        <v>173847</v>
      </c>
    </row>
    <row r="857" spans="1:4" x14ac:dyDescent="0.2">
      <c r="B857" s="9" t="s">
        <v>87</v>
      </c>
      <c r="C857" s="2">
        <v>0</v>
      </c>
      <c r="D857" s="2">
        <v>15622</v>
      </c>
    </row>
    <row r="858" spans="1:4" x14ac:dyDescent="0.2">
      <c r="B858" s="1" t="s">
        <v>89</v>
      </c>
      <c r="C858" s="2">
        <v>19266827</v>
      </c>
      <c r="D858" s="2">
        <v>5924960</v>
      </c>
    </row>
    <row r="859" spans="1:4" x14ac:dyDescent="0.2">
      <c r="B859" s="1" t="s">
        <v>154</v>
      </c>
      <c r="C859" s="3">
        <v>713714</v>
      </c>
      <c r="D859" s="3">
        <v>0</v>
      </c>
    </row>
    <row r="860" spans="1:4" ht="13.5" thickBot="1" x14ac:dyDescent="0.25">
      <c r="A860" s="4" t="s">
        <v>156</v>
      </c>
      <c r="B860" s="4"/>
      <c r="C860" s="5">
        <f>SUM(C838:C859)</f>
        <v>75424703</v>
      </c>
      <c r="D860" s="5">
        <f>SUM(D838:D859)</f>
        <v>25848876</v>
      </c>
    </row>
    <row r="861" spans="1:4" x14ac:dyDescent="0.2">
      <c r="A861" s="1" t="s">
        <v>29</v>
      </c>
      <c r="B861" s="9" t="s">
        <v>157</v>
      </c>
      <c r="C861" s="2">
        <v>0</v>
      </c>
      <c r="D861" s="2">
        <v>61267.97</v>
      </c>
    </row>
    <row r="862" spans="1:4" x14ac:dyDescent="0.2">
      <c r="B862" s="1" t="s">
        <v>92</v>
      </c>
      <c r="C862" s="2">
        <v>734900</v>
      </c>
      <c r="D862" s="2">
        <v>0</v>
      </c>
    </row>
    <row r="863" spans="1:4" x14ac:dyDescent="0.2">
      <c r="B863" s="1" t="s">
        <v>116</v>
      </c>
      <c r="C863" s="2">
        <v>875288</v>
      </c>
      <c r="D863" s="2">
        <v>181513</v>
      </c>
    </row>
    <row r="864" spans="1:4" x14ac:dyDescent="0.2">
      <c r="B864" s="1" t="s">
        <v>59</v>
      </c>
      <c r="C864" s="2">
        <v>21906</v>
      </c>
      <c r="D864" s="2">
        <v>213547</v>
      </c>
    </row>
    <row r="865" spans="2:4" x14ac:dyDescent="0.2">
      <c r="B865" s="9" t="s">
        <v>60</v>
      </c>
      <c r="C865" s="2">
        <v>0</v>
      </c>
      <c r="D865" s="2">
        <v>85138</v>
      </c>
    </row>
    <row r="866" spans="2:4" x14ac:dyDescent="0.2">
      <c r="B866" s="1" t="s">
        <v>133</v>
      </c>
      <c r="C866" s="2">
        <v>383322</v>
      </c>
      <c r="D866" s="2">
        <v>317948</v>
      </c>
    </row>
    <row r="867" spans="2:4" x14ac:dyDescent="0.2">
      <c r="B867" s="1" t="s">
        <v>99</v>
      </c>
      <c r="C867" s="2">
        <v>152765</v>
      </c>
      <c r="D867" s="2">
        <v>706598</v>
      </c>
    </row>
    <row r="868" spans="2:4" x14ac:dyDescent="0.2">
      <c r="B868" s="1" t="s">
        <v>61</v>
      </c>
      <c r="C868" s="2">
        <v>232256</v>
      </c>
      <c r="D868" s="2">
        <v>1505855</v>
      </c>
    </row>
    <row r="869" spans="2:4" x14ac:dyDescent="0.2">
      <c r="B869" s="1" t="s">
        <v>72</v>
      </c>
      <c r="C869" s="2">
        <v>318002</v>
      </c>
      <c r="D869" s="2">
        <v>164588</v>
      </c>
    </row>
    <row r="870" spans="2:4" x14ac:dyDescent="0.2">
      <c r="B870" s="1" t="s">
        <v>76</v>
      </c>
      <c r="C870" s="2">
        <v>56</v>
      </c>
      <c r="D870" s="2">
        <v>61369</v>
      </c>
    </row>
    <row r="871" spans="2:4" x14ac:dyDescent="0.2">
      <c r="B871" s="1" t="s">
        <v>106</v>
      </c>
      <c r="C871" s="2">
        <v>1200</v>
      </c>
      <c r="D871" s="2">
        <v>11820</v>
      </c>
    </row>
    <row r="872" spans="2:4" x14ac:dyDescent="0.2">
      <c r="B872" s="1" t="s">
        <v>77</v>
      </c>
      <c r="C872" s="2">
        <v>160729</v>
      </c>
      <c r="D872" s="2">
        <v>451862</v>
      </c>
    </row>
    <row r="873" spans="2:4" x14ac:dyDescent="0.2">
      <c r="B873" s="1" t="s">
        <v>78</v>
      </c>
      <c r="C873" s="2">
        <v>27245</v>
      </c>
      <c r="D873" s="2">
        <v>34937</v>
      </c>
    </row>
    <row r="874" spans="2:4" x14ac:dyDescent="0.2">
      <c r="B874" s="1" t="s">
        <v>82</v>
      </c>
      <c r="C874" s="2">
        <v>10879442</v>
      </c>
      <c r="D874" s="2">
        <v>9965183</v>
      </c>
    </row>
    <row r="875" spans="2:4" x14ac:dyDescent="0.2">
      <c r="B875" s="1" t="s">
        <v>84</v>
      </c>
      <c r="C875" s="2">
        <v>1865947</v>
      </c>
      <c r="D875" s="2">
        <v>2341268</v>
      </c>
    </row>
    <row r="876" spans="2:4" x14ac:dyDescent="0.2">
      <c r="B876" s="1" t="s">
        <v>96</v>
      </c>
      <c r="C876" s="2">
        <v>294923</v>
      </c>
      <c r="D876" s="2">
        <v>62923</v>
      </c>
    </row>
    <row r="877" spans="2:4" x14ac:dyDescent="0.2">
      <c r="B877" s="9" t="s">
        <v>158</v>
      </c>
      <c r="C877" s="2">
        <v>0</v>
      </c>
      <c r="D877" s="2">
        <v>488000</v>
      </c>
    </row>
    <row r="878" spans="2:4" x14ac:dyDescent="0.2">
      <c r="B878" s="9" t="s">
        <v>86</v>
      </c>
      <c r="C878" s="2">
        <v>0</v>
      </c>
      <c r="D878" s="2">
        <v>165422</v>
      </c>
    </row>
    <row r="879" spans="2:4" x14ac:dyDescent="0.2">
      <c r="B879" s="1" t="s">
        <v>87</v>
      </c>
      <c r="C879" s="2">
        <v>43216</v>
      </c>
      <c r="D879" s="2">
        <v>42232</v>
      </c>
    </row>
    <row r="880" spans="2:4" x14ac:dyDescent="0.2">
      <c r="B880" s="1" t="s">
        <v>195</v>
      </c>
      <c r="C880" s="2">
        <v>44000</v>
      </c>
      <c r="D880" s="2">
        <v>52289</v>
      </c>
    </row>
    <row r="881" spans="1:4" x14ac:dyDescent="0.2">
      <c r="B881" s="1" t="s">
        <v>89</v>
      </c>
      <c r="C881" s="3">
        <v>2077101</v>
      </c>
      <c r="D881" s="3">
        <v>3608494</v>
      </c>
    </row>
    <row r="882" spans="1:4" ht="13.5" thickBot="1" x14ac:dyDescent="0.25">
      <c r="A882" s="4" t="s">
        <v>159</v>
      </c>
      <c r="B882" s="4"/>
      <c r="C882" s="5">
        <f>SUM(C861:C881)</f>
        <v>18112298</v>
      </c>
      <c r="D882" s="5">
        <f>SUM(D861:D881)</f>
        <v>20522253.969999999</v>
      </c>
    </row>
    <row r="883" spans="1:4" x14ac:dyDescent="0.2">
      <c r="A883" s="1" t="s">
        <v>30</v>
      </c>
      <c r="B883" s="1" t="s">
        <v>98</v>
      </c>
      <c r="C883" s="2">
        <v>306674</v>
      </c>
      <c r="D883" s="2">
        <v>168010</v>
      </c>
    </row>
    <row r="884" spans="1:4" x14ac:dyDescent="0.2">
      <c r="B884" s="9" t="s">
        <v>192</v>
      </c>
      <c r="C884" s="2">
        <v>0</v>
      </c>
      <c r="D884" s="2">
        <v>1446955</v>
      </c>
    </row>
    <row r="885" spans="1:4" x14ac:dyDescent="0.2">
      <c r="B885" s="1" t="s">
        <v>58</v>
      </c>
      <c r="C885" s="2">
        <v>1497179</v>
      </c>
      <c r="D885" s="2">
        <v>424556</v>
      </c>
    </row>
    <row r="886" spans="1:4" x14ac:dyDescent="0.2">
      <c r="B886" s="1" t="s">
        <v>92</v>
      </c>
      <c r="C886" s="2">
        <v>5612379</v>
      </c>
      <c r="D886" s="2">
        <v>3141347</v>
      </c>
    </row>
    <row r="887" spans="1:4" x14ac:dyDescent="0.2">
      <c r="B887" s="1" t="s">
        <v>59</v>
      </c>
      <c r="C887" s="2">
        <v>30884527</v>
      </c>
      <c r="D887" s="2">
        <v>3909871</v>
      </c>
    </row>
    <row r="888" spans="1:4" x14ac:dyDescent="0.2">
      <c r="B888" s="1" t="s">
        <v>60</v>
      </c>
      <c r="C888" s="2">
        <v>5836907</v>
      </c>
      <c r="D888" s="2">
        <v>4550803</v>
      </c>
    </row>
    <row r="889" spans="1:4" x14ac:dyDescent="0.2">
      <c r="B889" s="1" t="s">
        <v>133</v>
      </c>
      <c r="C889" s="2">
        <v>4595781</v>
      </c>
      <c r="D889" s="2">
        <v>404712</v>
      </c>
    </row>
    <row r="890" spans="1:4" x14ac:dyDescent="0.2">
      <c r="B890" s="1" t="s">
        <v>134</v>
      </c>
      <c r="C890" s="2">
        <v>3319976</v>
      </c>
      <c r="D890" s="2">
        <v>379450</v>
      </c>
    </row>
    <row r="891" spans="1:4" x14ac:dyDescent="0.2">
      <c r="B891" s="1" t="s">
        <v>99</v>
      </c>
      <c r="C891" s="2">
        <v>1853548</v>
      </c>
      <c r="D891" s="2">
        <v>290578</v>
      </c>
    </row>
    <row r="892" spans="1:4" x14ac:dyDescent="0.2">
      <c r="B892" s="1" t="s">
        <v>61</v>
      </c>
      <c r="C892" s="2">
        <v>15424755</v>
      </c>
      <c r="D892" s="2">
        <v>8347623</v>
      </c>
    </row>
    <row r="893" spans="1:4" x14ac:dyDescent="0.2">
      <c r="B893" s="1" t="s">
        <v>63</v>
      </c>
      <c r="C893" s="2">
        <v>12283900</v>
      </c>
      <c r="D893" s="2">
        <v>1680461</v>
      </c>
    </row>
    <row r="894" spans="1:4" x14ac:dyDescent="0.2">
      <c r="B894" s="1" t="s">
        <v>94</v>
      </c>
      <c r="C894" s="2">
        <v>326</v>
      </c>
      <c r="D894" s="2">
        <v>0</v>
      </c>
    </row>
    <row r="895" spans="1:4" x14ac:dyDescent="0.2">
      <c r="B895" s="1" t="s">
        <v>71</v>
      </c>
      <c r="C895" s="2">
        <v>505199</v>
      </c>
      <c r="D895" s="2">
        <v>0</v>
      </c>
    </row>
    <row r="896" spans="1:4" x14ac:dyDescent="0.2">
      <c r="B896" s="1" t="s">
        <v>150</v>
      </c>
      <c r="C896" s="2">
        <v>373928</v>
      </c>
      <c r="D896" s="2">
        <v>0</v>
      </c>
    </row>
    <row r="897" spans="2:4" x14ac:dyDescent="0.2">
      <c r="B897" s="1" t="s">
        <v>73</v>
      </c>
      <c r="C897" s="2">
        <v>3036044</v>
      </c>
      <c r="D897" s="2">
        <v>1322468</v>
      </c>
    </row>
    <row r="898" spans="2:4" x14ac:dyDescent="0.2">
      <c r="B898" s="1" t="s">
        <v>74</v>
      </c>
      <c r="C898" s="2">
        <v>1047175</v>
      </c>
      <c r="D898" s="2">
        <v>1282401</v>
      </c>
    </row>
    <row r="899" spans="2:4" x14ac:dyDescent="0.2">
      <c r="B899" s="1" t="s">
        <v>76</v>
      </c>
      <c r="C899" s="2">
        <v>4506867</v>
      </c>
      <c r="D899" s="2">
        <v>857185</v>
      </c>
    </row>
    <row r="900" spans="2:4" x14ac:dyDescent="0.2">
      <c r="B900" s="1" t="s">
        <v>138</v>
      </c>
      <c r="C900" s="2">
        <v>16895853</v>
      </c>
      <c r="D900" s="2">
        <v>0</v>
      </c>
    </row>
    <row r="901" spans="2:4" x14ac:dyDescent="0.2">
      <c r="B901" s="1" t="s">
        <v>106</v>
      </c>
      <c r="C901" s="2">
        <v>7196094</v>
      </c>
      <c r="D901" s="2">
        <v>805241</v>
      </c>
    </row>
    <row r="902" spans="2:4" x14ac:dyDescent="0.2">
      <c r="B902" s="1" t="s">
        <v>77</v>
      </c>
      <c r="C902" s="2">
        <v>3724278</v>
      </c>
      <c r="D902" s="2">
        <v>2485951</v>
      </c>
    </row>
    <row r="903" spans="2:4" x14ac:dyDescent="0.2">
      <c r="B903" s="1" t="s">
        <v>78</v>
      </c>
      <c r="C903" s="2">
        <v>2154042</v>
      </c>
      <c r="D903" s="2">
        <v>721013</v>
      </c>
    </row>
    <row r="904" spans="2:4" x14ac:dyDescent="0.2">
      <c r="B904" s="1" t="s">
        <v>79</v>
      </c>
      <c r="C904" s="2">
        <v>1226741</v>
      </c>
      <c r="D904" s="2">
        <v>349475</v>
      </c>
    </row>
    <row r="905" spans="2:4" x14ac:dyDescent="0.2">
      <c r="B905" s="1" t="s">
        <v>101</v>
      </c>
      <c r="C905" s="2">
        <v>998755</v>
      </c>
      <c r="D905" s="2">
        <v>155126</v>
      </c>
    </row>
    <row r="906" spans="2:4" x14ac:dyDescent="0.2">
      <c r="B906" s="1" t="s">
        <v>80</v>
      </c>
      <c r="C906" s="2">
        <v>180465392</v>
      </c>
      <c r="D906" s="2">
        <v>59812677</v>
      </c>
    </row>
    <row r="907" spans="2:4" x14ac:dyDescent="0.2">
      <c r="B907" s="1" t="s">
        <v>82</v>
      </c>
      <c r="C907" s="2">
        <v>53796815</v>
      </c>
      <c r="D907" s="2">
        <v>22813328</v>
      </c>
    </row>
    <row r="908" spans="2:4" x14ac:dyDescent="0.2">
      <c r="B908" s="1" t="s">
        <v>84</v>
      </c>
      <c r="C908" s="2">
        <v>905849</v>
      </c>
      <c r="D908" s="2">
        <v>466963</v>
      </c>
    </row>
    <row r="909" spans="2:4" x14ac:dyDescent="0.2">
      <c r="B909" s="1" t="s">
        <v>96</v>
      </c>
      <c r="C909" s="2">
        <v>1662725</v>
      </c>
      <c r="D909" s="2">
        <v>198004</v>
      </c>
    </row>
    <row r="910" spans="2:4" x14ac:dyDescent="0.2">
      <c r="B910" s="1" t="s">
        <v>111</v>
      </c>
      <c r="C910" s="2">
        <v>15560</v>
      </c>
      <c r="D910" s="2">
        <v>0</v>
      </c>
    </row>
    <row r="911" spans="2:4" x14ac:dyDescent="0.2">
      <c r="B911" s="1" t="s">
        <v>86</v>
      </c>
      <c r="C911" s="2">
        <v>73.81</v>
      </c>
      <c r="D911" s="2">
        <v>0</v>
      </c>
    </row>
    <row r="912" spans="2:4" x14ac:dyDescent="0.2">
      <c r="B912" s="1" t="s">
        <v>87</v>
      </c>
      <c r="C912" s="2">
        <v>1323960</v>
      </c>
      <c r="D912" s="2">
        <v>0</v>
      </c>
    </row>
    <row r="913" spans="1:4" x14ac:dyDescent="0.2">
      <c r="B913" s="1" t="s">
        <v>89</v>
      </c>
      <c r="C913" s="2">
        <v>67493634</v>
      </c>
      <c r="D913" s="2">
        <v>69906927</v>
      </c>
    </row>
    <row r="914" spans="1:4" x14ac:dyDescent="0.2">
      <c r="B914" s="1" t="s">
        <v>190</v>
      </c>
      <c r="C914" s="2">
        <v>611534</v>
      </c>
      <c r="D914" s="2">
        <v>63412</v>
      </c>
    </row>
    <row r="915" spans="1:4" x14ac:dyDescent="0.2">
      <c r="B915" s="1" t="s">
        <v>90</v>
      </c>
      <c r="C915" s="3">
        <v>1156142</v>
      </c>
      <c r="D915" s="3">
        <v>76000</v>
      </c>
    </row>
    <row r="916" spans="1:4" ht="13.5" thickBot="1" x14ac:dyDescent="0.25">
      <c r="A916" s="4" t="s">
        <v>160</v>
      </c>
      <c r="B916" s="4"/>
      <c r="C916" s="5">
        <f>SUM(C883:C915)</f>
        <v>430712612.81</v>
      </c>
      <c r="D916" s="5">
        <f>SUM(D883:D915)</f>
        <v>186060537</v>
      </c>
    </row>
    <row r="917" spans="1:4" x14ac:dyDescent="0.2">
      <c r="A917" s="1" t="s">
        <v>31</v>
      </c>
      <c r="B917" s="1" t="s">
        <v>92</v>
      </c>
      <c r="C917" s="2">
        <v>927318</v>
      </c>
      <c r="D917" s="2">
        <v>0</v>
      </c>
    </row>
    <row r="918" spans="1:4" x14ac:dyDescent="0.2">
      <c r="B918" s="1" t="s">
        <v>116</v>
      </c>
      <c r="C918" s="2">
        <v>1834026</v>
      </c>
      <c r="D918" s="2">
        <v>368293</v>
      </c>
    </row>
    <row r="919" spans="1:4" x14ac:dyDescent="0.2">
      <c r="B919" s="1" t="s">
        <v>59</v>
      </c>
      <c r="C919" s="2">
        <v>2129600</v>
      </c>
      <c r="D919" s="2">
        <v>656614</v>
      </c>
    </row>
    <row r="920" spans="1:4" x14ac:dyDescent="0.2">
      <c r="B920" s="9" t="s">
        <v>60</v>
      </c>
      <c r="C920" s="2">
        <v>0</v>
      </c>
      <c r="D920" s="2">
        <v>413778</v>
      </c>
    </row>
    <row r="921" spans="1:4" x14ac:dyDescent="0.2">
      <c r="B921" s="1" t="s">
        <v>133</v>
      </c>
      <c r="C921" s="2">
        <v>362119</v>
      </c>
      <c r="D921" s="2">
        <v>0</v>
      </c>
    </row>
    <row r="922" spans="1:4" x14ac:dyDescent="0.2">
      <c r="B922" s="1" t="s">
        <v>99</v>
      </c>
      <c r="C922" s="2">
        <v>599725</v>
      </c>
      <c r="D922" s="2">
        <v>354264</v>
      </c>
    </row>
    <row r="923" spans="1:4" x14ac:dyDescent="0.2">
      <c r="B923" s="1" t="s">
        <v>72</v>
      </c>
      <c r="C923" s="2">
        <v>25000</v>
      </c>
      <c r="D923" s="2">
        <v>183160</v>
      </c>
    </row>
    <row r="924" spans="1:4" x14ac:dyDescent="0.2">
      <c r="B924" s="1" t="s">
        <v>74</v>
      </c>
      <c r="C924" s="2">
        <v>102279</v>
      </c>
      <c r="D924" s="2">
        <v>121779</v>
      </c>
    </row>
    <row r="925" spans="1:4" x14ac:dyDescent="0.2">
      <c r="B925" s="1" t="s">
        <v>76</v>
      </c>
      <c r="C925" s="2">
        <v>24711</v>
      </c>
      <c r="D925" s="2">
        <v>233377</v>
      </c>
    </row>
    <row r="926" spans="1:4" x14ac:dyDescent="0.2">
      <c r="B926" s="9" t="s">
        <v>100</v>
      </c>
      <c r="C926" s="2">
        <v>0</v>
      </c>
      <c r="D926" s="2">
        <v>635947</v>
      </c>
    </row>
    <row r="927" spans="1:4" x14ac:dyDescent="0.2">
      <c r="B927" s="1" t="s">
        <v>78</v>
      </c>
      <c r="C927" s="2">
        <v>58219</v>
      </c>
      <c r="D927" s="2">
        <v>44210</v>
      </c>
    </row>
    <row r="928" spans="1:4" x14ac:dyDescent="0.2">
      <c r="B928" s="1" t="s">
        <v>101</v>
      </c>
      <c r="C928" s="2">
        <v>23916</v>
      </c>
      <c r="D928" s="2">
        <v>116096</v>
      </c>
    </row>
    <row r="929" spans="1:4" x14ac:dyDescent="0.2">
      <c r="B929" s="1" t="s">
        <v>82</v>
      </c>
      <c r="C929" s="2">
        <v>7921416</v>
      </c>
      <c r="D929" s="2">
        <v>4718870</v>
      </c>
    </row>
    <row r="930" spans="1:4" x14ac:dyDescent="0.2">
      <c r="B930" s="1" t="s">
        <v>84</v>
      </c>
      <c r="C930" s="2">
        <v>1504842</v>
      </c>
      <c r="D930" s="2">
        <v>40278</v>
      </c>
    </row>
    <row r="931" spans="1:4" x14ac:dyDescent="0.2">
      <c r="B931" s="1" t="s">
        <v>96</v>
      </c>
      <c r="C931" s="2">
        <v>133127</v>
      </c>
      <c r="D931" s="2">
        <v>106056</v>
      </c>
    </row>
    <row r="932" spans="1:4" x14ac:dyDescent="0.2">
      <c r="B932" s="1" t="s">
        <v>111</v>
      </c>
      <c r="C932" s="2">
        <v>50000</v>
      </c>
      <c r="D932" s="2">
        <v>0</v>
      </c>
    </row>
    <row r="933" spans="1:4" x14ac:dyDescent="0.2">
      <c r="B933" s="1" t="s">
        <v>86</v>
      </c>
      <c r="C933" s="2">
        <v>269423</v>
      </c>
      <c r="D933" s="2">
        <v>0</v>
      </c>
    </row>
    <row r="934" spans="1:4" x14ac:dyDescent="0.2">
      <c r="B934" s="1" t="s">
        <v>89</v>
      </c>
      <c r="C934" s="3">
        <v>1409284</v>
      </c>
      <c r="D934" s="3">
        <v>5031083</v>
      </c>
    </row>
    <row r="935" spans="1:4" ht="13.5" thickBot="1" x14ac:dyDescent="0.25">
      <c r="A935" s="4" t="s">
        <v>161</v>
      </c>
      <c r="B935" s="4"/>
      <c r="C935" s="5">
        <f>SUM(C917:C934)</f>
        <v>17375005</v>
      </c>
      <c r="D935" s="5">
        <f>SUM(D917:D934)</f>
        <v>13023805</v>
      </c>
    </row>
    <row r="936" spans="1:4" x14ac:dyDescent="0.2">
      <c r="A936" s="1" t="s">
        <v>32</v>
      </c>
      <c r="B936" s="1" t="s">
        <v>58</v>
      </c>
      <c r="C936" s="2">
        <v>4249433</v>
      </c>
      <c r="D936" s="2">
        <v>295970</v>
      </c>
    </row>
    <row r="937" spans="1:4" x14ac:dyDescent="0.2">
      <c r="B937" s="1" t="s">
        <v>92</v>
      </c>
      <c r="C937" s="2">
        <v>878414</v>
      </c>
      <c r="D937" s="2">
        <v>643840</v>
      </c>
    </row>
    <row r="938" spans="1:4" x14ac:dyDescent="0.2">
      <c r="B938" s="1" t="s">
        <v>59</v>
      </c>
      <c r="C938" s="2">
        <v>3854161</v>
      </c>
      <c r="D938" s="2">
        <v>2713986</v>
      </c>
    </row>
    <row r="939" spans="1:4" x14ac:dyDescent="0.2">
      <c r="B939" s="1" t="s">
        <v>60</v>
      </c>
      <c r="C939" s="2">
        <v>22089</v>
      </c>
      <c r="D939" s="2">
        <v>827355</v>
      </c>
    </row>
    <row r="940" spans="1:4" x14ac:dyDescent="0.2">
      <c r="B940" s="1" t="s">
        <v>133</v>
      </c>
      <c r="C940" s="2">
        <v>463394</v>
      </c>
      <c r="D940" s="2">
        <v>0</v>
      </c>
    </row>
    <row r="941" spans="1:4" x14ac:dyDescent="0.2">
      <c r="B941" s="1" t="s">
        <v>134</v>
      </c>
      <c r="C941" s="2">
        <v>1114710</v>
      </c>
      <c r="D941" s="2">
        <v>183319</v>
      </c>
    </row>
    <row r="942" spans="1:4" x14ac:dyDescent="0.2">
      <c r="B942" s="1" t="s">
        <v>99</v>
      </c>
      <c r="C942" s="2">
        <v>109079</v>
      </c>
      <c r="D942" s="2">
        <v>0</v>
      </c>
    </row>
    <row r="943" spans="1:4" x14ac:dyDescent="0.2">
      <c r="B943" s="1" t="s">
        <v>63</v>
      </c>
      <c r="C943" s="2">
        <v>2608815</v>
      </c>
      <c r="D943" s="2">
        <v>0</v>
      </c>
    </row>
    <row r="944" spans="1:4" x14ac:dyDescent="0.2">
      <c r="B944" s="1" t="s">
        <v>72</v>
      </c>
      <c r="C944" s="2">
        <v>119950</v>
      </c>
      <c r="D944" s="2">
        <v>10775</v>
      </c>
    </row>
    <row r="945" spans="1:4" x14ac:dyDescent="0.2">
      <c r="B945" s="1" t="s">
        <v>108</v>
      </c>
      <c r="C945" s="2">
        <v>312439</v>
      </c>
      <c r="D945" s="2">
        <v>0</v>
      </c>
    </row>
    <row r="946" spans="1:4" x14ac:dyDescent="0.2">
      <c r="B946" s="1" t="s">
        <v>73</v>
      </c>
      <c r="C946" s="2">
        <v>412014</v>
      </c>
      <c r="D946" s="2">
        <v>225322</v>
      </c>
    </row>
    <row r="947" spans="1:4" x14ac:dyDescent="0.2">
      <c r="B947" s="1" t="s">
        <v>106</v>
      </c>
      <c r="C947" s="2">
        <v>2155024</v>
      </c>
      <c r="D947" s="2">
        <v>0</v>
      </c>
    </row>
    <row r="948" spans="1:4" x14ac:dyDescent="0.2">
      <c r="B948" s="1" t="s">
        <v>77</v>
      </c>
      <c r="C948" s="2">
        <v>251652</v>
      </c>
      <c r="D948" s="2">
        <v>593130</v>
      </c>
    </row>
    <row r="949" spans="1:4" x14ac:dyDescent="0.2">
      <c r="B949" s="1" t="s">
        <v>79</v>
      </c>
      <c r="C949" s="2">
        <v>373780</v>
      </c>
      <c r="D949" s="2">
        <v>32555</v>
      </c>
    </row>
    <row r="950" spans="1:4" x14ac:dyDescent="0.2">
      <c r="B950" s="1" t="s">
        <v>82</v>
      </c>
      <c r="C950" s="2">
        <v>13174306</v>
      </c>
      <c r="D950" s="2">
        <v>7348331</v>
      </c>
    </row>
    <row r="951" spans="1:4" x14ac:dyDescent="0.2">
      <c r="B951" s="9" t="s">
        <v>95</v>
      </c>
      <c r="C951" s="2">
        <v>0</v>
      </c>
      <c r="D951" s="2">
        <v>258111</v>
      </c>
    </row>
    <row r="952" spans="1:4" x14ac:dyDescent="0.2">
      <c r="B952" s="1" t="s">
        <v>84</v>
      </c>
      <c r="C952" s="2">
        <v>639853</v>
      </c>
      <c r="D952" s="2">
        <v>97809</v>
      </c>
    </row>
    <row r="953" spans="1:4" x14ac:dyDescent="0.2">
      <c r="B953" s="1" t="s">
        <v>96</v>
      </c>
      <c r="C953" s="2">
        <v>194910</v>
      </c>
      <c r="D953" s="2">
        <v>133584</v>
      </c>
    </row>
    <row r="954" spans="1:4" x14ac:dyDescent="0.2">
      <c r="B954" s="1" t="s">
        <v>111</v>
      </c>
      <c r="C954" s="2">
        <v>5331</v>
      </c>
      <c r="D954" s="2">
        <v>44669</v>
      </c>
    </row>
    <row r="955" spans="1:4" x14ac:dyDescent="0.2">
      <c r="B955" s="1" t="s">
        <v>87</v>
      </c>
      <c r="C955" s="2">
        <v>259260</v>
      </c>
      <c r="D955" s="2">
        <v>38433</v>
      </c>
    </row>
    <row r="956" spans="1:4" x14ac:dyDescent="0.2">
      <c r="B956" s="1" t="s">
        <v>89</v>
      </c>
      <c r="C956" s="3">
        <v>6347977</v>
      </c>
      <c r="D956" s="3">
        <v>10154941</v>
      </c>
    </row>
    <row r="957" spans="1:4" ht="13.5" thickBot="1" x14ac:dyDescent="0.25">
      <c r="A957" s="4" t="s">
        <v>162</v>
      </c>
      <c r="B957" s="4"/>
      <c r="C957" s="5">
        <f>SUM(C936:C956)</f>
        <v>37546591</v>
      </c>
      <c r="D957" s="5">
        <f>SUM(D936:D956)</f>
        <v>23602130</v>
      </c>
    </row>
    <row r="958" spans="1:4" x14ac:dyDescent="0.2">
      <c r="A958" s="1" t="s">
        <v>33</v>
      </c>
      <c r="B958" s="1" t="s">
        <v>98</v>
      </c>
      <c r="C958" s="2">
        <v>534457</v>
      </c>
      <c r="D958" s="2">
        <v>523838</v>
      </c>
    </row>
    <row r="959" spans="1:4" x14ac:dyDescent="0.2">
      <c r="B959" s="1" t="s">
        <v>58</v>
      </c>
      <c r="C959" s="2">
        <v>216507</v>
      </c>
      <c r="D959" s="2">
        <v>1566</v>
      </c>
    </row>
    <row r="960" spans="1:4" x14ac:dyDescent="0.2">
      <c r="B960" s="1" t="s">
        <v>92</v>
      </c>
      <c r="C960" s="2">
        <v>851327</v>
      </c>
      <c r="D960" s="2">
        <v>0</v>
      </c>
    </row>
    <row r="961" spans="2:4" x14ac:dyDescent="0.2">
      <c r="B961" s="1" t="s">
        <v>116</v>
      </c>
      <c r="C961" s="2">
        <v>1745607</v>
      </c>
      <c r="D961" s="2">
        <v>0</v>
      </c>
    </row>
    <row r="962" spans="2:4" x14ac:dyDescent="0.2">
      <c r="B962" s="1" t="s">
        <v>59</v>
      </c>
      <c r="C962" s="2">
        <v>602685</v>
      </c>
      <c r="D962" s="2">
        <v>326096</v>
      </c>
    </row>
    <row r="963" spans="2:4" x14ac:dyDescent="0.2">
      <c r="B963" s="1" t="s">
        <v>60</v>
      </c>
      <c r="C963" s="2">
        <v>629879</v>
      </c>
      <c r="D963" s="2">
        <v>445058</v>
      </c>
    </row>
    <row r="964" spans="2:4" x14ac:dyDescent="0.2">
      <c r="B964" s="1" t="s">
        <v>133</v>
      </c>
      <c r="C964" s="2">
        <v>707748</v>
      </c>
      <c r="D964" s="2">
        <v>33086</v>
      </c>
    </row>
    <row r="965" spans="2:4" x14ac:dyDescent="0.2">
      <c r="B965" s="1" t="s">
        <v>134</v>
      </c>
      <c r="C965" s="2">
        <v>450944</v>
      </c>
      <c r="D965" s="2">
        <v>0</v>
      </c>
    </row>
    <row r="966" spans="2:4" x14ac:dyDescent="0.2">
      <c r="B966" s="1" t="s">
        <v>99</v>
      </c>
      <c r="C966" s="2">
        <v>898474</v>
      </c>
      <c r="D966" s="2">
        <v>44571</v>
      </c>
    </row>
    <row r="967" spans="2:4" x14ac:dyDescent="0.2">
      <c r="B967" s="1" t="s">
        <v>61</v>
      </c>
      <c r="C967" s="2">
        <v>1354268</v>
      </c>
      <c r="D967" s="2">
        <v>2204680</v>
      </c>
    </row>
    <row r="968" spans="2:4" x14ac:dyDescent="0.2">
      <c r="B968" s="1" t="s">
        <v>63</v>
      </c>
      <c r="C968" s="2">
        <v>606749</v>
      </c>
      <c r="D968" s="2">
        <v>85862</v>
      </c>
    </row>
    <row r="969" spans="2:4" x14ac:dyDescent="0.2">
      <c r="B969" s="1" t="s">
        <v>64</v>
      </c>
      <c r="C969" s="2">
        <v>1566241</v>
      </c>
      <c r="D969" s="2">
        <v>782854</v>
      </c>
    </row>
    <row r="970" spans="2:4" x14ac:dyDescent="0.2">
      <c r="B970" s="9" t="s">
        <v>108</v>
      </c>
      <c r="C970" s="2">
        <v>0</v>
      </c>
      <c r="D970" s="2">
        <v>194978</v>
      </c>
    </row>
    <row r="971" spans="2:4" x14ac:dyDescent="0.2">
      <c r="B971" s="1" t="s">
        <v>73</v>
      </c>
      <c r="C971" s="2">
        <v>3058</v>
      </c>
      <c r="D971" s="2">
        <v>-3058</v>
      </c>
    </row>
    <row r="972" spans="2:4" x14ac:dyDescent="0.2">
      <c r="B972" s="1" t="s">
        <v>76</v>
      </c>
      <c r="C972" s="2">
        <v>83416</v>
      </c>
      <c r="D972" s="2">
        <v>28547</v>
      </c>
    </row>
    <row r="973" spans="2:4" x14ac:dyDescent="0.2">
      <c r="B973" s="1" t="s">
        <v>106</v>
      </c>
      <c r="C973" s="2">
        <v>151178</v>
      </c>
      <c r="D973" s="2">
        <v>108198</v>
      </c>
    </row>
    <row r="974" spans="2:4" x14ac:dyDescent="0.2">
      <c r="B974" s="1" t="s">
        <v>78</v>
      </c>
      <c r="C974" s="2">
        <v>119281</v>
      </c>
      <c r="D974" s="2">
        <v>61304</v>
      </c>
    </row>
    <row r="975" spans="2:4" x14ac:dyDescent="0.2">
      <c r="B975" s="1" t="s">
        <v>79</v>
      </c>
      <c r="C975" s="2">
        <v>10342</v>
      </c>
      <c r="D975" s="2">
        <v>8002</v>
      </c>
    </row>
    <row r="976" spans="2:4" x14ac:dyDescent="0.2">
      <c r="B976" s="1" t="s">
        <v>101</v>
      </c>
      <c r="C976" s="2">
        <v>24694</v>
      </c>
      <c r="D976" s="2">
        <v>0</v>
      </c>
    </row>
    <row r="977" spans="1:4" x14ac:dyDescent="0.2">
      <c r="B977" s="1" t="s">
        <v>110</v>
      </c>
      <c r="C977" s="2">
        <v>618948</v>
      </c>
      <c r="D977" s="2">
        <v>273688</v>
      </c>
    </row>
    <row r="978" spans="1:4" x14ac:dyDescent="0.2">
      <c r="B978" s="1" t="s">
        <v>82</v>
      </c>
      <c r="C978" s="2">
        <v>6559717</v>
      </c>
      <c r="D978" s="2">
        <v>3657190</v>
      </c>
    </row>
    <row r="979" spans="1:4" x14ac:dyDescent="0.2">
      <c r="B979" s="1" t="s">
        <v>193</v>
      </c>
      <c r="C979" s="2">
        <v>25781</v>
      </c>
      <c r="D979" s="2">
        <v>0</v>
      </c>
    </row>
    <row r="980" spans="1:4" x14ac:dyDescent="0.2">
      <c r="B980" s="1" t="s">
        <v>96</v>
      </c>
      <c r="C980" s="2">
        <v>628246</v>
      </c>
      <c r="D980" s="2">
        <v>97020</v>
      </c>
    </row>
    <row r="981" spans="1:4" x14ac:dyDescent="0.2">
      <c r="B981" s="1" t="s">
        <v>89</v>
      </c>
      <c r="C981" s="2">
        <v>9026003</v>
      </c>
      <c r="D981" s="2">
        <v>4978175</v>
      </c>
    </row>
    <row r="982" spans="1:4" x14ac:dyDescent="0.2">
      <c r="B982" s="1" t="s">
        <v>90</v>
      </c>
      <c r="C982" s="3">
        <v>640745</v>
      </c>
      <c r="D982" s="3">
        <v>431265</v>
      </c>
    </row>
    <row r="983" spans="1:4" ht="13.5" thickBot="1" x14ac:dyDescent="0.25">
      <c r="A983" s="4" t="s">
        <v>163</v>
      </c>
      <c r="B983" s="4"/>
      <c r="C983" s="5">
        <f>SUM(C958:C982)</f>
        <v>28056295</v>
      </c>
      <c r="D983" s="5">
        <f>SUM(D958:D982)</f>
        <v>14282920</v>
      </c>
    </row>
    <row r="984" spans="1:4" x14ac:dyDescent="0.2">
      <c r="A984" s="1" t="s">
        <v>34</v>
      </c>
      <c r="B984" s="1" t="s">
        <v>98</v>
      </c>
      <c r="C984" s="2">
        <v>54290</v>
      </c>
      <c r="D984" s="2">
        <v>177825</v>
      </c>
    </row>
    <row r="985" spans="1:4" x14ac:dyDescent="0.2">
      <c r="B985" s="1" t="s">
        <v>58</v>
      </c>
      <c r="C985" s="2">
        <v>2326993</v>
      </c>
      <c r="D985" s="2">
        <v>7550160</v>
      </c>
    </row>
    <row r="986" spans="1:4" x14ac:dyDescent="0.2">
      <c r="B986" s="1" t="s">
        <v>59</v>
      </c>
      <c r="C986" s="2">
        <v>35130213</v>
      </c>
      <c r="D986" s="2">
        <v>70324478</v>
      </c>
    </row>
    <row r="987" spans="1:4" x14ac:dyDescent="0.2">
      <c r="B987" s="1" t="s">
        <v>105</v>
      </c>
      <c r="C987" s="2">
        <v>1074912</v>
      </c>
      <c r="D987" s="2">
        <v>132761</v>
      </c>
    </row>
    <row r="988" spans="1:4" x14ac:dyDescent="0.2">
      <c r="B988" s="1" t="s">
        <v>60</v>
      </c>
      <c r="C988" s="2">
        <v>6640471</v>
      </c>
      <c r="D988" s="2">
        <v>3590560</v>
      </c>
    </row>
    <row r="989" spans="1:4" x14ac:dyDescent="0.2">
      <c r="B989" s="1" t="s">
        <v>120</v>
      </c>
      <c r="C989" s="2">
        <v>4659.17</v>
      </c>
      <c r="D989" s="2">
        <v>80069.83</v>
      </c>
    </row>
    <row r="990" spans="1:4" x14ac:dyDescent="0.2">
      <c r="B990" s="1" t="s">
        <v>133</v>
      </c>
      <c r="C990" s="2">
        <v>357128</v>
      </c>
      <c r="D990" s="2">
        <v>0</v>
      </c>
    </row>
    <row r="991" spans="1:4" x14ac:dyDescent="0.2">
      <c r="B991" s="1" t="s">
        <v>134</v>
      </c>
      <c r="C991" s="2">
        <v>6723386</v>
      </c>
      <c r="D991" s="2">
        <v>0</v>
      </c>
    </row>
    <row r="992" spans="1:4" x14ac:dyDescent="0.2">
      <c r="B992" s="1" t="s">
        <v>99</v>
      </c>
      <c r="C992" s="2">
        <v>409285</v>
      </c>
      <c r="D992" s="2">
        <v>0</v>
      </c>
    </row>
    <row r="993" spans="2:4" x14ac:dyDescent="0.2">
      <c r="B993" s="1" t="s">
        <v>61</v>
      </c>
      <c r="C993" s="2">
        <v>4324761</v>
      </c>
      <c r="D993" s="2">
        <v>825966</v>
      </c>
    </row>
    <row r="994" spans="2:4" x14ac:dyDescent="0.2">
      <c r="B994" s="1" t="s">
        <v>63</v>
      </c>
      <c r="C994" s="2">
        <v>1792965</v>
      </c>
      <c r="D994" s="2">
        <v>168038718</v>
      </c>
    </row>
    <row r="995" spans="2:4" x14ac:dyDescent="0.2">
      <c r="B995" s="1" t="s">
        <v>93</v>
      </c>
      <c r="C995" s="2">
        <v>1459404</v>
      </c>
      <c r="D995" s="2">
        <v>140561</v>
      </c>
    </row>
    <row r="996" spans="2:4" x14ac:dyDescent="0.2">
      <c r="B996" s="1" t="s">
        <v>64</v>
      </c>
      <c r="C996" s="2">
        <v>385000</v>
      </c>
      <c r="D996" s="2">
        <v>0</v>
      </c>
    </row>
    <row r="997" spans="2:4" x14ac:dyDescent="0.2">
      <c r="B997" s="1" t="s">
        <v>67</v>
      </c>
      <c r="C997" s="2">
        <v>2394798</v>
      </c>
      <c r="D997" s="2">
        <v>16530925</v>
      </c>
    </row>
    <row r="998" spans="2:4" x14ac:dyDescent="0.2">
      <c r="B998" s="1" t="s">
        <v>69</v>
      </c>
      <c r="C998" s="2">
        <v>19051467</v>
      </c>
      <c r="D998" s="2">
        <v>4914078</v>
      </c>
    </row>
    <row r="999" spans="2:4" x14ac:dyDescent="0.2">
      <c r="B999" s="9" t="s">
        <v>70</v>
      </c>
      <c r="C999" s="2">
        <v>0</v>
      </c>
      <c r="D999" s="2">
        <v>107350</v>
      </c>
    </row>
    <row r="1000" spans="2:4" x14ac:dyDescent="0.2">
      <c r="B1000" s="1" t="s">
        <v>71</v>
      </c>
      <c r="C1000" s="2">
        <v>10747147</v>
      </c>
      <c r="D1000" s="2">
        <v>101784587</v>
      </c>
    </row>
    <row r="1001" spans="2:4" x14ac:dyDescent="0.2">
      <c r="B1001" s="1" t="s">
        <v>73</v>
      </c>
      <c r="C1001" s="2">
        <v>2750734</v>
      </c>
      <c r="D1001" s="2">
        <v>4034842</v>
      </c>
    </row>
    <row r="1002" spans="2:4" x14ac:dyDescent="0.2">
      <c r="B1002" s="1" t="s">
        <v>74</v>
      </c>
      <c r="C1002" s="2">
        <v>363948</v>
      </c>
      <c r="D1002" s="2">
        <v>260665</v>
      </c>
    </row>
    <row r="1003" spans="2:4" x14ac:dyDescent="0.2">
      <c r="B1003" s="1" t="s">
        <v>76</v>
      </c>
      <c r="C1003" s="2">
        <v>233305</v>
      </c>
      <c r="D1003" s="2">
        <v>0</v>
      </c>
    </row>
    <row r="1004" spans="2:4" x14ac:dyDescent="0.2">
      <c r="B1004" s="1" t="s">
        <v>106</v>
      </c>
      <c r="C1004" s="2">
        <v>2441489</v>
      </c>
      <c r="D1004" s="2">
        <v>173511</v>
      </c>
    </row>
    <row r="1005" spans="2:4" x14ac:dyDescent="0.2">
      <c r="B1005" s="1" t="s">
        <v>77</v>
      </c>
      <c r="C1005" s="2">
        <v>264951</v>
      </c>
      <c r="D1005" s="2">
        <v>0</v>
      </c>
    </row>
    <row r="1006" spans="2:4" x14ac:dyDescent="0.2">
      <c r="B1006" s="1" t="s">
        <v>78</v>
      </c>
      <c r="C1006" s="2">
        <v>226653</v>
      </c>
      <c r="D1006" s="2">
        <v>4536</v>
      </c>
    </row>
    <row r="1007" spans="2:4" x14ac:dyDescent="0.2">
      <c r="B1007" s="1" t="s">
        <v>79</v>
      </c>
      <c r="C1007" s="2">
        <v>4730823</v>
      </c>
      <c r="D1007" s="2">
        <v>2226286</v>
      </c>
    </row>
    <row r="1008" spans="2:4" x14ac:dyDescent="0.2">
      <c r="B1008" s="1" t="s">
        <v>101</v>
      </c>
      <c r="C1008" s="2">
        <v>268861</v>
      </c>
      <c r="D1008" s="2">
        <v>100956</v>
      </c>
    </row>
    <row r="1009" spans="1:4" x14ac:dyDescent="0.2">
      <c r="B1009" s="1" t="s">
        <v>80</v>
      </c>
      <c r="C1009" s="2">
        <v>6367698</v>
      </c>
      <c r="D1009" s="2">
        <v>1286559</v>
      </c>
    </row>
    <row r="1010" spans="1:4" x14ac:dyDescent="0.2">
      <c r="B1010" s="1" t="s">
        <v>82</v>
      </c>
      <c r="C1010" s="2">
        <v>5194198</v>
      </c>
      <c r="D1010" s="2">
        <v>3939969</v>
      </c>
    </row>
    <row r="1011" spans="1:4" x14ac:dyDescent="0.2">
      <c r="B1011" s="1" t="s">
        <v>95</v>
      </c>
      <c r="C1011" s="2">
        <v>285006</v>
      </c>
      <c r="D1011" s="2">
        <v>0</v>
      </c>
    </row>
    <row r="1012" spans="1:4" x14ac:dyDescent="0.2">
      <c r="B1012" s="1" t="s">
        <v>118</v>
      </c>
      <c r="C1012" s="2">
        <v>147281237</v>
      </c>
      <c r="D1012" s="2">
        <v>66256557</v>
      </c>
    </row>
    <row r="1013" spans="1:4" x14ac:dyDescent="0.2">
      <c r="B1013" s="1" t="s">
        <v>193</v>
      </c>
      <c r="C1013" s="2">
        <v>87757804</v>
      </c>
      <c r="D1013" s="2">
        <v>17819544</v>
      </c>
    </row>
    <row r="1014" spans="1:4" x14ac:dyDescent="0.2">
      <c r="B1014" s="1" t="s">
        <v>96</v>
      </c>
      <c r="C1014" s="2">
        <v>149318</v>
      </c>
      <c r="D1014" s="2">
        <v>155272</v>
      </c>
    </row>
    <row r="1015" spans="1:4" x14ac:dyDescent="0.2">
      <c r="B1015" s="1" t="s">
        <v>164</v>
      </c>
      <c r="C1015" s="2">
        <v>5571812.3399999999</v>
      </c>
      <c r="D1015" s="2">
        <v>4097697.81</v>
      </c>
    </row>
    <row r="1016" spans="1:4" x14ac:dyDescent="0.2">
      <c r="B1016" s="1" t="s">
        <v>86</v>
      </c>
      <c r="C1016" s="2">
        <v>708999</v>
      </c>
      <c r="D1016" s="2">
        <v>359428.89</v>
      </c>
    </row>
    <row r="1017" spans="1:4" x14ac:dyDescent="0.2">
      <c r="B1017" s="1" t="s">
        <v>112</v>
      </c>
      <c r="C1017" s="2">
        <v>843750</v>
      </c>
      <c r="D1017" s="2">
        <v>0</v>
      </c>
    </row>
    <row r="1018" spans="1:4" x14ac:dyDescent="0.2">
      <c r="B1018" s="1" t="s">
        <v>88</v>
      </c>
      <c r="C1018" s="2">
        <v>13177</v>
      </c>
      <c r="D1018" s="2">
        <v>50068</v>
      </c>
    </row>
    <row r="1019" spans="1:4" x14ac:dyDescent="0.2">
      <c r="B1019" s="1" t="s">
        <v>113</v>
      </c>
      <c r="C1019" s="2">
        <v>1990719</v>
      </c>
      <c r="D1019" s="2">
        <v>97814</v>
      </c>
    </row>
    <row r="1020" spans="1:4" x14ac:dyDescent="0.2">
      <c r="B1020" s="1" t="s">
        <v>89</v>
      </c>
      <c r="C1020" s="2">
        <v>38011731</v>
      </c>
      <c r="D1020" s="2">
        <v>256968033</v>
      </c>
    </row>
    <row r="1021" spans="1:4" x14ac:dyDescent="0.2">
      <c r="B1021" s="1" t="s">
        <v>190</v>
      </c>
      <c r="C1021" s="2">
        <v>897116</v>
      </c>
      <c r="D1021" s="2">
        <v>0</v>
      </c>
    </row>
    <row r="1022" spans="1:4" x14ac:dyDescent="0.2">
      <c r="B1022" s="9" t="s">
        <v>90</v>
      </c>
      <c r="C1022" s="3">
        <v>0</v>
      </c>
      <c r="D1022" s="3">
        <v>249447</v>
      </c>
    </row>
    <row r="1023" spans="1:4" ht="13.5" thickBot="1" x14ac:dyDescent="0.25">
      <c r="A1023" s="4" t="s">
        <v>165</v>
      </c>
      <c r="B1023" s="4"/>
      <c r="C1023" s="5">
        <f>SUM(C984:C1022)</f>
        <v>399230208.50999999</v>
      </c>
      <c r="D1023" s="5">
        <f>SUM(D984:D1022)</f>
        <v>732279224.52999997</v>
      </c>
    </row>
    <row r="1024" spans="1:4" x14ac:dyDescent="0.2">
      <c r="A1024" s="1" t="s">
        <v>35</v>
      </c>
      <c r="B1024" s="1" t="s">
        <v>98</v>
      </c>
      <c r="C1024" s="2">
        <v>189994</v>
      </c>
      <c r="D1024" s="2">
        <v>18489</v>
      </c>
    </row>
    <row r="1025" spans="2:4" x14ac:dyDescent="0.2">
      <c r="B1025" s="1" t="s">
        <v>58</v>
      </c>
      <c r="C1025" s="2">
        <v>523813</v>
      </c>
      <c r="D1025" s="2">
        <v>19220</v>
      </c>
    </row>
    <row r="1026" spans="2:4" x14ac:dyDescent="0.2">
      <c r="B1026" s="1" t="s">
        <v>92</v>
      </c>
      <c r="C1026" s="2">
        <v>1347639</v>
      </c>
      <c r="D1026" s="2">
        <v>0</v>
      </c>
    </row>
    <row r="1027" spans="2:4" x14ac:dyDescent="0.2">
      <c r="B1027" s="1" t="s">
        <v>116</v>
      </c>
      <c r="C1027" s="2">
        <v>1691049</v>
      </c>
      <c r="D1027" s="2">
        <v>1113813</v>
      </c>
    </row>
    <row r="1028" spans="2:4" x14ac:dyDescent="0.2">
      <c r="B1028" s="1" t="s">
        <v>59</v>
      </c>
      <c r="C1028" s="2">
        <v>4132565</v>
      </c>
      <c r="D1028" s="2">
        <v>4724351</v>
      </c>
    </row>
    <row r="1029" spans="2:4" x14ac:dyDescent="0.2">
      <c r="B1029" s="1" t="s">
        <v>60</v>
      </c>
      <c r="C1029" s="2">
        <v>306951</v>
      </c>
      <c r="D1029" s="2">
        <v>61222</v>
      </c>
    </row>
    <row r="1030" spans="2:4" x14ac:dyDescent="0.2">
      <c r="B1030" s="1" t="s">
        <v>133</v>
      </c>
      <c r="C1030" s="2">
        <v>183178</v>
      </c>
      <c r="D1030" s="2">
        <v>359589</v>
      </c>
    </row>
    <row r="1031" spans="2:4" x14ac:dyDescent="0.2">
      <c r="B1031" s="1" t="s">
        <v>134</v>
      </c>
      <c r="C1031" s="2">
        <v>906545</v>
      </c>
      <c r="D1031" s="2">
        <v>199760</v>
      </c>
    </row>
    <row r="1032" spans="2:4" x14ac:dyDescent="0.2">
      <c r="B1032" s="1" t="s">
        <v>99</v>
      </c>
      <c r="C1032" s="2">
        <v>1009087</v>
      </c>
      <c r="D1032" s="2">
        <v>31709</v>
      </c>
    </row>
    <row r="1033" spans="2:4" x14ac:dyDescent="0.2">
      <c r="B1033" s="1" t="s">
        <v>61</v>
      </c>
      <c r="C1033" s="2">
        <v>7991202</v>
      </c>
      <c r="D1033" s="2">
        <v>436475</v>
      </c>
    </row>
    <row r="1034" spans="2:4" x14ac:dyDescent="0.2">
      <c r="B1034" s="1" t="s">
        <v>63</v>
      </c>
      <c r="C1034" s="2">
        <v>1075023</v>
      </c>
      <c r="D1034" s="2">
        <v>86826</v>
      </c>
    </row>
    <row r="1035" spans="2:4" x14ac:dyDescent="0.2">
      <c r="B1035" s="1" t="s">
        <v>71</v>
      </c>
      <c r="C1035" s="2">
        <v>3122435</v>
      </c>
      <c r="D1035" s="2">
        <v>2606310</v>
      </c>
    </row>
    <row r="1036" spans="2:4" x14ac:dyDescent="0.2">
      <c r="B1036" s="1" t="s">
        <v>72</v>
      </c>
      <c r="C1036" s="2">
        <v>556416</v>
      </c>
      <c r="D1036" s="2">
        <v>510166</v>
      </c>
    </row>
    <row r="1037" spans="2:4" x14ac:dyDescent="0.2">
      <c r="B1037" s="1" t="s">
        <v>73</v>
      </c>
      <c r="C1037" s="2">
        <v>60000</v>
      </c>
      <c r="D1037" s="2">
        <v>0</v>
      </c>
    </row>
    <row r="1038" spans="2:4" x14ac:dyDescent="0.2">
      <c r="B1038" s="9" t="s">
        <v>74</v>
      </c>
      <c r="C1038" s="2">
        <v>0</v>
      </c>
      <c r="D1038" s="2">
        <v>32854</v>
      </c>
    </row>
    <row r="1039" spans="2:4" x14ac:dyDescent="0.2">
      <c r="B1039" s="9" t="s">
        <v>76</v>
      </c>
      <c r="C1039" s="2">
        <v>0</v>
      </c>
      <c r="D1039" s="2">
        <v>91460</v>
      </c>
    </row>
    <row r="1040" spans="2:4" x14ac:dyDescent="0.2">
      <c r="B1040" s="1" t="s">
        <v>106</v>
      </c>
      <c r="C1040" s="2">
        <v>1521038</v>
      </c>
      <c r="D1040" s="2">
        <v>230360</v>
      </c>
    </row>
    <row r="1041" spans="1:4" x14ac:dyDescent="0.2">
      <c r="B1041" s="1" t="s">
        <v>77</v>
      </c>
      <c r="C1041" s="2">
        <v>324578</v>
      </c>
      <c r="D1041" s="2">
        <v>504578</v>
      </c>
    </row>
    <row r="1042" spans="1:4" x14ac:dyDescent="0.2">
      <c r="B1042" s="9" t="s">
        <v>78</v>
      </c>
      <c r="C1042" s="2">
        <v>0</v>
      </c>
      <c r="D1042" s="2">
        <v>493</v>
      </c>
    </row>
    <row r="1043" spans="1:4" x14ac:dyDescent="0.2">
      <c r="B1043" s="1" t="s">
        <v>79</v>
      </c>
      <c r="C1043" s="2">
        <v>13047</v>
      </c>
      <c r="D1043" s="2">
        <v>14684</v>
      </c>
    </row>
    <row r="1044" spans="1:4" x14ac:dyDescent="0.2">
      <c r="B1044" s="1" t="s">
        <v>80</v>
      </c>
      <c r="C1044" s="2">
        <v>810512</v>
      </c>
      <c r="D1044" s="2">
        <v>2862572</v>
      </c>
    </row>
    <row r="1045" spans="1:4" x14ac:dyDescent="0.2">
      <c r="B1045" s="1" t="s">
        <v>82</v>
      </c>
      <c r="C1045" s="2">
        <v>16976230</v>
      </c>
      <c r="D1045" s="2">
        <v>9499326</v>
      </c>
    </row>
    <row r="1046" spans="1:4" x14ac:dyDescent="0.2">
      <c r="B1046" s="1" t="s">
        <v>83</v>
      </c>
      <c r="C1046" s="2">
        <v>912601</v>
      </c>
      <c r="D1046" s="2">
        <v>83208</v>
      </c>
    </row>
    <row r="1047" spans="1:4" x14ac:dyDescent="0.2">
      <c r="B1047" s="1" t="s">
        <v>84</v>
      </c>
      <c r="C1047" s="2">
        <v>1004883</v>
      </c>
      <c r="D1047" s="2">
        <v>233991</v>
      </c>
    </row>
    <row r="1048" spans="1:4" x14ac:dyDescent="0.2">
      <c r="B1048" s="1" t="s">
        <v>96</v>
      </c>
      <c r="C1048" s="2">
        <v>277247</v>
      </c>
      <c r="D1048" s="2">
        <v>119609</v>
      </c>
    </row>
    <row r="1049" spans="1:4" x14ac:dyDescent="0.2">
      <c r="B1049" s="1" t="s">
        <v>111</v>
      </c>
      <c r="C1049" s="2">
        <v>71757</v>
      </c>
      <c r="D1049" s="2">
        <v>25863</v>
      </c>
    </row>
    <row r="1050" spans="1:4" x14ac:dyDescent="0.2">
      <c r="B1050" s="1" t="s">
        <v>87</v>
      </c>
      <c r="C1050" s="2">
        <v>279877</v>
      </c>
      <c r="D1050" s="2">
        <v>118630</v>
      </c>
    </row>
    <row r="1051" spans="1:4" x14ac:dyDescent="0.2">
      <c r="B1051" s="1" t="s">
        <v>88</v>
      </c>
      <c r="C1051" s="2">
        <v>37345</v>
      </c>
      <c r="D1051" s="2">
        <v>29782</v>
      </c>
    </row>
    <row r="1052" spans="1:4" x14ac:dyDescent="0.2">
      <c r="B1052" s="1" t="s">
        <v>89</v>
      </c>
      <c r="C1052" s="2">
        <v>43778621</v>
      </c>
      <c r="D1052" s="2">
        <v>17285301</v>
      </c>
    </row>
    <row r="1053" spans="1:4" x14ac:dyDescent="0.2">
      <c r="B1053" s="1" t="s">
        <v>90</v>
      </c>
      <c r="C1053" s="3">
        <v>128130</v>
      </c>
      <c r="D1053" s="3">
        <v>1201</v>
      </c>
    </row>
    <row r="1054" spans="1:4" ht="13.5" thickBot="1" x14ac:dyDescent="0.25">
      <c r="A1054" s="4" t="s">
        <v>166</v>
      </c>
      <c r="B1054" s="4"/>
      <c r="C1054" s="5">
        <f>SUM(C1024:C1053)</f>
        <v>89231763</v>
      </c>
      <c r="D1054" s="5">
        <f>SUM(D1024:D1053)</f>
        <v>41301842</v>
      </c>
    </row>
    <row r="1055" spans="1:4" x14ac:dyDescent="0.2">
      <c r="A1055" s="1" t="s">
        <v>36</v>
      </c>
      <c r="B1055" s="1" t="s">
        <v>92</v>
      </c>
      <c r="C1055" s="2">
        <v>915832</v>
      </c>
      <c r="D1055" s="2">
        <v>1255039</v>
      </c>
    </row>
    <row r="1056" spans="1:4" x14ac:dyDescent="0.2">
      <c r="B1056" s="1" t="s">
        <v>116</v>
      </c>
      <c r="C1056" s="2">
        <v>422765</v>
      </c>
      <c r="D1056" s="2">
        <v>173195</v>
      </c>
    </row>
    <row r="1057" spans="2:4" x14ac:dyDescent="0.2">
      <c r="B1057" s="1" t="s">
        <v>59</v>
      </c>
      <c r="C1057" s="2">
        <v>4875616</v>
      </c>
      <c r="D1057" s="2">
        <v>949818</v>
      </c>
    </row>
    <row r="1058" spans="2:4" x14ac:dyDescent="0.2">
      <c r="B1058" s="1" t="s">
        <v>105</v>
      </c>
      <c r="C1058" s="2">
        <v>358410</v>
      </c>
      <c r="D1058" s="2">
        <v>641590</v>
      </c>
    </row>
    <row r="1059" spans="2:4" x14ac:dyDescent="0.2">
      <c r="B1059" s="1" t="s">
        <v>60</v>
      </c>
      <c r="C1059" s="2">
        <v>325602</v>
      </c>
      <c r="D1059" s="2">
        <v>202849</v>
      </c>
    </row>
    <row r="1060" spans="2:4" x14ac:dyDescent="0.2">
      <c r="B1060" s="1" t="s">
        <v>133</v>
      </c>
      <c r="C1060" s="2">
        <v>304732</v>
      </c>
      <c r="D1060" s="2">
        <v>84194</v>
      </c>
    </row>
    <row r="1061" spans="2:4" x14ac:dyDescent="0.2">
      <c r="B1061" s="1" t="s">
        <v>134</v>
      </c>
      <c r="C1061" s="2">
        <v>1163705</v>
      </c>
      <c r="D1061" s="2">
        <v>98611</v>
      </c>
    </row>
    <row r="1062" spans="2:4" x14ac:dyDescent="0.2">
      <c r="B1062" s="1" t="s">
        <v>99</v>
      </c>
      <c r="C1062" s="2">
        <v>108488</v>
      </c>
      <c r="D1062" s="2">
        <v>0</v>
      </c>
    </row>
    <row r="1063" spans="2:4" x14ac:dyDescent="0.2">
      <c r="B1063" s="1" t="s">
        <v>61</v>
      </c>
      <c r="C1063" s="2">
        <v>18476539</v>
      </c>
      <c r="D1063" s="2">
        <v>3298791</v>
      </c>
    </row>
    <row r="1064" spans="2:4" x14ac:dyDescent="0.2">
      <c r="B1064" s="1" t="s">
        <v>70</v>
      </c>
      <c r="C1064" s="2">
        <v>520614</v>
      </c>
      <c r="D1064" s="2">
        <v>52004</v>
      </c>
    </row>
    <row r="1065" spans="2:4" x14ac:dyDescent="0.2">
      <c r="B1065" s="1" t="s">
        <v>72</v>
      </c>
      <c r="C1065" s="2">
        <v>251164</v>
      </c>
      <c r="D1065" s="2">
        <v>304148</v>
      </c>
    </row>
    <row r="1066" spans="2:4" x14ac:dyDescent="0.2">
      <c r="B1066" s="1" t="s">
        <v>73</v>
      </c>
      <c r="C1066" s="2">
        <v>241139</v>
      </c>
      <c r="D1066" s="2">
        <v>224522</v>
      </c>
    </row>
    <row r="1067" spans="2:4" x14ac:dyDescent="0.2">
      <c r="B1067" s="1" t="s">
        <v>76</v>
      </c>
      <c r="C1067" s="2">
        <v>4839</v>
      </c>
      <c r="D1067" s="2">
        <v>31829</v>
      </c>
    </row>
    <row r="1068" spans="2:4" x14ac:dyDescent="0.2">
      <c r="B1068" s="9" t="s">
        <v>106</v>
      </c>
      <c r="C1068" s="2">
        <v>0</v>
      </c>
      <c r="D1068" s="2">
        <v>26001</v>
      </c>
    </row>
    <row r="1069" spans="2:4" x14ac:dyDescent="0.2">
      <c r="B1069" s="1" t="s">
        <v>77</v>
      </c>
      <c r="C1069" s="2">
        <v>514726</v>
      </c>
      <c r="D1069" s="2">
        <v>0</v>
      </c>
    </row>
    <row r="1070" spans="2:4" x14ac:dyDescent="0.2">
      <c r="B1070" s="9" t="s">
        <v>79</v>
      </c>
      <c r="C1070" s="2">
        <v>0</v>
      </c>
      <c r="D1070" s="2">
        <v>34567</v>
      </c>
    </row>
    <row r="1071" spans="2:4" x14ac:dyDescent="0.2">
      <c r="B1071" s="1" t="s">
        <v>80</v>
      </c>
      <c r="C1071" s="2">
        <v>668</v>
      </c>
      <c r="D1071" s="2">
        <v>1168459</v>
      </c>
    </row>
    <row r="1072" spans="2:4" x14ac:dyDescent="0.2">
      <c r="B1072" s="1" t="s">
        <v>82</v>
      </c>
      <c r="C1072" s="2">
        <v>14933160</v>
      </c>
      <c r="D1072" s="2">
        <v>5850277</v>
      </c>
    </row>
    <row r="1073" spans="1:4" x14ac:dyDescent="0.2">
      <c r="B1073" s="1" t="s">
        <v>95</v>
      </c>
      <c r="C1073" s="2">
        <v>221000</v>
      </c>
      <c r="D1073" s="2">
        <v>0</v>
      </c>
    </row>
    <row r="1074" spans="1:4" x14ac:dyDescent="0.2">
      <c r="B1074" s="1" t="s">
        <v>96</v>
      </c>
      <c r="C1074" s="2">
        <v>390289</v>
      </c>
      <c r="D1074" s="2">
        <v>12249</v>
      </c>
    </row>
    <row r="1075" spans="1:4" x14ac:dyDescent="0.2">
      <c r="B1075" s="9" t="s">
        <v>111</v>
      </c>
      <c r="C1075" s="2">
        <v>0</v>
      </c>
      <c r="D1075" s="2">
        <v>18058</v>
      </c>
    </row>
    <row r="1076" spans="1:4" x14ac:dyDescent="0.2">
      <c r="B1076" s="1" t="s">
        <v>87</v>
      </c>
      <c r="C1076" s="2">
        <v>205480</v>
      </c>
      <c r="D1076" s="2">
        <v>79465</v>
      </c>
    </row>
    <row r="1077" spans="1:4" x14ac:dyDescent="0.2">
      <c r="B1077" s="1" t="s">
        <v>89</v>
      </c>
      <c r="C1077" s="3">
        <v>47078270</v>
      </c>
      <c r="D1077" s="3">
        <v>24756670</v>
      </c>
    </row>
    <row r="1078" spans="1:4" ht="13.5" thickBot="1" x14ac:dyDescent="0.25">
      <c r="A1078" s="4" t="s">
        <v>167</v>
      </c>
      <c r="B1078" s="4"/>
      <c r="C1078" s="5">
        <f>SUM(C1055:C1077)</f>
        <v>91313038</v>
      </c>
      <c r="D1078" s="5">
        <f>SUM(D1055:D1077)</f>
        <v>39262336</v>
      </c>
    </row>
    <row r="1079" spans="1:4" x14ac:dyDescent="0.2">
      <c r="A1079" s="1" t="s">
        <v>37</v>
      </c>
      <c r="B1079" s="1" t="s">
        <v>98</v>
      </c>
      <c r="C1079" s="2">
        <v>971571</v>
      </c>
      <c r="D1079" s="2">
        <v>530503</v>
      </c>
    </row>
    <row r="1080" spans="1:4" x14ac:dyDescent="0.2">
      <c r="B1080" s="1" t="s">
        <v>192</v>
      </c>
      <c r="C1080" s="2">
        <v>199600</v>
      </c>
      <c r="D1080" s="2">
        <v>0</v>
      </c>
    </row>
    <row r="1081" spans="1:4" x14ac:dyDescent="0.2">
      <c r="B1081" s="1" t="s">
        <v>58</v>
      </c>
      <c r="C1081" s="2">
        <v>212667</v>
      </c>
      <c r="D1081" s="2">
        <v>98619</v>
      </c>
    </row>
    <row r="1082" spans="1:4" x14ac:dyDescent="0.2">
      <c r="B1082" s="1" t="s">
        <v>92</v>
      </c>
      <c r="C1082" s="2">
        <v>6924913</v>
      </c>
      <c r="D1082" s="2">
        <v>3818262</v>
      </c>
    </row>
    <row r="1083" spans="1:4" x14ac:dyDescent="0.2">
      <c r="B1083" s="1" t="s">
        <v>59</v>
      </c>
      <c r="C1083" s="2">
        <v>172738798</v>
      </c>
      <c r="D1083" s="2">
        <v>45550271</v>
      </c>
    </row>
    <row r="1084" spans="1:4" x14ac:dyDescent="0.2">
      <c r="B1084" s="1" t="s">
        <v>105</v>
      </c>
      <c r="C1084" s="2">
        <v>6194260</v>
      </c>
      <c r="D1084" s="2">
        <v>1660179</v>
      </c>
    </row>
    <row r="1085" spans="1:4" x14ac:dyDescent="0.2">
      <c r="B1085" s="1" t="s">
        <v>60</v>
      </c>
      <c r="C1085" s="2">
        <v>5901396</v>
      </c>
      <c r="D1085" s="2">
        <v>7100040</v>
      </c>
    </row>
    <row r="1086" spans="1:4" x14ac:dyDescent="0.2">
      <c r="B1086" s="1" t="s">
        <v>133</v>
      </c>
      <c r="C1086" s="2">
        <v>5066349</v>
      </c>
      <c r="D1086" s="2">
        <v>0</v>
      </c>
    </row>
    <row r="1087" spans="1:4" x14ac:dyDescent="0.2">
      <c r="B1087" s="1" t="s">
        <v>134</v>
      </c>
      <c r="C1087" s="2">
        <v>25928407</v>
      </c>
      <c r="D1087" s="2">
        <v>0</v>
      </c>
    </row>
    <row r="1088" spans="1:4" x14ac:dyDescent="0.2">
      <c r="B1088" s="1" t="s">
        <v>99</v>
      </c>
      <c r="C1088" s="2">
        <v>3032779</v>
      </c>
      <c r="D1088" s="2">
        <v>0</v>
      </c>
    </row>
    <row r="1089" spans="2:4" x14ac:dyDescent="0.2">
      <c r="B1089" s="1" t="s">
        <v>61</v>
      </c>
      <c r="C1089" s="2">
        <v>138205645</v>
      </c>
      <c r="D1089" s="2">
        <v>60335065</v>
      </c>
    </row>
    <row r="1090" spans="2:4" x14ac:dyDescent="0.2">
      <c r="B1090" s="1" t="s">
        <v>63</v>
      </c>
      <c r="C1090" s="2">
        <v>16875192</v>
      </c>
      <c r="D1090" s="2">
        <v>14076435</v>
      </c>
    </row>
    <row r="1091" spans="2:4" x14ac:dyDescent="0.2">
      <c r="B1091" s="1" t="s">
        <v>67</v>
      </c>
      <c r="C1091" s="2">
        <v>1903558</v>
      </c>
      <c r="D1091" s="2">
        <v>2640760</v>
      </c>
    </row>
    <row r="1092" spans="2:4" x14ac:dyDescent="0.2">
      <c r="B1092" s="1" t="s">
        <v>69</v>
      </c>
      <c r="C1092" s="2">
        <v>237845674</v>
      </c>
      <c r="D1092" s="2">
        <v>71907244</v>
      </c>
    </row>
    <row r="1093" spans="2:4" x14ac:dyDescent="0.2">
      <c r="B1093" s="1" t="s">
        <v>94</v>
      </c>
      <c r="C1093" s="2">
        <v>51929</v>
      </c>
      <c r="D1093" s="2">
        <v>0</v>
      </c>
    </row>
    <row r="1094" spans="2:4" x14ac:dyDescent="0.2">
      <c r="B1094" s="1" t="s">
        <v>70</v>
      </c>
      <c r="C1094" s="2">
        <v>3914014</v>
      </c>
      <c r="D1094" s="2">
        <v>340636</v>
      </c>
    </row>
    <row r="1095" spans="2:4" x14ac:dyDescent="0.2">
      <c r="B1095" s="1" t="s">
        <v>71</v>
      </c>
      <c r="C1095" s="2">
        <v>463358172</v>
      </c>
      <c r="D1095" s="2">
        <v>293710387</v>
      </c>
    </row>
    <row r="1096" spans="2:4" x14ac:dyDescent="0.2">
      <c r="B1096" s="1" t="s">
        <v>108</v>
      </c>
      <c r="C1096" s="2">
        <v>218177</v>
      </c>
      <c r="D1096" s="2">
        <v>70571</v>
      </c>
    </row>
    <row r="1097" spans="2:4" x14ac:dyDescent="0.2">
      <c r="B1097" s="1" t="s">
        <v>73</v>
      </c>
      <c r="C1097" s="2">
        <v>18412070</v>
      </c>
      <c r="D1097" s="2">
        <v>11270912</v>
      </c>
    </row>
    <row r="1098" spans="2:4" x14ac:dyDescent="0.2">
      <c r="B1098" s="1" t="s">
        <v>74</v>
      </c>
      <c r="C1098" s="2">
        <v>55347</v>
      </c>
      <c r="D1098" s="2">
        <v>55804</v>
      </c>
    </row>
    <row r="1099" spans="2:4" x14ac:dyDescent="0.2">
      <c r="B1099" s="1" t="s">
        <v>76</v>
      </c>
      <c r="C1099" s="2">
        <v>1603809</v>
      </c>
      <c r="D1099" s="2">
        <v>1505913</v>
      </c>
    </row>
    <row r="1100" spans="2:4" x14ac:dyDescent="0.2">
      <c r="B1100" s="1" t="s">
        <v>106</v>
      </c>
      <c r="C1100" s="2">
        <v>27179447</v>
      </c>
      <c r="D1100" s="2">
        <v>13801113</v>
      </c>
    </row>
    <row r="1101" spans="2:4" x14ac:dyDescent="0.2">
      <c r="B1101" s="1" t="s">
        <v>77</v>
      </c>
      <c r="C1101" s="2">
        <v>20508694</v>
      </c>
      <c r="D1101" s="2">
        <v>2787406</v>
      </c>
    </row>
    <row r="1102" spans="2:4" x14ac:dyDescent="0.2">
      <c r="B1102" s="1" t="s">
        <v>78</v>
      </c>
      <c r="C1102" s="2">
        <v>919879</v>
      </c>
      <c r="D1102" s="2">
        <v>802978</v>
      </c>
    </row>
    <row r="1103" spans="2:4" x14ac:dyDescent="0.2">
      <c r="B1103" s="1" t="s">
        <v>79</v>
      </c>
      <c r="C1103" s="2">
        <v>16812676</v>
      </c>
      <c r="D1103" s="2">
        <v>2401072</v>
      </c>
    </row>
    <row r="1104" spans="2:4" x14ac:dyDescent="0.2">
      <c r="B1104" s="1" t="s">
        <v>101</v>
      </c>
      <c r="C1104" s="2">
        <v>55502</v>
      </c>
      <c r="D1104" s="2">
        <v>153517</v>
      </c>
    </row>
    <row r="1105" spans="2:4" x14ac:dyDescent="0.2">
      <c r="B1105" s="1" t="s">
        <v>110</v>
      </c>
      <c r="C1105" s="2">
        <v>314972</v>
      </c>
      <c r="D1105" s="2">
        <v>144932</v>
      </c>
    </row>
    <row r="1106" spans="2:4" x14ac:dyDescent="0.2">
      <c r="B1106" s="1" t="s">
        <v>80</v>
      </c>
      <c r="C1106" s="2">
        <v>373140790.14999998</v>
      </c>
      <c r="D1106" s="2">
        <v>266739959</v>
      </c>
    </row>
    <row r="1107" spans="2:4" x14ac:dyDescent="0.2">
      <c r="B1107" s="1" t="s">
        <v>82</v>
      </c>
      <c r="C1107" s="2">
        <v>57657724</v>
      </c>
      <c r="D1107" s="2">
        <v>16264536</v>
      </c>
    </row>
    <row r="1108" spans="2:4" x14ac:dyDescent="0.2">
      <c r="B1108" s="1" t="s">
        <v>95</v>
      </c>
      <c r="C1108" s="2">
        <v>61500</v>
      </c>
      <c r="D1108" s="2">
        <v>0</v>
      </c>
    </row>
    <row r="1109" spans="2:4" x14ac:dyDescent="0.2">
      <c r="B1109" s="1" t="s">
        <v>118</v>
      </c>
      <c r="C1109" s="2">
        <v>2752877633</v>
      </c>
      <c r="D1109" s="2">
        <v>244534350</v>
      </c>
    </row>
    <row r="1110" spans="2:4" x14ac:dyDescent="0.2">
      <c r="B1110" s="1" t="s">
        <v>193</v>
      </c>
      <c r="C1110" s="2">
        <v>335413657</v>
      </c>
      <c r="D1110" s="2">
        <v>24920574</v>
      </c>
    </row>
    <row r="1111" spans="2:4" x14ac:dyDescent="0.2">
      <c r="B1111" s="1" t="s">
        <v>96</v>
      </c>
      <c r="C1111" s="2">
        <v>1311516</v>
      </c>
      <c r="D1111" s="2">
        <v>166052</v>
      </c>
    </row>
    <row r="1112" spans="2:4" x14ac:dyDescent="0.2">
      <c r="B1112" s="1" t="s">
        <v>158</v>
      </c>
      <c r="C1112" s="2">
        <v>2990474</v>
      </c>
      <c r="D1112" s="2">
        <v>965130</v>
      </c>
    </row>
    <row r="1113" spans="2:4" x14ac:dyDescent="0.2">
      <c r="B1113" s="1" t="s">
        <v>111</v>
      </c>
      <c r="C1113" s="2">
        <v>36000</v>
      </c>
      <c r="D1113" s="2">
        <v>49030.82</v>
      </c>
    </row>
    <row r="1114" spans="2:4" x14ac:dyDescent="0.2">
      <c r="B1114" s="1" t="s">
        <v>86</v>
      </c>
      <c r="C1114" s="2">
        <v>192253</v>
      </c>
      <c r="D1114" s="2">
        <v>28264</v>
      </c>
    </row>
    <row r="1115" spans="2:4" x14ac:dyDescent="0.2">
      <c r="B1115" s="1" t="s">
        <v>87</v>
      </c>
      <c r="C1115" s="2">
        <v>8243264</v>
      </c>
      <c r="D1115" s="2">
        <v>1509069</v>
      </c>
    </row>
    <row r="1116" spans="2:4" x14ac:dyDescent="0.2">
      <c r="B1116" s="1" t="s">
        <v>112</v>
      </c>
      <c r="C1116" s="2">
        <v>3617948</v>
      </c>
      <c r="D1116" s="2">
        <v>0</v>
      </c>
    </row>
    <row r="1117" spans="2:4" x14ac:dyDescent="0.2">
      <c r="B1117" s="1" t="s">
        <v>168</v>
      </c>
      <c r="C1117" s="2">
        <v>361360311.69</v>
      </c>
      <c r="D1117" s="2">
        <v>216491520.82999998</v>
      </c>
    </row>
    <row r="1118" spans="2:4" x14ac:dyDescent="0.2">
      <c r="B1118" s="1" t="s">
        <v>195</v>
      </c>
      <c r="C1118" s="2">
        <v>997033</v>
      </c>
      <c r="D1118" s="2">
        <v>0</v>
      </c>
    </row>
    <row r="1119" spans="2:4" x14ac:dyDescent="0.2">
      <c r="B1119" s="1" t="s">
        <v>89</v>
      </c>
      <c r="C1119" s="2">
        <v>1906211591</v>
      </c>
      <c r="D1119" s="2">
        <v>491132892</v>
      </c>
    </row>
    <row r="1120" spans="2:4" x14ac:dyDescent="0.2">
      <c r="B1120" s="1" t="s">
        <v>154</v>
      </c>
      <c r="C1120" s="2">
        <v>295531</v>
      </c>
      <c r="D1120" s="2">
        <v>0</v>
      </c>
    </row>
    <row r="1121" spans="1:4" x14ac:dyDescent="0.2">
      <c r="B1121" s="1" t="s">
        <v>190</v>
      </c>
      <c r="C1121" s="3">
        <v>2308000</v>
      </c>
      <c r="D1121" s="3">
        <v>0</v>
      </c>
    </row>
    <row r="1122" spans="1:4" ht="13.5" thickBot="1" x14ac:dyDescent="0.25">
      <c r="A1122" s="4" t="s">
        <v>169</v>
      </c>
      <c r="B1122" s="4"/>
      <c r="C1122" s="5">
        <f>SUM(C1079:C1121)</f>
        <v>6982120722.8399992</v>
      </c>
      <c r="D1122" s="5">
        <f>SUM(D1079:D1121)</f>
        <v>1797563996.6499999</v>
      </c>
    </row>
    <row r="1123" spans="1:4" x14ac:dyDescent="0.2">
      <c r="A1123" s="1" t="s">
        <v>38</v>
      </c>
      <c r="B1123" s="1" t="s">
        <v>98</v>
      </c>
      <c r="C1123" s="2">
        <v>148575</v>
      </c>
      <c r="D1123" s="2">
        <v>53620</v>
      </c>
    </row>
    <row r="1124" spans="1:4" x14ac:dyDescent="0.2">
      <c r="B1124" s="1" t="s">
        <v>192</v>
      </c>
      <c r="C1124" s="2">
        <v>2567858</v>
      </c>
      <c r="D1124" s="2">
        <v>0</v>
      </c>
    </row>
    <row r="1125" spans="1:4" x14ac:dyDescent="0.2">
      <c r="B1125" s="1" t="s">
        <v>58</v>
      </c>
      <c r="C1125" s="2">
        <v>205784</v>
      </c>
      <c r="D1125" s="2">
        <v>111160</v>
      </c>
    </row>
    <row r="1126" spans="1:4" x14ac:dyDescent="0.2">
      <c r="B1126" s="1" t="s">
        <v>92</v>
      </c>
      <c r="C1126" s="2">
        <v>11081307</v>
      </c>
      <c r="D1126" s="2">
        <v>8129939</v>
      </c>
    </row>
    <row r="1127" spans="1:4" x14ac:dyDescent="0.2">
      <c r="B1127" s="1" t="s">
        <v>116</v>
      </c>
      <c r="C1127" s="2">
        <v>2609986</v>
      </c>
      <c r="D1127" s="2">
        <v>712600</v>
      </c>
    </row>
    <row r="1128" spans="1:4" x14ac:dyDescent="0.2">
      <c r="B1128" s="1" t="s">
        <v>59</v>
      </c>
      <c r="C1128" s="2">
        <v>6045865</v>
      </c>
      <c r="D1128" s="2">
        <v>7049130</v>
      </c>
    </row>
    <row r="1129" spans="1:4" x14ac:dyDescent="0.2">
      <c r="B1129" s="9" t="s">
        <v>105</v>
      </c>
      <c r="C1129" s="2">
        <v>0</v>
      </c>
      <c r="D1129" s="2">
        <v>26205</v>
      </c>
    </row>
    <row r="1130" spans="1:4" x14ac:dyDescent="0.2">
      <c r="B1130" s="1" t="s">
        <v>60</v>
      </c>
      <c r="C1130" s="2">
        <v>4144090</v>
      </c>
      <c r="D1130" s="2">
        <v>4239267</v>
      </c>
    </row>
    <row r="1131" spans="1:4" x14ac:dyDescent="0.2">
      <c r="B1131" s="1" t="s">
        <v>133</v>
      </c>
      <c r="C1131" s="2">
        <v>3346706</v>
      </c>
      <c r="D1131" s="2">
        <v>0</v>
      </c>
    </row>
    <row r="1132" spans="1:4" x14ac:dyDescent="0.2">
      <c r="B1132" s="1" t="s">
        <v>134</v>
      </c>
      <c r="C1132" s="2">
        <v>8806151</v>
      </c>
      <c r="D1132" s="2">
        <v>237849</v>
      </c>
    </row>
    <row r="1133" spans="1:4" x14ac:dyDescent="0.2">
      <c r="B1133" s="1" t="s">
        <v>99</v>
      </c>
      <c r="C1133" s="2">
        <v>1492071</v>
      </c>
      <c r="D1133" s="2">
        <v>0</v>
      </c>
    </row>
    <row r="1134" spans="1:4" x14ac:dyDescent="0.2">
      <c r="B1134" s="1" t="s">
        <v>61</v>
      </c>
      <c r="C1134" s="2">
        <v>56020467</v>
      </c>
      <c r="D1134" s="2">
        <v>42234705</v>
      </c>
    </row>
    <row r="1135" spans="1:4" x14ac:dyDescent="0.2">
      <c r="B1135" s="1" t="s">
        <v>63</v>
      </c>
      <c r="C1135" s="2">
        <v>12693662</v>
      </c>
      <c r="D1135" s="2">
        <v>12725670</v>
      </c>
    </row>
    <row r="1136" spans="1:4" x14ac:dyDescent="0.2">
      <c r="B1136" s="1" t="s">
        <v>66</v>
      </c>
      <c r="C1136" s="2">
        <v>76000</v>
      </c>
      <c r="D1136" s="2">
        <v>0</v>
      </c>
    </row>
    <row r="1137" spans="2:4" x14ac:dyDescent="0.2">
      <c r="B1137" s="1" t="s">
        <v>69</v>
      </c>
      <c r="C1137" s="2">
        <v>12251295</v>
      </c>
      <c r="D1137" s="2">
        <v>6602997</v>
      </c>
    </row>
    <row r="1138" spans="2:4" x14ac:dyDescent="0.2">
      <c r="B1138" s="1" t="s">
        <v>94</v>
      </c>
      <c r="C1138" s="2">
        <v>574312</v>
      </c>
      <c r="D1138" s="2">
        <v>0</v>
      </c>
    </row>
    <row r="1139" spans="2:4" x14ac:dyDescent="0.2">
      <c r="B1139" s="1" t="s">
        <v>71</v>
      </c>
      <c r="C1139" s="2">
        <v>35062045</v>
      </c>
      <c r="D1139" s="2">
        <v>12024843</v>
      </c>
    </row>
    <row r="1140" spans="2:4" x14ac:dyDescent="0.2">
      <c r="B1140" s="1" t="s">
        <v>150</v>
      </c>
      <c r="C1140" s="2">
        <v>750303</v>
      </c>
      <c r="D1140" s="2">
        <v>0</v>
      </c>
    </row>
    <row r="1141" spans="2:4" x14ac:dyDescent="0.2">
      <c r="B1141" s="1" t="s">
        <v>196</v>
      </c>
      <c r="C1141" s="2">
        <v>407780</v>
      </c>
      <c r="D1141" s="2">
        <v>0</v>
      </c>
    </row>
    <row r="1142" spans="2:4" x14ac:dyDescent="0.2">
      <c r="B1142" s="1" t="s">
        <v>73</v>
      </c>
      <c r="C1142" s="2">
        <v>3309411</v>
      </c>
      <c r="D1142" s="2">
        <v>2358714</v>
      </c>
    </row>
    <row r="1143" spans="2:4" x14ac:dyDescent="0.2">
      <c r="B1143" s="1" t="s">
        <v>74</v>
      </c>
      <c r="C1143" s="2">
        <v>837970</v>
      </c>
      <c r="D1143" s="2">
        <v>644549</v>
      </c>
    </row>
    <row r="1144" spans="2:4" x14ac:dyDescent="0.2">
      <c r="B1144" s="1" t="s">
        <v>76</v>
      </c>
      <c r="C1144" s="2">
        <v>2764055</v>
      </c>
      <c r="D1144" s="2">
        <v>1348091</v>
      </c>
    </row>
    <row r="1145" spans="2:4" x14ac:dyDescent="0.2">
      <c r="B1145" s="1" t="s">
        <v>138</v>
      </c>
      <c r="C1145" s="2">
        <v>9871469</v>
      </c>
      <c r="D1145" s="2">
        <v>8751438</v>
      </c>
    </row>
    <row r="1146" spans="2:4" x14ac:dyDescent="0.2">
      <c r="B1146" s="1" t="s">
        <v>106</v>
      </c>
      <c r="C1146" s="2">
        <v>574221</v>
      </c>
      <c r="D1146" s="2">
        <v>1181771</v>
      </c>
    </row>
    <row r="1147" spans="2:4" x14ac:dyDescent="0.2">
      <c r="B1147" s="1" t="s">
        <v>78</v>
      </c>
      <c r="C1147" s="2">
        <v>789654</v>
      </c>
      <c r="D1147" s="2">
        <v>523298</v>
      </c>
    </row>
    <row r="1148" spans="2:4" x14ac:dyDescent="0.2">
      <c r="B1148" s="1" t="s">
        <v>79</v>
      </c>
      <c r="C1148" s="2">
        <v>3308093</v>
      </c>
      <c r="D1148" s="2">
        <v>2039759</v>
      </c>
    </row>
    <row r="1149" spans="2:4" x14ac:dyDescent="0.2">
      <c r="B1149" s="1" t="s">
        <v>101</v>
      </c>
      <c r="C1149" s="2">
        <v>515979</v>
      </c>
      <c r="D1149" s="2">
        <v>624891</v>
      </c>
    </row>
    <row r="1150" spans="2:4" x14ac:dyDescent="0.2">
      <c r="B1150" s="1" t="s">
        <v>82</v>
      </c>
      <c r="C1150" s="2">
        <v>39764987</v>
      </c>
      <c r="D1150" s="2">
        <v>20342856</v>
      </c>
    </row>
    <row r="1151" spans="2:4" x14ac:dyDescent="0.2">
      <c r="B1151" s="1" t="s">
        <v>95</v>
      </c>
      <c r="C1151" s="2">
        <v>82602</v>
      </c>
      <c r="D1151" s="2">
        <v>0</v>
      </c>
    </row>
    <row r="1152" spans="2:4" x14ac:dyDescent="0.2">
      <c r="B1152" s="1" t="s">
        <v>96</v>
      </c>
      <c r="C1152" s="2">
        <v>764157</v>
      </c>
      <c r="D1152" s="2">
        <v>355239</v>
      </c>
    </row>
    <row r="1153" spans="1:4" x14ac:dyDescent="0.2">
      <c r="B1153" s="1" t="s">
        <v>111</v>
      </c>
      <c r="C1153" s="2">
        <v>55499</v>
      </c>
      <c r="D1153" s="2">
        <v>42001</v>
      </c>
    </row>
    <row r="1154" spans="1:4" x14ac:dyDescent="0.2">
      <c r="B1154" s="1" t="s">
        <v>86</v>
      </c>
      <c r="C1154" s="2">
        <v>24842.93</v>
      </c>
      <c r="D1154" s="2">
        <v>119200</v>
      </c>
    </row>
    <row r="1155" spans="1:4" x14ac:dyDescent="0.2">
      <c r="B1155" s="1" t="s">
        <v>87</v>
      </c>
      <c r="C1155" s="2">
        <v>1462459</v>
      </c>
      <c r="D1155" s="2">
        <v>1111337</v>
      </c>
    </row>
    <row r="1156" spans="1:4" x14ac:dyDescent="0.2">
      <c r="B1156" s="1" t="s">
        <v>112</v>
      </c>
      <c r="C1156" s="2">
        <v>11619022</v>
      </c>
      <c r="D1156" s="2">
        <v>0</v>
      </c>
    </row>
    <row r="1157" spans="1:4" x14ac:dyDescent="0.2">
      <c r="B1157" s="1" t="s">
        <v>88</v>
      </c>
      <c r="C1157" s="2">
        <v>32815</v>
      </c>
      <c r="D1157" s="2">
        <v>0</v>
      </c>
    </row>
    <row r="1158" spans="1:4" x14ac:dyDescent="0.2">
      <c r="B1158" s="1" t="s">
        <v>113</v>
      </c>
      <c r="C1158" s="2">
        <v>250466</v>
      </c>
      <c r="D1158" s="2">
        <v>0</v>
      </c>
    </row>
    <row r="1159" spans="1:4" x14ac:dyDescent="0.2">
      <c r="B1159" s="1" t="s">
        <v>89</v>
      </c>
      <c r="C1159" s="2">
        <v>122674701</v>
      </c>
      <c r="D1159" s="2">
        <v>91206009</v>
      </c>
    </row>
    <row r="1160" spans="1:4" x14ac:dyDescent="0.2">
      <c r="B1160" s="1" t="s">
        <v>190</v>
      </c>
      <c r="C1160" s="2">
        <v>1402682</v>
      </c>
      <c r="D1160" s="2">
        <v>57662</v>
      </c>
    </row>
    <row r="1161" spans="1:4" x14ac:dyDescent="0.2">
      <c r="B1161" s="1" t="s">
        <v>90</v>
      </c>
      <c r="C1161" s="3">
        <v>177756</v>
      </c>
      <c r="D1161" s="3">
        <v>1867287</v>
      </c>
    </row>
    <row r="1162" spans="1:4" ht="13.5" thickBot="1" x14ac:dyDescent="0.25">
      <c r="A1162" s="4" t="s">
        <v>170</v>
      </c>
      <c r="B1162" s="4"/>
      <c r="C1162" s="5">
        <f>SUM(C1123:C1161)</f>
        <v>358567097.93000001</v>
      </c>
      <c r="D1162" s="5">
        <f>SUM(D1123:D1161)</f>
        <v>226722087</v>
      </c>
    </row>
    <row r="1163" spans="1:4" x14ac:dyDescent="0.2">
      <c r="A1163" s="1" t="s">
        <v>39</v>
      </c>
      <c r="B1163" s="1" t="s">
        <v>98</v>
      </c>
      <c r="C1163" s="2">
        <v>59956</v>
      </c>
      <c r="D1163" s="2">
        <v>10796</v>
      </c>
    </row>
    <row r="1164" spans="1:4" x14ac:dyDescent="0.2">
      <c r="B1164" s="1" t="s">
        <v>58</v>
      </c>
      <c r="C1164" s="2">
        <v>213969.78</v>
      </c>
      <c r="D1164" s="2">
        <v>94419</v>
      </c>
    </row>
    <row r="1165" spans="1:4" x14ac:dyDescent="0.2">
      <c r="B1165" s="1" t="s">
        <v>92</v>
      </c>
      <c r="C1165" s="2">
        <v>2272916</v>
      </c>
      <c r="D1165" s="2">
        <v>0</v>
      </c>
    </row>
    <row r="1166" spans="1:4" x14ac:dyDescent="0.2">
      <c r="B1166" s="1" t="s">
        <v>59</v>
      </c>
      <c r="C1166" s="2">
        <v>5523489</v>
      </c>
      <c r="D1166" s="2">
        <v>658243</v>
      </c>
    </row>
    <row r="1167" spans="1:4" x14ac:dyDescent="0.2">
      <c r="B1167" s="1" t="s">
        <v>60</v>
      </c>
      <c r="C1167" s="2">
        <v>1370</v>
      </c>
      <c r="D1167" s="2">
        <v>243512</v>
      </c>
    </row>
    <row r="1168" spans="1:4" x14ac:dyDescent="0.2">
      <c r="B1168" s="1" t="s">
        <v>133</v>
      </c>
      <c r="C1168" s="2">
        <v>2760441</v>
      </c>
      <c r="D1168" s="2">
        <v>1091803</v>
      </c>
    </row>
    <row r="1169" spans="2:4" x14ac:dyDescent="0.2">
      <c r="B1169" s="1" t="s">
        <v>134</v>
      </c>
      <c r="C1169" s="2">
        <v>1831356</v>
      </c>
      <c r="D1169" s="2">
        <v>903110</v>
      </c>
    </row>
    <row r="1170" spans="2:4" x14ac:dyDescent="0.2">
      <c r="B1170" s="1" t="s">
        <v>99</v>
      </c>
      <c r="C1170" s="2">
        <v>576827</v>
      </c>
      <c r="D1170" s="2">
        <v>261948</v>
      </c>
    </row>
    <row r="1171" spans="2:4" x14ac:dyDescent="0.2">
      <c r="B1171" s="1" t="s">
        <v>61</v>
      </c>
      <c r="C1171" s="2">
        <v>1168285</v>
      </c>
      <c r="D1171" s="2">
        <v>393908</v>
      </c>
    </row>
    <row r="1172" spans="2:4" x14ac:dyDescent="0.2">
      <c r="B1172" s="1" t="s">
        <v>63</v>
      </c>
      <c r="C1172" s="2">
        <v>13100</v>
      </c>
      <c r="D1172" s="2">
        <v>16900</v>
      </c>
    </row>
    <row r="1173" spans="2:4" x14ac:dyDescent="0.2">
      <c r="B1173" s="1" t="s">
        <v>196</v>
      </c>
      <c r="C1173" s="2">
        <v>399933</v>
      </c>
      <c r="D1173" s="2">
        <v>0</v>
      </c>
    </row>
    <row r="1174" spans="2:4" x14ac:dyDescent="0.2">
      <c r="B1174" s="1" t="s">
        <v>72</v>
      </c>
      <c r="C1174" s="2">
        <v>68812</v>
      </c>
      <c r="D1174" s="2">
        <v>905803</v>
      </c>
    </row>
    <row r="1175" spans="2:4" x14ac:dyDescent="0.2">
      <c r="B1175" s="1" t="s">
        <v>73</v>
      </c>
      <c r="C1175" s="2">
        <v>174931</v>
      </c>
      <c r="D1175" s="2">
        <v>406095</v>
      </c>
    </row>
    <row r="1176" spans="2:4" x14ac:dyDescent="0.2">
      <c r="B1176" s="9" t="s">
        <v>74</v>
      </c>
      <c r="C1176" s="2">
        <v>0</v>
      </c>
      <c r="D1176" s="2">
        <v>100331</v>
      </c>
    </row>
    <row r="1177" spans="2:4" x14ac:dyDescent="0.2">
      <c r="B1177" s="1" t="s">
        <v>106</v>
      </c>
      <c r="C1177" s="2">
        <v>450000</v>
      </c>
      <c r="D1177" s="2">
        <v>86886</v>
      </c>
    </row>
    <row r="1178" spans="2:4" x14ac:dyDescent="0.2">
      <c r="B1178" s="1" t="s">
        <v>77</v>
      </c>
      <c r="C1178" s="2">
        <v>1123598</v>
      </c>
      <c r="D1178" s="2">
        <v>721361</v>
      </c>
    </row>
    <row r="1179" spans="2:4" x14ac:dyDescent="0.2">
      <c r="B1179" s="1" t="s">
        <v>79</v>
      </c>
      <c r="C1179" s="2">
        <v>298394</v>
      </c>
      <c r="D1179" s="2">
        <v>433547</v>
      </c>
    </row>
    <row r="1180" spans="2:4" x14ac:dyDescent="0.2">
      <c r="B1180" s="1" t="s">
        <v>101</v>
      </c>
      <c r="C1180" s="2">
        <v>131209</v>
      </c>
      <c r="D1180" s="2">
        <v>26862</v>
      </c>
    </row>
    <row r="1181" spans="2:4" x14ac:dyDescent="0.2">
      <c r="B1181" s="1" t="s">
        <v>82</v>
      </c>
      <c r="C1181" s="2">
        <v>17552598</v>
      </c>
      <c r="D1181" s="2">
        <v>14081388</v>
      </c>
    </row>
    <row r="1182" spans="2:4" x14ac:dyDescent="0.2">
      <c r="B1182" s="1" t="s">
        <v>84</v>
      </c>
      <c r="C1182" s="2">
        <v>9887989</v>
      </c>
      <c r="D1182" s="2">
        <v>4195034</v>
      </c>
    </row>
    <row r="1183" spans="2:4" x14ac:dyDescent="0.2">
      <c r="B1183" s="1" t="s">
        <v>96</v>
      </c>
      <c r="C1183" s="2">
        <v>476284</v>
      </c>
      <c r="D1183" s="2">
        <v>72922</v>
      </c>
    </row>
    <row r="1184" spans="2:4" x14ac:dyDescent="0.2">
      <c r="B1184" s="1" t="s">
        <v>111</v>
      </c>
      <c r="C1184" s="2">
        <v>50000</v>
      </c>
      <c r="D1184" s="2">
        <v>0</v>
      </c>
    </row>
    <row r="1185" spans="1:4" x14ac:dyDescent="0.2">
      <c r="B1185" s="1" t="s">
        <v>86</v>
      </c>
      <c r="C1185" s="2">
        <v>145234.4</v>
      </c>
      <c r="D1185" s="2">
        <v>39187.480000000003</v>
      </c>
    </row>
    <row r="1186" spans="1:4" x14ac:dyDescent="0.2">
      <c r="B1186" s="1" t="s">
        <v>87</v>
      </c>
      <c r="C1186" s="2">
        <v>582960</v>
      </c>
      <c r="D1186" s="2">
        <v>0</v>
      </c>
    </row>
    <row r="1187" spans="1:4" x14ac:dyDescent="0.2">
      <c r="B1187" s="9" t="s">
        <v>88</v>
      </c>
      <c r="C1187" s="2">
        <v>0</v>
      </c>
      <c r="D1187" s="2">
        <v>4489</v>
      </c>
    </row>
    <row r="1188" spans="1:4" x14ac:dyDescent="0.2">
      <c r="B1188" s="1" t="s">
        <v>89</v>
      </c>
      <c r="C1188" s="3">
        <v>14636047</v>
      </c>
      <c r="D1188" s="3">
        <v>15180149</v>
      </c>
    </row>
    <row r="1189" spans="1:4" x14ac:dyDescent="0.2">
      <c r="A1189" s="6" t="s">
        <v>171</v>
      </c>
      <c r="B1189" s="6"/>
      <c r="C1189" s="7">
        <f>SUM(C1163:C1188)</f>
        <v>60399699.18</v>
      </c>
      <c r="D1189" s="7">
        <f>SUM(D1163:D1188)</f>
        <v>39928693.480000004</v>
      </c>
    </row>
    <row r="1190" spans="1:4" x14ac:dyDescent="0.2">
      <c r="A1190" s="1" t="s">
        <v>40</v>
      </c>
      <c r="B1190" s="1" t="s">
        <v>98</v>
      </c>
      <c r="C1190" s="2">
        <v>5448118</v>
      </c>
      <c r="D1190" s="2">
        <v>12019980</v>
      </c>
    </row>
    <row r="1191" spans="1:4" x14ac:dyDescent="0.2">
      <c r="B1191" s="1" t="s">
        <v>58</v>
      </c>
      <c r="C1191" s="2">
        <v>1546565</v>
      </c>
      <c r="D1191" s="2">
        <v>0</v>
      </c>
    </row>
    <row r="1192" spans="1:4" x14ac:dyDescent="0.2">
      <c r="B1192" s="1" t="s">
        <v>92</v>
      </c>
      <c r="C1192" s="2">
        <v>3332879</v>
      </c>
      <c r="D1192" s="2">
        <v>3379348</v>
      </c>
    </row>
    <row r="1193" spans="1:4" x14ac:dyDescent="0.2">
      <c r="B1193" s="1" t="s">
        <v>116</v>
      </c>
      <c r="C1193" s="2">
        <v>2497500</v>
      </c>
      <c r="D1193" s="2">
        <v>0</v>
      </c>
    </row>
    <row r="1194" spans="1:4" x14ac:dyDescent="0.2">
      <c r="B1194" s="1" t="s">
        <v>59</v>
      </c>
      <c r="C1194" s="2">
        <v>10710149</v>
      </c>
      <c r="D1194" s="2">
        <v>3063970</v>
      </c>
    </row>
    <row r="1195" spans="1:4" x14ac:dyDescent="0.2">
      <c r="B1195" s="1" t="s">
        <v>105</v>
      </c>
      <c r="C1195" s="2">
        <v>2500000</v>
      </c>
      <c r="D1195" s="2">
        <v>1058250</v>
      </c>
    </row>
    <row r="1196" spans="1:4" x14ac:dyDescent="0.2">
      <c r="B1196" s="1" t="s">
        <v>60</v>
      </c>
      <c r="C1196" s="2">
        <v>101134</v>
      </c>
      <c r="D1196" s="2">
        <v>29545</v>
      </c>
    </row>
    <row r="1197" spans="1:4" x14ac:dyDescent="0.2">
      <c r="B1197" s="1" t="s">
        <v>133</v>
      </c>
      <c r="C1197" s="2">
        <v>1179086</v>
      </c>
      <c r="D1197" s="2">
        <v>740751</v>
      </c>
    </row>
    <row r="1198" spans="1:4" x14ac:dyDescent="0.2">
      <c r="B1198" s="1" t="s">
        <v>134</v>
      </c>
      <c r="C1198" s="2">
        <v>1963136</v>
      </c>
      <c r="D1198" s="2">
        <v>1372575</v>
      </c>
    </row>
    <row r="1199" spans="1:4" x14ac:dyDescent="0.2">
      <c r="B1199" s="1" t="s">
        <v>99</v>
      </c>
      <c r="C1199" s="2">
        <v>841518</v>
      </c>
      <c r="D1199" s="2">
        <v>330449</v>
      </c>
    </row>
    <row r="1200" spans="1:4" x14ac:dyDescent="0.2">
      <c r="B1200" s="1" t="s">
        <v>61</v>
      </c>
      <c r="C1200" s="2">
        <v>2305212</v>
      </c>
      <c r="D1200" s="2">
        <v>10361746</v>
      </c>
    </row>
    <row r="1201" spans="2:4" x14ac:dyDescent="0.2">
      <c r="B1201" s="1" t="s">
        <v>63</v>
      </c>
      <c r="C1201" s="2">
        <v>16859427</v>
      </c>
      <c r="D1201" s="2">
        <v>16936844</v>
      </c>
    </row>
    <row r="1202" spans="2:4" x14ac:dyDescent="0.2">
      <c r="B1202" s="1" t="s">
        <v>64</v>
      </c>
      <c r="C1202" s="2">
        <v>28994977</v>
      </c>
      <c r="D1202" s="2">
        <v>13174505</v>
      </c>
    </row>
    <row r="1203" spans="2:4" x14ac:dyDescent="0.2">
      <c r="B1203" s="1" t="s">
        <v>66</v>
      </c>
      <c r="C1203" s="2">
        <v>3043760</v>
      </c>
      <c r="D1203" s="2">
        <v>28521</v>
      </c>
    </row>
    <row r="1204" spans="2:4" x14ac:dyDescent="0.2">
      <c r="B1204" s="1" t="s">
        <v>70</v>
      </c>
      <c r="C1204" s="2">
        <v>84958</v>
      </c>
      <c r="D1204" s="2">
        <v>0</v>
      </c>
    </row>
    <row r="1205" spans="2:4" x14ac:dyDescent="0.2">
      <c r="B1205" s="9" t="s">
        <v>71</v>
      </c>
      <c r="C1205" s="2">
        <v>0</v>
      </c>
      <c r="D1205" s="2">
        <v>11754513</v>
      </c>
    </row>
    <row r="1206" spans="2:4" x14ac:dyDescent="0.2">
      <c r="B1206" s="9" t="s">
        <v>150</v>
      </c>
      <c r="C1206" s="2">
        <v>0</v>
      </c>
      <c r="D1206" s="2">
        <v>18078</v>
      </c>
    </row>
    <row r="1207" spans="2:4" x14ac:dyDescent="0.2">
      <c r="B1207" s="1" t="s">
        <v>72</v>
      </c>
      <c r="C1207" s="2">
        <v>422256</v>
      </c>
      <c r="D1207" s="2">
        <v>152726</v>
      </c>
    </row>
    <row r="1208" spans="2:4" x14ac:dyDescent="0.2">
      <c r="B1208" s="1" t="s">
        <v>73</v>
      </c>
      <c r="C1208" s="2">
        <v>860649.59000000008</v>
      </c>
      <c r="D1208" s="2">
        <v>607428</v>
      </c>
    </row>
    <row r="1209" spans="2:4" x14ac:dyDescent="0.2">
      <c r="B1209" s="9" t="s">
        <v>76</v>
      </c>
      <c r="C1209" s="2">
        <v>0</v>
      </c>
      <c r="D1209" s="2">
        <v>10201</v>
      </c>
    </row>
    <row r="1210" spans="2:4" x14ac:dyDescent="0.2">
      <c r="B1210" s="1" t="s">
        <v>106</v>
      </c>
      <c r="C1210" s="2">
        <v>1848079</v>
      </c>
      <c r="D1210" s="2">
        <v>398560</v>
      </c>
    </row>
    <row r="1211" spans="2:4" x14ac:dyDescent="0.2">
      <c r="B1211" s="1" t="s">
        <v>77</v>
      </c>
      <c r="C1211" s="2">
        <v>139802</v>
      </c>
      <c r="D1211" s="2">
        <v>57590</v>
      </c>
    </row>
    <row r="1212" spans="2:4" x14ac:dyDescent="0.2">
      <c r="B1212" s="9" t="s">
        <v>78</v>
      </c>
      <c r="C1212" s="2">
        <v>0</v>
      </c>
      <c r="D1212" s="2">
        <v>37843</v>
      </c>
    </row>
    <row r="1213" spans="2:4" x14ac:dyDescent="0.2">
      <c r="B1213" s="1" t="s">
        <v>79</v>
      </c>
      <c r="C1213" s="2">
        <v>353246</v>
      </c>
      <c r="D1213" s="2">
        <v>183257</v>
      </c>
    </row>
    <row r="1214" spans="2:4" x14ac:dyDescent="0.2">
      <c r="B1214" s="1" t="s">
        <v>80</v>
      </c>
      <c r="C1214" s="2">
        <v>43064994</v>
      </c>
      <c r="D1214" s="2">
        <v>110970546</v>
      </c>
    </row>
    <row r="1215" spans="2:4" x14ac:dyDescent="0.2">
      <c r="B1215" s="1" t="s">
        <v>82</v>
      </c>
      <c r="C1215" s="2">
        <v>12161412</v>
      </c>
      <c r="D1215" s="2">
        <v>12092098</v>
      </c>
    </row>
    <row r="1216" spans="2:4" x14ac:dyDescent="0.2">
      <c r="B1216" s="1" t="s">
        <v>83</v>
      </c>
      <c r="C1216" s="2">
        <v>90683</v>
      </c>
      <c r="D1216" s="2">
        <v>335790</v>
      </c>
    </row>
    <row r="1217" spans="1:4" x14ac:dyDescent="0.2">
      <c r="B1217" s="1" t="s">
        <v>84</v>
      </c>
      <c r="C1217" s="2">
        <v>423170</v>
      </c>
      <c r="D1217" s="2">
        <v>953350</v>
      </c>
    </row>
    <row r="1218" spans="1:4" x14ac:dyDescent="0.2">
      <c r="B1218" s="1" t="s">
        <v>96</v>
      </c>
      <c r="C1218" s="2">
        <v>340332</v>
      </c>
      <c r="D1218" s="2">
        <v>141098</v>
      </c>
    </row>
    <row r="1219" spans="1:4" x14ac:dyDescent="0.2">
      <c r="B1219" s="1" t="s">
        <v>86</v>
      </c>
      <c r="C1219" s="2">
        <v>31663.65</v>
      </c>
      <c r="D1219" s="2">
        <v>20789.8</v>
      </c>
    </row>
    <row r="1220" spans="1:4" x14ac:dyDescent="0.2">
      <c r="B1220" s="1" t="s">
        <v>87</v>
      </c>
      <c r="C1220" s="2">
        <v>439944</v>
      </c>
      <c r="D1220" s="2">
        <v>114791</v>
      </c>
    </row>
    <row r="1221" spans="1:4" x14ac:dyDescent="0.2">
      <c r="B1221" s="1" t="s">
        <v>112</v>
      </c>
      <c r="C1221" s="2">
        <v>943984</v>
      </c>
      <c r="D1221" s="2">
        <v>0</v>
      </c>
    </row>
    <row r="1222" spans="1:4" x14ac:dyDescent="0.2">
      <c r="B1222" s="1" t="s">
        <v>89</v>
      </c>
      <c r="C1222" s="2">
        <v>9734768</v>
      </c>
      <c r="D1222" s="2">
        <v>40009852</v>
      </c>
    </row>
    <row r="1223" spans="1:4" x14ac:dyDescent="0.2">
      <c r="B1223" s="1" t="s">
        <v>154</v>
      </c>
      <c r="C1223" s="2">
        <v>62373</v>
      </c>
      <c r="D1223" s="2">
        <v>0</v>
      </c>
    </row>
    <row r="1224" spans="1:4" x14ac:dyDescent="0.2">
      <c r="B1224" s="1" t="s">
        <v>190</v>
      </c>
      <c r="C1224" s="2">
        <v>842401</v>
      </c>
      <c r="D1224" s="2">
        <v>537271</v>
      </c>
    </row>
    <row r="1225" spans="1:4" x14ac:dyDescent="0.2">
      <c r="B1225" s="9" t="s">
        <v>90</v>
      </c>
      <c r="C1225" s="3">
        <v>0</v>
      </c>
      <c r="D1225" s="3">
        <v>16543</v>
      </c>
    </row>
    <row r="1226" spans="1:4" ht="13.5" thickBot="1" x14ac:dyDescent="0.25">
      <c r="A1226" s="4" t="s">
        <v>172</v>
      </c>
      <c r="B1226" s="4"/>
      <c r="C1226" s="5">
        <f>SUM(C1190:C1225)</f>
        <v>153168176.24000001</v>
      </c>
      <c r="D1226" s="5">
        <f>SUM(D1190:D1225)</f>
        <v>240908808.80000001</v>
      </c>
    </row>
    <row r="1227" spans="1:4" x14ac:dyDescent="0.2">
      <c r="A1227" s="1" t="s">
        <v>41</v>
      </c>
      <c r="B1227" s="1" t="s">
        <v>192</v>
      </c>
      <c r="C1227" s="2">
        <v>9546569</v>
      </c>
      <c r="D1227" s="2">
        <v>19855</v>
      </c>
    </row>
    <row r="1228" spans="1:4" x14ac:dyDescent="0.2">
      <c r="B1228" s="1" t="s">
        <v>58</v>
      </c>
      <c r="C1228" s="2">
        <v>4029673.58</v>
      </c>
      <c r="D1228" s="2">
        <v>1130683</v>
      </c>
    </row>
    <row r="1229" spans="1:4" x14ac:dyDescent="0.2">
      <c r="B1229" s="1" t="s">
        <v>92</v>
      </c>
      <c r="C1229" s="2">
        <v>14224285</v>
      </c>
      <c r="D1229" s="2">
        <v>9514899</v>
      </c>
    </row>
    <row r="1230" spans="1:4" x14ac:dyDescent="0.2">
      <c r="B1230" s="1" t="s">
        <v>59</v>
      </c>
      <c r="C1230" s="2">
        <v>44716081.07</v>
      </c>
      <c r="D1230" s="2">
        <v>39501677.540000007</v>
      </c>
    </row>
    <row r="1231" spans="1:4" x14ac:dyDescent="0.2">
      <c r="B1231" s="1" t="s">
        <v>197</v>
      </c>
      <c r="C1231" s="2">
        <v>5636307.0899999999</v>
      </c>
      <c r="D1231" s="2">
        <v>3357692.91</v>
      </c>
    </row>
    <row r="1232" spans="1:4" x14ac:dyDescent="0.2">
      <c r="B1232" s="1" t="s">
        <v>105</v>
      </c>
      <c r="C1232" s="2">
        <v>2400000</v>
      </c>
      <c r="D1232" s="2">
        <v>3000000</v>
      </c>
    </row>
    <row r="1233" spans="2:4" x14ac:dyDescent="0.2">
      <c r="B1233" s="1" t="s">
        <v>60</v>
      </c>
      <c r="C1233" s="2">
        <v>581126</v>
      </c>
      <c r="D1233" s="2">
        <v>2712263</v>
      </c>
    </row>
    <row r="1234" spans="2:4" x14ac:dyDescent="0.2">
      <c r="B1234" s="1" t="s">
        <v>133</v>
      </c>
      <c r="C1234" s="2">
        <v>4620859</v>
      </c>
      <c r="D1234" s="2">
        <v>0</v>
      </c>
    </row>
    <row r="1235" spans="2:4" x14ac:dyDescent="0.2">
      <c r="B1235" s="1" t="s">
        <v>134</v>
      </c>
      <c r="C1235" s="2">
        <v>13310920</v>
      </c>
      <c r="D1235" s="2">
        <v>2076490</v>
      </c>
    </row>
    <row r="1236" spans="2:4" x14ac:dyDescent="0.2">
      <c r="B1236" s="1" t="s">
        <v>99</v>
      </c>
      <c r="C1236" s="2">
        <v>4160122</v>
      </c>
      <c r="D1236" s="2">
        <v>0</v>
      </c>
    </row>
    <row r="1237" spans="2:4" x14ac:dyDescent="0.2">
      <c r="B1237" s="1" t="s">
        <v>61</v>
      </c>
      <c r="C1237" s="2">
        <v>25512794</v>
      </c>
      <c r="D1237" s="2">
        <v>55835946</v>
      </c>
    </row>
    <row r="1238" spans="2:4" x14ac:dyDescent="0.2">
      <c r="B1238" s="1" t="s">
        <v>63</v>
      </c>
      <c r="C1238" s="2">
        <v>47834587</v>
      </c>
      <c r="D1238" s="2">
        <v>8756568</v>
      </c>
    </row>
    <row r="1239" spans="2:4" x14ac:dyDescent="0.2">
      <c r="B1239" s="1" t="s">
        <v>65</v>
      </c>
      <c r="C1239" s="2">
        <v>489551</v>
      </c>
      <c r="D1239" s="2">
        <v>29866</v>
      </c>
    </row>
    <row r="1240" spans="2:4" x14ac:dyDescent="0.2">
      <c r="B1240" s="9" t="s">
        <v>66</v>
      </c>
      <c r="C1240" s="2">
        <v>0</v>
      </c>
      <c r="D1240" s="2">
        <v>140000</v>
      </c>
    </row>
    <row r="1241" spans="2:4" x14ac:dyDescent="0.2">
      <c r="B1241" s="1" t="s">
        <v>67</v>
      </c>
      <c r="C1241" s="2">
        <v>3762164</v>
      </c>
      <c r="D1241" s="2">
        <v>114433</v>
      </c>
    </row>
    <row r="1242" spans="2:4" x14ac:dyDescent="0.2">
      <c r="B1242" s="1" t="s">
        <v>69</v>
      </c>
      <c r="C1242" s="2">
        <v>56961538</v>
      </c>
      <c r="D1242" s="2">
        <v>14765917</v>
      </c>
    </row>
    <row r="1243" spans="2:4" x14ac:dyDescent="0.2">
      <c r="B1243" s="1" t="s">
        <v>70</v>
      </c>
      <c r="C1243" s="2">
        <v>1864800</v>
      </c>
      <c r="D1243" s="2">
        <v>179384</v>
      </c>
    </row>
    <row r="1244" spans="2:4" x14ac:dyDescent="0.2">
      <c r="B1244" s="1" t="s">
        <v>71</v>
      </c>
      <c r="C1244" s="2">
        <v>34883087</v>
      </c>
      <c r="D1244" s="2">
        <v>114290437</v>
      </c>
    </row>
    <row r="1245" spans="2:4" x14ac:dyDescent="0.2">
      <c r="B1245" s="1" t="s">
        <v>150</v>
      </c>
      <c r="C1245" s="2">
        <v>1197296</v>
      </c>
      <c r="D1245" s="2">
        <v>40475</v>
      </c>
    </row>
    <row r="1246" spans="2:4" x14ac:dyDescent="0.2">
      <c r="B1246" s="1" t="s">
        <v>73</v>
      </c>
      <c r="C1246" s="2">
        <v>1690677</v>
      </c>
      <c r="D1246" s="2">
        <v>575381</v>
      </c>
    </row>
    <row r="1247" spans="2:4" x14ac:dyDescent="0.2">
      <c r="B1247" s="1" t="s">
        <v>74</v>
      </c>
      <c r="C1247" s="2">
        <v>2666403</v>
      </c>
      <c r="D1247" s="2">
        <v>83573</v>
      </c>
    </row>
    <row r="1248" spans="2:4" x14ac:dyDescent="0.2">
      <c r="B1248" s="1" t="s">
        <v>76</v>
      </c>
      <c r="C1248" s="2">
        <v>1970909</v>
      </c>
      <c r="D1248" s="2">
        <v>629983</v>
      </c>
    </row>
    <row r="1249" spans="2:4" x14ac:dyDescent="0.2">
      <c r="B1249" s="1" t="s">
        <v>106</v>
      </c>
      <c r="C1249" s="2">
        <v>1639405</v>
      </c>
      <c r="D1249" s="2">
        <v>6274129</v>
      </c>
    </row>
    <row r="1250" spans="2:4" x14ac:dyDescent="0.2">
      <c r="B1250" s="1" t="s">
        <v>78</v>
      </c>
      <c r="C1250" s="2">
        <v>281404</v>
      </c>
      <c r="D1250" s="2">
        <v>1540821</v>
      </c>
    </row>
    <row r="1251" spans="2:4" x14ac:dyDescent="0.2">
      <c r="B1251" s="1" t="s">
        <v>79</v>
      </c>
      <c r="C1251" s="2">
        <v>1760997</v>
      </c>
      <c r="D1251" s="2">
        <v>2975433</v>
      </c>
    </row>
    <row r="1252" spans="2:4" x14ac:dyDescent="0.2">
      <c r="B1252" s="1" t="s">
        <v>101</v>
      </c>
      <c r="C1252" s="2">
        <v>239589</v>
      </c>
      <c r="D1252" s="2">
        <v>887540</v>
      </c>
    </row>
    <row r="1253" spans="2:4" x14ac:dyDescent="0.2">
      <c r="B1253" s="1" t="s">
        <v>80</v>
      </c>
      <c r="C1253" s="2">
        <v>13791711</v>
      </c>
      <c r="D1253" s="2">
        <v>2137288</v>
      </c>
    </row>
    <row r="1254" spans="2:4" x14ac:dyDescent="0.2">
      <c r="B1254" s="1" t="s">
        <v>82</v>
      </c>
      <c r="C1254" s="2">
        <v>48684545</v>
      </c>
      <c r="D1254" s="2">
        <v>11052806</v>
      </c>
    </row>
    <row r="1255" spans="2:4" x14ac:dyDescent="0.2">
      <c r="B1255" s="1" t="s">
        <v>95</v>
      </c>
      <c r="C1255" s="2">
        <v>425296</v>
      </c>
      <c r="D1255" s="2">
        <v>0</v>
      </c>
    </row>
    <row r="1256" spans="2:4" x14ac:dyDescent="0.2">
      <c r="B1256" s="1" t="s">
        <v>83</v>
      </c>
      <c r="C1256" s="2">
        <v>443758</v>
      </c>
      <c r="D1256" s="2">
        <v>3000</v>
      </c>
    </row>
    <row r="1257" spans="2:4" x14ac:dyDescent="0.2">
      <c r="B1257" s="1" t="s">
        <v>193</v>
      </c>
      <c r="C1257" s="2">
        <v>66225377</v>
      </c>
      <c r="D1257" s="2">
        <v>104123</v>
      </c>
    </row>
    <row r="1258" spans="2:4" x14ac:dyDescent="0.2">
      <c r="B1258" s="1" t="s">
        <v>96</v>
      </c>
      <c r="C1258" s="2">
        <v>1084674</v>
      </c>
      <c r="D1258" s="2">
        <v>294544</v>
      </c>
    </row>
    <row r="1259" spans="2:4" x14ac:dyDescent="0.2">
      <c r="B1259" s="1" t="s">
        <v>173</v>
      </c>
      <c r="C1259" s="2">
        <v>6</v>
      </c>
      <c r="D1259" s="2">
        <v>0</v>
      </c>
    </row>
    <row r="1260" spans="2:4" x14ac:dyDescent="0.2">
      <c r="B1260" s="1" t="s">
        <v>111</v>
      </c>
      <c r="C1260" s="2">
        <v>50000</v>
      </c>
      <c r="D1260" s="2">
        <v>0</v>
      </c>
    </row>
    <row r="1261" spans="2:4" x14ac:dyDescent="0.2">
      <c r="B1261" s="1" t="s">
        <v>86</v>
      </c>
      <c r="C1261" s="2">
        <v>2582812.02</v>
      </c>
      <c r="D1261" s="2">
        <v>386559</v>
      </c>
    </row>
    <row r="1262" spans="2:4" x14ac:dyDescent="0.2">
      <c r="B1262" s="9" t="s">
        <v>88</v>
      </c>
      <c r="C1262" s="2">
        <v>0</v>
      </c>
      <c r="D1262" s="2">
        <v>38208</v>
      </c>
    </row>
    <row r="1263" spans="2:4" x14ac:dyDescent="0.2">
      <c r="B1263" s="1" t="s">
        <v>195</v>
      </c>
      <c r="C1263" s="2">
        <v>2497500</v>
      </c>
      <c r="D1263" s="2">
        <v>0</v>
      </c>
    </row>
    <row r="1264" spans="2:4" x14ac:dyDescent="0.2">
      <c r="B1264" s="1" t="s">
        <v>113</v>
      </c>
      <c r="C1264" s="2">
        <v>2971101</v>
      </c>
      <c r="D1264" s="2">
        <v>264695</v>
      </c>
    </row>
    <row r="1265" spans="1:4" x14ac:dyDescent="0.2">
      <c r="B1265" s="1" t="s">
        <v>89</v>
      </c>
      <c r="C1265" s="2">
        <v>167019245</v>
      </c>
      <c r="D1265" s="2">
        <v>180841011</v>
      </c>
    </row>
    <row r="1266" spans="1:4" x14ac:dyDescent="0.2">
      <c r="B1266" s="1" t="s">
        <v>190</v>
      </c>
      <c r="C1266" s="2">
        <v>1431437</v>
      </c>
      <c r="D1266" s="2">
        <v>0</v>
      </c>
    </row>
    <row r="1267" spans="1:4" x14ac:dyDescent="0.2">
      <c r="B1267" s="1" t="s">
        <v>90</v>
      </c>
      <c r="C1267" s="3">
        <v>295585</v>
      </c>
      <c r="D1267" s="3">
        <v>533562</v>
      </c>
    </row>
    <row r="1268" spans="1:4" ht="13.5" thickBot="1" x14ac:dyDescent="0.25">
      <c r="A1268" s="4" t="s">
        <v>174</v>
      </c>
      <c r="B1268" s="4"/>
      <c r="C1268" s="5">
        <f>SUM(C1227:C1267)</f>
        <v>593484190.75999999</v>
      </c>
      <c r="D1268" s="5">
        <f>SUM(D1227:D1267)</f>
        <v>464089242.44999999</v>
      </c>
    </row>
    <row r="1269" spans="1:4" x14ac:dyDescent="0.2">
      <c r="A1269" s="1" t="s">
        <v>42</v>
      </c>
      <c r="B1269" s="1" t="s">
        <v>92</v>
      </c>
      <c r="C1269" s="2">
        <v>823200</v>
      </c>
      <c r="D1269" s="2">
        <v>0</v>
      </c>
    </row>
    <row r="1270" spans="1:4" x14ac:dyDescent="0.2">
      <c r="B1270" s="1" t="s">
        <v>59</v>
      </c>
      <c r="C1270" s="2">
        <v>13796546</v>
      </c>
      <c r="D1270" s="2">
        <v>159597</v>
      </c>
    </row>
    <row r="1271" spans="1:4" x14ac:dyDescent="0.2">
      <c r="B1271" s="1" t="s">
        <v>60</v>
      </c>
      <c r="C1271" s="2">
        <v>6804790</v>
      </c>
      <c r="D1271" s="2">
        <v>1801531</v>
      </c>
    </row>
    <row r="1272" spans="1:4" x14ac:dyDescent="0.2">
      <c r="B1272" s="1" t="s">
        <v>133</v>
      </c>
      <c r="C1272" s="2">
        <v>32525</v>
      </c>
      <c r="D1272" s="2">
        <v>0</v>
      </c>
    </row>
    <row r="1273" spans="1:4" x14ac:dyDescent="0.2">
      <c r="B1273" s="1" t="s">
        <v>134</v>
      </c>
      <c r="C1273" s="2">
        <v>3068833</v>
      </c>
      <c r="D1273" s="2">
        <v>0</v>
      </c>
    </row>
    <row r="1274" spans="1:4" x14ac:dyDescent="0.2">
      <c r="B1274" s="1" t="s">
        <v>99</v>
      </c>
      <c r="C1274" s="2">
        <v>2139337</v>
      </c>
      <c r="D1274" s="2">
        <v>0</v>
      </c>
    </row>
    <row r="1275" spans="1:4" x14ac:dyDescent="0.2">
      <c r="B1275" s="1" t="s">
        <v>69</v>
      </c>
      <c r="C1275" s="2">
        <v>10208020</v>
      </c>
      <c r="D1275" s="2">
        <v>763939</v>
      </c>
    </row>
    <row r="1276" spans="1:4" x14ac:dyDescent="0.2">
      <c r="B1276" s="1" t="s">
        <v>94</v>
      </c>
      <c r="C1276" s="2">
        <v>86016.77</v>
      </c>
      <c r="D1276" s="2">
        <v>1421.95</v>
      </c>
    </row>
    <row r="1277" spans="1:4" x14ac:dyDescent="0.2">
      <c r="B1277" s="1" t="s">
        <v>108</v>
      </c>
      <c r="C1277" s="2">
        <v>1203524</v>
      </c>
      <c r="D1277" s="2">
        <v>651372</v>
      </c>
    </row>
    <row r="1278" spans="1:4" x14ac:dyDescent="0.2">
      <c r="B1278" s="1" t="s">
        <v>73</v>
      </c>
      <c r="C1278" s="2">
        <v>17572461</v>
      </c>
      <c r="D1278" s="2">
        <v>333142</v>
      </c>
    </row>
    <row r="1279" spans="1:4" x14ac:dyDescent="0.2">
      <c r="B1279" s="1" t="s">
        <v>77</v>
      </c>
      <c r="C1279" s="2">
        <v>5767472</v>
      </c>
      <c r="D1279" s="2">
        <v>709041</v>
      </c>
    </row>
    <row r="1280" spans="1:4" x14ac:dyDescent="0.2">
      <c r="B1280" s="1" t="s">
        <v>79</v>
      </c>
      <c r="C1280" s="2">
        <v>1465393</v>
      </c>
      <c r="D1280" s="2">
        <v>427161</v>
      </c>
    </row>
    <row r="1281" spans="1:4" x14ac:dyDescent="0.2">
      <c r="B1281" s="1" t="s">
        <v>110</v>
      </c>
      <c r="C1281" s="2">
        <v>362509</v>
      </c>
      <c r="D1281" s="2">
        <v>3773</v>
      </c>
    </row>
    <row r="1282" spans="1:4" x14ac:dyDescent="0.2">
      <c r="B1282" s="1" t="s">
        <v>82</v>
      </c>
      <c r="C1282" s="2">
        <v>11348696</v>
      </c>
      <c r="D1282" s="2">
        <v>1008344</v>
      </c>
    </row>
    <row r="1283" spans="1:4" x14ac:dyDescent="0.2">
      <c r="B1283" s="1" t="s">
        <v>96</v>
      </c>
      <c r="C1283" s="2">
        <v>623596</v>
      </c>
      <c r="D1283" s="2">
        <v>0</v>
      </c>
    </row>
    <row r="1284" spans="1:4" x14ac:dyDescent="0.2">
      <c r="B1284" s="1" t="s">
        <v>158</v>
      </c>
      <c r="C1284" s="2">
        <v>1830257</v>
      </c>
      <c r="D1284" s="2">
        <v>56407</v>
      </c>
    </row>
    <row r="1285" spans="1:4" x14ac:dyDescent="0.2">
      <c r="B1285" s="1" t="s">
        <v>87</v>
      </c>
      <c r="C1285" s="2">
        <v>1071303</v>
      </c>
      <c r="D1285" s="2">
        <v>265423</v>
      </c>
    </row>
    <row r="1286" spans="1:4" x14ac:dyDescent="0.2">
      <c r="B1286" s="1" t="s">
        <v>89</v>
      </c>
      <c r="C1286" s="2">
        <v>83855939.519999996</v>
      </c>
      <c r="D1286" s="2">
        <v>44698980.480000004</v>
      </c>
    </row>
    <row r="1287" spans="1:4" x14ac:dyDescent="0.2">
      <c r="B1287" s="1" t="s">
        <v>190</v>
      </c>
      <c r="C1287" s="3">
        <v>299327</v>
      </c>
      <c r="D1287" s="3">
        <v>0</v>
      </c>
    </row>
    <row r="1288" spans="1:4" ht="13.5" thickBot="1" x14ac:dyDescent="0.25">
      <c r="A1288" s="4" t="s">
        <v>175</v>
      </c>
      <c r="B1288" s="4"/>
      <c r="C1288" s="5">
        <f>SUM(C1269:C1287)</f>
        <v>162359745.29000002</v>
      </c>
      <c r="D1288" s="5">
        <f>SUM(D1269:D1287)</f>
        <v>50880132.430000007</v>
      </c>
    </row>
    <row r="1289" spans="1:4" x14ac:dyDescent="0.2">
      <c r="A1289" s="1" t="s">
        <v>43</v>
      </c>
      <c r="B1289" s="1" t="s">
        <v>59</v>
      </c>
      <c r="C1289" s="2">
        <v>3364555</v>
      </c>
      <c r="D1289" s="2">
        <v>171408</v>
      </c>
    </row>
    <row r="1290" spans="1:4" x14ac:dyDescent="0.2">
      <c r="B1290" s="1" t="s">
        <v>60</v>
      </c>
      <c r="C1290" s="2">
        <v>635708</v>
      </c>
      <c r="D1290" s="2">
        <v>0</v>
      </c>
    </row>
    <row r="1291" spans="1:4" x14ac:dyDescent="0.2">
      <c r="B1291" s="1" t="s">
        <v>133</v>
      </c>
      <c r="C1291" s="2">
        <v>109376</v>
      </c>
      <c r="D1291" s="2">
        <v>0</v>
      </c>
    </row>
    <row r="1292" spans="1:4" x14ac:dyDescent="0.2">
      <c r="B1292" s="1" t="s">
        <v>134</v>
      </c>
      <c r="C1292" s="2">
        <v>1997101</v>
      </c>
      <c r="D1292" s="2">
        <v>32046</v>
      </c>
    </row>
    <row r="1293" spans="1:4" x14ac:dyDescent="0.2">
      <c r="B1293" s="1" t="s">
        <v>61</v>
      </c>
      <c r="C1293" s="2">
        <v>6810583</v>
      </c>
      <c r="D1293" s="2">
        <v>7581851</v>
      </c>
    </row>
    <row r="1294" spans="1:4" x14ac:dyDescent="0.2">
      <c r="B1294" s="1" t="s">
        <v>67</v>
      </c>
      <c r="C1294" s="2">
        <v>1915073</v>
      </c>
      <c r="D1294" s="2">
        <v>1866623</v>
      </c>
    </row>
    <row r="1295" spans="1:4" x14ac:dyDescent="0.2">
      <c r="B1295" s="1" t="s">
        <v>69</v>
      </c>
      <c r="C1295" s="2">
        <v>9269849</v>
      </c>
      <c r="D1295" s="2">
        <v>1725484</v>
      </c>
    </row>
    <row r="1296" spans="1:4" x14ac:dyDescent="0.2">
      <c r="B1296" s="1" t="s">
        <v>71</v>
      </c>
      <c r="C1296" s="2">
        <v>574903</v>
      </c>
      <c r="D1296" s="2">
        <v>0</v>
      </c>
    </row>
    <row r="1297" spans="1:4" x14ac:dyDescent="0.2">
      <c r="B1297" s="1" t="s">
        <v>106</v>
      </c>
      <c r="C1297" s="2">
        <v>555416</v>
      </c>
      <c r="D1297" s="2">
        <v>440078</v>
      </c>
    </row>
    <row r="1298" spans="1:4" x14ac:dyDescent="0.2">
      <c r="B1298" s="1" t="s">
        <v>78</v>
      </c>
      <c r="C1298" s="2">
        <v>42729</v>
      </c>
      <c r="D1298" s="2">
        <v>0</v>
      </c>
    </row>
    <row r="1299" spans="1:4" x14ac:dyDescent="0.2">
      <c r="B1299" s="1" t="s">
        <v>79</v>
      </c>
      <c r="C1299" s="2">
        <v>688529</v>
      </c>
      <c r="D1299" s="2">
        <v>0</v>
      </c>
    </row>
    <row r="1300" spans="1:4" x14ac:dyDescent="0.2">
      <c r="B1300" s="1" t="s">
        <v>80</v>
      </c>
      <c r="C1300" s="2">
        <v>782563</v>
      </c>
      <c r="D1300" s="2">
        <v>727782</v>
      </c>
    </row>
    <row r="1301" spans="1:4" x14ac:dyDescent="0.2">
      <c r="B1301" s="1" t="s">
        <v>82</v>
      </c>
      <c r="C1301" s="2">
        <v>650485</v>
      </c>
      <c r="D1301" s="2">
        <v>696718</v>
      </c>
    </row>
    <row r="1302" spans="1:4" x14ac:dyDescent="0.2">
      <c r="B1302" s="1" t="s">
        <v>118</v>
      </c>
      <c r="C1302" s="2">
        <v>1549282</v>
      </c>
      <c r="D1302" s="2">
        <v>52718</v>
      </c>
    </row>
    <row r="1303" spans="1:4" x14ac:dyDescent="0.2">
      <c r="B1303" s="1" t="s">
        <v>96</v>
      </c>
      <c r="C1303" s="2">
        <v>129000</v>
      </c>
      <c r="D1303" s="2">
        <v>17175</v>
      </c>
    </row>
    <row r="1304" spans="1:4" x14ac:dyDescent="0.2">
      <c r="B1304" s="1" t="s">
        <v>89</v>
      </c>
      <c r="C1304" s="2">
        <v>57956497</v>
      </c>
      <c r="D1304" s="2">
        <v>19152708</v>
      </c>
    </row>
    <row r="1305" spans="1:4" x14ac:dyDescent="0.2">
      <c r="B1305" s="9" t="s">
        <v>90</v>
      </c>
      <c r="C1305" s="3">
        <v>0</v>
      </c>
      <c r="D1305" s="3">
        <v>145721</v>
      </c>
    </row>
    <row r="1306" spans="1:4" ht="13.5" thickBot="1" x14ac:dyDescent="0.25">
      <c r="A1306" s="4" t="s">
        <v>176</v>
      </c>
      <c r="B1306" s="4"/>
      <c r="C1306" s="5">
        <f>SUM(C1289:C1305)</f>
        <v>87031649</v>
      </c>
      <c r="D1306" s="5">
        <f>SUM(D1289:D1305)</f>
        <v>32610312</v>
      </c>
    </row>
    <row r="1307" spans="1:4" x14ac:dyDescent="0.2">
      <c r="A1307" s="1" t="s">
        <v>44</v>
      </c>
      <c r="B1307" s="1" t="s">
        <v>58</v>
      </c>
      <c r="C1307" s="2">
        <v>18792</v>
      </c>
      <c r="D1307" s="2">
        <v>35640</v>
      </c>
    </row>
    <row r="1308" spans="1:4" x14ac:dyDescent="0.2">
      <c r="B1308" s="1" t="s">
        <v>92</v>
      </c>
      <c r="C1308" s="2">
        <v>1740369</v>
      </c>
      <c r="D1308" s="2">
        <v>0</v>
      </c>
    </row>
    <row r="1309" spans="1:4" x14ac:dyDescent="0.2">
      <c r="B1309" s="1" t="s">
        <v>116</v>
      </c>
      <c r="C1309" s="2">
        <v>2450412</v>
      </c>
      <c r="D1309" s="2">
        <v>47088</v>
      </c>
    </row>
    <row r="1310" spans="1:4" x14ac:dyDescent="0.2">
      <c r="B1310" s="1" t="s">
        <v>59</v>
      </c>
      <c r="C1310" s="2">
        <v>7547870</v>
      </c>
      <c r="D1310" s="2">
        <v>713906</v>
      </c>
    </row>
    <row r="1311" spans="1:4" x14ac:dyDescent="0.2">
      <c r="B1311" s="9" t="s">
        <v>60</v>
      </c>
      <c r="C1311" s="2">
        <v>0</v>
      </c>
      <c r="D1311" s="2">
        <v>375109</v>
      </c>
    </row>
    <row r="1312" spans="1:4" x14ac:dyDescent="0.2">
      <c r="B1312" s="1" t="s">
        <v>133</v>
      </c>
      <c r="C1312" s="2">
        <v>2793073</v>
      </c>
      <c r="D1312" s="2">
        <v>1227616</v>
      </c>
    </row>
    <row r="1313" spans="2:4" x14ac:dyDescent="0.2">
      <c r="B1313" s="1" t="s">
        <v>134</v>
      </c>
      <c r="C1313" s="2">
        <v>1189425</v>
      </c>
      <c r="D1313" s="2">
        <v>144868</v>
      </c>
    </row>
    <row r="1314" spans="2:4" x14ac:dyDescent="0.2">
      <c r="B1314" s="1" t="s">
        <v>99</v>
      </c>
      <c r="C1314" s="2">
        <v>1537221</v>
      </c>
      <c r="D1314" s="2">
        <v>436739</v>
      </c>
    </row>
    <row r="1315" spans="2:4" x14ac:dyDescent="0.2">
      <c r="B1315" s="1" t="s">
        <v>94</v>
      </c>
      <c r="C1315" s="2">
        <v>348379</v>
      </c>
      <c r="D1315" s="2">
        <v>323</v>
      </c>
    </row>
    <row r="1316" spans="2:4" x14ac:dyDescent="0.2">
      <c r="B1316" s="9" t="s">
        <v>70</v>
      </c>
      <c r="C1316" s="2">
        <v>0</v>
      </c>
      <c r="D1316" s="2">
        <v>2623623</v>
      </c>
    </row>
    <row r="1317" spans="2:4" x14ac:dyDescent="0.2">
      <c r="B1317" s="1" t="s">
        <v>72</v>
      </c>
      <c r="C1317" s="2">
        <v>124538</v>
      </c>
      <c r="D1317" s="2">
        <v>407075</v>
      </c>
    </row>
    <row r="1318" spans="2:4" x14ac:dyDescent="0.2">
      <c r="B1318" s="1" t="s">
        <v>73</v>
      </c>
      <c r="C1318" s="2">
        <v>500523</v>
      </c>
      <c r="D1318" s="2">
        <v>430884</v>
      </c>
    </row>
    <row r="1319" spans="2:4" x14ac:dyDescent="0.2">
      <c r="B1319" s="1" t="s">
        <v>74</v>
      </c>
      <c r="C1319" s="2">
        <v>1479881</v>
      </c>
      <c r="D1319" s="2">
        <v>81618</v>
      </c>
    </row>
    <row r="1320" spans="2:4" x14ac:dyDescent="0.2">
      <c r="B1320" s="1" t="s">
        <v>76</v>
      </c>
      <c r="C1320" s="2">
        <v>2232110</v>
      </c>
      <c r="D1320" s="2">
        <v>1263378</v>
      </c>
    </row>
    <row r="1321" spans="2:4" x14ac:dyDescent="0.2">
      <c r="B1321" s="1" t="s">
        <v>106</v>
      </c>
      <c r="C1321" s="2">
        <v>188685</v>
      </c>
      <c r="D1321" s="2">
        <v>1623815</v>
      </c>
    </row>
    <row r="1322" spans="2:4" x14ac:dyDescent="0.2">
      <c r="B1322" s="1" t="s">
        <v>77</v>
      </c>
      <c r="C1322" s="2">
        <v>192157</v>
      </c>
      <c r="D1322" s="2">
        <v>6733</v>
      </c>
    </row>
    <row r="1323" spans="2:4" x14ac:dyDescent="0.2">
      <c r="B1323" s="1" t="s">
        <v>78</v>
      </c>
      <c r="C1323" s="2">
        <v>630122</v>
      </c>
      <c r="D1323" s="2">
        <v>578609</v>
      </c>
    </row>
    <row r="1324" spans="2:4" x14ac:dyDescent="0.2">
      <c r="B1324" s="1" t="s">
        <v>79</v>
      </c>
      <c r="C1324" s="2">
        <v>397140</v>
      </c>
      <c r="D1324" s="2">
        <v>166131</v>
      </c>
    </row>
    <row r="1325" spans="2:4" x14ac:dyDescent="0.2">
      <c r="B1325" s="1" t="s">
        <v>101</v>
      </c>
      <c r="C1325" s="2">
        <v>1130793</v>
      </c>
      <c r="D1325" s="2">
        <v>315923</v>
      </c>
    </row>
    <row r="1326" spans="2:4" x14ac:dyDescent="0.2">
      <c r="B1326" s="1" t="s">
        <v>82</v>
      </c>
      <c r="C1326" s="2">
        <v>20596574</v>
      </c>
      <c r="D1326" s="2">
        <v>13968780</v>
      </c>
    </row>
    <row r="1327" spans="2:4" x14ac:dyDescent="0.2">
      <c r="B1327" s="1" t="s">
        <v>84</v>
      </c>
      <c r="C1327" s="2">
        <v>121797</v>
      </c>
      <c r="D1327" s="2">
        <v>63658</v>
      </c>
    </row>
    <row r="1328" spans="2:4" x14ac:dyDescent="0.2">
      <c r="B1328" s="1" t="s">
        <v>96</v>
      </c>
      <c r="C1328" s="2">
        <v>557389</v>
      </c>
      <c r="D1328" s="2">
        <v>262595</v>
      </c>
    </row>
    <row r="1329" spans="1:4" x14ac:dyDescent="0.2">
      <c r="B1329" s="9" t="s">
        <v>111</v>
      </c>
      <c r="C1329" s="2">
        <v>0</v>
      </c>
      <c r="D1329" s="2">
        <v>24007</v>
      </c>
    </row>
    <row r="1330" spans="1:4" x14ac:dyDescent="0.2">
      <c r="B1330" s="9" t="s">
        <v>86</v>
      </c>
      <c r="C1330" s="2">
        <v>0</v>
      </c>
      <c r="D1330" s="2">
        <v>444</v>
      </c>
    </row>
    <row r="1331" spans="1:4" x14ac:dyDescent="0.2">
      <c r="B1331" s="1" t="s">
        <v>87</v>
      </c>
      <c r="C1331" s="2">
        <v>621925</v>
      </c>
      <c r="D1331" s="2">
        <v>562673</v>
      </c>
    </row>
    <row r="1332" spans="1:4" x14ac:dyDescent="0.2">
      <c r="B1332" s="1" t="s">
        <v>89</v>
      </c>
      <c r="C1332" s="3">
        <v>24398644</v>
      </c>
      <c r="D1332" s="3">
        <v>15814790</v>
      </c>
    </row>
    <row r="1333" spans="1:4" ht="13.5" thickBot="1" x14ac:dyDescent="0.25">
      <c r="A1333" s="4" t="s">
        <v>177</v>
      </c>
      <c r="B1333" s="4"/>
      <c r="C1333" s="5">
        <f>SUM(C1307:C1332)</f>
        <v>70797819</v>
      </c>
      <c r="D1333" s="5">
        <f>SUM(D1307:D1332)</f>
        <v>41176025</v>
      </c>
    </row>
    <row r="1334" spans="1:4" x14ac:dyDescent="0.2">
      <c r="A1334" s="1" t="s">
        <v>45</v>
      </c>
      <c r="B1334" s="1" t="s">
        <v>92</v>
      </c>
      <c r="C1334" s="2">
        <v>591253</v>
      </c>
      <c r="D1334" s="2">
        <v>0</v>
      </c>
    </row>
    <row r="1335" spans="1:4" x14ac:dyDescent="0.2">
      <c r="B1335" s="1" t="s">
        <v>116</v>
      </c>
      <c r="C1335" s="2">
        <v>2719979</v>
      </c>
      <c r="D1335" s="2">
        <v>509276</v>
      </c>
    </row>
    <row r="1336" spans="1:4" x14ac:dyDescent="0.2">
      <c r="B1336" s="1" t="s">
        <v>59</v>
      </c>
      <c r="C1336" s="2">
        <v>1824923</v>
      </c>
      <c r="D1336" s="2">
        <v>1073212</v>
      </c>
    </row>
    <row r="1337" spans="1:4" x14ac:dyDescent="0.2">
      <c r="B1337" s="9" t="s">
        <v>60</v>
      </c>
      <c r="D1337" s="2">
        <v>177599</v>
      </c>
    </row>
    <row r="1338" spans="1:4" x14ac:dyDescent="0.2">
      <c r="B1338" s="1" t="s">
        <v>133</v>
      </c>
      <c r="C1338" s="2">
        <v>48537</v>
      </c>
      <c r="D1338" s="2">
        <v>687093</v>
      </c>
    </row>
    <row r="1339" spans="1:4" x14ac:dyDescent="0.2">
      <c r="B1339" s="1" t="s">
        <v>99</v>
      </c>
      <c r="C1339" s="2">
        <v>374261</v>
      </c>
      <c r="D1339" s="2">
        <v>188537</v>
      </c>
    </row>
    <row r="1340" spans="1:4" x14ac:dyDescent="0.2">
      <c r="B1340" s="1" t="s">
        <v>72</v>
      </c>
      <c r="C1340" s="2">
        <v>368805</v>
      </c>
      <c r="D1340" s="2">
        <v>174144</v>
      </c>
    </row>
    <row r="1341" spans="1:4" x14ac:dyDescent="0.2">
      <c r="B1341" s="1" t="s">
        <v>74</v>
      </c>
      <c r="C1341" s="2">
        <v>15686</v>
      </c>
      <c r="D1341" s="2">
        <v>235176</v>
      </c>
    </row>
    <row r="1342" spans="1:4" x14ac:dyDescent="0.2">
      <c r="B1342" s="1" t="s">
        <v>76</v>
      </c>
      <c r="C1342" s="2">
        <v>21</v>
      </c>
      <c r="D1342" s="2">
        <v>110740</v>
      </c>
    </row>
    <row r="1343" spans="1:4" x14ac:dyDescent="0.2">
      <c r="B1343" s="1" t="s">
        <v>106</v>
      </c>
      <c r="C1343" s="2">
        <v>36698</v>
      </c>
      <c r="D1343" s="2">
        <v>0</v>
      </c>
    </row>
    <row r="1344" spans="1:4" x14ac:dyDescent="0.2">
      <c r="B1344" s="9" t="s">
        <v>78</v>
      </c>
      <c r="C1344" s="2">
        <v>0</v>
      </c>
      <c r="D1344" s="2">
        <v>44716</v>
      </c>
    </row>
    <row r="1345" spans="1:4" x14ac:dyDescent="0.2">
      <c r="B1345" s="1" t="s">
        <v>82</v>
      </c>
      <c r="C1345" s="2">
        <v>2256928</v>
      </c>
      <c r="D1345" s="2">
        <v>5505544</v>
      </c>
    </row>
    <row r="1346" spans="1:4" x14ac:dyDescent="0.2">
      <c r="B1346" s="1" t="s">
        <v>84</v>
      </c>
      <c r="C1346" s="2">
        <v>2077837</v>
      </c>
      <c r="D1346" s="2">
        <v>1212708</v>
      </c>
    </row>
    <row r="1347" spans="1:4" x14ac:dyDescent="0.2">
      <c r="B1347" s="1" t="s">
        <v>96</v>
      </c>
      <c r="C1347" s="2">
        <v>63279</v>
      </c>
      <c r="D1347" s="2">
        <v>90678</v>
      </c>
    </row>
    <row r="1348" spans="1:4" x14ac:dyDescent="0.2">
      <c r="B1348" s="1" t="s">
        <v>111</v>
      </c>
      <c r="C1348" s="2">
        <v>100000</v>
      </c>
      <c r="D1348" s="2">
        <v>0</v>
      </c>
    </row>
    <row r="1349" spans="1:4" x14ac:dyDescent="0.2">
      <c r="B1349" s="1" t="s">
        <v>87</v>
      </c>
      <c r="C1349" s="2">
        <v>259053</v>
      </c>
      <c r="D1349" s="2">
        <v>17424</v>
      </c>
    </row>
    <row r="1350" spans="1:4" x14ac:dyDescent="0.2">
      <c r="B1350" s="1" t="s">
        <v>89</v>
      </c>
      <c r="C1350" s="3">
        <v>2575907</v>
      </c>
      <c r="D1350" s="3">
        <v>3934476</v>
      </c>
    </row>
    <row r="1351" spans="1:4" ht="13.5" thickBot="1" x14ac:dyDescent="0.25">
      <c r="A1351" s="4" t="s">
        <v>178</v>
      </c>
      <c r="B1351" s="4"/>
      <c r="C1351" s="5">
        <f>SUM(C1334:C1350)</f>
        <v>13313167</v>
      </c>
      <c r="D1351" s="5">
        <f>SUM(D1334:D1350)</f>
        <v>13961323</v>
      </c>
    </row>
    <row r="1352" spans="1:4" x14ac:dyDescent="0.2">
      <c r="A1352" s="1" t="s">
        <v>46</v>
      </c>
      <c r="B1352" s="1" t="s">
        <v>98</v>
      </c>
      <c r="C1352" s="2">
        <v>415896</v>
      </c>
      <c r="D1352" s="2">
        <v>288896</v>
      </c>
    </row>
    <row r="1353" spans="1:4" x14ac:dyDescent="0.2">
      <c r="B1353" s="1" t="s">
        <v>192</v>
      </c>
      <c r="C1353" s="2">
        <v>1848986</v>
      </c>
      <c r="D1353" s="2">
        <v>0</v>
      </c>
    </row>
    <row r="1354" spans="1:4" x14ac:dyDescent="0.2">
      <c r="B1354" s="1" t="s">
        <v>58</v>
      </c>
      <c r="C1354" s="2">
        <v>1037939</v>
      </c>
      <c r="D1354" s="2">
        <v>1167035</v>
      </c>
    </row>
    <row r="1355" spans="1:4" x14ac:dyDescent="0.2">
      <c r="B1355" s="1" t="s">
        <v>92</v>
      </c>
      <c r="C1355" s="2">
        <v>2443488</v>
      </c>
      <c r="D1355" s="2">
        <v>345534</v>
      </c>
    </row>
    <row r="1356" spans="1:4" x14ac:dyDescent="0.2">
      <c r="B1356" s="1" t="s">
        <v>59</v>
      </c>
      <c r="C1356" s="2">
        <v>8548047</v>
      </c>
      <c r="D1356" s="2">
        <v>5096583</v>
      </c>
    </row>
    <row r="1357" spans="1:4" x14ac:dyDescent="0.2">
      <c r="B1357" s="1" t="s">
        <v>105</v>
      </c>
      <c r="C1357" s="2">
        <v>377777</v>
      </c>
      <c r="D1357" s="2">
        <v>3279281</v>
      </c>
    </row>
    <row r="1358" spans="1:4" x14ac:dyDescent="0.2">
      <c r="B1358" s="1" t="s">
        <v>60</v>
      </c>
      <c r="C1358" s="2">
        <v>468815</v>
      </c>
      <c r="D1358" s="2">
        <v>1889444</v>
      </c>
    </row>
    <row r="1359" spans="1:4" x14ac:dyDescent="0.2">
      <c r="B1359" s="1" t="s">
        <v>133</v>
      </c>
      <c r="C1359" s="2">
        <v>2227445</v>
      </c>
      <c r="D1359" s="2">
        <v>0</v>
      </c>
    </row>
    <row r="1360" spans="1:4" x14ac:dyDescent="0.2">
      <c r="B1360" s="1" t="s">
        <v>134</v>
      </c>
      <c r="C1360" s="2">
        <v>3664669</v>
      </c>
      <c r="D1360" s="2">
        <v>259509</v>
      </c>
    </row>
    <row r="1361" spans="2:4" x14ac:dyDescent="0.2">
      <c r="B1361" s="1" t="s">
        <v>99</v>
      </c>
      <c r="C1361" s="2">
        <v>905994</v>
      </c>
      <c r="D1361" s="2">
        <v>0</v>
      </c>
    </row>
    <row r="1362" spans="2:4" x14ac:dyDescent="0.2">
      <c r="B1362" s="1" t="s">
        <v>61</v>
      </c>
      <c r="C1362" s="2">
        <v>3221268</v>
      </c>
      <c r="D1362" s="2">
        <v>5576719</v>
      </c>
    </row>
    <row r="1363" spans="2:4" x14ac:dyDescent="0.2">
      <c r="B1363" s="1" t="s">
        <v>63</v>
      </c>
      <c r="C1363" s="2">
        <v>7656954</v>
      </c>
      <c r="D1363" s="2">
        <v>1730502</v>
      </c>
    </row>
    <row r="1364" spans="2:4" x14ac:dyDescent="0.2">
      <c r="B1364" s="1" t="s">
        <v>67</v>
      </c>
      <c r="C1364" s="2">
        <v>26458</v>
      </c>
      <c r="D1364" s="2">
        <v>0</v>
      </c>
    </row>
    <row r="1365" spans="2:4" x14ac:dyDescent="0.2">
      <c r="B1365" s="1" t="s">
        <v>69</v>
      </c>
      <c r="C1365" s="2">
        <v>139316</v>
      </c>
      <c r="D1365" s="2">
        <v>41832</v>
      </c>
    </row>
    <row r="1366" spans="2:4" x14ac:dyDescent="0.2">
      <c r="B1366" s="1" t="s">
        <v>94</v>
      </c>
      <c r="C1366" s="2">
        <v>24000</v>
      </c>
      <c r="D1366" s="2">
        <v>0</v>
      </c>
    </row>
    <row r="1367" spans="2:4" x14ac:dyDescent="0.2">
      <c r="B1367" s="1" t="s">
        <v>70</v>
      </c>
      <c r="C1367" s="2">
        <v>2502400</v>
      </c>
      <c r="D1367" s="2">
        <v>0</v>
      </c>
    </row>
    <row r="1368" spans="2:4" x14ac:dyDescent="0.2">
      <c r="B1368" s="1" t="s">
        <v>71</v>
      </c>
      <c r="C1368" s="2">
        <v>274704</v>
      </c>
      <c r="D1368" s="2">
        <v>1099253</v>
      </c>
    </row>
    <row r="1369" spans="2:4" x14ac:dyDescent="0.2">
      <c r="B1369" s="1" t="s">
        <v>73</v>
      </c>
      <c r="C1369" s="2">
        <v>8</v>
      </c>
      <c r="D1369" s="2">
        <v>86750</v>
      </c>
    </row>
    <row r="1370" spans="2:4" x14ac:dyDescent="0.2">
      <c r="B1370" s="1" t="s">
        <v>74</v>
      </c>
      <c r="C1370" s="2">
        <v>244966</v>
      </c>
      <c r="D1370" s="2">
        <v>491174</v>
      </c>
    </row>
    <row r="1371" spans="2:4" x14ac:dyDescent="0.2">
      <c r="B1371" s="1" t="s">
        <v>76</v>
      </c>
      <c r="C1371" s="2">
        <v>2632889</v>
      </c>
      <c r="D1371" s="2">
        <v>774000</v>
      </c>
    </row>
    <row r="1372" spans="2:4" x14ac:dyDescent="0.2">
      <c r="B1372" s="1" t="s">
        <v>106</v>
      </c>
      <c r="C1372" s="2">
        <v>240235</v>
      </c>
      <c r="D1372" s="2">
        <v>116847</v>
      </c>
    </row>
    <row r="1373" spans="2:4" x14ac:dyDescent="0.2">
      <c r="B1373" s="1" t="s">
        <v>77</v>
      </c>
      <c r="C1373" s="2">
        <v>3594853</v>
      </c>
      <c r="D1373" s="2">
        <v>762639</v>
      </c>
    </row>
    <row r="1374" spans="2:4" x14ac:dyDescent="0.2">
      <c r="B1374" s="1" t="s">
        <v>78</v>
      </c>
      <c r="C1374" s="2">
        <v>2461798</v>
      </c>
      <c r="D1374" s="2">
        <v>254160</v>
      </c>
    </row>
    <row r="1375" spans="2:4" x14ac:dyDescent="0.2">
      <c r="B1375" s="1" t="s">
        <v>79</v>
      </c>
      <c r="C1375" s="2">
        <v>1604681</v>
      </c>
      <c r="D1375" s="2">
        <v>656065</v>
      </c>
    </row>
    <row r="1376" spans="2:4" x14ac:dyDescent="0.2">
      <c r="B1376" s="1" t="s">
        <v>101</v>
      </c>
      <c r="C1376" s="2">
        <v>1448891</v>
      </c>
      <c r="D1376" s="2">
        <v>153601</v>
      </c>
    </row>
    <row r="1377" spans="1:4" x14ac:dyDescent="0.2">
      <c r="B1377" s="1" t="s">
        <v>80</v>
      </c>
      <c r="C1377" s="2">
        <v>4563449</v>
      </c>
      <c r="D1377" s="2">
        <v>1241863</v>
      </c>
    </row>
    <row r="1378" spans="1:4" x14ac:dyDescent="0.2">
      <c r="B1378" s="1" t="s">
        <v>82</v>
      </c>
      <c r="C1378" s="2">
        <v>16793157</v>
      </c>
      <c r="D1378" s="2">
        <v>19676753</v>
      </c>
    </row>
    <row r="1379" spans="1:4" x14ac:dyDescent="0.2">
      <c r="B1379" s="1" t="s">
        <v>95</v>
      </c>
      <c r="C1379" s="2">
        <v>101599</v>
      </c>
      <c r="D1379" s="2">
        <v>0</v>
      </c>
    </row>
    <row r="1380" spans="1:4" x14ac:dyDescent="0.2">
      <c r="B1380" s="1" t="s">
        <v>83</v>
      </c>
      <c r="C1380" s="2">
        <v>186126</v>
      </c>
      <c r="D1380" s="2">
        <v>0</v>
      </c>
    </row>
    <row r="1381" spans="1:4" x14ac:dyDescent="0.2">
      <c r="B1381" s="1" t="s">
        <v>96</v>
      </c>
      <c r="C1381" s="2">
        <v>484501</v>
      </c>
      <c r="D1381" s="2">
        <v>173484</v>
      </c>
    </row>
    <row r="1382" spans="1:4" x14ac:dyDescent="0.2">
      <c r="B1382" s="1" t="s">
        <v>86</v>
      </c>
      <c r="C1382" s="2">
        <v>75425.52</v>
      </c>
      <c r="D1382" s="2">
        <v>86375.33</v>
      </c>
    </row>
    <row r="1383" spans="1:4" x14ac:dyDescent="0.2">
      <c r="B1383" s="1" t="s">
        <v>87</v>
      </c>
      <c r="C1383" s="2">
        <v>1443439</v>
      </c>
      <c r="D1383" s="2">
        <v>0</v>
      </c>
    </row>
    <row r="1384" spans="1:4" x14ac:dyDescent="0.2">
      <c r="B1384" s="1" t="s">
        <v>89</v>
      </c>
      <c r="C1384" s="2">
        <v>32452063</v>
      </c>
      <c r="D1384" s="2">
        <v>41724319</v>
      </c>
    </row>
    <row r="1385" spans="1:4" x14ac:dyDescent="0.2">
      <c r="B1385" s="1" t="s">
        <v>190</v>
      </c>
      <c r="C1385" s="3">
        <v>305164</v>
      </c>
      <c r="D1385" s="3">
        <v>0</v>
      </c>
    </row>
    <row r="1386" spans="1:4" ht="13.5" thickBot="1" x14ac:dyDescent="0.25">
      <c r="A1386" s="4" t="s">
        <v>179</v>
      </c>
      <c r="B1386" s="4"/>
      <c r="C1386" s="5">
        <f>SUM(C1352:C1385)</f>
        <v>104417400.52</v>
      </c>
      <c r="D1386" s="5">
        <f>SUM(D1352:D1385)</f>
        <v>86972618.329999998</v>
      </c>
    </row>
    <row r="1387" spans="1:4" x14ac:dyDescent="0.2">
      <c r="A1387" s="1" t="s">
        <v>47</v>
      </c>
      <c r="B1387" s="1" t="s">
        <v>98</v>
      </c>
      <c r="C1387" s="2">
        <v>10363087</v>
      </c>
      <c r="D1387" s="2">
        <v>513012</v>
      </c>
    </row>
    <row r="1388" spans="1:4" x14ac:dyDescent="0.2">
      <c r="B1388" s="1" t="s">
        <v>58</v>
      </c>
      <c r="C1388" s="2">
        <v>5518044</v>
      </c>
      <c r="D1388" s="2">
        <v>68870</v>
      </c>
    </row>
    <row r="1389" spans="1:4" x14ac:dyDescent="0.2">
      <c r="B1389" s="1" t="s">
        <v>92</v>
      </c>
      <c r="C1389" s="2">
        <v>35995791</v>
      </c>
      <c r="D1389" s="2">
        <v>13289905</v>
      </c>
    </row>
    <row r="1390" spans="1:4" x14ac:dyDescent="0.2">
      <c r="B1390" s="1" t="s">
        <v>116</v>
      </c>
      <c r="C1390" s="2">
        <v>2289261</v>
      </c>
      <c r="D1390" s="2">
        <v>1247500</v>
      </c>
    </row>
    <row r="1391" spans="1:4" x14ac:dyDescent="0.2">
      <c r="B1391" s="1" t="s">
        <v>59</v>
      </c>
      <c r="C1391" s="2">
        <v>30283315</v>
      </c>
      <c r="D1391" s="2">
        <v>21970591</v>
      </c>
    </row>
    <row r="1392" spans="1:4" x14ac:dyDescent="0.2">
      <c r="B1392" s="1" t="s">
        <v>105</v>
      </c>
      <c r="C1392" s="2">
        <v>867618</v>
      </c>
      <c r="D1392" s="2">
        <v>719080</v>
      </c>
    </row>
    <row r="1393" spans="2:4" x14ac:dyDescent="0.2">
      <c r="B1393" s="1" t="s">
        <v>60</v>
      </c>
      <c r="C1393" s="2">
        <v>824053</v>
      </c>
      <c r="D1393" s="2">
        <v>68507</v>
      </c>
    </row>
    <row r="1394" spans="2:4" x14ac:dyDescent="0.2">
      <c r="B1394" s="1" t="s">
        <v>133</v>
      </c>
      <c r="C1394" s="2">
        <v>10827107</v>
      </c>
      <c r="D1394" s="2">
        <v>1467294</v>
      </c>
    </row>
    <row r="1395" spans="2:4" x14ac:dyDescent="0.2">
      <c r="B1395" s="1" t="s">
        <v>134</v>
      </c>
      <c r="C1395" s="2">
        <v>8713806</v>
      </c>
      <c r="D1395" s="2">
        <v>3740890</v>
      </c>
    </row>
    <row r="1396" spans="2:4" x14ac:dyDescent="0.2">
      <c r="B1396" s="1" t="s">
        <v>99</v>
      </c>
      <c r="C1396" s="2">
        <v>2388951</v>
      </c>
      <c r="D1396" s="2">
        <v>2052731</v>
      </c>
    </row>
    <row r="1397" spans="2:4" x14ac:dyDescent="0.2">
      <c r="B1397" s="1" t="s">
        <v>61</v>
      </c>
      <c r="C1397" s="2">
        <v>45687852</v>
      </c>
      <c r="D1397" s="2">
        <v>21760814</v>
      </c>
    </row>
    <row r="1398" spans="2:4" x14ac:dyDescent="0.2">
      <c r="B1398" s="1" t="s">
        <v>63</v>
      </c>
      <c r="C1398" s="2">
        <v>43199725</v>
      </c>
      <c r="D1398" s="2">
        <v>6377097</v>
      </c>
    </row>
    <row r="1399" spans="2:4" x14ac:dyDescent="0.2">
      <c r="B1399" s="9" t="s">
        <v>66</v>
      </c>
      <c r="C1399" s="2">
        <v>0</v>
      </c>
      <c r="D1399" s="2">
        <v>500000</v>
      </c>
    </row>
    <row r="1400" spans="2:4" x14ac:dyDescent="0.2">
      <c r="B1400" s="1" t="s">
        <v>67</v>
      </c>
      <c r="C1400" s="2">
        <v>2159912</v>
      </c>
      <c r="D1400" s="2">
        <v>48823</v>
      </c>
    </row>
    <row r="1401" spans="2:4" x14ac:dyDescent="0.2">
      <c r="B1401" s="1" t="s">
        <v>69</v>
      </c>
      <c r="C1401" s="2">
        <v>15153627</v>
      </c>
      <c r="D1401" s="2">
        <v>14272440</v>
      </c>
    </row>
    <row r="1402" spans="2:4" x14ac:dyDescent="0.2">
      <c r="B1402" s="1" t="s">
        <v>94</v>
      </c>
      <c r="C1402" s="2">
        <v>396688</v>
      </c>
      <c r="D1402" s="2">
        <v>81837</v>
      </c>
    </row>
    <row r="1403" spans="2:4" x14ac:dyDescent="0.2">
      <c r="B1403" s="1" t="s">
        <v>70</v>
      </c>
      <c r="C1403" s="2">
        <v>758505</v>
      </c>
      <c r="D1403" s="2">
        <v>1148403</v>
      </c>
    </row>
    <row r="1404" spans="2:4" x14ac:dyDescent="0.2">
      <c r="B1404" s="1" t="s">
        <v>71</v>
      </c>
      <c r="C1404" s="2">
        <v>8472220</v>
      </c>
      <c r="D1404" s="2">
        <v>39185310</v>
      </c>
    </row>
    <row r="1405" spans="2:4" x14ac:dyDescent="0.2">
      <c r="B1405" s="1" t="s">
        <v>150</v>
      </c>
      <c r="C1405" s="2">
        <v>5602098</v>
      </c>
      <c r="D1405" s="2">
        <v>8224232</v>
      </c>
    </row>
    <row r="1406" spans="2:4" x14ac:dyDescent="0.2">
      <c r="B1406" s="1" t="s">
        <v>73</v>
      </c>
      <c r="C1406" s="2">
        <v>19962776</v>
      </c>
      <c r="D1406" s="2">
        <v>8521984</v>
      </c>
    </row>
    <row r="1407" spans="2:4" x14ac:dyDescent="0.2">
      <c r="B1407" s="1" t="s">
        <v>74</v>
      </c>
      <c r="C1407" s="2">
        <v>2186131.69</v>
      </c>
      <c r="D1407" s="2">
        <v>662211.31000000006</v>
      </c>
    </row>
    <row r="1408" spans="2:4" x14ac:dyDescent="0.2">
      <c r="B1408" s="1" t="s">
        <v>76</v>
      </c>
      <c r="C1408" s="2">
        <v>4503721</v>
      </c>
      <c r="D1408" s="2">
        <v>1307496</v>
      </c>
    </row>
    <row r="1409" spans="2:4" x14ac:dyDescent="0.2">
      <c r="B1409" s="9" t="s">
        <v>138</v>
      </c>
      <c r="C1409" s="2">
        <v>0</v>
      </c>
      <c r="D1409" s="2">
        <v>2777950</v>
      </c>
    </row>
    <row r="1410" spans="2:4" x14ac:dyDescent="0.2">
      <c r="B1410" s="1" t="s">
        <v>106</v>
      </c>
      <c r="C1410" s="2">
        <v>6334742</v>
      </c>
      <c r="D1410" s="2">
        <v>3078131</v>
      </c>
    </row>
    <row r="1411" spans="2:4" x14ac:dyDescent="0.2">
      <c r="B1411" s="1" t="s">
        <v>77</v>
      </c>
      <c r="C1411" s="2">
        <v>142957</v>
      </c>
      <c r="D1411" s="2">
        <v>394660</v>
      </c>
    </row>
    <row r="1412" spans="2:4" x14ac:dyDescent="0.2">
      <c r="B1412" s="1" t="s">
        <v>78</v>
      </c>
      <c r="C1412" s="2">
        <v>769880</v>
      </c>
      <c r="D1412" s="2">
        <v>54006</v>
      </c>
    </row>
    <row r="1413" spans="2:4" x14ac:dyDescent="0.2">
      <c r="B1413" s="1" t="s">
        <v>79</v>
      </c>
      <c r="C1413" s="2">
        <v>8071056</v>
      </c>
      <c r="D1413" s="2">
        <v>4550934</v>
      </c>
    </row>
    <row r="1414" spans="2:4" x14ac:dyDescent="0.2">
      <c r="B1414" s="1" t="s">
        <v>101</v>
      </c>
      <c r="C1414" s="2">
        <v>2137789</v>
      </c>
      <c r="D1414" s="2">
        <v>581356</v>
      </c>
    </row>
    <row r="1415" spans="2:4" x14ac:dyDescent="0.2">
      <c r="B1415" s="1" t="s">
        <v>80</v>
      </c>
      <c r="C1415" s="2">
        <v>186074072</v>
      </c>
      <c r="D1415" s="2">
        <v>52940425</v>
      </c>
    </row>
    <row r="1416" spans="2:4" x14ac:dyDescent="0.2">
      <c r="B1416" s="1" t="s">
        <v>82</v>
      </c>
      <c r="C1416" s="2">
        <v>66468195</v>
      </c>
      <c r="D1416" s="2">
        <v>17121190</v>
      </c>
    </row>
    <row r="1417" spans="2:4" x14ac:dyDescent="0.2">
      <c r="B1417" s="1" t="s">
        <v>95</v>
      </c>
      <c r="C1417" s="2">
        <v>83356</v>
      </c>
      <c r="D1417" s="2">
        <v>66150</v>
      </c>
    </row>
    <row r="1418" spans="2:4" x14ac:dyDescent="0.2">
      <c r="B1418" s="1" t="s">
        <v>83</v>
      </c>
      <c r="C1418" s="2">
        <v>218251</v>
      </c>
      <c r="D1418" s="2">
        <v>0</v>
      </c>
    </row>
    <row r="1419" spans="2:4" x14ac:dyDescent="0.2">
      <c r="B1419" s="1" t="s">
        <v>96</v>
      </c>
      <c r="C1419" s="2">
        <v>1278516</v>
      </c>
      <c r="D1419" s="2">
        <v>329667</v>
      </c>
    </row>
    <row r="1420" spans="2:4" x14ac:dyDescent="0.2">
      <c r="B1420" s="1" t="s">
        <v>111</v>
      </c>
      <c r="C1420" s="2">
        <v>108911</v>
      </c>
      <c r="D1420" s="2">
        <v>22089</v>
      </c>
    </row>
    <row r="1421" spans="2:4" x14ac:dyDescent="0.2">
      <c r="B1421" s="1" t="s">
        <v>86</v>
      </c>
      <c r="C1421" s="2">
        <v>67475.839999999997</v>
      </c>
      <c r="D1421" s="2">
        <v>50718.28</v>
      </c>
    </row>
    <row r="1422" spans="2:4" x14ac:dyDescent="0.2">
      <c r="B1422" s="1" t="s">
        <v>87</v>
      </c>
      <c r="C1422" s="2">
        <v>4149840</v>
      </c>
      <c r="D1422" s="2">
        <v>568810</v>
      </c>
    </row>
    <row r="1423" spans="2:4" x14ac:dyDescent="0.2">
      <c r="B1423" s="1" t="s">
        <v>112</v>
      </c>
      <c r="C1423" s="2">
        <v>7637111</v>
      </c>
      <c r="D1423" s="2">
        <v>0</v>
      </c>
    </row>
    <row r="1424" spans="2:4" x14ac:dyDescent="0.2">
      <c r="B1424" s="1" t="s">
        <v>88</v>
      </c>
      <c r="C1424" s="2">
        <v>15478.800000000001</v>
      </c>
      <c r="D1424" s="2">
        <v>3299.1999999999989</v>
      </c>
    </row>
    <row r="1425" spans="1:4" x14ac:dyDescent="0.2">
      <c r="B1425" s="1" t="s">
        <v>89</v>
      </c>
      <c r="C1425" s="2">
        <f>170117526.2+1200000</f>
        <v>171317526.19999999</v>
      </c>
      <c r="D1425" s="2">
        <f>250205575.8+2240559</f>
        <v>252446134.80000001</v>
      </c>
    </row>
    <row r="1426" spans="1:4" x14ac:dyDescent="0.2">
      <c r="B1426" s="1" t="s">
        <v>190</v>
      </c>
      <c r="C1426" s="2">
        <v>1781857</v>
      </c>
      <c r="D1426" s="2">
        <v>0</v>
      </c>
    </row>
    <row r="1427" spans="1:4" x14ac:dyDescent="0.2">
      <c r="B1427" s="1" t="s">
        <v>90</v>
      </c>
      <c r="C1427" s="3">
        <v>12804850</v>
      </c>
      <c r="D1427" s="3">
        <v>392170</v>
      </c>
    </row>
    <row r="1428" spans="1:4" ht="13.5" thickBot="1" x14ac:dyDescent="0.25">
      <c r="A1428" s="4" t="s">
        <v>180</v>
      </c>
      <c r="B1428" s="4"/>
      <c r="C1428" s="5">
        <f>SUM(C1387:C1427)</f>
        <v>725616152.52999997</v>
      </c>
      <c r="D1428" s="5">
        <f>SUM(D1387:D1427)</f>
        <v>482606717.59000003</v>
      </c>
    </row>
    <row r="1429" spans="1:4" x14ac:dyDescent="0.2">
      <c r="A1429" s="1" t="s">
        <v>48</v>
      </c>
      <c r="B1429" s="9" t="s">
        <v>98</v>
      </c>
      <c r="C1429" s="2">
        <v>0</v>
      </c>
      <c r="D1429" s="2">
        <v>141983</v>
      </c>
    </row>
    <row r="1430" spans="1:4" x14ac:dyDescent="0.2">
      <c r="B1430" s="1" t="s">
        <v>92</v>
      </c>
      <c r="C1430" s="2">
        <v>3697930</v>
      </c>
      <c r="D1430" s="2">
        <v>0</v>
      </c>
    </row>
    <row r="1431" spans="1:4" x14ac:dyDescent="0.2">
      <c r="B1431" s="1" t="s">
        <v>116</v>
      </c>
      <c r="C1431" s="2">
        <v>2497500</v>
      </c>
      <c r="D1431" s="2">
        <v>0</v>
      </c>
    </row>
    <row r="1432" spans="1:4" x14ac:dyDescent="0.2">
      <c r="B1432" s="1" t="s">
        <v>59</v>
      </c>
      <c r="C1432" s="2">
        <v>731091</v>
      </c>
      <c r="D1432" s="2">
        <v>2445488</v>
      </c>
    </row>
    <row r="1433" spans="1:4" x14ac:dyDescent="0.2">
      <c r="B1433" s="1" t="s">
        <v>60</v>
      </c>
      <c r="C1433" s="2">
        <v>816452</v>
      </c>
      <c r="D1433" s="2">
        <v>673943</v>
      </c>
    </row>
    <row r="1434" spans="1:4" x14ac:dyDescent="0.2">
      <c r="B1434" s="1" t="s">
        <v>133</v>
      </c>
      <c r="C1434" s="2">
        <v>204726</v>
      </c>
      <c r="D1434" s="2">
        <v>0</v>
      </c>
    </row>
    <row r="1435" spans="1:4" x14ac:dyDescent="0.2">
      <c r="B1435" s="1" t="s">
        <v>134</v>
      </c>
      <c r="C1435" s="2">
        <v>1089488</v>
      </c>
      <c r="D1435" s="2">
        <v>69997</v>
      </c>
    </row>
    <row r="1436" spans="1:4" x14ac:dyDescent="0.2">
      <c r="B1436" s="1" t="s">
        <v>99</v>
      </c>
      <c r="C1436" s="2">
        <v>236933</v>
      </c>
      <c r="D1436" s="2">
        <v>0</v>
      </c>
    </row>
    <row r="1437" spans="1:4" x14ac:dyDescent="0.2">
      <c r="B1437" s="1" t="s">
        <v>61</v>
      </c>
      <c r="C1437" s="2">
        <v>5805340</v>
      </c>
      <c r="D1437" s="2">
        <v>1275749</v>
      </c>
    </row>
    <row r="1438" spans="1:4" x14ac:dyDescent="0.2">
      <c r="B1438" s="1" t="s">
        <v>63</v>
      </c>
      <c r="C1438" s="2">
        <v>3841166</v>
      </c>
      <c r="D1438" s="2">
        <v>35289</v>
      </c>
    </row>
    <row r="1439" spans="1:4" x14ac:dyDescent="0.2">
      <c r="B1439" s="9" t="s">
        <v>66</v>
      </c>
      <c r="C1439" s="2">
        <v>0</v>
      </c>
      <c r="D1439" s="2">
        <v>331884</v>
      </c>
    </row>
    <row r="1440" spans="1:4" x14ac:dyDescent="0.2">
      <c r="B1440" s="9" t="s">
        <v>70</v>
      </c>
      <c r="C1440" s="2">
        <v>0</v>
      </c>
      <c r="D1440" s="2">
        <v>554598</v>
      </c>
    </row>
    <row r="1441" spans="1:4" x14ac:dyDescent="0.2">
      <c r="B1441" s="1" t="s">
        <v>73</v>
      </c>
      <c r="C1441" s="2">
        <v>1037997</v>
      </c>
      <c r="D1441" s="2">
        <v>1235458</v>
      </c>
    </row>
    <row r="1442" spans="1:4" x14ac:dyDescent="0.2">
      <c r="B1442" s="1" t="s">
        <v>74</v>
      </c>
      <c r="C1442" s="2">
        <v>297364</v>
      </c>
      <c r="D1442" s="2">
        <v>49898</v>
      </c>
    </row>
    <row r="1443" spans="1:4" x14ac:dyDescent="0.2">
      <c r="B1443" s="1" t="s">
        <v>76</v>
      </c>
      <c r="C1443" s="2">
        <v>337878</v>
      </c>
      <c r="D1443" s="2">
        <v>50289</v>
      </c>
    </row>
    <row r="1444" spans="1:4" x14ac:dyDescent="0.2">
      <c r="B1444" s="9" t="s">
        <v>106</v>
      </c>
      <c r="C1444" s="2">
        <v>0</v>
      </c>
      <c r="D1444" s="2">
        <v>397212</v>
      </c>
    </row>
    <row r="1445" spans="1:4" x14ac:dyDescent="0.2">
      <c r="B1445" s="1" t="s">
        <v>78</v>
      </c>
      <c r="C1445" s="2">
        <v>155949</v>
      </c>
      <c r="D1445" s="2">
        <v>63087</v>
      </c>
    </row>
    <row r="1446" spans="1:4" x14ac:dyDescent="0.2">
      <c r="B1446" s="1" t="s">
        <v>79</v>
      </c>
      <c r="C1446" s="2">
        <v>644063</v>
      </c>
      <c r="D1446" s="2">
        <v>494304</v>
      </c>
    </row>
    <row r="1447" spans="1:4" x14ac:dyDescent="0.2">
      <c r="B1447" s="1" t="s">
        <v>101</v>
      </c>
      <c r="C1447" s="2">
        <v>188446</v>
      </c>
      <c r="D1447" s="2">
        <v>48121</v>
      </c>
    </row>
    <row r="1448" spans="1:4" x14ac:dyDescent="0.2">
      <c r="B1448" s="1" t="s">
        <v>80</v>
      </c>
      <c r="C1448" s="2">
        <v>55992470</v>
      </c>
      <c r="D1448" s="2">
        <v>4186804</v>
      </c>
    </row>
    <row r="1449" spans="1:4" x14ac:dyDescent="0.2">
      <c r="B1449" s="1" t="s">
        <v>82</v>
      </c>
      <c r="C1449" s="2">
        <v>11987816</v>
      </c>
      <c r="D1449" s="2">
        <v>5146330</v>
      </c>
    </row>
    <row r="1450" spans="1:4" x14ac:dyDescent="0.2">
      <c r="B1450" s="1" t="s">
        <v>83</v>
      </c>
      <c r="C1450" s="2">
        <v>113914</v>
      </c>
      <c r="D1450" s="2">
        <v>142245</v>
      </c>
    </row>
    <row r="1451" spans="1:4" x14ac:dyDescent="0.2">
      <c r="B1451" s="1" t="s">
        <v>84</v>
      </c>
      <c r="C1451" s="2">
        <v>242941</v>
      </c>
      <c r="D1451" s="2">
        <v>0</v>
      </c>
    </row>
    <row r="1452" spans="1:4" x14ac:dyDescent="0.2">
      <c r="B1452" s="1" t="s">
        <v>96</v>
      </c>
      <c r="C1452" s="2">
        <v>93369</v>
      </c>
      <c r="D1452" s="2">
        <v>108243</v>
      </c>
    </row>
    <row r="1453" spans="1:4" x14ac:dyDescent="0.2">
      <c r="B1453" s="1" t="s">
        <v>111</v>
      </c>
      <c r="C1453" s="2">
        <v>100000</v>
      </c>
      <c r="D1453" s="2">
        <v>84105</v>
      </c>
    </row>
    <row r="1454" spans="1:4" x14ac:dyDescent="0.2">
      <c r="B1454" s="1" t="s">
        <v>89</v>
      </c>
      <c r="C1454" s="2">
        <v>35221652</v>
      </c>
      <c r="D1454" s="2">
        <v>52253927</v>
      </c>
    </row>
    <row r="1455" spans="1:4" x14ac:dyDescent="0.2">
      <c r="B1455" s="1" t="s">
        <v>190</v>
      </c>
      <c r="C1455" s="3">
        <v>633695</v>
      </c>
      <c r="D1455" s="3">
        <v>279758</v>
      </c>
    </row>
    <row r="1456" spans="1:4" ht="13.5" thickBot="1" x14ac:dyDescent="0.25">
      <c r="A1456" s="4" t="s">
        <v>181</v>
      </c>
      <c r="B1456" s="4"/>
      <c r="C1456" s="5">
        <f>SUM(C1429:C1455)</f>
        <v>125968180</v>
      </c>
      <c r="D1456" s="5">
        <f>SUM(D1429:D1455)</f>
        <v>70068712</v>
      </c>
    </row>
    <row r="1457" spans="1:4" x14ac:dyDescent="0.2">
      <c r="A1457" s="1" t="s">
        <v>49</v>
      </c>
      <c r="B1457" s="1" t="s">
        <v>98</v>
      </c>
      <c r="C1457" s="2">
        <v>521359</v>
      </c>
      <c r="D1457" s="2">
        <v>278641</v>
      </c>
    </row>
    <row r="1458" spans="1:4" x14ac:dyDescent="0.2">
      <c r="B1458" s="1" t="s">
        <v>192</v>
      </c>
      <c r="C1458" s="2">
        <v>1888996</v>
      </c>
      <c r="D1458" s="2">
        <v>754388</v>
      </c>
    </row>
    <row r="1459" spans="1:4" x14ac:dyDescent="0.2">
      <c r="B1459" s="1" t="s">
        <v>58</v>
      </c>
      <c r="C1459" s="2">
        <v>3764071</v>
      </c>
      <c r="D1459" s="2">
        <v>3104076</v>
      </c>
    </row>
    <row r="1460" spans="1:4" x14ac:dyDescent="0.2">
      <c r="B1460" s="1" t="s">
        <v>92</v>
      </c>
      <c r="C1460" s="2">
        <v>7334390</v>
      </c>
      <c r="D1460" s="2">
        <v>1148954</v>
      </c>
    </row>
    <row r="1461" spans="1:4" x14ac:dyDescent="0.2">
      <c r="B1461" s="1" t="s">
        <v>116</v>
      </c>
      <c r="C1461" s="2">
        <v>3744279</v>
      </c>
      <c r="D1461" s="2">
        <v>0</v>
      </c>
    </row>
    <row r="1462" spans="1:4" x14ac:dyDescent="0.2">
      <c r="B1462" s="1" t="s">
        <v>59</v>
      </c>
      <c r="C1462" s="2">
        <v>19289572.310000002</v>
      </c>
      <c r="D1462" s="2">
        <v>5525809.6899999995</v>
      </c>
    </row>
    <row r="1463" spans="1:4" x14ac:dyDescent="0.2">
      <c r="B1463" s="1" t="s">
        <v>60</v>
      </c>
      <c r="C1463" s="2">
        <v>192201</v>
      </c>
      <c r="D1463" s="2">
        <v>1122737</v>
      </c>
    </row>
    <row r="1464" spans="1:4" x14ac:dyDescent="0.2">
      <c r="B1464" s="1" t="s">
        <v>133</v>
      </c>
      <c r="C1464" s="2">
        <v>3177893</v>
      </c>
      <c r="D1464" s="2">
        <v>489779</v>
      </c>
    </row>
    <row r="1465" spans="1:4" x14ac:dyDescent="0.2">
      <c r="B1465" s="1" t="s">
        <v>134</v>
      </c>
      <c r="C1465" s="2">
        <v>2478709</v>
      </c>
      <c r="D1465" s="2">
        <v>1109126</v>
      </c>
    </row>
    <row r="1466" spans="1:4" x14ac:dyDescent="0.2">
      <c r="B1466" s="1" t="s">
        <v>99</v>
      </c>
      <c r="C1466" s="2">
        <v>1208754</v>
      </c>
      <c r="D1466" s="2">
        <v>1689927</v>
      </c>
    </row>
    <row r="1467" spans="1:4" x14ac:dyDescent="0.2">
      <c r="B1467" s="1" t="s">
        <v>61</v>
      </c>
      <c r="C1467" s="2">
        <v>38777599</v>
      </c>
      <c r="D1467" s="2">
        <v>5887382</v>
      </c>
    </row>
    <row r="1468" spans="1:4" x14ac:dyDescent="0.2">
      <c r="B1468" s="1" t="s">
        <v>63</v>
      </c>
      <c r="C1468" s="2">
        <v>70835991</v>
      </c>
      <c r="D1468" s="2">
        <v>31439334</v>
      </c>
    </row>
    <row r="1469" spans="1:4" x14ac:dyDescent="0.2">
      <c r="B1469" s="1" t="s">
        <v>66</v>
      </c>
      <c r="C1469" s="2">
        <v>387820</v>
      </c>
      <c r="D1469" s="2">
        <v>1563013</v>
      </c>
    </row>
    <row r="1470" spans="1:4" x14ac:dyDescent="0.2">
      <c r="B1470" s="1" t="s">
        <v>69</v>
      </c>
      <c r="C1470" s="2">
        <v>9179645</v>
      </c>
      <c r="D1470" s="2">
        <v>5367427</v>
      </c>
    </row>
    <row r="1471" spans="1:4" x14ac:dyDescent="0.2">
      <c r="B1471" s="1" t="s">
        <v>70</v>
      </c>
      <c r="C1471" s="2">
        <v>17050</v>
      </c>
      <c r="D1471" s="2">
        <v>806348</v>
      </c>
    </row>
    <row r="1472" spans="1:4" x14ac:dyDescent="0.2">
      <c r="B1472" s="1" t="s">
        <v>71</v>
      </c>
      <c r="C1472" s="2">
        <v>270268</v>
      </c>
      <c r="D1472" s="2">
        <v>628822</v>
      </c>
    </row>
    <row r="1473" spans="2:4" x14ac:dyDescent="0.2">
      <c r="B1473" s="1" t="s">
        <v>150</v>
      </c>
      <c r="C1473" s="2">
        <v>2272599</v>
      </c>
      <c r="D1473" s="2">
        <v>1056190</v>
      </c>
    </row>
    <row r="1474" spans="2:4" x14ac:dyDescent="0.2">
      <c r="B1474" s="1" t="s">
        <v>108</v>
      </c>
      <c r="C1474" s="2">
        <v>246025</v>
      </c>
      <c r="D1474" s="2">
        <v>672486</v>
      </c>
    </row>
    <row r="1475" spans="2:4" x14ac:dyDescent="0.2">
      <c r="B1475" s="1" t="s">
        <v>73</v>
      </c>
      <c r="C1475" s="2">
        <v>2204433</v>
      </c>
      <c r="D1475" s="2">
        <v>862587</v>
      </c>
    </row>
    <row r="1476" spans="2:4" x14ac:dyDescent="0.2">
      <c r="B1476" s="1" t="s">
        <v>74</v>
      </c>
      <c r="C1476" s="2">
        <v>501664</v>
      </c>
      <c r="D1476" s="2">
        <v>252891</v>
      </c>
    </row>
    <row r="1477" spans="2:4" x14ac:dyDescent="0.2">
      <c r="B1477" s="1" t="s">
        <v>76</v>
      </c>
      <c r="C1477" s="2">
        <v>401787</v>
      </c>
      <c r="D1477" s="2">
        <v>4064</v>
      </c>
    </row>
    <row r="1478" spans="2:4" x14ac:dyDescent="0.2">
      <c r="B1478" s="1" t="s">
        <v>106</v>
      </c>
      <c r="C1478" s="2">
        <v>390959</v>
      </c>
      <c r="D1478" s="2">
        <v>249041</v>
      </c>
    </row>
    <row r="1479" spans="2:4" x14ac:dyDescent="0.2">
      <c r="B1479" s="1" t="s">
        <v>77</v>
      </c>
      <c r="C1479" s="2">
        <v>3635921</v>
      </c>
      <c r="D1479" s="2">
        <v>2667602</v>
      </c>
    </row>
    <row r="1480" spans="2:4" x14ac:dyDescent="0.2">
      <c r="B1480" s="1" t="s">
        <v>78</v>
      </c>
      <c r="C1480" s="2">
        <v>232017</v>
      </c>
      <c r="D1480" s="2">
        <v>236871</v>
      </c>
    </row>
    <row r="1481" spans="2:4" x14ac:dyDescent="0.2">
      <c r="B1481" s="1" t="s">
        <v>79</v>
      </c>
      <c r="C1481" s="2">
        <v>770371</v>
      </c>
      <c r="D1481" s="2">
        <v>651865</v>
      </c>
    </row>
    <row r="1482" spans="2:4" x14ac:dyDescent="0.2">
      <c r="B1482" s="1" t="s">
        <v>101</v>
      </c>
      <c r="C1482" s="2">
        <v>166800</v>
      </c>
      <c r="D1482" s="2">
        <v>288340</v>
      </c>
    </row>
    <row r="1483" spans="2:4" x14ac:dyDescent="0.2">
      <c r="B1483" s="1" t="s">
        <v>80</v>
      </c>
      <c r="C1483" s="2">
        <v>993066</v>
      </c>
      <c r="D1483" s="2">
        <v>62433621</v>
      </c>
    </row>
    <row r="1484" spans="2:4" x14ac:dyDescent="0.2">
      <c r="B1484" s="1" t="s">
        <v>81</v>
      </c>
      <c r="C1484" s="2">
        <v>154679</v>
      </c>
      <c r="D1484" s="2">
        <v>144086</v>
      </c>
    </row>
    <row r="1485" spans="2:4" x14ac:dyDescent="0.2">
      <c r="B1485" s="1" t="s">
        <v>82</v>
      </c>
      <c r="C1485" s="2">
        <v>18789861</v>
      </c>
      <c r="D1485" s="2">
        <v>12287830</v>
      </c>
    </row>
    <row r="1486" spans="2:4" x14ac:dyDescent="0.2">
      <c r="B1486" s="9" t="s">
        <v>95</v>
      </c>
      <c r="C1486" s="2">
        <v>0</v>
      </c>
      <c r="D1486" s="2">
        <v>143782</v>
      </c>
    </row>
    <row r="1487" spans="2:4" x14ac:dyDescent="0.2">
      <c r="B1487" s="1" t="s">
        <v>83</v>
      </c>
      <c r="C1487" s="2">
        <v>343546</v>
      </c>
      <c r="D1487" s="2">
        <v>105454</v>
      </c>
    </row>
    <row r="1488" spans="2:4" x14ac:dyDescent="0.2">
      <c r="B1488" s="1" t="s">
        <v>96</v>
      </c>
      <c r="C1488" s="2">
        <v>711933</v>
      </c>
      <c r="D1488" s="2">
        <v>209316</v>
      </c>
    </row>
    <row r="1489" spans="1:4" x14ac:dyDescent="0.2">
      <c r="B1489" s="1" t="s">
        <v>111</v>
      </c>
      <c r="C1489" s="2">
        <v>520990.15</v>
      </c>
      <c r="D1489" s="2">
        <v>150584.63</v>
      </c>
    </row>
    <row r="1490" spans="1:4" x14ac:dyDescent="0.2">
      <c r="B1490" s="1" t="s">
        <v>86</v>
      </c>
      <c r="C1490" s="2">
        <v>248038.02</v>
      </c>
      <c r="D1490" s="2">
        <v>121875</v>
      </c>
    </row>
    <row r="1491" spans="1:4" x14ac:dyDescent="0.2">
      <c r="B1491" s="1" t="s">
        <v>87</v>
      </c>
      <c r="C1491" s="2">
        <v>1516451</v>
      </c>
      <c r="D1491" s="2">
        <v>291976</v>
      </c>
    </row>
    <row r="1492" spans="1:4" x14ac:dyDescent="0.2">
      <c r="B1492" s="1" t="s">
        <v>89</v>
      </c>
      <c r="C1492" s="2">
        <v>54557798</v>
      </c>
      <c r="D1492" s="2">
        <v>44172136</v>
      </c>
    </row>
    <row r="1493" spans="1:4" x14ac:dyDescent="0.2">
      <c r="B1493" s="1" t="s">
        <v>190</v>
      </c>
      <c r="C1493" s="2">
        <v>404046</v>
      </c>
      <c r="D1493" s="2">
        <v>64560</v>
      </c>
    </row>
    <row r="1494" spans="1:4" x14ac:dyDescent="0.2">
      <c r="B1494" s="1" t="s">
        <v>90</v>
      </c>
      <c r="C1494" s="3">
        <v>2885357</v>
      </c>
      <c r="D1494" s="3">
        <v>4858838</v>
      </c>
    </row>
    <row r="1495" spans="1:4" ht="13.5" thickBot="1" x14ac:dyDescent="0.25">
      <c r="A1495" s="4" t="s">
        <v>182</v>
      </c>
      <c r="B1495" s="4"/>
      <c r="C1495" s="5">
        <f>SUM(C1457:C1494)</f>
        <v>255016938.48000002</v>
      </c>
      <c r="D1495" s="5">
        <f>SUM(D1457:D1494)</f>
        <v>192841759.31999999</v>
      </c>
    </row>
    <row r="1496" spans="1:4" x14ac:dyDescent="0.2">
      <c r="A1496" s="1" t="s">
        <v>50</v>
      </c>
      <c r="B1496" s="1" t="s">
        <v>58</v>
      </c>
      <c r="C1496" s="2">
        <v>30672</v>
      </c>
      <c r="D1496" s="2">
        <v>0</v>
      </c>
    </row>
    <row r="1497" spans="1:4" x14ac:dyDescent="0.2">
      <c r="B1497" s="1" t="s">
        <v>59</v>
      </c>
      <c r="C1497" s="2">
        <v>1080000</v>
      </c>
      <c r="D1497" s="2">
        <v>0</v>
      </c>
    </row>
    <row r="1498" spans="1:4" x14ac:dyDescent="0.2">
      <c r="B1498" s="1" t="s">
        <v>108</v>
      </c>
      <c r="C1498" s="2">
        <v>287508</v>
      </c>
      <c r="D1498" s="2">
        <v>10504</v>
      </c>
    </row>
    <row r="1499" spans="1:4" x14ac:dyDescent="0.2">
      <c r="B1499" s="1" t="s">
        <v>110</v>
      </c>
      <c r="C1499" s="2">
        <v>75575</v>
      </c>
      <c r="D1499" s="2">
        <v>0</v>
      </c>
    </row>
    <row r="1500" spans="1:4" x14ac:dyDescent="0.2">
      <c r="B1500" s="1" t="s">
        <v>129</v>
      </c>
      <c r="C1500" s="2">
        <v>645514</v>
      </c>
      <c r="D1500" s="2">
        <v>22210</v>
      </c>
    </row>
    <row r="1501" spans="1:4" x14ac:dyDescent="0.2">
      <c r="B1501" s="1" t="s">
        <v>195</v>
      </c>
      <c r="C1501" s="2">
        <v>614473</v>
      </c>
      <c r="D1501" s="2">
        <v>0</v>
      </c>
    </row>
    <row r="1502" spans="1:4" x14ac:dyDescent="0.2">
      <c r="B1502" s="1" t="s">
        <v>89</v>
      </c>
      <c r="C1502" s="3">
        <v>2609502</v>
      </c>
      <c r="D1502" s="3">
        <v>459460</v>
      </c>
    </row>
    <row r="1503" spans="1:4" ht="13.5" thickBot="1" x14ac:dyDescent="0.25">
      <c r="A1503" s="4" t="s">
        <v>183</v>
      </c>
      <c r="B1503" s="4"/>
      <c r="C1503" s="5">
        <f>SUM(C1496:C1502)</f>
        <v>5343244</v>
      </c>
      <c r="D1503" s="5">
        <f>SUM(D1496:D1502)</f>
        <v>492174</v>
      </c>
    </row>
    <row r="1504" spans="1:4" x14ac:dyDescent="0.2">
      <c r="A1504" s="1" t="s">
        <v>51</v>
      </c>
      <c r="B1504" s="1" t="s">
        <v>58</v>
      </c>
      <c r="C1504" s="2">
        <v>9231716</v>
      </c>
      <c r="D1504" s="2">
        <v>2079994</v>
      </c>
    </row>
    <row r="1505" spans="2:4" x14ac:dyDescent="0.2">
      <c r="B1505" s="1" t="s">
        <v>92</v>
      </c>
      <c r="C1505" s="2">
        <v>480670</v>
      </c>
      <c r="D1505" s="2">
        <v>0</v>
      </c>
    </row>
    <row r="1506" spans="2:4" x14ac:dyDescent="0.2">
      <c r="B1506" s="1" t="s">
        <v>116</v>
      </c>
      <c r="C1506" s="2">
        <v>1913462</v>
      </c>
      <c r="D1506" s="2">
        <v>0</v>
      </c>
    </row>
    <row r="1507" spans="2:4" x14ac:dyDescent="0.2">
      <c r="B1507" s="1" t="s">
        <v>59</v>
      </c>
      <c r="C1507" s="2">
        <v>6285386</v>
      </c>
      <c r="D1507" s="2">
        <v>2905279</v>
      </c>
    </row>
    <row r="1508" spans="2:4" x14ac:dyDescent="0.2">
      <c r="B1508" s="1" t="s">
        <v>60</v>
      </c>
      <c r="C1508" s="2">
        <v>122212</v>
      </c>
      <c r="D1508" s="2">
        <v>411565</v>
      </c>
    </row>
    <row r="1509" spans="2:4" x14ac:dyDescent="0.2">
      <c r="B1509" s="1" t="s">
        <v>133</v>
      </c>
      <c r="C1509" s="2">
        <v>451035</v>
      </c>
      <c r="D1509" s="2">
        <v>458187</v>
      </c>
    </row>
    <row r="1510" spans="2:4" x14ac:dyDescent="0.2">
      <c r="B1510" s="1" t="s">
        <v>99</v>
      </c>
      <c r="C1510" s="2">
        <v>155115</v>
      </c>
      <c r="D1510" s="2">
        <v>332771</v>
      </c>
    </row>
    <row r="1511" spans="2:4" x14ac:dyDescent="0.2">
      <c r="B1511" s="1" t="s">
        <v>61</v>
      </c>
      <c r="C1511" s="2">
        <v>2121329</v>
      </c>
      <c r="D1511" s="2">
        <v>2009691</v>
      </c>
    </row>
    <row r="1512" spans="2:4" x14ac:dyDescent="0.2">
      <c r="B1512" s="1" t="s">
        <v>63</v>
      </c>
      <c r="C1512" s="2">
        <v>2285472</v>
      </c>
      <c r="D1512" s="2">
        <v>1327888</v>
      </c>
    </row>
    <row r="1513" spans="2:4" x14ac:dyDescent="0.2">
      <c r="B1513" s="1" t="s">
        <v>65</v>
      </c>
      <c r="C1513" s="2">
        <v>7527705</v>
      </c>
      <c r="D1513" s="2">
        <v>8615943</v>
      </c>
    </row>
    <row r="1514" spans="2:4" x14ac:dyDescent="0.2">
      <c r="B1514" s="1" t="s">
        <v>66</v>
      </c>
      <c r="C1514" s="2">
        <v>2179444</v>
      </c>
      <c r="D1514" s="2">
        <v>2335078</v>
      </c>
    </row>
    <row r="1515" spans="2:4" x14ac:dyDescent="0.2">
      <c r="B1515" s="1" t="s">
        <v>70</v>
      </c>
      <c r="C1515" s="2">
        <v>39829</v>
      </c>
      <c r="D1515" s="2">
        <v>0</v>
      </c>
    </row>
    <row r="1516" spans="2:4" x14ac:dyDescent="0.2">
      <c r="B1516" s="1" t="s">
        <v>106</v>
      </c>
      <c r="C1516" s="2">
        <v>433214</v>
      </c>
      <c r="D1516" s="2">
        <v>13107</v>
      </c>
    </row>
    <row r="1517" spans="2:4" x14ac:dyDescent="0.2">
      <c r="B1517" s="1" t="s">
        <v>78</v>
      </c>
      <c r="C1517" s="2">
        <v>35840</v>
      </c>
      <c r="D1517" s="2">
        <v>180119</v>
      </c>
    </row>
    <row r="1518" spans="2:4" x14ac:dyDescent="0.2">
      <c r="B1518" s="1" t="s">
        <v>82</v>
      </c>
      <c r="C1518" s="2">
        <v>3031140.52</v>
      </c>
      <c r="D1518" s="2">
        <v>3125270.33</v>
      </c>
    </row>
    <row r="1519" spans="2:4" x14ac:dyDescent="0.2">
      <c r="B1519" s="1" t="s">
        <v>96</v>
      </c>
      <c r="C1519" s="2">
        <v>152512.97</v>
      </c>
      <c r="D1519" s="2">
        <v>138168.67000000001</v>
      </c>
    </row>
    <row r="1520" spans="2:4" x14ac:dyDescent="0.2">
      <c r="B1520" s="1" t="s">
        <v>87</v>
      </c>
      <c r="C1520" s="2">
        <v>294848</v>
      </c>
      <c r="D1520" s="2">
        <v>114528</v>
      </c>
    </row>
    <row r="1521" spans="1:4" x14ac:dyDescent="0.2">
      <c r="B1521" s="1" t="s">
        <v>89</v>
      </c>
      <c r="C1521" s="3">
        <v>1237768</v>
      </c>
      <c r="D1521" s="3">
        <v>2216067</v>
      </c>
    </row>
    <row r="1522" spans="1:4" ht="13.5" thickBot="1" x14ac:dyDescent="0.25">
      <c r="A1522" s="4" t="s">
        <v>184</v>
      </c>
      <c r="B1522" s="4"/>
      <c r="C1522" s="5">
        <f>SUM(C1504:C1521)</f>
        <v>37978698.490000002</v>
      </c>
      <c r="D1522" s="5">
        <f>SUM(D1504:D1521)</f>
        <v>26263656</v>
      </c>
    </row>
    <row r="1523" spans="1:4" x14ac:dyDescent="0.2">
      <c r="A1523" s="1" t="s">
        <v>52</v>
      </c>
      <c r="B1523" s="1" t="s">
        <v>98</v>
      </c>
      <c r="C1523" s="2">
        <v>127</v>
      </c>
      <c r="D1523" s="2">
        <v>447512</v>
      </c>
    </row>
    <row r="1524" spans="1:4" x14ac:dyDescent="0.2">
      <c r="B1524" s="1" t="s">
        <v>58</v>
      </c>
      <c r="C1524" s="2">
        <v>508375</v>
      </c>
      <c r="D1524" s="2">
        <v>2794373</v>
      </c>
    </row>
    <row r="1525" spans="1:4" x14ac:dyDescent="0.2">
      <c r="B1525" s="1" t="s">
        <v>92</v>
      </c>
      <c r="C1525" s="2">
        <v>18913798</v>
      </c>
      <c r="D1525" s="2">
        <v>8847343</v>
      </c>
    </row>
    <row r="1526" spans="1:4" x14ac:dyDescent="0.2">
      <c r="B1526" s="1" t="s">
        <v>116</v>
      </c>
      <c r="C1526" s="2">
        <v>1294314</v>
      </c>
      <c r="D1526" s="2">
        <v>1203186</v>
      </c>
    </row>
    <row r="1527" spans="1:4" x14ac:dyDescent="0.2">
      <c r="B1527" s="1" t="s">
        <v>59</v>
      </c>
      <c r="C1527" s="2">
        <v>64892749</v>
      </c>
      <c r="D1527" s="2">
        <v>18090991</v>
      </c>
    </row>
    <row r="1528" spans="1:4" x14ac:dyDescent="0.2">
      <c r="B1528" s="1" t="s">
        <v>105</v>
      </c>
      <c r="C1528" s="2">
        <v>3150000</v>
      </c>
      <c r="D1528" s="2">
        <v>0</v>
      </c>
    </row>
    <row r="1529" spans="1:4" x14ac:dyDescent="0.2">
      <c r="B1529" s="1" t="s">
        <v>60</v>
      </c>
      <c r="C1529" s="2">
        <v>1117495</v>
      </c>
      <c r="D1529" s="2">
        <v>1933063</v>
      </c>
    </row>
    <row r="1530" spans="1:4" x14ac:dyDescent="0.2">
      <c r="B1530" s="1" t="s">
        <v>133</v>
      </c>
      <c r="C1530" s="2">
        <v>2365134</v>
      </c>
      <c r="D1530" s="2">
        <v>414072</v>
      </c>
    </row>
    <row r="1531" spans="1:4" x14ac:dyDescent="0.2">
      <c r="B1531" s="1" t="s">
        <v>134</v>
      </c>
      <c r="C1531" s="2">
        <v>6419680</v>
      </c>
      <c r="D1531" s="2">
        <v>887909</v>
      </c>
    </row>
    <row r="1532" spans="1:4" x14ac:dyDescent="0.2">
      <c r="B1532" s="1" t="s">
        <v>99</v>
      </c>
      <c r="C1532" s="2">
        <v>3319420</v>
      </c>
      <c r="D1532" s="2">
        <v>482766</v>
      </c>
    </row>
    <row r="1533" spans="1:4" x14ac:dyDescent="0.2">
      <c r="B1533" s="1" t="s">
        <v>61</v>
      </c>
      <c r="C1533" s="2">
        <v>30525367</v>
      </c>
      <c r="D1533" s="2">
        <v>11642192</v>
      </c>
    </row>
    <row r="1534" spans="1:4" x14ac:dyDescent="0.2">
      <c r="B1534" s="1" t="s">
        <v>63</v>
      </c>
      <c r="C1534" s="2">
        <v>10761437</v>
      </c>
      <c r="D1534" s="2">
        <v>1378087.65</v>
      </c>
    </row>
    <row r="1535" spans="1:4" x14ac:dyDescent="0.2">
      <c r="B1535" s="1" t="s">
        <v>66</v>
      </c>
      <c r="C1535" s="2">
        <v>356456</v>
      </c>
      <c r="D1535" s="2">
        <v>1203869</v>
      </c>
    </row>
    <row r="1536" spans="1:4" x14ac:dyDescent="0.2">
      <c r="B1536" s="1" t="s">
        <v>69</v>
      </c>
      <c r="C1536" s="2">
        <v>6487333</v>
      </c>
      <c r="D1536" s="2">
        <v>8347709</v>
      </c>
    </row>
    <row r="1537" spans="2:4" x14ac:dyDescent="0.2">
      <c r="B1537" s="1" t="s">
        <v>70</v>
      </c>
      <c r="C1537" s="2">
        <v>6926106</v>
      </c>
      <c r="D1537" s="2">
        <v>340744</v>
      </c>
    </row>
    <row r="1538" spans="2:4" x14ac:dyDescent="0.2">
      <c r="B1538" s="1" t="s">
        <v>71</v>
      </c>
      <c r="C1538" s="2">
        <v>88754575</v>
      </c>
      <c r="D1538" s="2">
        <v>12498682</v>
      </c>
    </row>
    <row r="1539" spans="2:4" x14ac:dyDescent="0.2">
      <c r="B1539" s="1" t="s">
        <v>150</v>
      </c>
      <c r="C1539" s="2">
        <v>24078730</v>
      </c>
      <c r="D1539" s="2">
        <v>1841130</v>
      </c>
    </row>
    <row r="1540" spans="2:4" x14ac:dyDescent="0.2">
      <c r="B1540" s="1" t="s">
        <v>196</v>
      </c>
      <c r="C1540" s="2">
        <v>476776</v>
      </c>
      <c r="D1540" s="2">
        <v>0</v>
      </c>
    </row>
    <row r="1541" spans="2:4" x14ac:dyDescent="0.2">
      <c r="B1541" s="1" t="s">
        <v>72</v>
      </c>
      <c r="C1541" s="2">
        <v>113666</v>
      </c>
      <c r="D1541" s="2">
        <v>1117570</v>
      </c>
    </row>
    <row r="1542" spans="2:4" x14ac:dyDescent="0.2">
      <c r="B1542" s="1" t="s">
        <v>73</v>
      </c>
      <c r="C1542" s="2">
        <v>824408</v>
      </c>
      <c r="D1542" s="2">
        <v>1272810</v>
      </c>
    </row>
    <row r="1543" spans="2:4" x14ac:dyDescent="0.2">
      <c r="B1543" s="1" t="s">
        <v>74</v>
      </c>
      <c r="C1543" s="2">
        <v>427075</v>
      </c>
      <c r="D1543" s="2">
        <v>671333</v>
      </c>
    </row>
    <row r="1544" spans="2:4" x14ac:dyDescent="0.2">
      <c r="B1544" s="9" t="s">
        <v>75</v>
      </c>
      <c r="C1544" s="2">
        <v>0</v>
      </c>
      <c r="D1544" s="2">
        <v>108898</v>
      </c>
    </row>
    <row r="1545" spans="2:4" x14ac:dyDescent="0.2">
      <c r="B1545" s="1" t="s">
        <v>76</v>
      </c>
      <c r="C1545" s="2">
        <v>1146</v>
      </c>
      <c r="D1545" s="2">
        <v>165896</v>
      </c>
    </row>
    <row r="1546" spans="2:4" x14ac:dyDescent="0.2">
      <c r="B1546" s="1" t="s">
        <v>106</v>
      </c>
      <c r="C1546" s="2">
        <v>4608235</v>
      </c>
      <c r="D1546" s="2">
        <v>4216096</v>
      </c>
    </row>
    <row r="1547" spans="2:4" x14ac:dyDescent="0.2">
      <c r="B1547" s="1" t="s">
        <v>78</v>
      </c>
      <c r="C1547" s="2">
        <v>338944</v>
      </c>
      <c r="D1547" s="2">
        <v>0</v>
      </c>
    </row>
    <row r="1548" spans="2:4" x14ac:dyDescent="0.2">
      <c r="B1548" s="1" t="s">
        <v>79</v>
      </c>
      <c r="C1548" s="2">
        <v>720818</v>
      </c>
      <c r="D1548" s="2">
        <v>1169404</v>
      </c>
    </row>
    <row r="1549" spans="2:4" x14ac:dyDescent="0.2">
      <c r="B1549" s="1" t="s">
        <v>101</v>
      </c>
      <c r="C1549" s="2">
        <v>313262</v>
      </c>
      <c r="D1549" s="2">
        <v>316898</v>
      </c>
    </row>
    <row r="1550" spans="2:4" x14ac:dyDescent="0.2">
      <c r="B1550" s="1" t="s">
        <v>80</v>
      </c>
      <c r="C1550" s="2">
        <v>236326448</v>
      </c>
      <c r="D1550" s="2">
        <v>82505916</v>
      </c>
    </row>
    <row r="1551" spans="2:4" x14ac:dyDescent="0.2">
      <c r="B1551" s="1" t="s">
        <v>82</v>
      </c>
      <c r="C1551" s="2">
        <v>24313336</v>
      </c>
      <c r="D1551" s="2">
        <v>12078528</v>
      </c>
    </row>
    <row r="1552" spans="2:4" x14ac:dyDescent="0.2">
      <c r="B1552" s="1" t="s">
        <v>194</v>
      </c>
      <c r="C1552" s="2">
        <v>4700000</v>
      </c>
      <c r="D1552" s="2">
        <v>0</v>
      </c>
    </row>
    <row r="1553" spans="1:4" x14ac:dyDescent="0.2">
      <c r="B1553" s="1" t="s">
        <v>84</v>
      </c>
      <c r="C1553" s="2">
        <v>1783727</v>
      </c>
      <c r="D1553" s="2">
        <v>1559708</v>
      </c>
    </row>
    <row r="1554" spans="1:4" x14ac:dyDescent="0.2">
      <c r="B1554" s="1" t="s">
        <v>96</v>
      </c>
      <c r="C1554" s="2">
        <v>301879</v>
      </c>
      <c r="D1554" s="2">
        <v>239697</v>
      </c>
    </row>
    <row r="1555" spans="1:4" x14ac:dyDescent="0.2">
      <c r="B1555" s="1" t="s">
        <v>111</v>
      </c>
      <c r="C1555" s="2">
        <v>108299</v>
      </c>
      <c r="D1555" s="2">
        <v>41701</v>
      </c>
    </row>
    <row r="1556" spans="1:4" x14ac:dyDescent="0.2">
      <c r="B1556" s="1" t="s">
        <v>86</v>
      </c>
      <c r="C1556" s="2">
        <v>764603</v>
      </c>
      <c r="D1556" s="2">
        <v>467793</v>
      </c>
    </row>
    <row r="1557" spans="1:4" x14ac:dyDescent="0.2">
      <c r="B1557" s="1" t="s">
        <v>87</v>
      </c>
      <c r="C1557" s="2">
        <v>1252993</v>
      </c>
      <c r="D1557" s="2">
        <v>397665</v>
      </c>
    </row>
    <row r="1558" spans="1:4" x14ac:dyDescent="0.2">
      <c r="B1558" s="1" t="s">
        <v>88</v>
      </c>
      <c r="C1558" s="2">
        <v>264936</v>
      </c>
      <c r="D1558" s="2">
        <v>29441</v>
      </c>
    </row>
    <row r="1559" spans="1:4" x14ac:dyDescent="0.2">
      <c r="B1559" s="1" t="s">
        <v>89</v>
      </c>
      <c r="C1559" s="2">
        <v>115221858</v>
      </c>
      <c r="D1559" s="2">
        <v>114281876</v>
      </c>
    </row>
    <row r="1560" spans="1:4" x14ac:dyDescent="0.2">
      <c r="B1560" s="1" t="s">
        <v>190</v>
      </c>
      <c r="C1560" s="2">
        <v>800797</v>
      </c>
      <c r="D1560" s="2">
        <v>287421</v>
      </c>
    </row>
    <row r="1561" spans="1:4" x14ac:dyDescent="0.2">
      <c r="B1561" s="1" t="s">
        <v>114</v>
      </c>
      <c r="C1561" s="2">
        <v>2936974</v>
      </c>
      <c r="D1561" s="2">
        <v>940602</v>
      </c>
    </row>
    <row r="1562" spans="1:4" x14ac:dyDescent="0.2">
      <c r="B1562" s="1" t="s">
        <v>90</v>
      </c>
      <c r="C1562" s="3">
        <v>192131</v>
      </c>
      <c r="D1562" s="3">
        <v>461170.92</v>
      </c>
    </row>
    <row r="1563" spans="1:4" ht="13.5" thickBot="1" x14ac:dyDescent="0.25">
      <c r="A1563" s="4" t="s">
        <v>185</v>
      </c>
      <c r="B1563" s="4"/>
      <c r="C1563" s="5">
        <f>SUM(C1523:C1562)</f>
        <v>666663407</v>
      </c>
      <c r="D1563" s="5">
        <f>SUM(D1523:D1562)</f>
        <v>294684052.56999999</v>
      </c>
    </row>
    <row r="1564" spans="1:4" x14ac:dyDescent="0.2">
      <c r="A1564" s="1" t="s">
        <v>53</v>
      </c>
      <c r="B1564" s="1" t="s">
        <v>98</v>
      </c>
      <c r="C1564" s="2">
        <v>696688</v>
      </c>
      <c r="D1564" s="2">
        <v>115811</v>
      </c>
    </row>
    <row r="1565" spans="1:4" x14ac:dyDescent="0.2">
      <c r="B1565" s="1" t="s">
        <v>92</v>
      </c>
      <c r="C1565" s="2">
        <v>7042298</v>
      </c>
      <c r="D1565" s="2">
        <v>107993</v>
      </c>
    </row>
    <row r="1566" spans="1:4" x14ac:dyDescent="0.2">
      <c r="B1566" s="1" t="s">
        <v>116</v>
      </c>
      <c r="C1566" s="2">
        <v>288549</v>
      </c>
      <c r="D1566" s="2">
        <v>0</v>
      </c>
    </row>
    <row r="1567" spans="1:4" x14ac:dyDescent="0.2">
      <c r="B1567" s="1" t="s">
        <v>59</v>
      </c>
      <c r="C1567" s="2">
        <v>910700</v>
      </c>
      <c r="D1567" s="2">
        <v>4739624</v>
      </c>
    </row>
    <row r="1568" spans="1:4" x14ac:dyDescent="0.2">
      <c r="B1568" s="1" t="s">
        <v>60</v>
      </c>
      <c r="C1568" s="2">
        <v>755421</v>
      </c>
      <c r="D1568" s="2">
        <v>2644871</v>
      </c>
    </row>
    <row r="1569" spans="2:4" x14ac:dyDescent="0.2">
      <c r="B1569" s="1" t="s">
        <v>133</v>
      </c>
      <c r="C1569" s="2">
        <v>1262964</v>
      </c>
      <c r="D1569" s="2">
        <v>99212</v>
      </c>
    </row>
    <row r="1570" spans="2:4" x14ac:dyDescent="0.2">
      <c r="B1570" s="1" t="s">
        <v>134</v>
      </c>
      <c r="C1570" s="2">
        <v>1230027</v>
      </c>
      <c r="D1570" s="2">
        <v>367743</v>
      </c>
    </row>
    <row r="1571" spans="2:4" x14ac:dyDescent="0.2">
      <c r="B1571" s="1" t="s">
        <v>99</v>
      </c>
      <c r="C1571" s="2">
        <v>1005703</v>
      </c>
      <c r="D1571" s="2">
        <v>391991</v>
      </c>
    </row>
    <row r="1572" spans="2:4" x14ac:dyDescent="0.2">
      <c r="B1572" s="1" t="s">
        <v>61</v>
      </c>
      <c r="C1572" s="2">
        <v>14603179</v>
      </c>
      <c r="D1572" s="2">
        <v>3863700</v>
      </c>
    </row>
    <row r="1573" spans="2:4" x14ac:dyDescent="0.2">
      <c r="B1573" s="1" t="s">
        <v>63</v>
      </c>
      <c r="C1573" s="2">
        <v>3471648</v>
      </c>
      <c r="D1573" s="2">
        <v>2530152</v>
      </c>
    </row>
    <row r="1574" spans="2:4" x14ac:dyDescent="0.2">
      <c r="B1574" s="1" t="s">
        <v>186</v>
      </c>
      <c r="C1574" s="2">
        <v>47839556</v>
      </c>
      <c r="D1574" s="2">
        <v>2363399</v>
      </c>
    </row>
    <row r="1575" spans="2:4" x14ac:dyDescent="0.2">
      <c r="B1575" s="1" t="s">
        <v>69</v>
      </c>
      <c r="C1575" s="2">
        <v>318454</v>
      </c>
      <c r="D1575" s="2">
        <v>799089</v>
      </c>
    </row>
    <row r="1576" spans="2:4" x14ac:dyDescent="0.2">
      <c r="B1576" s="1" t="s">
        <v>71</v>
      </c>
      <c r="C1576" s="2">
        <v>750371</v>
      </c>
      <c r="D1576" s="2">
        <v>158985</v>
      </c>
    </row>
    <row r="1577" spans="2:4" x14ac:dyDescent="0.2">
      <c r="B1577" s="1" t="s">
        <v>150</v>
      </c>
      <c r="C1577" s="2">
        <v>167371</v>
      </c>
      <c r="D1577" s="2">
        <v>0</v>
      </c>
    </row>
    <row r="1578" spans="2:4" x14ac:dyDescent="0.2">
      <c r="B1578" s="1" t="s">
        <v>72</v>
      </c>
      <c r="C1578" s="2">
        <v>94816</v>
      </c>
      <c r="D1578" s="2">
        <v>58144</v>
      </c>
    </row>
    <row r="1579" spans="2:4" x14ac:dyDescent="0.2">
      <c r="B1579" s="9" t="s">
        <v>73</v>
      </c>
      <c r="C1579" s="2">
        <v>0</v>
      </c>
      <c r="D1579" s="2">
        <v>284309</v>
      </c>
    </row>
    <row r="1580" spans="2:4" x14ac:dyDescent="0.2">
      <c r="B1580" s="1" t="s">
        <v>74</v>
      </c>
      <c r="C1580" s="2">
        <v>275458</v>
      </c>
      <c r="D1580" s="2">
        <v>151071</v>
      </c>
    </row>
    <row r="1581" spans="2:4" x14ac:dyDescent="0.2">
      <c r="B1581" s="1" t="s">
        <v>76</v>
      </c>
      <c r="C1581" s="2">
        <v>119535</v>
      </c>
      <c r="D1581" s="2">
        <v>165350</v>
      </c>
    </row>
    <row r="1582" spans="2:4" x14ac:dyDescent="0.2">
      <c r="B1582" s="1" t="s">
        <v>106</v>
      </c>
      <c r="C1582" s="2">
        <v>200000</v>
      </c>
      <c r="D1582" s="2">
        <v>0</v>
      </c>
    </row>
    <row r="1583" spans="2:4" x14ac:dyDescent="0.2">
      <c r="B1583" s="1" t="s">
        <v>78</v>
      </c>
      <c r="C1583" s="2">
        <v>59253</v>
      </c>
      <c r="D1583" s="2">
        <v>160203</v>
      </c>
    </row>
    <row r="1584" spans="2:4" x14ac:dyDescent="0.2">
      <c r="B1584" s="9" t="s">
        <v>79</v>
      </c>
      <c r="C1584" s="2">
        <v>0</v>
      </c>
      <c r="D1584" s="2">
        <v>3074</v>
      </c>
    </row>
    <row r="1585" spans="1:4" x14ac:dyDescent="0.2">
      <c r="B1585" s="9" t="s">
        <v>101</v>
      </c>
      <c r="C1585" s="2">
        <v>0</v>
      </c>
      <c r="D1585" s="2">
        <v>43625</v>
      </c>
    </row>
    <row r="1586" spans="1:4" x14ac:dyDescent="0.2">
      <c r="B1586" s="1" t="s">
        <v>110</v>
      </c>
      <c r="C1586" s="2">
        <v>573303</v>
      </c>
      <c r="D1586" s="2">
        <v>301904</v>
      </c>
    </row>
    <row r="1587" spans="1:4" x14ac:dyDescent="0.2">
      <c r="B1587" s="1" t="s">
        <v>82</v>
      </c>
      <c r="C1587" s="2">
        <v>30138654</v>
      </c>
      <c r="D1587" s="2">
        <v>14301576</v>
      </c>
    </row>
    <row r="1588" spans="1:4" x14ac:dyDescent="0.2">
      <c r="B1588" s="1" t="s">
        <v>95</v>
      </c>
      <c r="C1588" s="2">
        <v>122734</v>
      </c>
      <c r="D1588" s="2">
        <v>93167</v>
      </c>
    </row>
    <row r="1589" spans="1:4" x14ac:dyDescent="0.2">
      <c r="B1589" s="1" t="s">
        <v>84</v>
      </c>
      <c r="C1589" s="2">
        <v>1340686</v>
      </c>
      <c r="D1589" s="2">
        <v>502127</v>
      </c>
    </row>
    <row r="1590" spans="1:4" x14ac:dyDescent="0.2">
      <c r="B1590" s="1" t="s">
        <v>96</v>
      </c>
      <c r="C1590" s="2">
        <v>1122302</v>
      </c>
      <c r="D1590" s="2">
        <v>70566</v>
      </c>
    </row>
    <row r="1591" spans="1:4" x14ac:dyDescent="0.2">
      <c r="B1591" s="1" t="s">
        <v>111</v>
      </c>
      <c r="C1591" s="2">
        <v>944756</v>
      </c>
      <c r="D1591" s="2">
        <v>454907</v>
      </c>
    </row>
    <row r="1592" spans="1:4" x14ac:dyDescent="0.2">
      <c r="B1592" s="1" t="s">
        <v>87</v>
      </c>
      <c r="C1592" s="2">
        <v>483390</v>
      </c>
      <c r="D1592" s="2">
        <v>282867</v>
      </c>
    </row>
    <row r="1593" spans="1:4" x14ac:dyDescent="0.2">
      <c r="B1593" s="1" t="s">
        <v>195</v>
      </c>
      <c r="C1593" s="2">
        <v>1112950</v>
      </c>
      <c r="D1593" s="2">
        <v>238415</v>
      </c>
    </row>
    <row r="1594" spans="1:4" x14ac:dyDescent="0.2">
      <c r="B1594" s="1" t="s">
        <v>89</v>
      </c>
      <c r="C1594" s="2">
        <v>19558854</v>
      </c>
      <c r="D1594" s="2">
        <v>31252533</v>
      </c>
    </row>
    <row r="1595" spans="1:4" x14ac:dyDescent="0.2">
      <c r="B1595" s="1" t="s">
        <v>190</v>
      </c>
      <c r="C1595" s="3">
        <v>278022</v>
      </c>
      <c r="D1595" s="3">
        <v>0</v>
      </c>
    </row>
    <row r="1596" spans="1:4" x14ac:dyDescent="0.2">
      <c r="A1596" s="6" t="s">
        <v>187</v>
      </c>
      <c r="B1596" s="6"/>
      <c r="C1596" s="7">
        <f>SUM(C1564:C1595)</f>
        <v>136767642</v>
      </c>
      <c r="D1596" s="7">
        <f>SUM(D1564:D1595)</f>
        <v>66546408</v>
      </c>
    </row>
    <row r="1597" spans="1:4" x14ac:dyDescent="0.2">
      <c r="A1597" s="1" t="s">
        <v>54</v>
      </c>
      <c r="B1597" s="1" t="s">
        <v>192</v>
      </c>
      <c r="C1597" s="2">
        <v>1892000</v>
      </c>
      <c r="D1597" s="2">
        <v>1888216</v>
      </c>
    </row>
    <row r="1598" spans="1:4" x14ac:dyDescent="0.2">
      <c r="B1598" s="1" t="s">
        <v>92</v>
      </c>
      <c r="C1598" s="2">
        <v>213365</v>
      </c>
      <c r="D1598" s="2">
        <v>1223902</v>
      </c>
    </row>
    <row r="1599" spans="1:4" x14ac:dyDescent="0.2">
      <c r="B1599" s="1" t="s">
        <v>59</v>
      </c>
      <c r="C1599" s="2">
        <v>161758</v>
      </c>
      <c r="D1599" s="2">
        <v>2560018</v>
      </c>
    </row>
    <row r="1600" spans="1:4" x14ac:dyDescent="0.2">
      <c r="B1600" s="9" t="s">
        <v>60</v>
      </c>
      <c r="C1600" s="2">
        <v>0</v>
      </c>
      <c r="D1600" s="2">
        <v>49551</v>
      </c>
    </row>
    <row r="1601" spans="2:4" x14ac:dyDescent="0.2">
      <c r="B1601" s="1" t="s">
        <v>133</v>
      </c>
      <c r="C1601" s="2">
        <v>1972522</v>
      </c>
      <c r="D1601" s="2">
        <v>670624</v>
      </c>
    </row>
    <row r="1602" spans="2:4" x14ac:dyDescent="0.2">
      <c r="B1602" s="1" t="s">
        <v>134</v>
      </c>
      <c r="C1602" s="2">
        <v>219165</v>
      </c>
      <c r="D1602" s="2">
        <v>24351</v>
      </c>
    </row>
    <row r="1603" spans="2:4" x14ac:dyDescent="0.2">
      <c r="B1603" s="1" t="s">
        <v>99</v>
      </c>
      <c r="C1603" s="2">
        <v>859269</v>
      </c>
      <c r="D1603" s="2">
        <v>1115948</v>
      </c>
    </row>
    <row r="1604" spans="2:4" x14ac:dyDescent="0.2">
      <c r="B1604" s="1" t="s">
        <v>61</v>
      </c>
      <c r="C1604" s="2">
        <v>335259</v>
      </c>
      <c r="D1604" s="2">
        <v>5100</v>
      </c>
    </row>
    <row r="1605" spans="2:4" x14ac:dyDescent="0.2">
      <c r="B1605" s="9" t="s">
        <v>63</v>
      </c>
      <c r="C1605" s="2">
        <v>0</v>
      </c>
      <c r="D1605" s="2">
        <v>84375</v>
      </c>
    </row>
    <row r="1606" spans="2:4" x14ac:dyDescent="0.2">
      <c r="B1606" s="1" t="s">
        <v>69</v>
      </c>
      <c r="C1606" s="2">
        <v>2012119</v>
      </c>
      <c r="D1606" s="2">
        <v>61424</v>
      </c>
    </row>
    <row r="1607" spans="2:4" x14ac:dyDescent="0.2">
      <c r="B1607" s="1" t="s">
        <v>108</v>
      </c>
      <c r="C1607" s="2">
        <v>45200</v>
      </c>
      <c r="D1607" s="2">
        <v>83193</v>
      </c>
    </row>
    <row r="1608" spans="2:4" x14ac:dyDescent="0.2">
      <c r="B1608" s="9" t="s">
        <v>76</v>
      </c>
      <c r="C1608" s="2">
        <v>0</v>
      </c>
      <c r="D1608" s="2">
        <v>47829</v>
      </c>
    </row>
    <row r="1609" spans="2:4" x14ac:dyDescent="0.2">
      <c r="B1609" s="1" t="s">
        <v>78</v>
      </c>
      <c r="C1609" s="2">
        <v>220664</v>
      </c>
      <c r="D1609" s="2">
        <v>232305</v>
      </c>
    </row>
    <row r="1610" spans="2:4" x14ac:dyDescent="0.2">
      <c r="B1610" s="1" t="s">
        <v>101</v>
      </c>
      <c r="C1610" s="2">
        <v>9369</v>
      </c>
      <c r="D1610" s="2">
        <v>169882</v>
      </c>
    </row>
    <row r="1611" spans="2:4" x14ac:dyDescent="0.2">
      <c r="B1611" s="1" t="s">
        <v>110</v>
      </c>
      <c r="C1611" s="2">
        <v>306021</v>
      </c>
      <c r="D1611" s="2">
        <v>97708</v>
      </c>
    </row>
    <row r="1612" spans="2:4" x14ac:dyDescent="0.2">
      <c r="B1612" s="1" t="s">
        <v>82</v>
      </c>
      <c r="C1612" s="2">
        <v>14041955</v>
      </c>
      <c r="D1612" s="2">
        <v>6801431</v>
      </c>
    </row>
    <row r="1613" spans="2:4" x14ac:dyDescent="0.2">
      <c r="B1613" s="1" t="s">
        <v>95</v>
      </c>
      <c r="C1613" s="2">
        <v>54410</v>
      </c>
      <c r="D1613" s="2">
        <v>0</v>
      </c>
    </row>
    <row r="1614" spans="2:4" x14ac:dyDescent="0.2">
      <c r="B1614" s="1" t="s">
        <v>96</v>
      </c>
      <c r="C1614" s="2">
        <v>489855</v>
      </c>
      <c r="D1614" s="2">
        <v>179471</v>
      </c>
    </row>
    <row r="1615" spans="2:4" x14ac:dyDescent="0.2">
      <c r="B1615" s="1" t="s">
        <v>86</v>
      </c>
      <c r="C1615" s="2">
        <v>214455.48</v>
      </c>
      <c r="D1615" s="2">
        <v>210375.92</v>
      </c>
    </row>
    <row r="1616" spans="2:4" x14ac:dyDescent="0.2">
      <c r="B1616" s="1" t="s">
        <v>87</v>
      </c>
      <c r="C1616" s="2">
        <v>82350</v>
      </c>
      <c r="D1616" s="2">
        <v>273867</v>
      </c>
    </row>
    <row r="1617" spans="1:4" x14ac:dyDescent="0.2">
      <c r="B1617" s="1" t="s">
        <v>112</v>
      </c>
      <c r="C1617" s="2">
        <v>96778.21</v>
      </c>
      <c r="D1617" s="2">
        <v>36483.279999999999</v>
      </c>
    </row>
    <row r="1618" spans="1:4" x14ac:dyDescent="0.2">
      <c r="B1618" s="1" t="s">
        <v>195</v>
      </c>
      <c r="C1618" s="2">
        <v>1686308</v>
      </c>
      <c r="D1618" s="2">
        <v>811192</v>
      </c>
    </row>
    <row r="1619" spans="1:4" x14ac:dyDescent="0.2">
      <c r="B1619" s="1" t="s">
        <v>89</v>
      </c>
      <c r="C1619" s="2">
        <v>3987474</v>
      </c>
      <c r="D1619" s="2">
        <v>8505267</v>
      </c>
    </row>
    <row r="1620" spans="1:4" x14ac:dyDescent="0.2">
      <c r="B1620" s="1" t="s">
        <v>190</v>
      </c>
      <c r="C1620" s="3">
        <v>393219</v>
      </c>
      <c r="D1620" s="3">
        <v>79520</v>
      </c>
    </row>
    <row r="1621" spans="1:4" ht="13.5" thickBot="1" x14ac:dyDescent="0.25">
      <c r="A1621" s="4" t="s">
        <v>188</v>
      </c>
      <c r="B1621" s="4"/>
      <c r="C1621" s="5">
        <f>SUM(C1597:C1620)</f>
        <v>29293515.690000001</v>
      </c>
      <c r="D1621" s="5">
        <f>SUM(D1597:D1620)</f>
        <v>25212033.199999999</v>
      </c>
    </row>
    <row r="1622" spans="1:4" x14ac:dyDescent="0.2">
      <c r="A1622" s="1" t="s">
        <v>55</v>
      </c>
      <c r="B1622" s="1" t="s">
        <v>92</v>
      </c>
      <c r="C1622" s="2">
        <v>3277</v>
      </c>
      <c r="D1622" s="2">
        <v>44723</v>
      </c>
    </row>
    <row r="1623" spans="1:4" x14ac:dyDescent="0.2">
      <c r="B1623" s="1" t="s">
        <v>116</v>
      </c>
      <c r="C1623" s="2">
        <v>1643400</v>
      </c>
      <c r="D1623" s="2">
        <v>705672</v>
      </c>
    </row>
    <row r="1624" spans="1:4" x14ac:dyDescent="0.2">
      <c r="B1624" s="1" t="s">
        <v>132</v>
      </c>
      <c r="C1624" s="2">
        <v>160</v>
      </c>
      <c r="D1624" s="2">
        <v>72616</v>
      </c>
    </row>
    <row r="1625" spans="1:4" x14ac:dyDescent="0.2">
      <c r="B1625" s="9" t="s">
        <v>60</v>
      </c>
      <c r="C1625" s="2">
        <v>0</v>
      </c>
      <c r="D1625" s="2">
        <v>66497</v>
      </c>
    </row>
    <row r="1626" spans="1:4" x14ac:dyDescent="0.2">
      <c r="B1626" s="1" t="s">
        <v>133</v>
      </c>
      <c r="C1626" s="2">
        <v>96943</v>
      </c>
      <c r="D1626" s="2">
        <v>198938</v>
      </c>
    </row>
    <row r="1627" spans="1:4" x14ac:dyDescent="0.2">
      <c r="B1627" s="1" t="s">
        <v>99</v>
      </c>
      <c r="C1627" s="2">
        <v>63078</v>
      </c>
      <c r="D1627" s="2">
        <v>157916</v>
      </c>
    </row>
    <row r="1628" spans="1:4" x14ac:dyDescent="0.2">
      <c r="B1628" s="1" t="s">
        <v>72</v>
      </c>
      <c r="C1628" s="2">
        <v>6410</v>
      </c>
      <c r="D1628" s="2">
        <v>39590</v>
      </c>
    </row>
    <row r="1629" spans="1:4" x14ac:dyDescent="0.2">
      <c r="B1629" s="1" t="s">
        <v>74</v>
      </c>
      <c r="C1629" s="2">
        <v>51968</v>
      </c>
      <c r="D1629" s="2">
        <v>66415</v>
      </c>
    </row>
    <row r="1630" spans="1:4" x14ac:dyDescent="0.2">
      <c r="B1630" s="1" t="s">
        <v>76</v>
      </c>
      <c r="C1630" s="2">
        <v>65450</v>
      </c>
      <c r="D1630" s="2">
        <v>98847</v>
      </c>
    </row>
    <row r="1631" spans="1:4" x14ac:dyDescent="0.2">
      <c r="B1631" s="1" t="s">
        <v>106</v>
      </c>
      <c r="C1631" s="2">
        <v>574687</v>
      </c>
      <c r="D1631" s="2">
        <v>425313</v>
      </c>
    </row>
    <row r="1632" spans="1:4" x14ac:dyDescent="0.2">
      <c r="B1632" s="1" t="s">
        <v>100</v>
      </c>
      <c r="C1632" s="2">
        <v>907249</v>
      </c>
      <c r="D1632" s="2">
        <v>1103934</v>
      </c>
    </row>
    <row r="1633" spans="1:4" x14ac:dyDescent="0.2">
      <c r="B1633" s="9" t="s">
        <v>109</v>
      </c>
      <c r="C1633" s="2">
        <v>0</v>
      </c>
      <c r="D1633" s="2">
        <v>1434</v>
      </c>
    </row>
    <row r="1634" spans="1:4" x14ac:dyDescent="0.2">
      <c r="B1634" s="1" t="s">
        <v>77</v>
      </c>
      <c r="C1634" s="2">
        <v>424044</v>
      </c>
      <c r="D1634" s="2">
        <v>48248</v>
      </c>
    </row>
    <row r="1635" spans="1:4" x14ac:dyDescent="0.2">
      <c r="B1635" s="1" t="s">
        <v>82</v>
      </c>
      <c r="C1635" s="2">
        <v>3194667</v>
      </c>
      <c r="D1635" s="2">
        <v>6634149</v>
      </c>
    </row>
    <row r="1636" spans="1:4" x14ac:dyDescent="0.2">
      <c r="B1636" s="9" t="s">
        <v>84</v>
      </c>
      <c r="C1636" s="2">
        <v>0</v>
      </c>
      <c r="D1636" s="2">
        <v>137045</v>
      </c>
    </row>
    <row r="1637" spans="1:4" x14ac:dyDescent="0.2">
      <c r="B1637" s="1" t="s">
        <v>96</v>
      </c>
      <c r="C1637" s="2">
        <v>178536</v>
      </c>
      <c r="D1637" s="2">
        <v>58200</v>
      </c>
    </row>
    <row r="1638" spans="1:4" x14ac:dyDescent="0.2">
      <c r="B1638" s="1" t="s">
        <v>87</v>
      </c>
      <c r="C1638" s="2">
        <v>271163</v>
      </c>
      <c r="D1638" s="2">
        <v>226134</v>
      </c>
    </row>
    <row r="1639" spans="1:4" x14ac:dyDescent="0.2">
      <c r="B1639" s="1" t="s">
        <v>89</v>
      </c>
      <c r="C1639" s="3">
        <v>2368224</v>
      </c>
      <c r="D1639" s="3">
        <v>2165576</v>
      </c>
    </row>
    <row r="1640" spans="1:4" ht="13.5" thickBot="1" x14ac:dyDescent="0.25">
      <c r="A1640" s="4" t="s">
        <v>189</v>
      </c>
      <c r="B1640" s="4"/>
      <c r="C1640" s="5">
        <f>SUM(C1622:C1639)</f>
        <v>9849256</v>
      </c>
      <c r="D1640" s="5">
        <f>SUM(D1622:D1639)</f>
        <v>12251247</v>
      </c>
    </row>
    <row r="1641" spans="1:4" x14ac:dyDescent="0.2">
      <c r="A1641" s="6" t="s">
        <v>199</v>
      </c>
      <c r="B1641" s="6"/>
      <c r="C1641" s="7">
        <f>C1640+C1621+C1596+C1563+C1522+C1503+C1495+C1456+C1428+C1386+C1351+C1333+C1306+C1288+C1268+C1226+C1189+C1162+C1122+C1078+C1054+C1023+C983+C957+C935+C916+C882+C860+C837+C829+C792+C751+C713+C690+C652+C609+C574+C551+C523+C495+C454+C430+C400+C376+C368+C332+C288+C269+C243+C211+C177+C126+C87+C80+C59+C34</f>
        <v>23571171494.830002</v>
      </c>
      <c r="D1641" s="7">
        <f>D1640+D1621+D1596+D1563+D1522+D1503+D1495+D1456+D1428+D1386+D1351+D1333+D1306+D1288+D1268+D1226+D1189+D1162+D1122+D1078+D1054+D1023+D983+D957+D935+D916+D882+D860+D837+D829+D792+D751+D713+D690+D652+D609+D574+D551+D523+D495+D454+D430+D400+D376+D368+D332+D288+D269+D243+D211+D177+D126+D87+D80+D59+D34</f>
        <v>11538183576.979998</v>
      </c>
    </row>
  </sheetData>
  <autoFilter ref="A1:D1622"/>
  <printOptions horizontalCentered="1"/>
  <pageMargins left="0.5" right="0.5" top="1" bottom="0.65" header="0.3" footer="0.25"/>
  <pageSetup scale="75" fitToHeight="0" orientation="portrait" r:id="rId1"/>
  <headerFooter>
    <oddHeader>&amp;C&amp;"Times New Roman,Bold"&amp;12Federal Transit Administration (FTA)
MAP-21 Sec 1503(c) 
Federal-Aid Project Annual Expenditures With Remaining Obligation Balances</oddHeader>
    <oddFooter>&amp;R&amp;9Updated: 1/24/2016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Congress - FY15</vt:lpstr>
      <vt:lpstr>'Congress - FY15'!Print_Titles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2016-03-25T15:56:00Z</cp:lastPrinted>
  <dcterms:created xsi:type="dcterms:W3CDTF">2016-01-15T20:33:26Z</dcterms:created>
  <dcterms:modified xsi:type="dcterms:W3CDTF">2016-03-25T19:30:15Z</dcterms:modified>
</cp:coreProperties>
</file>