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Congress - FY14" sheetId="1" r:id="rId1"/>
  </sheets>
  <definedNames>
    <definedName name="_xlnm._FilterDatabase" localSheetId="0" hidden="1">'Congress - FY14'!$A$1:$D$1602</definedName>
    <definedName name="_xlnm.Print_Titles" localSheetId="0">'Congress - FY14'!$1:$1</definedName>
  </definedNames>
  <calcPr calcId="145621"/>
</workbook>
</file>

<file path=xl/calcChain.xml><?xml version="1.0" encoding="utf-8"?>
<calcChain xmlns="http://schemas.openxmlformats.org/spreadsheetml/2006/main">
  <c r="C33" i="1" l="1"/>
  <c r="D33" i="1"/>
  <c r="C58" i="1"/>
  <c r="D58" i="1"/>
  <c r="C80" i="1"/>
  <c r="D80" i="1"/>
  <c r="C86" i="1"/>
  <c r="D86" i="1"/>
  <c r="C124" i="1"/>
  <c r="D124" i="1"/>
  <c r="C174" i="1"/>
  <c r="D174" i="1"/>
  <c r="C208" i="1"/>
  <c r="D208" i="1"/>
  <c r="D236" i="1"/>
  <c r="C238" i="1"/>
  <c r="D238" i="1"/>
  <c r="C261" i="1"/>
  <c r="D261" i="1"/>
  <c r="C279" i="1"/>
  <c r="D279" i="1"/>
  <c r="C320" i="1"/>
  <c r="D320" i="1"/>
  <c r="C356" i="1"/>
  <c r="D356" i="1"/>
  <c r="C364" i="1"/>
  <c r="D364" i="1"/>
  <c r="C384" i="1"/>
  <c r="D384" i="1"/>
  <c r="C415" i="1"/>
  <c r="D415" i="1"/>
  <c r="C440" i="1"/>
  <c r="D440" i="1"/>
  <c r="D457" i="1"/>
  <c r="C481" i="1"/>
  <c r="D481" i="1"/>
  <c r="C511" i="1"/>
  <c r="D511" i="1"/>
  <c r="C535" i="1"/>
  <c r="D535" i="1"/>
  <c r="C562" i="1"/>
  <c r="D562" i="1"/>
  <c r="C597" i="1"/>
  <c r="D597" i="1"/>
  <c r="D630" i="1"/>
  <c r="C636" i="1"/>
  <c r="D636" i="1"/>
  <c r="C669" i="1"/>
  <c r="D669" i="1"/>
  <c r="C692" i="1"/>
  <c r="D692" i="1"/>
  <c r="D722" i="1"/>
  <c r="D731" i="1" s="1"/>
  <c r="C731" i="1"/>
  <c r="C771" i="1"/>
  <c r="D771" i="1"/>
  <c r="C805" i="1"/>
  <c r="D805" i="1"/>
  <c r="C813" i="1"/>
  <c r="D813" i="1"/>
  <c r="C835" i="1"/>
  <c r="D835" i="1"/>
  <c r="C860" i="1"/>
  <c r="D860" i="1"/>
  <c r="C895" i="1"/>
  <c r="D895" i="1"/>
  <c r="C915" i="1"/>
  <c r="D915" i="1"/>
  <c r="C937" i="1"/>
  <c r="D937" i="1"/>
  <c r="C958" i="1"/>
  <c r="D958" i="1"/>
  <c r="C995" i="1"/>
  <c r="D995" i="1"/>
  <c r="C1029" i="1"/>
  <c r="D1029" i="1"/>
  <c r="C1053" i="1"/>
  <c r="D1053" i="1"/>
  <c r="C1093" i="1"/>
  <c r="D1093" i="1"/>
  <c r="C1129" i="1"/>
  <c r="D1129" i="1"/>
  <c r="C1158" i="1"/>
  <c r="D1158" i="1"/>
  <c r="C1196" i="1"/>
  <c r="D1196" i="1"/>
  <c r="C1232" i="1"/>
  <c r="D1232" i="1"/>
  <c r="C1247" i="1"/>
  <c r="D1247" i="1"/>
  <c r="C1269" i="1"/>
  <c r="D1269" i="1"/>
  <c r="C1296" i="1"/>
  <c r="D1296" i="1"/>
  <c r="C1316" i="1"/>
  <c r="D1316" i="1"/>
  <c r="C1349" i="1"/>
  <c r="D1349" i="1"/>
  <c r="D1389" i="1"/>
  <c r="C1392" i="1"/>
  <c r="D1392" i="1"/>
  <c r="C1417" i="1"/>
  <c r="D1417" i="1"/>
  <c r="C1455" i="1"/>
  <c r="D1455" i="1"/>
  <c r="C1463" i="1"/>
  <c r="D1463" i="1"/>
  <c r="C1483" i="1"/>
  <c r="D1483" i="1"/>
  <c r="C1522" i="1"/>
  <c r="D1522" i="1"/>
  <c r="C1556" i="1"/>
  <c r="D1556" i="1"/>
  <c r="C1581" i="1"/>
  <c r="D1581" i="1"/>
  <c r="C1601" i="1"/>
  <c r="D1601" i="1"/>
  <c r="D1602" i="1" s="1"/>
  <c r="C1602" i="1"/>
</calcChain>
</file>

<file path=xl/sharedStrings.xml><?xml version="1.0" encoding="utf-8"?>
<sst xmlns="http://schemas.openxmlformats.org/spreadsheetml/2006/main" count="1660" uniqueCount="204">
  <si>
    <t>FTA Grand Total - FY2014</t>
  </si>
  <si>
    <t>WY Total</t>
  </si>
  <si>
    <t>UNRESTD SEC 9 FORMUL</t>
  </si>
  <si>
    <t>STATE PLANNING</t>
  </si>
  <si>
    <t>RTAP-STATE PROGRAM</t>
  </si>
  <si>
    <t>PUBLIC TRANSPORTATION ON INDIAN RESERVATIONS-FORMULA</t>
  </si>
  <si>
    <t>NON-URBNZD FORMULA</t>
  </si>
  <si>
    <t>MPO PLANNING</t>
  </si>
  <si>
    <t>MP,CPG</t>
  </si>
  <si>
    <t>METROPOLITAN PLNG</t>
  </si>
  <si>
    <t>LIVABILITY-BUS FUNDS</t>
  </si>
  <si>
    <t>JOB ACCESS SMALL</t>
  </si>
  <si>
    <t>JOB ACCESS MEDIUM</t>
  </si>
  <si>
    <t>INDIAN RESERVATIONS</t>
  </si>
  <si>
    <t>ENHANCED MOBILITY FOR SENIOR AND INDIVIDUALS WITH DISABLITIES, UZA TIER 50-200K</t>
  </si>
  <si>
    <t>ENHANCED MOBILITY FOR SENIOR AND INDIVIDUALS WITH DISABLITIES, STATE TIER</t>
  </si>
  <si>
    <t>ELDERLY &amp; HANDICAPED</t>
  </si>
  <si>
    <t>CPG</t>
  </si>
  <si>
    <t>BUS AND BUS-FACILITIES</t>
  </si>
  <si>
    <t>BUS AND BUS FACILITES FORMULA GRANTS, STATES AND TERRITORIES</t>
  </si>
  <si>
    <t>BUS AND BUS FACILITES FORMULA GRANTS, FOMULA ALLOCATION</t>
  </si>
  <si>
    <t>WY</t>
  </si>
  <si>
    <t>WV Total</t>
  </si>
  <si>
    <t>URB - STATE SAFETY OVERSIGHT</t>
  </si>
  <si>
    <t>TRF FROM BUS to URB</t>
  </si>
  <si>
    <t>TECHNICAL DEVELOPMENT</t>
  </si>
  <si>
    <t>STATE PLAN'G - R&amp;D</t>
  </si>
  <si>
    <t>OVER THE ROAD BUS</t>
  </si>
  <si>
    <t>NEW FREEDOM TRANSFER TO URB AREA</t>
  </si>
  <si>
    <t>NEW FREEDOM (&gt;50K / &lt;200K)</t>
  </si>
  <si>
    <t>NEW FREEDOM (&lt;50K)</t>
  </si>
  <si>
    <t>JARC TRANSFER TO URB AREA FORM</t>
  </si>
  <si>
    <t>FIXED GUIDEWAY</t>
  </si>
  <si>
    <t>FHWA FLEX TRF TO 5307 - STP</t>
  </si>
  <si>
    <t>FHWA FLEX TRF TO 5307 - CMAQ</t>
  </si>
  <si>
    <t>APPALACHIAN DEVELOPMENT TRANSPORTATION ASSISTANCE PROGRAM-FORMULA</t>
  </si>
  <si>
    <t>WV</t>
  </si>
  <si>
    <t>WI Total</t>
  </si>
  <si>
    <t>ST PLN'G-PLN'G &amp; RES</t>
  </si>
  <si>
    <t>NEW FREEDOM (&gt;200K)</t>
  </si>
  <si>
    <t>JOB ACCESS REV COMMUTE</t>
  </si>
  <si>
    <t>JOB ACCESS LARGE</t>
  </si>
  <si>
    <t>HIGH INTENSITY MOTORBUSES, STATE OF GOOD REPAIR</t>
  </si>
  <si>
    <t>HIGH INTENSITY FIXED GUIDEWAY, STATE OF GOOD REPAIR</t>
  </si>
  <si>
    <t>FHWA- INTERSTATE COST EST (ICE)</t>
  </si>
  <si>
    <t>ENHANCED MOBILITY FOR SENIOR AND INDIVIDUALS WITH DISABLITIES, UZA TIER &gt;200K</t>
  </si>
  <si>
    <t>BUS</t>
  </si>
  <si>
    <t>ALTERNATIVES ANALYSIS</t>
  </si>
  <si>
    <t>WI</t>
  </si>
  <si>
    <t>WA Total</t>
  </si>
  <si>
    <t>URBANIZED AREA FORMU</t>
  </si>
  <si>
    <t>URBAN PARTNERSHIP AGREEMENTS</t>
  </si>
  <si>
    <t>TRANSIT ENHANCEMENTS</t>
  </si>
  <si>
    <t>NEW STARTS</t>
  </si>
  <si>
    <t>GREENHOUSE GAS / ENERGY REDUCTION</t>
  </si>
  <si>
    <t>FHWA FLEX TRF TO 5311 - STP</t>
  </si>
  <si>
    <t>CLEAN FUELS</t>
  </si>
  <si>
    <t>WA</t>
  </si>
  <si>
    <t>VT Total</t>
  </si>
  <si>
    <t>FHWA FLEX TRF TO 5311 - CMAQ</t>
  </si>
  <si>
    <t>VT</t>
  </si>
  <si>
    <t>VI Total</t>
  </si>
  <si>
    <t>SEC 16 TSF SEC 18</t>
  </si>
  <si>
    <t>VI</t>
  </si>
  <si>
    <t>VA Total</t>
  </si>
  <si>
    <t>STATE COORDINATION GRANTS</t>
  </si>
  <si>
    <t>PARK GRANTS TO TRANSIT SYSTEMS</t>
  </si>
  <si>
    <t>NON-URBAN AREA FORMU</t>
  </si>
  <si>
    <t>VA</t>
  </si>
  <si>
    <t>UT Total</t>
  </si>
  <si>
    <t>UT</t>
  </si>
  <si>
    <t>TX Total</t>
  </si>
  <si>
    <t>UNALLO ALLOT 3A1C/4I</t>
  </si>
  <si>
    <t>LIVABILITY - NEW START FUNDS</t>
  </si>
  <si>
    <t>FUEL AND ELECTRIC PROPULSION</t>
  </si>
  <si>
    <t>FHWA HIGH PRIORITY TRF / EARMK</t>
  </si>
  <si>
    <t>TX</t>
  </si>
  <si>
    <t>TN Total</t>
  </si>
  <si>
    <t>TN</t>
  </si>
  <si>
    <t>SD Total</t>
  </si>
  <si>
    <t>SD</t>
  </si>
  <si>
    <t>SC Total</t>
  </si>
  <si>
    <t>UNRSTD TSF SEC 18</t>
  </si>
  <si>
    <t>SC</t>
  </si>
  <si>
    <t>RI Total</t>
  </si>
  <si>
    <t>RECOVERY - HURR SANDY OCT 2012</t>
  </si>
  <si>
    <t>RI</t>
  </si>
  <si>
    <t>PR Total</t>
  </si>
  <si>
    <t>PR</t>
  </si>
  <si>
    <t>PA Total</t>
  </si>
  <si>
    <t>SECTION 9B BLEND</t>
  </si>
  <si>
    <t>PA</t>
  </si>
  <si>
    <t>OR Total</t>
  </si>
  <si>
    <t>FHWA FLEX TRF TO 5310 - STP</t>
  </si>
  <si>
    <t>OR</t>
  </si>
  <si>
    <t>OK Total</t>
  </si>
  <si>
    <t>OK</t>
  </si>
  <si>
    <t>OH Total</t>
  </si>
  <si>
    <t>OH</t>
  </si>
  <si>
    <t>NY Total</t>
  </si>
  <si>
    <t>TERRORIST RECOVERY RESPONSE</t>
  </si>
  <si>
    <t>SEC18 TSF TO SEC 9</t>
  </si>
  <si>
    <t>RESILIENCY - HURR SANDY OCT 2012</t>
  </si>
  <si>
    <t>NY</t>
  </si>
  <si>
    <t>NV Total</t>
  </si>
  <si>
    <t>NV</t>
  </si>
  <si>
    <t>NM Total</t>
  </si>
  <si>
    <t>NM</t>
  </si>
  <si>
    <t>NJ Total</t>
  </si>
  <si>
    <t>ST PLN'G-NAT TST IN</t>
  </si>
  <si>
    <t>FHWA FLEX TRF TO 5310 - CMAQ</t>
  </si>
  <si>
    <t>EMER TRANSIT SECURITY</t>
  </si>
  <si>
    <t>NJ</t>
  </si>
  <si>
    <t>NH Total</t>
  </si>
  <si>
    <t>NH</t>
  </si>
  <si>
    <t>NE Total</t>
  </si>
  <si>
    <t>NE</t>
  </si>
  <si>
    <t>ND Total</t>
  </si>
  <si>
    <t>ND</t>
  </si>
  <si>
    <t>NC Total</t>
  </si>
  <si>
    <t>NC</t>
  </si>
  <si>
    <t>MT Total</t>
  </si>
  <si>
    <t>ALT TRANSP PARK SERVICES</t>
  </si>
  <si>
    <t>MT</t>
  </si>
  <si>
    <t>MS Total</t>
  </si>
  <si>
    <t>HURRICANES KATRINA /RITA RELIEF</t>
  </si>
  <si>
    <t>MS</t>
  </si>
  <si>
    <t>MP Total</t>
  </si>
  <si>
    <t>STP-LESS THEN 200K</t>
  </si>
  <si>
    <t>RTAP-SEC18H TS SEC18</t>
  </si>
  <si>
    <t>MP</t>
  </si>
  <si>
    <t>MO Total</t>
  </si>
  <si>
    <t>MO</t>
  </si>
  <si>
    <t>MN Total</t>
  </si>
  <si>
    <t>MN</t>
  </si>
  <si>
    <t>MI Total</t>
  </si>
  <si>
    <t>FHWA FLEX TRF TO 5307 - OTHER</t>
  </si>
  <si>
    <t>MI</t>
  </si>
  <si>
    <t>ME Total</t>
  </si>
  <si>
    <t>ME</t>
  </si>
  <si>
    <t>MD Total</t>
  </si>
  <si>
    <t>MD</t>
  </si>
  <si>
    <t>MA Total</t>
  </si>
  <si>
    <t>RTAP-NATIONAL PROGRM</t>
  </si>
  <si>
    <t>MA</t>
  </si>
  <si>
    <t>LA Total</t>
  </si>
  <si>
    <t>LA</t>
  </si>
  <si>
    <t>KY Total</t>
  </si>
  <si>
    <t>KY</t>
  </si>
  <si>
    <t>KS Total</t>
  </si>
  <si>
    <t>KS</t>
  </si>
  <si>
    <t>IN Total</t>
  </si>
  <si>
    <t>IN</t>
  </si>
  <si>
    <t>IL Total</t>
  </si>
  <si>
    <t>INTERSTATE TSF TRNST</t>
  </si>
  <si>
    <t>IL</t>
  </si>
  <si>
    <t>ID Total</t>
  </si>
  <si>
    <t>ID</t>
  </si>
  <si>
    <t>IA Total</t>
  </si>
  <si>
    <t>STATE PLANING</t>
  </si>
  <si>
    <t>IA</t>
  </si>
  <si>
    <t>HI Total</t>
  </si>
  <si>
    <t>HI</t>
  </si>
  <si>
    <t>GU Total</t>
  </si>
  <si>
    <t>NEW FREEDOM TRANSFER TO NON-URBANIZED FORMULA</t>
  </si>
  <si>
    <t>JARC TRANSER TO NON-URBANIZED</t>
  </si>
  <si>
    <t>GU</t>
  </si>
  <si>
    <t>GA Total</t>
  </si>
  <si>
    <t>BUS CRD</t>
  </si>
  <si>
    <t>GA</t>
  </si>
  <si>
    <t>FL Total</t>
  </si>
  <si>
    <t>FL</t>
  </si>
  <si>
    <t>DE Total</t>
  </si>
  <si>
    <t>REVERSE COMMUTE LARG</t>
  </si>
  <si>
    <t>DE</t>
  </si>
  <si>
    <t>DC Total</t>
  </si>
  <si>
    <t>WASHINGTON METRO</t>
  </si>
  <si>
    <t>TRNST COOP RES PROG</t>
  </si>
  <si>
    <t>Tech Asst / Standards Dev</t>
  </si>
  <si>
    <t>ST PLAN'G-HUM RES DV</t>
  </si>
  <si>
    <t>NY RECOVERY, ADMIN. OVERSIGHT</t>
  </si>
  <si>
    <t>DC</t>
  </si>
  <si>
    <t>CT Total</t>
  </si>
  <si>
    <t>CT</t>
  </si>
  <si>
    <t>CO Total</t>
  </si>
  <si>
    <t>CO</t>
  </si>
  <si>
    <t>CA Total</t>
  </si>
  <si>
    <t>CA</t>
  </si>
  <si>
    <t>AZ Total</t>
  </si>
  <si>
    <t>AZ</t>
  </si>
  <si>
    <t>AS Total</t>
  </si>
  <si>
    <t>AS</t>
  </si>
  <si>
    <t>AR Total</t>
  </si>
  <si>
    <t>AR</t>
  </si>
  <si>
    <t>AL Total</t>
  </si>
  <si>
    <t>FORMULA GRANT -  RESTORED</t>
  </si>
  <si>
    <t>AL</t>
  </si>
  <si>
    <t>AK Total</t>
  </si>
  <si>
    <t>FHWA HIGH PRIORITY/TRANSP. IMPROVEMENTS</t>
  </si>
  <si>
    <t>AK</t>
  </si>
  <si>
    <t>Expenditures (10/1/13 - 9/30/14)</t>
  </si>
  <si>
    <t>Unspent Obligations as of 9/30/14</t>
  </si>
  <si>
    <t>Program Description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</si>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</sst>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u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39" fontId="1" fillId="0" borderId="0" xfId="0" applyNumberFormat="1" applyFont="1"/>
    <xf numFmtId="39" fontId="2" fillId="0" borderId="0" xfId="0" applyNumberFormat="1" applyFont="1"/>
    <xf numFmtId="0" fontId="2" fillId="0" borderId="0" xfId="0" applyFont="1"/>
    <xf numFmtId="39" fontId="2" fillId="0" borderId="1" xfId="0" applyNumberFormat="1" applyFont="1" applyBorder="1"/>
    <xf numFmtId="0" fontId="2" fillId="0" borderId="1" xfId="0" applyFont="1" applyBorder="1"/>
    <xf numFmtId="39" fontId="3" fillId="0" borderId="0" xfId="0" applyNumberFormat="1" applyFont="1"/>
    <xf numFmtId="39" fontId="1" fillId="0" borderId="0" xfId="0" applyNumberFormat="1" applyFont="1" applyBorder="1"/>
    <xf numFmtId="0" fontId="1" fillId="0" borderId="1" xfId="0" applyFont="1" applyBorder="1"/>
    <xf numFmtId="3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02"/>
  <sheetViews>
    <sheetView tabSelected="1" workbookViewId="0">
      <selection activeCell="K25" sqref="K25"/>
    </sheetView>
  </sheetViews>
  <sheetFormatPr defaultColWidth="9.140625" defaultRowHeight="12.75" x14ac:dyDescent="0.2"/>
  <cols>
    <col min="1" max="1" width="12.28515625" style="1" bestFit="1" customWidth="1"/>
    <col min="2" max="2" width="81" style="1" bestFit="1" customWidth="1"/>
    <col min="3" max="3" width="17.28515625" style="2" bestFit="1" customWidth="1"/>
    <col min="4" max="4" width="17.28515625" style="2" customWidth="1"/>
    <col min="5" max="16384" width="9.140625" style="1"/>
  </cols>
  <sheetData>
    <row r="1" spans="1:4" ht="25.5" x14ac:dyDescent="0.2">
      <c r="A1" s="11" t="s">
        <v>203</v>
      </c>
      <c r="B1" s="11" t="s">
        <v>202</v>
      </c>
      <c r="C1" s="10" t="s">
        <v>201</v>
      </c>
      <c r="D1" s="10" t="s">
        <v>200</v>
      </c>
    </row>
    <row r="2" spans="1:4" x14ac:dyDescent="0.2">
      <c r="A2" s="1" t="s">
        <v>199</v>
      </c>
      <c r="B2" s="1" t="s">
        <v>46</v>
      </c>
      <c r="C2" s="2">
        <v>10140093</v>
      </c>
      <c r="D2" s="2">
        <v>2722214</v>
      </c>
    </row>
    <row r="3" spans="1:4" x14ac:dyDescent="0.2">
      <c r="B3" s="1" t="s">
        <v>20</v>
      </c>
      <c r="C3" s="2">
        <v>543658</v>
      </c>
      <c r="D3" s="2">
        <v>0</v>
      </c>
    </row>
    <row r="4" spans="1:4" x14ac:dyDescent="0.2">
      <c r="B4" s="1" t="s">
        <v>18</v>
      </c>
      <c r="C4" s="2">
        <v>3697172</v>
      </c>
      <c r="D4" s="2">
        <v>9016460</v>
      </c>
    </row>
    <row r="5" spans="1:4" x14ac:dyDescent="0.2">
      <c r="B5" s="1" t="s">
        <v>16</v>
      </c>
      <c r="C5" s="2">
        <v>191337</v>
      </c>
      <c r="D5" s="2">
        <v>383898</v>
      </c>
    </row>
    <row r="6" spans="1:4" x14ac:dyDescent="0.2">
      <c r="B6" s="1" t="s">
        <v>15</v>
      </c>
      <c r="C6" s="2">
        <v>165756</v>
      </c>
      <c r="D6" s="2">
        <v>0</v>
      </c>
    </row>
    <row r="7" spans="1:4" x14ac:dyDescent="0.2">
      <c r="B7" s="1" t="s">
        <v>34</v>
      </c>
      <c r="C7" s="2">
        <v>5608155</v>
      </c>
      <c r="D7" s="2">
        <v>2409049</v>
      </c>
    </row>
    <row r="8" spans="1:4" x14ac:dyDescent="0.2">
      <c r="B8" s="1" t="s">
        <v>136</v>
      </c>
      <c r="C8" s="2">
        <v>0</v>
      </c>
      <c r="D8" s="2">
        <v>869166</v>
      </c>
    </row>
    <row r="9" spans="1:4" x14ac:dyDescent="0.2">
      <c r="B9" s="1" t="s">
        <v>93</v>
      </c>
      <c r="C9" s="2">
        <v>518643</v>
      </c>
      <c r="D9" s="2">
        <v>353256</v>
      </c>
    </row>
    <row r="10" spans="1:4" x14ac:dyDescent="0.2">
      <c r="B10" s="1" t="s">
        <v>59</v>
      </c>
      <c r="C10" s="2">
        <v>1432778</v>
      </c>
      <c r="D10" s="2">
        <v>0</v>
      </c>
    </row>
    <row r="11" spans="1:4" x14ac:dyDescent="0.2">
      <c r="B11" s="1" t="s">
        <v>55</v>
      </c>
      <c r="C11" s="2">
        <v>3783808</v>
      </c>
      <c r="D11" s="2">
        <v>969088</v>
      </c>
    </row>
    <row r="12" spans="1:4" x14ac:dyDescent="0.2">
      <c r="B12" s="1" t="s">
        <v>75</v>
      </c>
      <c r="C12" s="2">
        <v>5215945</v>
      </c>
      <c r="D12" s="2">
        <v>1624959</v>
      </c>
    </row>
    <row r="13" spans="1:4" x14ac:dyDescent="0.2">
      <c r="B13" s="1" t="s">
        <v>198</v>
      </c>
      <c r="C13" s="2">
        <v>160863</v>
      </c>
      <c r="D13" s="2">
        <v>110060</v>
      </c>
    </row>
    <row r="14" spans="1:4" x14ac:dyDescent="0.2">
      <c r="B14" s="1" t="s">
        <v>32</v>
      </c>
      <c r="C14" s="2">
        <v>615227</v>
      </c>
      <c r="D14" s="2">
        <v>655949</v>
      </c>
    </row>
    <row r="15" spans="1:4" x14ac:dyDescent="0.2">
      <c r="B15" s="1" t="s">
        <v>54</v>
      </c>
      <c r="C15" s="2">
        <v>562674</v>
      </c>
      <c r="D15" s="2">
        <v>302528</v>
      </c>
    </row>
    <row r="16" spans="1:4" x14ac:dyDescent="0.2">
      <c r="B16" s="1" t="s">
        <v>43</v>
      </c>
      <c r="C16" s="2">
        <v>1257702</v>
      </c>
      <c r="D16" s="2">
        <v>17307420</v>
      </c>
    </row>
    <row r="17" spans="2:4" x14ac:dyDescent="0.2">
      <c r="B17" s="1" t="s">
        <v>13</v>
      </c>
      <c r="C17" s="2">
        <v>675311</v>
      </c>
      <c r="D17" s="2">
        <v>683860</v>
      </c>
    </row>
    <row r="18" spans="2:4" x14ac:dyDescent="0.2">
      <c r="B18" s="1" t="s">
        <v>41</v>
      </c>
      <c r="C18" s="2">
        <v>154230</v>
      </c>
      <c r="D18" s="2">
        <v>193545</v>
      </c>
    </row>
    <row r="19" spans="2:4" x14ac:dyDescent="0.2">
      <c r="B19" s="1" t="s">
        <v>12</v>
      </c>
      <c r="C19" s="2">
        <v>95946</v>
      </c>
      <c r="D19" s="2">
        <v>13460</v>
      </c>
    </row>
    <row r="20" spans="2:4" x14ac:dyDescent="0.2">
      <c r="B20" s="1" t="s">
        <v>40</v>
      </c>
      <c r="C20" s="2">
        <v>63350</v>
      </c>
      <c r="D20" s="2">
        <v>0</v>
      </c>
    </row>
    <row r="21" spans="2:4" x14ac:dyDescent="0.2">
      <c r="B21" s="1" t="s">
        <v>11</v>
      </c>
      <c r="C21" s="2">
        <v>410329</v>
      </c>
      <c r="D21" s="2">
        <v>158235</v>
      </c>
    </row>
    <row r="22" spans="2:4" x14ac:dyDescent="0.2">
      <c r="B22" s="1" t="s">
        <v>7</v>
      </c>
      <c r="C22" s="2">
        <v>845799</v>
      </c>
      <c r="D22" s="2">
        <v>459305</v>
      </c>
    </row>
    <row r="23" spans="2:4" x14ac:dyDescent="0.2">
      <c r="B23" s="1" t="s">
        <v>30</v>
      </c>
      <c r="C23" s="2">
        <v>109912</v>
      </c>
      <c r="D23" s="2">
        <v>79822</v>
      </c>
    </row>
    <row r="24" spans="2:4" x14ac:dyDescent="0.2">
      <c r="B24" s="1" t="s">
        <v>39</v>
      </c>
      <c r="C24" s="2">
        <v>103664</v>
      </c>
      <c r="D24" s="2">
        <v>77147</v>
      </c>
    </row>
    <row r="25" spans="2:4" x14ac:dyDescent="0.2">
      <c r="B25" s="1" t="s">
        <v>29</v>
      </c>
      <c r="C25" s="2">
        <v>19943</v>
      </c>
      <c r="D25" s="2">
        <v>7058</v>
      </c>
    </row>
    <row r="26" spans="2:4" x14ac:dyDescent="0.2">
      <c r="B26" s="1" t="s">
        <v>53</v>
      </c>
      <c r="C26" s="2">
        <v>12585698</v>
      </c>
      <c r="D26" s="2">
        <v>4319312</v>
      </c>
    </row>
    <row r="27" spans="2:4" x14ac:dyDescent="0.2">
      <c r="B27" s="1" t="s">
        <v>6</v>
      </c>
      <c r="C27" s="2">
        <v>14495706</v>
      </c>
      <c r="D27" s="2">
        <v>6603766</v>
      </c>
    </row>
    <row r="28" spans="2:4" x14ac:dyDescent="0.2">
      <c r="B28" s="1" t="s">
        <v>5</v>
      </c>
      <c r="C28" s="2">
        <v>379688</v>
      </c>
      <c r="D28" s="2">
        <v>0</v>
      </c>
    </row>
    <row r="29" spans="2:4" x14ac:dyDescent="0.2">
      <c r="B29" s="1" t="s">
        <v>4</v>
      </c>
      <c r="C29" s="2">
        <v>239756</v>
      </c>
      <c r="D29" s="2">
        <v>181164</v>
      </c>
    </row>
    <row r="30" spans="2:4" x14ac:dyDescent="0.2">
      <c r="B30" s="1" t="s">
        <v>3</v>
      </c>
      <c r="C30" s="2">
        <v>209506</v>
      </c>
      <c r="D30" s="2">
        <v>100091</v>
      </c>
    </row>
    <row r="31" spans="2:4" x14ac:dyDescent="0.2">
      <c r="B31" s="1" t="s">
        <v>2</v>
      </c>
      <c r="C31" s="2">
        <v>9462943</v>
      </c>
      <c r="D31" s="2">
        <v>15181513</v>
      </c>
    </row>
    <row r="32" spans="2:4" x14ac:dyDescent="0.2">
      <c r="B32" s="1" t="s">
        <v>50</v>
      </c>
      <c r="C32" s="7">
        <v>0</v>
      </c>
      <c r="D32" s="7">
        <v>112228</v>
      </c>
    </row>
    <row r="33" spans="1:4" ht="13.5" thickBot="1" x14ac:dyDescent="0.25">
      <c r="A33" s="6" t="s">
        <v>197</v>
      </c>
      <c r="B33" s="6"/>
      <c r="C33" s="5">
        <f>SUM(C2:C32)</f>
        <v>73745592</v>
      </c>
      <c r="D33" s="5">
        <f>SUM(D2:D32)</f>
        <v>64894553</v>
      </c>
    </row>
    <row r="34" spans="1:4" x14ac:dyDescent="0.2">
      <c r="A34" s="1" t="s">
        <v>196</v>
      </c>
      <c r="B34" s="1" t="s">
        <v>46</v>
      </c>
      <c r="C34" s="2">
        <v>15978240.939999999</v>
      </c>
      <c r="D34" s="2">
        <v>381100.77</v>
      </c>
    </row>
    <row r="35" spans="1:4" x14ac:dyDescent="0.2">
      <c r="B35" s="1" t="s">
        <v>20</v>
      </c>
      <c r="C35" s="2">
        <v>242504</v>
      </c>
      <c r="D35" s="2">
        <v>0</v>
      </c>
    </row>
    <row r="36" spans="1:4" x14ac:dyDescent="0.2">
      <c r="B36" s="1" t="s">
        <v>19</v>
      </c>
      <c r="C36" s="2">
        <v>1247500</v>
      </c>
      <c r="D36" s="2">
        <v>0</v>
      </c>
    </row>
    <row r="37" spans="1:4" x14ac:dyDescent="0.2">
      <c r="B37" s="1" t="s">
        <v>18</v>
      </c>
      <c r="C37" s="2">
        <v>10859577</v>
      </c>
      <c r="D37" s="2">
        <v>4947965</v>
      </c>
    </row>
    <row r="38" spans="1:4" x14ac:dyDescent="0.2">
      <c r="B38" s="1" t="s">
        <v>56</v>
      </c>
      <c r="C38" s="2">
        <v>0</v>
      </c>
      <c r="D38" s="2">
        <v>2500000</v>
      </c>
    </row>
    <row r="39" spans="1:4" x14ac:dyDescent="0.2">
      <c r="B39" s="1" t="s">
        <v>16</v>
      </c>
      <c r="C39" s="2">
        <v>3003395</v>
      </c>
      <c r="D39" s="2">
        <v>2556087</v>
      </c>
    </row>
    <row r="40" spans="1:4" x14ac:dyDescent="0.2">
      <c r="B40" s="1" t="s">
        <v>34</v>
      </c>
      <c r="C40" s="2">
        <v>0</v>
      </c>
      <c r="D40" s="2">
        <v>2000000</v>
      </c>
    </row>
    <row r="41" spans="1:4" x14ac:dyDescent="0.2">
      <c r="B41" s="1" t="s">
        <v>110</v>
      </c>
      <c r="C41" s="2">
        <v>639493</v>
      </c>
      <c r="D41" s="2">
        <v>2455300</v>
      </c>
    </row>
    <row r="42" spans="1:4" x14ac:dyDescent="0.2">
      <c r="B42" s="1" t="s">
        <v>195</v>
      </c>
      <c r="C42" s="2">
        <v>0</v>
      </c>
      <c r="D42" s="2">
        <v>38036</v>
      </c>
    </row>
    <row r="43" spans="1:4" x14ac:dyDescent="0.2">
      <c r="B43" s="1" t="s">
        <v>13</v>
      </c>
      <c r="C43" s="2">
        <v>168021</v>
      </c>
      <c r="D43" s="2">
        <v>2816</v>
      </c>
    </row>
    <row r="44" spans="1:4" x14ac:dyDescent="0.2">
      <c r="B44" s="1" t="s">
        <v>41</v>
      </c>
      <c r="C44" s="2">
        <v>903818</v>
      </c>
      <c r="D44" s="2">
        <v>398157</v>
      </c>
    </row>
    <row r="45" spans="1:4" x14ac:dyDescent="0.2">
      <c r="B45" s="1" t="s">
        <v>12</v>
      </c>
      <c r="C45" s="2">
        <v>1863816</v>
      </c>
      <c r="D45" s="2">
        <v>109119</v>
      </c>
    </row>
    <row r="46" spans="1:4" x14ac:dyDescent="0.2">
      <c r="B46" s="1" t="s">
        <v>11</v>
      </c>
      <c r="C46" s="2">
        <v>2589472</v>
      </c>
      <c r="D46" s="2">
        <v>1401789</v>
      </c>
    </row>
    <row r="47" spans="1:4" x14ac:dyDescent="0.2">
      <c r="B47" s="1" t="s">
        <v>10</v>
      </c>
      <c r="C47" s="2">
        <v>120000</v>
      </c>
      <c r="D47" s="2">
        <v>0</v>
      </c>
    </row>
    <row r="48" spans="1:4" x14ac:dyDescent="0.2">
      <c r="B48" s="1" t="s">
        <v>30</v>
      </c>
      <c r="C48" s="2">
        <v>1714572</v>
      </c>
      <c r="D48" s="2">
        <v>264826</v>
      </c>
    </row>
    <row r="49" spans="1:4" x14ac:dyDescent="0.2">
      <c r="B49" s="1" t="s">
        <v>39</v>
      </c>
      <c r="C49" s="2">
        <v>555524</v>
      </c>
      <c r="D49" s="2">
        <v>267050</v>
      </c>
    </row>
    <row r="50" spans="1:4" x14ac:dyDescent="0.2">
      <c r="B50" s="1" t="s">
        <v>29</v>
      </c>
      <c r="C50" s="2">
        <v>1861484</v>
      </c>
      <c r="D50" s="2">
        <v>114792</v>
      </c>
    </row>
    <row r="51" spans="1:4" x14ac:dyDescent="0.2">
      <c r="B51" s="1" t="s">
        <v>53</v>
      </c>
      <c r="C51" s="2">
        <v>2140357</v>
      </c>
      <c r="D51" s="2">
        <v>630757</v>
      </c>
    </row>
    <row r="52" spans="1:4" x14ac:dyDescent="0.2">
      <c r="B52" s="1" t="s">
        <v>6</v>
      </c>
      <c r="C52" s="2">
        <v>34557349</v>
      </c>
      <c r="D52" s="2">
        <v>11128265</v>
      </c>
    </row>
    <row r="53" spans="1:4" x14ac:dyDescent="0.2">
      <c r="B53" s="1" t="s">
        <v>27</v>
      </c>
      <c r="C53" s="2">
        <v>0</v>
      </c>
      <c r="D53" s="2">
        <v>26770</v>
      </c>
    </row>
    <row r="54" spans="1:4" x14ac:dyDescent="0.2">
      <c r="B54" s="1" t="s">
        <v>4</v>
      </c>
      <c r="C54" s="2">
        <v>615141</v>
      </c>
      <c r="D54" s="2">
        <v>241245</v>
      </c>
    </row>
    <row r="55" spans="1:4" x14ac:dyDescent="0.2">
      <c r="B55" s="1" t="s">
        <v>26</v>
      </c>
      <c r="C55" s="2">
        <v>365868.42000000004</v>
      </c>
      <c r="D55" s="2">
        <v>0</v>
      </c>
    </row>
    <row r="56" spans="1:4" x14ac:dyDescent="0.2">
      <c r="B56" s="1" t="s">
        <v>2</v>
      </c>
      <c r="C56" s="2">
        <v>25603560</v>
      </c>
      <c r="D56" s="2">
        <v>27814255</v>
      </c>
    </row>
    <row r="57" spans="1:4" x14ac:dyDescent="0.2">
      <c r="B57" s="1" t="s">
        <v>50</v>
      </c>
      <c r="C57" s="7">
        <v>0</v>
      </c>
      <c r="D57" s="7">
        <v>600623</v>
      </c>
    </row>
    <row r="58" spans="1:4" ht="13.5" thickBot="1" x14ac:dyDescent="0.25">
      <c r="A58" s="6" t="s">
        <v>194</v>
      </c>
      <c r="B58" s="6"/>
      <c r="C58" s="5">
        <f>SUM(C34:C57)</f>
        <v>105029692.36</v>
      </c>
      <c r="D58" s="5">
        <f>SUM(D34:D57)</f>
        <v>57878952.769999996</v>
      </c>
    </row>
    <row r="59" spans="1:4" x14ac:dyDescent="0.2">
      <c r="A59" s="1" t="s">
        <v>193</v>
      </c>
      <c r="B59" s="1" t="s">
        <v>47</v>
      </c>
      <c r="C59" s="2">
        <v>323</v>
      </c>
      <c r="D59" s="2">
        <v>127696</v>
      </c>
    </row>
    <row r="60" spans="1:4" x14ac:dyDescent="0.2">
      <c r="B60" s="1" t="s">
        <v>20</v>
      </c>
      <c r="C60" s="2">
        <v>2240386</v>
      </c>
      <c r="D60" s="2">
        <v>0</v>
      </c>
    </row>
    <row r="61" spans="1:4" x14ac:dyDescent="0.2">
      <c r="B61" s="1" t="s">
        <v>19</v>
      </c>
      <c r="C61" s="2">
        <v>1774610</v>
      </c>
      <c r="D61" s="2">
        <v>722890</v>
      </c>
    </row>
    <row r="62" spans="1:4" x14ac:dyDescent="0.2">
      <c r="B62" s="1" t="s">
        <v>18</v>
      </c>
      <c r="C62" s="2">
        <v>3153573</v>
      </c>
      <c r="D62" s="2">
        <v>451090</v>
      </c>
    </row>
    <row r="63" spans="1:4" x14ac:dyDescent="0.2">
      <c r="B63" s="1" t="s">
        <v>16</v>
      </c>
      <c r="C63" s="2">
        <v>0</v>
      </c>
      <c r="D63" s="2">
        <v>34970</v>
      </c>
    </row>
    <row r="64" spans="1:4" x14ac:dyDescent="0.2">
      <c r="B64" s="1" t="s">
        <v>15</v>
      </c>
      <c r="C64" s="2">
        <v>1665107</v>
      </c>
      <c r="D64" s="2">
        <v>751322</v>
      </c>
    </row>
    <row r="65" spans="1:4" x14ac:dyDescent="0.2">
      <c r="B65" s="1" t="s">
        <v>45</v>
      </c>
      <c r="C65" s="2">
        <v>582338</v>
      </c>
      <c r="D65" s="2">
        <v>515301</v>
      </c>
    </row>
    <row r="66" spans="1:4" x14ac:dyDescent="0.2">
      <c r="B66" s="1" t="s">
        <v>14</v>
      </c>
      <c r="C66" s="2">
        <v>672427</v>
      </c>
      <c r="D66" s="2">
        <v>711470</v>
      </c>
    </row>
    <row r="67" spans="1:4" x14ac:dyDescent="0.2">
      <c r="B67" s="1" t="s">
        <v>74</v>
      </c>
      <c r="C67" s="2">
        <v>0</v>
      </c>
      <c r="D67" s="2">
        <v>66591</v>
      </c>
    </row>
    <row r="68" spans="1:4" x14ac:dyDescent="0.2">
      <c r="B68" s="1" t="s">
        <v>43</v>
      </c>
      <c r="C68" s="2">
        <v>250915</v>
      </c>
      <c r="D68" s="2">
        <v>160670</v>
      </c>
    </row>
    <row r="69" spans="1:4" x14ac:dyDescent="0.2">
      <c r="B69" s="1" t="s">
        <v>41</v>
      </c>
      <c r="C69" s="2">
        <v>1094940</v>
      </c>
      <c r="D69" s="2">
        <v>541590</v>
      </c>
    </row>
    <row r="70" spans="1:4" x14ac:dyDescent="0.2">
      <c r="B70" s="1" t="s">
        <v>12</v>
      </c>
      <c r="C70" s="2">
        <v>328124</v>
      </c>
      <c r="D70" s="2">
        <v>1218990</v>
      </c>
    </row>
    <row r="71" spans="1:4" x14ac:dyDescent="0.2">
      <c r="B71" s="1" t="s">
        <v>11</v>
      </c>
      <c r="C71" s="2">
        <v>613246</v>
      </c>
      <c r="D71" s="2">
        <v>112936</v>
      </c>
    </row>
    <row r="72" spans="1:4" x14ac:dyDescent="0.2">
      <c r="B72" s="1" t="s">
        <v>9</v>
      </c>
      <c r="C72" s="2">
        <v>2443745</v>
      </c>
      <c r="D72" s="2">
        <v>1310652</v>
      </c>
    </row>
    <row r="73" spans="1:4" x14ac:dyDescent="0.2">
      <c r="B73" s="1" t="s">
        <v>7</v>
      </c>
      <c r="C73" s="2">
        <v>427570</v>
      </c>
      <c r="D73" s="2">
        <v>517335</v>
      </c>
    </row>
    <row r="74" spans="1:4" x14ac:dyDescent="0.2">
      <c r="B74" s="1" t="s">
        <v>30</v>
      </c>
      <c r="C74" s="2">
        <v>42093</v>
      </c>
      <c r="D74" s="2">
        <v>335500</v>
      </c>
    </row>
    <row r="75" spans="1:4" x14ac:dyDescent="0.2">
      <c r="B75" s="1" t="s">
        <v>6</v>
      </c>
      <c r="C75" s="2">
        <v>34320332</v>
      </c>
      <c r="D75" s="2">
        <v>9934223</v>
      </c>
    </row>
    <row r="76" spans="1:4" x14ac:dyDescent="0.2">
      <c r="B76" s="1" t="s">
        <v>4</v>
      </c>
      <c r="C76" s="2">
        <v>369293</v>
      </c>
      <c r="D76" s="2">
        <v>177734</v>
      </c>
    </row>
    <row r="77" spans="1:4" x14ac:dyDescent="0.2">
      <c r="B77" s="1" t="s">
        <v>3</v>
      </c>
      <c r="C77" s="2">
        <v>225483</v>
      </c>
      <c r="D77" s="2">
        <v>0</v>
      </c>
    </row>
    <row r="78" spans="1:4" x14ac:dyDescent="0.2">
      <c r="B78" s="1" t="s">
        <v>2</v>
      </c>
      <c r="C78" s="2">
        <v>16548901</v>
      </c>
      <c r="D78" s="2">
        <v>9408063</v>
      </c>
    </row>
    <row r="79" spans="1:4" x14ac:dyDescent="0.2">
      <c r="B79" s="1" t="s">
        <v>23</v>
      </c>
      <c r="C79" s="7">
        <v>447408</v>
      </c>
      <c r="D79" s="7">
        <v>0</v>
      </c>
    </row>
    <row r="80" spans="1:4" ht="13.5" thickBot="1" x14ac:dyDescent="0.25">
      <c r="A80" s="6" t="s">
        <v>192</v>
      </c>
      <c r="B80" s="6"/>
      <c r="C80" s="5">
        <f>SUM(C59:C79)</f>
        <v>67200814</v>
      </c>
      <c r="D80" s="5">
        <f>SUM(D59:D79)</f>
        <v>27099023</v>
      </c>
    </row>
    <row r="81" spans="1:4" x14ac:dyDescent="0.2">
      <c r="A81" s="1" t="s">
        <v>191</v>
      </c>
      <c r="B81" s="1" t="s">
        <v>165</v>
      </c>
      <c r="C81" s="2">
        <v>305161</v>
      </c>
      <c r="D81" s="2">
        <v>215463</v>
      </c>
    </row>
    <row r="82" spans="1:4" x14ac:dyDescent="0.2">
      <c r="B82" s="1" t="s">
        <v>164</v>
      </c>
      <c r="C82" s="2">
        <v>27754</v>
      </c>
      <c r="D82" s="2">
        <v>19283</v>
      </c>
    </row>
    <row r="83" spans="1:4" x14ac:dyDescent="0.2">
      <c r="B83" s="1" t="s">
        <v>6</v>
      </c>
      <c r="C83" s="2">
        <v>373653</v>
      </c>
      <c r="D83" s="2">
        <v>611239</v>
      </c>
    </row>
    <row r="84" spans="1:4" x14ac:dyDescent="0.2">
      <c r="B84" s="1" t="s">
        <v>129</v>
      </c>
      <c r="C84" s="2">
        <v>38671</v>
      </c>
      <c r="D84" s="2">
        <v>25902</v>
      </c>
    </row>
    <row r="85" spans="1:4" x14ac:dyDescent="0.2">
      <c r="B85" s="1" t="s">
        <v>62</v>
      </c>
      <c r="C85" s="7">
        <v>130457</v>
      </c>
      <c r="D85" s="7">
        <v>130811</v>
      </c>
    </row>
    <row r="86" spans="1:4" ht="13.5" thickBot="1" x14ac:dyDescent="0.25">
      <c r="A86" s="6" t="s">
        <v>190</v>
      </c>
      <c r="B86" s="6"/>
      <c r="C86" s="5">
        <f>SUM(C81:C85)</f>
        <v>875696</v>
      </c>
      <c r="D86" s="5">
        <f>SUM(D81:D85)</f>
        <v>1002698</v>
      </c>
    </row>
    <row r="87" spans="1:4" x14ac:dyDescent="0.2">
      <c r="A87" s="1" t="s">
        <v>189</v>
      </c>
      <c r="B87" s="1" t="s">
        <v>47</v>
      </c>
      <c r="C87" s="2">
        <v>276304</v>
      </c>
      <c r="D87" s="2">
        <v>276600</v>
      </c>
    </row>
    <row r="88" spans="1:4" x14ac:dyDescent="0.2">
      <c r="B88" s="1" t="s">
        <v>46</v>
      </c>
      <c r="C88" s="2">
        <v>1813195</v>
      </c>
      <c r="D88" s="2">
        <v>1460089</v>
      </c>
    </row>
    <row r="89" spans="1:4" x14ac:dyDescent="0.2">
      <c r="B89" s="1" t="s">
        <v>20</v>
      </c>
      <c r="C89" s="2">
        <v>13480945</v>
      </c>
      <c r="D89" s="2">
        <v>1404987</v>
      </c>
    </row>
    <row r="90" spans="1:4" x14ac:dyDescent="0.2">
      <c r="B90" s="1" t="s">
        <v>19</v>
      </c>
      <c r="C90" s="2">
        <v>1631706</v>
      </c>
      <c r="D90" s="2">
        <v>865794</v>
      </c>
    </row>
    <row r="91" spans="1:4" x14ac:dyDescent="0.2">
      <c r="B91" s="1" t="s">
        <v>18</v>
      </c>
      <c r="C91" s="2">
        <v>22853361</v>
      </c>
      <c r="D91" s="2">
        <v>5795113</v>
      </c>
    </row>
    <row r="92" spans="1:4" x14ac:dyDescent="0.2">
      <c r="B92" s="1" t="s">
        <v>56</v>
      </c>
      <c r="C92" s="2">
        <v>40000</v>
      </c>
      <c r="D92" s="2">
        <v>3130896</v>
      </c>
    </row>
    <row r="93" spans="1:4" x14ac:dyDescent="0.2">
      <c r="B93" s="1" t="s">
        <v>16</v>
      </c>
      <c r="C93" s="2">
        <v>520985</v>
      </c>
      <c r="D93" s="2">
        <v>1883495</v>
      </c>
    </row>
    <row r="94" spans="1:4" x14ac:dyDescent="0.2">
      <c r="B94" s="1" t="s">
        <v>15</v>
      </c>
      <c r="C94" s="2">
        <v>1363784</v>
      </c>
      <c r="D94" s="2">
        <v>104956</v>
      </c>
    </row>
    <row r="95" spans="1:4" x14ac:dyDescent="0.2">
      <c r="B95" s="1" t="s">
        <v>45</v>
      </c>
      <c r="C95" s="2">
        <v>6608746</v>
      </c>
      <c r="D95" s="2">
        <v>639173</v>
      </c>
    </row>
    <row r="96" spans="1:4" x14ac:dyDescent="0.2">
      <c r="B96" s="1" t="s">
        <v>14</v>
      </c>
      <c r="C96" s="2">
        <v>1812306</v>
      </c>
      <c r="D96" s="2">
        <v>139487</v>
      </c>
    </row>
    <row r="97" spans="2:4" x14ac:dyDescent="0.2">
      <c r="B97" s="1" t="s">
        <v>34</v>
      </c>
      <c r="C97" s="2">
        <v>41528677</v>
      </c>
      <c r="D97" s="2">
        <v>37861945</v>
      </c>
    </row>
    <row r="98" spans="2:4" x14ac:dyDescent="0.2">
      <c r="B98" s="1" t="s">
        <v>136</v>
      </c>
      <c r="C98" s="2">
        <v>646</v>
      </c>
      <c r="D98" s="2">
        <v>463963</v>
      </c>
    </row>
    <row r="99" spans="2:4" x14ac:dyDescent="0.2">
      <c r="B99" s="1" t="s">
        <v>33</v>
      </c>
      <c r="C99" s="2">
        <v>18095009</v>
      </c>
      <c r="D99" s="2">
        <v>9780030</v>
      </c>
    </row>
    <row r="100" spans="2:4" x14ac:dyDescent="0.2">
      <c r="B100" s="1" t="s">
        <v>93</v>
      </c>
      <c r="C100" s="2">
        <v>441168</v>
      </c>
      <c r="D100" s="2">
        <v>1785638</v>
      </c>
    </row>
    <row r="101" spans="2:4" x14ac:dyDescent="0.2">
      <c r="B101" s="1" t="s">
        <v>55</v>
      </c>
      <c r="C101" s="2">
        <v>3324394</v>
      </c>
      <c r="D101" s="2">
        <v>644407</v>
      </c>
    </row>
    <row r="102" spans="2:4" x14ac:dyDescent="0.2">
      <c r="B102" s="1" t="s">
        <v>32</v>
      </c>
      <c r="C102" s="2">
        <v>4756977</v>
      </c>
      <c r="D102" s="2">
        <v>1574271</v>
      </c>
    </row>
    <row r="103" spans="2:4" x14ac:dyDescent="0.2">
      <c r="B103" s="1" t="s">
        <v>54</v>
      </c>
      <c r="C103" s="2">
        <v>2669529</v>
      </c>
      <c r="D103" s="2">
        <v>1395186</v>
      </c>
    </row>
    <row r="104" spans="2:4" x14ac:dyDescent="0.2">
      <c r="B104" s="1" t="s">
        <v>43</v>
      </c>
      <c r="C104" s="2">
        <v>622807</v>
      </c>
      <c r="D104" s="2">
        <v>48881</v>
      </c>
    </row>
    <row r="105" spans="2:4" x14ac:dyDescent="0.2">
      <c r="B105" s="1" t="s">
        <v>42</v>
      </c>
      <c r="C105" s="2">
        <v>2654159</v>
      </c>
      <c r="D105" s="2">
        <v>0</v>
      </c>
    </row>
    <row r="106" spans="2:4" x14ac:dyDescent="0.2">
      <c r="B106" s="1" t="s">
        <v>13</v>
      </c>
      <c r="C106" s="2">
        <v>1850595.84</v>
      </c>
      <c r="D106" s="2">
        <v>1088203</v>
      </c>
    </row>
    <row r="107" spans="2:4" x14ac:dyDescent="0.2">
      <c r="B107" s="1" t="s">
        <v>41</v>
      </c>
      <c r="C107" s="2">
        <v>2807834</v>
      </c>
      <c r="D107" s="2">
        <v>2728380</v>
      </c>
    </row>
    <row r="108" spans="2:4" x14ac:dyDescent="0.2">
      <c r="B108" s="1" t="s">
        <v>12</v>
      </c>
      <c r="C108" s="2">
        <v>103611</v>
      </c>
      <c r="D108" s="2">
        <v>239953</v>
      </c>
    </row>
    <row r="109" spans="2:4" x14ac:dyDescent="0.2">
      <c r="B109" s="1" t="s">
        <v>11</v>
      </c>
      <c r="C109" s="2">
        <v>617491</v>
      </c>
      <c r="D109" s="2">
        <v>772591</v>
      </c>
    </row>
    <row r="110" spans="2:4" x14ac:dyDescent="0.2">
      <c r="B110" s="1" t="s">
        <v>10</v>
      </c>
      <c r="C110" s="2">
        <v>2534662</v>
      </c>
      <c r="D110" s="2">
        <v>1765344</v>
      </c>
    </row>
    <row r="111" spans="2:4" x14ac:dyDescent="0.2">
      <c r="B111" s="1" t="s">
        <v>7</v>
      </c>
      <c r="C111" s="2">
        <v>6036608</v>
      </c>
      <c r="D111" s="2">
        <v>1912432</v>
      </c>
    </row>
    <row r="112" spans="2:4" x14ac:dyDescent="0.2">
      <c r="B112" s="1" t="s">
        <v>30</v>
      </c>
      <c r="C112" s="2">
        <v>86218</v>
      </c>
      <c r="D112" s="2">
        <v>118418</v>
      </c>
    </row>
    <row r="113" spans="1:4" x14ac:dyDescent="0.2">
      <c r="B113" s="1" t="s">
        <v>39</v>
      </c>
      <c r="C113" s="2">
        <v>2517234</v>
      </c>
      <c r="D113" s="2">
        <v>990180</v>
      </c>
    </row>
    <row r="114" spans="1:4" x14ac:dyDescent="0.2">
      <c r="B114" s="1" t="s">
        <v>29</v>
      </c>
      <c r="C114" s="2">
        <v>100054</v>
      </c>
      <c r="D114" s="2">
        <v>165027</v>
      </c>
    </row>
    <row r="115" spans="1:4" x14ac:dyDescent="0.2">
      <c r="B115" s="1" t="s">
        <v>53</v>
      </c>
      <c r="C115" s="2">
        <v>47838538</v>
      </c>
      <c r="D115" s="2">
        <v>12597668</v>
      </c>
    </row>
    <row r="116" spans="1:4" x14ac:dyDescent="0.2">
      <c r="B116" s="1" t="s">
        <v>6</v>
      </c>
      <c r="C116" s="2">
        <v>23509760</v>
      </c>
      <c r="D116" s="2">
        <v>9695013</v>
      </c>
    </row>
    <row r="117" spans="1:4" x14ac:dyDescent="0.2">
      <c r="B117" s="1" t="s">
        <v>66</v>
      </c>
      <c r="C117" s="2">
        <v>303810</v>
      </c>
      <c r="D117" s="2">
        <v>257370</v>
      </c>
    </row>
    <row r="118" spans="1:4" x14ac:dyDescent="0.2">
      <c r="B118" s="1" t="s">
        <v>5</v>
      </c>
      <c r="C118" s="2">
        <v>130422</v>
      </c>
      <c r="D118" s="2">
        <v>54731</v>
      </c>
    </row>
    <row r="119" spans="1:4" x14ac:dyDescent="0.2">
      <c r="B119" s="1" t="s">
        <v>4</v>
      </c>
      <c r="C119" s="2">
        <v>257648</v>
      </c>
      <c r="D119" s="2">
        <v>184119</v>
      </c>
    </row>
    <row r="120" spans="1:4" x14ac:dyDescent="0.2">
      <c r="B120" s="1" t="s">
        <v>3</v>
      </c>
      <c r="C120" s="2">
        <v>934974</v>
      </c>
      <c r="D120" s="2">
        <v>80926</v>
      </c>
    </row>
    <row r="121" spans="1:4" x14ac:dyDescent="0.2">
      <c r="B121" s="1" t="s">
        <v>2</v>
      </c>
      <c r="C121" s="2">
        <v>150164449</v>
      </c>
      <c r="D121" s="2">
        <v>76669103</v>
      </c>
    </row>
    <row r="122" spans="1:4" x14ac:dyDescent="0.2">
      <c r="B122" s="1" t="s">
        <v>23</v>
      </c>
      <c r="C122" s="2">
        <v>853478</v>
      </c>
      <c r="D122" s="2">
        <v>0</v>
      </c>
    </row>
    <row r="123" spans="1:4" x14ac:dyDescent="0.2">
      <c r="B123" s="1" t="s">
        <v>50</v>
      </c>
      <c r="C123" s="7">
        <v>3164224</v>
      </c>
      <c r="D123" s="7">
        <v>190339</v>
      </c>
    </row>
    <row r="124" spans="1:4" ht="13.5" thickBot="1" x14ac:dyDescent="0.25">
      <c r="A124" s="6" t="s">
        <v>188</v>
      </c>
      <c r="B124" s="6"/>
      <c r="C124" s="5">
        <f>SUM(C87:C123)</f>
        <v>368306308.84000003</v>
      </c>
      <c r="D124" s="5">
        <f>SUM(D87:D123)</f>
        <v>178764708</v>
      </c>
    </row>
    <row r="125" spans="1:4" x14ac:dyDescent="0.2">
      <c r="A125" s="1" t="s">
        <v>187</v>
      </c>
      <c r="B125" s="1" t="s">
        <v>47</v>
      </c>
      <c r="C125" s="2">
        <v>806565</v>
      </c>
      <c r="D125" s="2">
        <v>1462001</v>
      </c>
    </row>
    <row r="126" spans="1:4" x14ac:dyDescent="0.2">
      <c r="A126" s="2"/>
      <c r="B126" s="1" t="s">
        <v>46</v>
      </c>
      <c r="C126" s="2">
        <v>12307291</v>
      </c>
      <c r="D126" s="2">
        <v>4196664</v>
      </c>
    </row>
    <row r="127" spans="1:4" x14ac:dyDescent="0.2">
      <c r="B127" s="1" t="s">
        <v>20</v>
      </c>
      <c r="C127" s="2">
        <v>52400910</v>
      </c>
      <c r="D127" s="2">
        <v>2341897</v>
      </c>
    </row>
    <row r="128" spans="1:4" x14ac:dyDescent="0.2">
      <c r="B128" s="1" t="s">
        <v>18</v>
      </c>
      <c r="C128" s="2">
        <v>237474318.00999999</v>
      </c>
      <c r="D128" s="2">
        <v>148065889.99000001</v>
      </c>
    </row>
    <row r="129" spans="2:4" x14ac:dyDescent="0.2">
      <c r="B129" s="1" t="s">
        <v>56</v>
      </c>
      <c r="C129" s="2">
        <v>13483860</v>
      </c>
      <c r="D129" s="2">
        <v>6129085</v>
      </c>
    </row>
    <row r="130" spans="2:4" x14ac:dyDescent="0.2">
      <c r="B130" s="1" t="s">
        <v>17</v>
      </c>
      <c r="C130" s="2">
        <v>3281279</v>
      </c>
      <c r="D130" s="2">
        <v>6062709</v>
      </c>
    </row>
    <row r="131" spans="2:4" x14ac:dyDescent="0.2">
      <c r="B131" s="1" t="s">
        <v>16</v>
      </c>
      <c r="C131" s="2">
        <v>21939449</v>
      </c>
      <c r="D131" s="2">
        <v>17567544</v>
      </c>
    </row>
    <row r="132" spans="2:4" x14ac:dyDescent="0.2">
      <c r="B132" s="1" t="s">
        <v>45</v>
      </c>
      <c r="C132" s="2">
        <v>552499</v>
      </c>
      <c r="D132" s="2">
        <v>41351</v>
      </c>
    </row>
    <row r="133" spans="2:4" x14ac:dyDescent="0.2">
      <c r="B133" s="1" t="s">
        <v>34</v>
      </c>
      <c r="C133" s="2">
        <v>386575717</v>
      </c>
      <c r="D133" s="2">
        <v>137564598</v>
      </c>
    </row>
    <row r="134" spans="2:4" x14ac:dyDescent="0.2">
      <c r="B134" s="1" t="s">
        <v>33</v>
      </c>
      <c r="C134" s="2">
        <v>260821838</v>
      </c>
      <c r="D134" s="2">
        <v>49152094</v>
      </c>
    </row>
    <row r="135" spans="2:4" x14ac:dyDescent="0.2">
      <c r="B135" s="1" t="s">
        <v>110</v>
      </c>
      <c r="C135" s="2">
        <v>354208</v>
      </c>
      <c r="D135" s="2">
        <v>0</v>
      </c>
    </row>
    <row r="136" spans="2:4" x14ac:dyDescent="0.2">
      <c r="B136" s="1" t="s">
        <v>93</v>
      </c>
      <c r="C136" s="2">
        <v>49678363</v>
      </c>
      <c r="D136" s="2">
        <v>56799598</v>
      </c>
    </row>
    <row r="137" spans="2:4" x14ac:dyDescent="0.2">
      <c r="B137" s="1" t="s">
        <v>59</v>
      </c>
      <c r="C137" s="2">
        <v>2883932</v>
      </c>
      <c r="D137" s="2">
        <v>1835911</v>
      </c>
    </row>
    <row r="138" spans="2:4" x14ac:dyDescent="0.2">
      <c r="B138" s="1" t="s">
        <v>75</v>
      </c>
      <c r="C138" s="2">
        <v>2713211</v>
      </c>
      <c r="D138" s="2">
        <v>2307517</v>
      </c>
    </row>
    <row r="139" spans="2:4" x14ac:dyDescent="0.2">
      <c r="B139" s="1" t="s">
        <v>32</v>
      </c>
      <c r="C139" s="2">
        <v>460980583</v>
      </c>
      <c r="D139" s="2">
        <v>119395260</v>
      </c>
    </row>
    <row r="140" spans="2:4" x14ac:dyDescent="0.2">
      <c r="B140" s="1" t="s">
        <v>74</v>
      </c>
      <c r="C140" s="2">
        <v>640371</v>
      </c>
      <c r="D140" s="2">
        <v>60837</v>
      </c>
    </row>
    <row r="141" spans="2:4" x14ac:dyDescent="0.2">
      <c r="B141" s="1" t="s">
        <v>54</v>
      </c>
      <c r="C141" s="2">
        <v>8113495</v>
      </c>
      <c r="D141" s="2">
        <v>12281405</v>
      </c>
    </row>
    <row r="142" spans="2:4" x14ac:dyDescent="0.2">
      <c r="B142" s="1" t="s">
        <v>43</v>
      </c>
      <c r="C142" s="2">
        <v>247789480</v>
      </c>
      <c r="D142" s="2">
        <v>223904817</v>
      </c>
    </row>
    <row r="143" spans="2:4" x14ac:dyDescent="0.2">
      <c r="B143" s="1" t="s">
        <v>42</v>
      </c>
      <c r="C143" s="2">
        <v>2348501</v>
      </c>
      <c r="D143" s="2">
        <v>1540902</v>
      </c>
    </row>
    <row r="144" spans="2:4" x14ac:dyDescent="0.2">
      <c r="B144" s="1" t="s">
        <v>13</v>
      </c>
      <c r="C144" s="2">
        <v>2316359</v>
      </c>
      <c r="D144" s="2">
        <v>1514250</v>
      </c>
    </row>
    <row r="145" spans="2:4" x14ac:dyDescent="0.2">
      <c r="B145" s="1" t="s">
        <v>31</v>
      </c>
      <c r="C145" s="2">
        <v>1592504</v>
      </c>
      <c r="D145" s="2">
        <v>2692512</v>
      </c>
    </row>
    <row r="146" spans="2:4" x14ac:dyDescent="0.2">
      <c r="B146" s="1" t="s">
        <v>41</v>
      </c>
      <c r="C146" s="2">
        <v>68561969</v>
      </c>
      <c r="D146" s="2">
        <v>10062301</v>
      </c>
    </row>
    <row r="147" spans="2:4" x14ac:dyDescent="0.2">
      <c r="B147" s="1" t="s">
        <v>12</v>
      </c>
      <c r="C147" s="2">
        <v>3926182</v>
      </c>
      <c r="D147" s="2">
        <v>4067211</v>
      </c>
    </row>
    <row r="148" spans="2:4" x14ac:dyDescent="0.2">
      <c r="B148" s="1" t="s">
        <v>40</v>
      </c>
      <c r="C148" s="2">
        <v>0</v>
      </c>
      <c r="D148" s="2">
        <v>123947</v>
      </c>
    </row>
    <row r="149" spans="2:4" x14ac:dyDescent="0.2">
      <c r="B149" s="1" t="s">
        <v>11</v>
      </c>
      <c r="C149" s="2">
        <v>7149008</v>
      </c>
      <c r="D149" s="2">
        <v>411466</v>
      </c>
    </row>
    <row r="150" spans="2:4" x14ac:dyDescent="0.2">
      <c r="B150" s="1" t="s">
        <v>10</v>
      </c>
      <c r="C150" s="2">
        <v>39381055</v>
      </c>
      <c r="D150" s="2">
        <v>23276801</v>
      </c>
    </row>
    <row r="151" spans="2:4" x14ac:dyDescent="0.2">
      <c r="B151" s="1" t="s">
        <v>9</v>
      </c>
      <c r="C151" s="2">
        <v>44920714</v>
      </c>
      <c r="D151" s="2">
        <v>83120763</v>
      </c>
    </row>
    <row r="152" spans="2:4" x14ac:dyDescent="0.2">
      <c r="B152" s="1" t="s">
        <v>8</v>
      </c>
      <c r="C152" s="2">
        <v>17029078</v>
      </c>
      <c r="D152" s="2">
        <v>29337054</v>
      </c>
    </row>
    <row r="153" spans="2:4" x14ac:dyDescent="0.2">
      <c r="B153" s="1" t="s">
        <v>7</v>
      </c>
      <c r="C153" s="2">
        <v>0</v>
      </c>
      <c r="D153" s="2">
        <v>290082</v>
      </c>
    </row>
    <row r="154" spans="2:4" x14ac:dyDescent="0.2">
      <c r="B154" s="1" t="s">
        <v>30</v>
      </c>
      <c r="C154" s="2">
        <v>3263451</v>
      </c>
      <c r="D154" s="2">
        <v>206908</v>
      </c>
    </row>
    <row r="155" spans="2:4" x14ac:dyDescent="0.2">
      <c r="B155" s="1" t="s">
        <v>39</v>
      </c>
      <c r="C155" s="2">
        <v>32355700</v>
      </c>
      <c r="D155" s="2">
        <v>6516170</v>
      </c>
    </row>
    <row r="156" spans="2:4" x14ac:dyDescent="0.2">
      <c r="B156" s="1" t="s">
        <v>29</v>
      </c>
      <c r="C156" s="2">
        <v>3239988</v>
      </c>
      <c r="D156" s="2">
        <v>2138408</v>
      </c>
    </row>
    <row r="157" spans="2:4" x14ac:dyDescent="0.2">
      <c r="B157" s="1" t="s">
        <v>28</v>
      </c>
      <c r="C157" s="2">
        <v>1146462</v>
      </c>
      <c r="D157" s="2">
        <v>938954</v>
      </c>
    </row>
    <row r="158" spans="2:4" x14ac:dyDescent="0.2">
      <c r="B158" s="1" t="s">
        <v>53</v>
      </c>
      <c r="C158" s="2">
        <v>615696613</v>
      </c>
      <c r="D158" s="2">
        <v>468961688</v>
      </c>
    </row>
    <row r="159" spans="2:4" x14ac:dyDescent="0.2">
      <c r="B159" s="1" t="s">
        <v>6</v>
      </c>
      <c r="C159" s="2">
        <v>49288658</v>
      </c>
      <c r="D159" s="2">
        <v>25677819</v>
      </c>
    </row>
    <row r="160" spans="2:4" x14ac:dyDescent="0.2">
      <c r="B160" s="1" t="s">
        <v>27</v>
      </c>
      <c r="C160" s="2">
        <v>221878</v>
      </c>
      <c r="D160" s="2">
        <v>291581</v>
      </c>
    </row>
    <row r="161" spans="1:4" x14ac:dyDescent="0.2">
      <c r="B161" s="1" t="s">
        <v>66</v>
      </c>
      <c r="C161" s="2">
        <v>2494792</v>
      </c>
      <c r="D161" s="2">
        <v>670046</v>
      </c>
    </row>
    <row r="162" spans="1:4" x14ac:dyDescent="0.2">
      <c r="B162" s="1" t="s">
        <v>5</v>
      </c>
      <c r="C162" s="2">
        <v>117851</v>
      </c>
      <c r="D162" s="2">
        <v>0</v>
      </c>
    </row>
    <row r="163" spans="1:4" x14ac:dyDescent="0.2">
      <c r="B163" s="1" t="s">
        <v>4</v>
      </c>
      <c r="C163" s="2">
        <v>1719032</v>
      </c>
      <c r="D163" s="2">
        <v>85390</v>
      </c>
    </row>
    <row r="164" spans="1:4" x14ac:dyDescent="0.2">
      <c r="B164" s="1" t="s">
        <v>38</v>
      </c>
      <c r="C164" s="2">
        <v>116711</v>
      </c>
      <c r="D164" s="2">
        <v>98976.760000000009</v>
      </c>
    </row>
    <row r="165" spans="1:4" x14ac:dyDescent="0.2">
      <c r="B165" s="1" t="s">
        <v>65</v>
      </c>
      <c r="C165" s="2">
        <v>192663</v>
      </c>
      <c r="D165" s="2">
        <v>16842</v>
      </c>
    </row>
    <row r="166" spans="1:4" x14ac:dyDescent="0.2">
      <c r="B166" s="1" t="s">
        <v>26</v>
      </c>
      <c r="C166" s="2">
        <v>2126476.52</v>
      </c>
      <c r="D166" s="2">
        <v>1546666.5</v>
      </c>
    </row>
    <row r="167" spans="1:4" x14ac:dyDescent="0.2">
      <c r="B167" s="1" t="s">
        <v>159</v>
      </c>
      <c r="C167" s="2">
        <v>1200000</v>
      </c>
      <c r="D167" s="2">
        <v>5883851</v>
      </c>
    </row>
    <row r="168" spans="1:4" x14ac:dyDescent="0.2">
      <c r="B168" s="1" t="s">
        <v>25</v>
      </c>
      <c r="C168" s="2">
        <v>211382.34</v>
      </c>
      <c r="D168" s="2">
        <v>147690.32</v>
      </c>
    </row>
    <row r="169" spans="1:4" x14ac:dyDescent="0.2">
      <c r="B169" s="1" t="s">
        <v>52</v>
      </c>
      <c r="C169" s="2">
        <v>3630102</v>
      </c>
      <c r="D169" s="2">
        <v>526196</v>
      </c>
    </row>
    <row r="170" spans="1:4" x14ac:dyDescent="0.2">
      <c r="A170" s="2"/>
      <c r="B170" s="1" t="s">
        <v>72</v>
      </c>
      <c r="C170" s="2">
        <v>10364770</v>
      </c>
      <c r="D170" s="2">
        <v>4710589</v>
      </c>
    </row>
    <row r="171" spans="1:4" x14ac:dyDescent="0.2">
      <c r="A171" s="2"/>
      <c r="B171" s="1" t="s">
        <v>2</v>
      </c>
      <c r="C171" s="2">
        <v>863379678</v>
      </c>
      <c r="D171" s="2">
        <v>1029970520</v>
      </c>
    </row>
    <row r="172" spans="1:4" x14ac:dyDescent="0.2">
      <c r="B172" s="1" t="s">
        <v>51</v>
      </c>
      <c r="C172" s="2">
        <v>14084307</v>
      </c>
      <c r="D172" s="2">
        <v>168</v>
      </c>
    </row>
    <row r="173" spans="1:4" x14ac:dyDescent="0.2">
      <c r="A173" s="2"/>
      <c r="B173" s="1" t="s">
        <v>50</v>
      </c>
      <c r="C173" s="7">
        <v>42606021.039999999</v>
      </c>
      <c r="D173" s="7">
        <v>17540819</v>
      </c>
    </row>
    <row r="174" spans="1:4" ht="13.5" thickBot="1" x14ac:dyDescent="0.25">
      <c r="A174" s="6" t="s">
        <v>186</v>
      </c>
      <c r="B174" s="6"/>
      <c r="C174" s="5">
        <f>SUM(C125:C173)</f>
        <v>3597479274.9100003</v>
      </c>
      <c r="D174" s="5">
        <f>SUM(D125:D173)</f>
        <v>2511535749.5699997</v>
      </c>
    </row>
    <row r="175" spans="1:4" x14ac:dyDescent="0.2">
      <c r="A175" s="1" t="s">
        <v>185</v>
      </c>
      <c r="B175" s="1" t="s">
        <v>47</v>
      </c>
      <c r="C175" s="2">
        <v>781837</v>
      </c>
      <c r="D175" s="2">
        <v>557388</v>
      </c>
    </row>
    <row r="176" spans="1:4" x14ac:dyDescent="0.2">
      <c r="B176" s="1" t="s">
        <v>20</v>
      </c>
      <c r="C176" s="2">
        <v>1166942</v>
      </c>
      <c r="D176" s="2">
        <v>0</v>
      </c>
    </row>
    <row r="177" spans="2:4" x14ac:dyDescent="0.2">
      <c r="B177" s="1" t="s">
        <v>19</v>
      </c>
      <c r="C177" s="2">
        <v>2497500</v>
      </c>
      <c r="D177" s="2">
        <v>0</v>
      </c>
    </row>
    <row r="178" spans="2:4" x14ac:dyDescent="0.2">
      <c r="B178" s="1" t="s">
        <v>18</v>
      </c>
      <c r="C178" s="2">
        <v>22280318</v>
      </c>
      <c r="D178" s="2">
        <v>14989624</v>
      </c>
    </row>
    <row r="179" spans="2:4" x14ac:dyDescent="0.2">
      <c r="B179" s="1" t="s">
        <v>56</v>
      </c>
      <c r="C179" s="2">
        <v>136950</v>
      </c>
      <c r="D179" s="2">
        <v>0</v>
      </c>
    </row>
    <row r="180" spans="2:4" x14ac:dyDescent="0.2">
      <c r="B180" s="1" t="s">
        <v>16</v>
      </c>
      <c r="C180" s="2">
        <v>1329353</v>
      </c>
      <c r="D180" s="2">
        <v>691944</v>
      </c>
    </row>
    <row r="181" spans="2:4" x14ac:dyDescent="0.2">
      <c r="B181" s="1" t="s">
        <v>15</v>
      </c>
      <c r="C181" s="2">
        <v>1003418</v>
      </c>
      <c r="D181" s="2">
        <v>76578</v>
      </c>
    </row>
    <row r="182" spans="2:4" x14ac:dyDescent="0.2">
      <c r="B182" s="1" t="s">
        <v>45</v>
      </c>
      <c r="C182" s="2">
        <v>2497254</v>
      </c>
      <c r="D182" s="2">
        <v>766771</v>
      </c>
    </row>
    <row r="183" spans="2:4" x14ac:dyDescent="0.2">
      <c r="B183" s="1" t="s">
        <v>14</v>
      </c>
      <c r="C183" s="2">
        <v>1357249</v>
      </c>
      <c r="D183" s="2">
        <v>452519</v>
      </c>
    </row>
    <row r="184" spans="2:4" x14ac:dyDescent="0.2">
      <c r="B184" s="1" t="s">
        <v>34</v>
      </c>
      <c r="C184" s="2">
        <v>33858767</v>
      </c>
      <c r="D184" s="2">
        <v>11026926</v>
      </c>
    </row>
    <row r="185" spans="2:4" x14ac:dyDescent="0.2">
      <c r="B185" s="1" t="s">
        <v>33</v>
      </c>
      <c r="C185" s="2">
        <v>1722509</v>
      </c>
      <c r="D185" s="2">
        <v>855107</v>
      </c>
    </row>
    <row r="186" spans="2:4" x14ac:dyDescent="0.2">
      <c r="B186" s="1" t="s">
        <v>75</v>
      </c>
      <c r="C186" s="2">
        <v>0</v>
      </c>
      <c r="D186" s="2">
        <v>284477</v>
      </c>
    </row>
    <row r="187" spans="2:4" x14ac:dyDescent="0.2">
      <c r="B187" s="1" t="s">
        <v>74</v>
      </c>
      <c r="C187" s="2">
        <v>177296</v>
      </c>
      <c r="D187" s="2">
        <v>361024</v>
      </c>
    </row>
    <row r="188" spans="2:4" x14ac:dyDescent="0.2">
      <c r="B188" s="1" t="s">
        <v>43</v>
      </c>
      <c r="C188" s="2">
        <v>0</v>
      </c>
      <c r="D188" s="2">
        <v>15538582</v>
      </c>
    </row>
    <row r="189" spans="2:4" x14ac:dyDescent="0.2">
      <c r="B189" s="1" t="s">
        <v>42</v>
      </c>
      <c r="C189" s="2">
        <v>0</v>
      </c>
      <c r="D189" s="2">
        <v>1844214</v>
      </c>
    </row>
    <row r="190" spans="2:4" x14ac:dyDescent="0.2">
      <c r="B190" s="1" t="s">
        <v>13</v>
      </c>
      <c r="C190" s="2">
        <v>363887</v>
      </c>
      <c r="D190" s="2">
        <v>215245</v>
      </c>
    </row>
    <row r="191" spans="2:4" x14ac:dyDescent="0.2">
      <c r="B191" s="1" t="s">
        <v>41</v>
      </c>
      <c r="C191" s="2">
        <v>592910</v>
      </c>
      <c r="D191" s="2">
        <v>992858</v>
      </c>
    </row>
    <row r="192" spans="2:4" x14ac:dyDescent="0.2">
      <c r="B192" s="1" t="s">
        <v>12</v>
      </c>
      <c r="C192" s="2">
        <v>683189</v>
      </c>
      <c r="D192" s="2">
        <v>238602</v>
      </c>
    </row>
    <row r="193" spans="1:4" x14ac:dyDescent="0.2">
      <c r="B193" s="1" t="s">
        <v>11</v>
      </c>
      <c r="C193" s="2">
        <v>419494</v>
      </c>
      <c r="D193" s="2">
        <v>441885</v>
      </c>
    </row>
    <row r="194" spans="1:4" x14ac:dyDescent="0.2">
      <c r="B194" s="1" t="s">
        <v>10</v>
      </c>
      <c r="C194" s="2">
        <v>9191115</v>
      </c>
      <c r="D194" s="2">
        <v>5455411</v>
      </c>
    </row>
    <row r="195" spans="1:4" x14ac:dyDescent="0.2">
      <c r="B195" s="1" t="s">
        <v>30</v>
      </c>
      <c r="C195" s="2">
        <v>270299</v>
      </c>
      <c r="D195" s="2">
        <v>203158</v>
      </c>
    </row>
    <row r="196" spans="1:4" x14ac:dyDescent="0.2">
      <c r="B196" s="1" t="s">
        <v>39</v>
      </c>
      <c r="C196" s="2">
        <v>1034546</v>
      </c>
      <c r="D196" s="2">
        <v>627621</v>
      </c>
    </row>
    <row r="197" spans="1:4" x14ac:dyDescent="0.2">
      <c r="B197" s="1" t="s">
        <v>29</v>
      </c>
      <c r="C197" s="2">
        <v>553469</v>
      </c>
      <c r="D197" s="2">
        <v>207301</v>
      </c>
    </row>
    <row r="198" spans="1:4" x14ac:dyDescent="0.2">
      <c r="B198" s="1" t="s">
        <v>53</v>
      </c>
      <c r="C198" s="2">
        <v>83222015</v>
      </c>
      <c r="D198" s="2">
        <v>182793532</v>
      </c>
    </row>
    <row r="199" spans="1:4" x14ac:dyDescent="0.2">
      <c r="B199" s="1" t="s">
        <v>6</v>
      </c>
      <c r="C199" s="2">
        <v>14713156</v>
      </c>
      <c r="D199" s="2">
        <v>7775298</v>
      </c>
    </row>
    <row r="200" spans="1:4" x14ac:dyDescent="0.2">
      <c r="B200" s="1" t="s">
        <v>66</v>
      </c>
      <c r="C200" s="2">
        <v>3219395</v>
      </c>
      <c r="D200" s="2">
        <v>682293</v>
      </c>
    </row>
    <row r="201" spans="1:4" x14ac:dyDescent="0.2">
      <c r="B201" s="1" t="s">
        <v>5</v>
      </c>
      <c r="C201" s="2">
        <v>152496</v>
      </c>
      <c r="D201" s="2">
        <v>0</v>
      </c>
    </row>
    <row r="202" spans="1:4" x14ac:dyDescent="0.2">
      <c r="B202" s="1" t="s">
        <v>4</v>
      </c>
      <c r="C202" s="2">
        <v>162525</v>
      </c>
      <c r="D202" s="2">
        <v>117326</v>
      </c>
    </row>
    <row r="203" spans="1:4" x14ac:dyDescent="0.2">
      <c r="B203" s="1" t="s">
        <v>38</v>
      </c>
      <c r="C203" s="2">
        <v>163994</v>
      </c>
      <c r="D203" s="2">
        <v>506</v>
      </c>
    </row>
    <row r="204" spans="1:4" x14ac:dyDescent="0.2">
      <c r="B204" s="1" t="s">
        <v>26</v>
      </c>
      <c r="C204" s="2">
        <v>322233.29999999993</v>
      </c>
      <c r="D204" s="2">
        <v>474348.01999999996</v>
      </c>
    </row>
    <row r="205" spans="1:4" x14ac:dyDescent="0.2">
      <c r="B205" s="1" t="s">
        <v>3</v>
      </c>
      <c r="C205" s="2">
        <v>1059546</v>
      </c>
      <c r="D205" s="2">
        <v>573560</v>
      </c>
    </row>
    <row r="206" spans="1:4" x14ac:dyDescent="0.2">
      <c r="B206" s="1" t="s">
        <v>2</v>
      </c>
      <c r="C206" s="2">
        <v>22400906</v>
      </c>
      <c r="D206" s="2">
        <v>95362363</v>
      </c>
    </row>
    <row r="207" spans="1:4" x14ac:dyDescent="0.2">
      <c r="B207" s="1" t="s">
        <v>50</v>
      </c>
      <c r="C207" s="7">
        <v>0</v>
      </c>
      <c r="D207" s="7">
        <v>1774889</v>
      </c>
    </row>
    <row r="208" spans="1:4" ht="13.5" thickBot="1" x14ac:dyDescent="0.25">
      <c r="A208" s="6" t="s">
        <v>184</v>
      </c>
      <c r="B208" s="6"/>
      <c r="C208" s="5">
        <f>SUM(C175:C207)</f>
        <v>207334568.30000001</v>
      </c>
      <c r="D208" s="5">
        <f>SUM(D175:D207)</f>
        <v>345381350.01999998</v>
      </c>
    </row>
    <row r="209" spans="1:4" x14ac:dyDescent="0.2">
      <c r="A209" s="1" t="s">
        <v>183</v>
      </c>
      <c r="B209" s="1" t="s">
        <v>47</v>
      </c>
      <c r="C209" s="2">
        <v>4209127</v>
      </c>
      <c r="D209" s="2">
        <v>902884</v>
      </c>
    </row>
    <row r="210" spans="1:4" x14ac:dyDescent="0.2">
      <c r="A210" s="2"/>
      <c r="B210" s="1" t="s">
        <v>46</v>
      </c>
      <c r="C210" s="2">
        <v>7090960</v>
      </c>
      <c r="D210" s="2">
        <v>13186901</v>
      </c>
    </row>
    <row r="211" spans="1:4" x14ac:dyDescent="0.2">
      <c r="B211" s="1" t="s">
        <v>18</v>
      </c>
      <c r="C211" s="2">
        <v>66836510</v>
      </c>
      <c r="D211" s="2">
        <v>15620052</v>
      </c>
    </row>
    <row r="212" spans="1:4" x14ac:dyDescent="0.2">
      <c r="B212" s="1" t="s">
        <v>56</v>
      </c>
      <c r="C212" s="2">
        <v>0</v>
      </c>
      <c r="D212" s="2">
        <v>538437</v>
      </c>
    </row>
    <row r="213" spans="1:4" x14ac:dyDescent="0.2">
      <c r="B213" s="1" t="s">
        <v>16</v>
      </c>
      <c r="C213" s="2">
        <v>379863</v>
      </c>
      <c r="D213" s="2">
        <v>1605433</v>
      </c>
    </row>
    <row r="214" spans="1:4" x14ac:dyDescent="0.2">
      <c r="B214" s="1" t="s">
        <v>34</v>
      </c>
      <c r="C214" s="2">
        <v>6988514</v>
      </c>
      <c r="D214" s="2">
        <v>4018867</v>
      </c>
    </row>
    <row r="215" spans="1:4" x14ac:dyDescent="0.2">
      <c r="B215" s="1" t="s">
        <v>33</v>
      </c>
      <c r="C215" s="2">
        <v>5087413</v>
      </c>
      <c r="D215" s="2">
        <v>25341204</v>
      </c>
    </row>
    <row r="216" spans="1:4" x14ac:dyDescent="0.2">
      <c r="B216" s="1" t="s">
        <v>75</v>
      </c>
      <c r="C216" s="2">
        <v>1709108</v>
      </c>
      <c r="D216" s="2">
        <v>1470585</v>
      </c>
    </row>
    <row r="217" spans="1:4" x14ac:dyDescent="0.2">
      <c r="B217" s="1" t="s">
        <v>32</v>
      </c>
      <c r="C217" s="2">
        <v>134528684</v>
      </c>
      <c r="D217" s="2">
        <v>12252836</v>
      </c>
    </row>
    <row r="218" spans="1:4" x14ac:dyDescent="0.2">
      <c r="B218" s="1" t="s">
        <v>54</v>
      </c>
      <c r="C218" s="2">
        <v>5702298</v>
      </c>
      <c r="D218" s="2">
        <v>0</v>
      </c>
    </row>
    <row r="219" spans="1:4" x14ac:dyDescent="0.2">
      <c r="B219" s="1" t="s">
        <v>43</v>
      </c>
      <c r="C219" s="2">
        <v>47558532</v>
      </c>
      <c r="D219" s="2">
        <v>0</v>
      </c>
    </row>
    <row r="220" spans="1:4" x14ac:dyDescent="0.2">
      <c r="B220" s="1" t="s">
        <v>13</v>
      </c>
      <c r="C220" s="2">
        <v>24350</v>
      </c>
      <c r="D220" s="2">
        <v>650</v>
      </c>
    </row>
    <row r="221" spans="1:4" x14ac:dyDescent="0.2">
      <c r="B221" s="1" t="s">
        <v>41</v>
      </c>
      <c r="C221" s="2">
        <v>1524815</v>
      </c>
      <c r="D221" s="2">
        <v>704054</v>
      </c>
    </row>
    <row r="222" spans="1:4" x14ac:dyDescent="0.2">
      <c r="B222" s="1" t="s">
        <v>12</v>
      </c>
      <c r="C222" s="2">
        <v>360946</v>
      </c>
      <c r="D222" s="2">
        <v>598166</v>
      </c>
    </row>
    <row r="223" spans="1:4" x14ac:dyDescent="0.2">
      <c r="B223" s="1" t="s">
        <v>11</v>
      </c>
      <c r="C223" s="2">
        <v>223408</v>
      </c>
      <c r="D223" s="2">
        <v>122660</v>
      </c>
    </row>
    <row r="224" spans="1:4" x14ac:dyDescent="0.2">
      <c r="B224" s="1" t="s">
        <v>10</v>
      </c>
      <c r="C224" s="2">
        <v>17073238</v>
      </c>
      <c r="D224" s="2">
        <v>4369166</v>
      </c>
    </row>
    <row r="225" spans="1:4" x14ac:dyDescent="0.2">
      <c r="B225" s="1" t="s">
        <v>30</v>
      </c>
      <c r="C225" s="2">
        <v>334747</v>
      </c>
      <c r="D225" s="2">
        <v>74139</v>
      </c>
    </row>
    <row r="226" spans="1:4" x14ac:dyDescent="0.2">
      <c r="B226" s="1" t="s">
        <v>39</v>
      </c>
      <c r="C226" s="2">
        <v>3407651</v>
      </c>
      <c r="D226" s="2">
        <v>844667</v>
      </c>
    </row>
    <row r="227" spans="1:4" x14ac:dyDescent="0.2">
      <c r="B227" s="1" t="s">
        <v>29</v>
      </c>
      <c r="C227" s="2">
        <v>1693527</v>
      </c>
      <c r="D227" s="2">
        <v>175204</v>
      </c>
    </row>
    <row r="228" spans="1:4" x14ac:dyDescent="0.2">
      <c r="B228" s="1" t="s">
        <v>53</v>
      </c>
      <c r="C228" s="2">
        <v>18936934</v>
      </c>
      <c r="D228" s="2">
        <v>62023328</v>
      </c>
    </row>
    <row r="229" spans="1:4" x14ac:dyDescent="0.2">
      <c r="B229" s="1" t="s">
        <v>6</v>
      </c>
      <c r="C229" s="2">
        <v>9440835</v>
      </c>
      <c r="D229" s="2">
        <v>2009581</v>
      </c>
    </row>
    <row r="230" spans="1:4" x14ac:dyDescent="0.2">
      <c r="B230" s="1" t="s">
        <v>27</v>
      </c>
      <c r="C230" s="2">
        <v>0</v>
      </c>
      <c r="D230" s="2">
        <v>206487</v>
      </c>
    </row>
    <row r="231" spans="1:4" x14ac:dyDescent="0.2">
      <c r="B231" s="1" t="s">
        <v>4</v>
      </c>
      <c r="C231" s="2">
        <v>758738</v>
      </c>
      <c r="D231" s="2">
        <v>52619</v>
      </c>
    </row>
    <row r="232" spans="1:4" x14ac:dyDescent="0.2">
      <c r="B232" s="1" t="s">
        <v>38</v>
      </c>
      <c r="C232" s="2">
        <v>275914.64</v>
      </c>
      <c r="D232" s="2">
        <v>157094.39999999999</v>
      </c>
    </row>
    <row r="233" spans="1:4" x14ac:dyDescent="0.2">
      <c r="B233" s="1" t="s">
        <v>26</v>
      </c>
      <c r="C233" s="2">
        <v>2431789.33</v>
      </c>
      <c r="D233" s="2">
        <v>10413.719999999999</v>
      </c>
    </row>
    <row r="234" spans="1:4" x14ac:dyDescent="0.2">
      <c r="A234" s="2"/>
      <c r="B234" s="1" t="s">
        <v>52</v>
      </c>
      <c r="C234" s="2">
        <v>102095</v>
      </c>
      <c r="D234" s="2">
        <v>8501</v>
      </c>
    </row>
    <row r="235" spans="1:4" x14ac:dyDescent="0.2">
      <c r="B235" s="1" t="s">
        <v>72</v>
      </c>
      <c r="C235" s="2">
        <v>22771209</v>
      </c>
      <c r="D235" s="2">
        <v>878012</v>
      </c>
    </row>
    <row r="236" spans="1:4" x14ac:dyDescent="0.2">
      <c r="A236" s="2"/>
      <c r="B236" s="1" t="s">
        <v>2</v>
      </c>
      <c r="C236" s="2">
        <v>459536683</v>
      </c>
      <c r="D236" s="2">
        <f>62403916+274</f>
        <v>62404190</v>
      </c>
    </row>
    <row r="237" spans="1:4" x14ac:dyDescent="0.2">
      <c r="B237" s="1" t="s">
        <v>50</v>
      </c>
      <c r="C237" s="7">
        <v>25177</v>
      </c>
      <c r="D237" s="7">
        <v>0</v>
      </c>
    </row>
    <row r="238" spans="1:4" ht="13.5" thickBot="1" x14ac:dyDescent="0.25">
      <c r="A238" s="6" t="s">
        <v>182</v>
      </c>
      <c r="B238" s="6"/>
      <c r="C238" s="5">
        <f>SUM(C209:C237)</f>
        <v>819013065.97000003</v>
      </c>
      <c r="D238" s="5">
        <f>SUM(D209:D237)</f>
        <v>209576131.12</v>
      </c>
    </row>
    <row r="239" spans="1:4" x14ac:dyDescent="0.2">
      <c r="A239" s="1" t="s">
        <v>181</v>
      </c>
      <c r="B239" s="1" t="s">
        <v>47</v>
      </c>
      <c r="C239" s="8">
        <v>0</v>
      </c>
      <c r="D239" s="2">
        <v>109851</v>
      </c>
    </row>
    <row r="240" spans="1:4" x14ac:dyDescent="0.2">
      <c r="B240" s="1" t="s">
        <v>46</v>
      </c>
      <c r="C240" s="8">
        <v>0</v>
      </c>
      <c r="D240" s="2">
        <v>7439</v>
      </c>
    </row>
    <row r="241" spans="2:4" x14ac:dyDescent="0.2">
      <c r="B241" s="1" t="s">
        <v>18</v>
      </c>
      <c r="C241" s="2">
        <v>1810700</v>
      </c>
      <c r="D241" s="2">
        <v>1512907</v>
      </c>
    </row>
    <row r="242" spans="2:4" x14ac:dyDescent="0.2">
      <c r="B242" s="1" t="s">
        <v>16</v>
      </c>
      <c r="C242" s="2">
        <v>1499671</v>
      </c>
      <c r="D242" s="2">
        <v>301706.45999999996</v>
      </c>
    </row>
    <row r="243" spans="2:4" x14ac:dyDescent="0.2">
      <c r="B243" s="1" t="s">
        <v>111</v>
      </c>
      <c r="C243" s="2">
        <v>10</v>
      </c>
      <c r="D243" s="2">
        <v>0</v>
      </c>
    </row>
    <row r="244" spans="2:4" x14ac:dyDescent="0.2">
      <c r="B244" s="1" t="s">
        <v>34</v>
      </c>
      <c r="C244" s="2">
        <v>742726</v>
      </c>
      <c r="D244" s="2">
        <v>1333291</v>
      </c>
    </row>
    <row r="245" spans="2:4" x14ac:dyDescent="0.2">
      <c r="B245" s="1" t="s">
        <v>33</v>
      </c>
      <c r="C245" s="2">
        <v>103414</v>
      </c>
      <c r="D245" s="2">
        <v>0</v>
      </c>
    </row>
    <row r="246" spans="2:4" x14ac:dyDescent="0.2">
      <c r="B246" s="1" t="s">
        <v>32</v>
      </c>
      <c r="C246" s="2">
        <v>55220744</v>
      </c>
      <c r="D246" s="2">
        <v>12947909</v>
      </c>
    </row>
    <row r="247" spans="2:4" x14ac:dyDescent="0.2">
      <c r="B247" s="1" t="s">
        <v>41</v>
      </c>
      <c r="C247" s="2">
        <v>3848718</v>
      </c>
      <c r="D247" s="2">
        <v>1879906</v>
      </c>
    </row>
    <row r="248" spans="2:4" x14ac:dyDescent="0.2">
      <c r="B248" s="1" t="s">
        <v>10</v>
      </c>
      <c r="C248" s="2">
        <v>1500000</v>
      </c>
      <c r="D248" s="2">
        <v>0</v>
      </c>
    </row>
    <row r="249" spans="2:4" x14ac:dyDescent="0.2">
      <c r="B249" s="1" t="s">
        <v>7</v>
      </c>
      <c r="C249" s="2">
        <v>549354</v>
      </c>
      <c r="D249" s="2">
        <v>355218</v>
      </c>
    </row>
    <row r="250" spans="2:4" x14ac:dyDescent="0.2">
      <c r="B250" s="1" t="s">
        <v>39</v>
      </c>
      <c r="C250" s="2">
        <v>3191132</v>
      </c>
      <c r="D250" s="2">
        <v>812068</v>
      </c>
    </row>
    <row r="251" spans="2:4" x14ac:dyDescent="0.2">
      <c r="B251" s="1" t="s">
        <v>53</v>
      </c>
      <c r="C251" s="2">
        <v>6063640</v>
      </c>
      <c r="D251" s="2">
        <v>136159</v>
      </c>
    </row>
    <row r="252" spans="2:4" x14ac:dyDescent="0.2">
      <c r="B252" s="1" t="s">
        <v>180</v>
      </c>
      <c r="C252" s="2">
        <v>14731.900000000023</v>
      </c>
      <c r="D252" s="2">
        <v>1042415.1</v>
      </c>
    </row>
    <row r="253" spans="2:4" x14ac:dyDescent="0.2">
      <c r="B253" s="1" t="s">
        <v>179</v>
      </c>
      <c r="C253" s="2">
        <v>46228</v>
      </c>
      <c r="D253" s="2">
        <v>0</v>
      </c>
    </row>
    <row r="254" spans="2:4" x14ac:dyDescent="0.2">
      <c r="B254" s="1" t="s">
        <v>38</v>
      </c>
      <c r="C254" s="2">
        <v>71938.309999999969</v>
      </c>
      <c r="D254" s="2">
        <v>10073.690000000002</v>
      </c>
    </row>
    <row r="255" spans="2:4" x14ac:dyDescent="0.2">
      <c r="B255" s="1" t="s">
        <v>26</v>
      </c>
      <c r="C255" s="2">
        <v>7221799.7699999977</v>
      </c>
      <c r="D255" s="2">
        <v>6716565.0600000015</v>
      </c>
    </row>
    <row r="256" spans="2:4" x14ac:dyDescent="0.2">
      <c r="B256" s="1" t="s">
        <v>3</v>
      </c>
      <c r="C256" s="2">
        <v>127948</v>
      </c>
      <c r="D256" s="2">
        <v>171619</v>
      </c>
    </row>
    <row r="257" spans="1:4" x14ac:dyDescent="0.2">
      <c r="B257" s="1" t="s">
        <v>178</v>
      </c>
      <c r="C257" s="2">
        <v>1500000</v>
      </c>
      <c r="D257" s="2">
        <v>0</v>
      </c>
    </row>
    <row r="258" spans="1:4" x14ac:dyDescent="0.2">
      <c r="B258" s="1" t="s">
        <v>177</v>
      </c>
      <c r="C258" s="2">
        <v>9682619.7800000012</v>
      </c>
      <c r="D258" s="2">
        <v>6122201.8699999973</v>
      </c>
    </row>
    <row r="259" spans="1:4" x14ac:dyDescent="0.2">
      <c r="B259" s="1" t="s">
        <v>2</v>
      </c>
      <c r="C259" s="2">
        <v>72378077</v>
      </c>
      <c r="D259" s="2">
        <v>21762605</v>
      </c>
    </row>
    <row r="260" spans="1:4" x14ac:dyDescent="0.2">
      <c r="B260" s="1" t="s">
        <v>176</v>
      </c>
      <c r="C260" s="7">
        <v>168555629</v>
      </c>
      <c r="D260" s="7">
        <v>73356159</v>
      </c>
    </row>
    <row r="261" spans="1:4" ht="13.5" thickBot="1" x14ac:dyDescent="0.25">
      <c r="A261" s="6" t="s">
        <v>175</v>
      </c>
      <c r="B261" s="6"/>
      <c r="C261" s="5">
        <f>SUM(C239:C260)</f>
        <v>334129080.75999999</v>
      </c>
      <c r="D261" s="5">
        <f>SUM(D239:D260)</f>
        <v>128578093.18000001</v>
      </c>
    </row>
    <row r="262" spans="1:4" x14ac:dyDescent="0.2">
      <c r="A262" s="1" t="s">
        <v>174</v>
      </c>
      <c r="B262" s="1" t="s">
        <v>18</v>
      </c>
      <c r="C262" s="2">
        <v>8500120.4199999999</v>
      </c>
      <c r="D262" s="2">
        <v>3081577.61</v>
      </c>
    </row>
    <row r="263" spans="1:4" x14ac:dyDescent="0.2">
      <c r="B263" s="1" t="s">
        <v>56</v>
      </c>
      <c r="C263" s="2">
        <v>146157.44</v>
      </c>
      <c r="D263" s="2">
        <v>319080.49</v>
      </c>
    </row>
    <row r="264" spans="1:4" x14ac:dyDescent="0.2">
      <c r="B264" s="1" t="s">
        <v>16</v>
      </c>
      <c r="C264" s="2">
        <v>0</v>
      </c>
      <c r="D264" s="2">
        <v>462563</v>
      </c>
    </row>
    <row r="265" spans="1:4" x14ac:dyDescent="0.2">
      <c r="B265" s="1" t="s">
        <v>75</v>
      </c>
      <c r="C265" s="2">
        <v>1316829.1400000001</v>
      </c>
      <c r="D265" s="2">
        <v>275054.61</v>
      </c>
    </row>
    <row r="266" spans="1:4" x14ac:dyDescent="0.2">
      <c r="B266" s="1" t="s">
        <v>41</v>
      </c>
      <c r="C266" s="2">
        <v>0</v>
      </c>
      <c r="D266" s="2">
        <v>201732</v>
      </c>
    </row>
    <row r="267" spans="1:4" x14ac:dyDescent="0.2">
      <c r="B267" s="1" t="s">
        <v>12</v>
      </c>
      <c r="C267" s="2">
        <v>0</v>
      </c>
      <c r="D267" s="2">
        <v>60747</v>
      </c>
    </row>
    <row r="268" spans="1:4" x14ac:dyDescent="0.2">
      <c r="B268" s="1" t="s">
        <v>11</v>
      </c>
      <c r="C268" s="2">
        <v>1</v>
      </c>
      <c r="D268" s="2">
        <v>78446</v>
      </c>
    </row>
    <row r="269" spans="1:4" x14ac:dyDescent="0.2">
      <c r="B269" s="1" t="s">
        <v>7</v>
      </c>
      <c r="C269" s="2">
        <v>27454</v>
      </c>
      <c r="D269" s="2">
        <v>80591</v>
      </c>
    </row>
    <row r="270" spans="1:4" x14ac:dyDescent="0.2">
      <c r="B270" s="1" t="s">
        <v>30</v>
      </c>
      <c r="C270" s="2">
        <v>58675</v>
      </c>
      <c r="D270" s="2">
        <v>82372</v>
      </c>
    </row>
    <row r="271" spans="1:4" x14ac:dyDescent="0.2">
      <c r="B271" s="1" t="s">
        <v>39</v>
      </c>
      <c r="C271" s="2">
        <v>175596</v>
      </c>
      <c r="D271" s="2">
        <v>109059</v>
      </c>
    </row>
    <row r="272" spans="1:4" x14ac:dyDescent="0.2">
      <c r="B272" s="1" t="s">
        <v>29</v>
      </c>
      <c r="C272" s="2">
        <v>40656</v>
      </c>
      <c r="D272" s="2">
        <v>80171</v>
      </c>
    </row>
    <row r="273" spans="1:4" x14ac:dyDescent="0.2">
      <c r="B273" s="1" t="s">
        <v>53</v>
      </c>
      <c r="C273" s="2">
        <v>382132</v>
      </c>
      <c r="D273" s="2">
        <v>799581</v>
      </c>
    </row>
    <row r="274" spans="1:4" x14ac:dyDescent="0.2">
      <c r="B274" s="1" t="s">
        <v>6</v>
      </c>
      <c r="C274" s="2">
        <v>3419335</v>
      </c>
      <c r="D274" s="2">
        <v>1471074</v>
      </c>
    </row>
    <row r="275" spans="1:4" x14ac:dyDescent="0.2">
      <c r="B275" s="1" t="s">
        <v>173</v>
      </c>
      <c r="C275" s="2">
        <v>0</v>
      </c>
      <c r="D275" s="2">
        <v>16540</v>
      </c>
    </row>
    <row r="276" spans="1:4" x14ac:dyDescent="0.2">
      <c r="B276" s="1" t="s">
        <v>4</v>
      </c>
      <c r="C276" s="2">
        <v>111974</v>
      </c>
      <c r="D276" s="2">
        <v>83785</v>
      </c>
    </row>
    <row r="277" spans="1:4" x14ac:dyDescent="0.2">
      <c r="B277" s="1" t="s">
        <v>3</v>
      </c>
      <c r="C277" s="2">
        <v>0</v>
      </c>
      <c r="D277" s="2">
        <v>6721</v>
      </c>
    </row>
    <row r="278" spans="1:4" x14ac:dyDescent="0.2">
      <c r="B278" s="1" t="s">
        <v>2</v>
      </c>
      <c r="C278" s="7">
        <v>9533082</v>
      </c>
      <c r="D278" s="7">
        <v>22791740</v>
      </c>
    </row>
    <row r="279" spans="1:4" ht="13.5" thickBot="1" x14ac:dyDescent="0.25">
      <c r="A279" s="6" t="s">
        <v>172</v>
      </c>
      <c r="B279" s="6"/>
      <c r="C279" s="5">
        <f>SUM(C262:C278)</f>
        <v>23712012</v>
      </c>
      <c r="D279" s="5">
        <f>SUM(D262:D278)</f>
        <v>30000834.710000001</v>
      </c>
    </row>
    <row r="280" spans="1:4" x14ac:dyDescent="0.2">
      <c r="A280" s="1" t="s">
        <v>171</v>
      </c>
      <c r="B280" s="1" t="s">
        <v>47</v>
      </c>
      <c r="C280" s="2">
        <v>2037872</v>
      </c>
      <c r="D280" s="2">
        <v>1731657</v>
      </c>
    </row>
    <row r="281" spans="1:4" x14ac:dyDescent="0.2">
      <c r="B281" s="1" t="s">
        <v>46</v>
      </c>
      <c r="C281" s="2">
        <v>8699157</v>
      </c>
      <c r="D281" s="2">
        <v>2725009</v>
      </c>
    </row>
    <row r="282" spans="1:4" x14ac:dyDescent="0.2">
      <c r="B282" s="1" t="s">
        <v>20</v>
      </c>
      <c r="C282" s="2">
        <v>10472152</v>
      </c>
      <c r="D282" s="2">
        <v>1851954</v>
      </c>
    </row>
    <row r="283" spans="1:4" x14ac:dyDescent="0.2">
      <c r="B283" s="1" t="s">
        <v>18</v>
      </c>
      <c r="C283" s="2">
        <v>85249585</v>
      </c>
      <c r="D283" s="2">
        <v>44101971</v>
      </c>
    </row>
    <row r="284" spans="1:4" x14ac:dyDescent="0.2">
      <c r="B284" s="1" t="s">
        <v>56</v>
      </c>
      <c r="C284" s="2">
        <v>3863678</v>
      </c>
      <c r="D284" s="2">
        <v>2230072</v>
      </c>
    </row>
    <row r="285" spans="1:4" x14ac:dyDescent="0.2">
      <c r="B285" s="1" t="s">
        <v>16</v>
      </c>
      <c r="C285" s="2">
        <v>8773337</v>
      </c>
      <c r="D285" s="2">
        <v>6216469</v>
      </c>
    </row>
    <row r="286" spans="1:4" x14ac:dyDescent="0.2">
      <c r="B286" s="1" t="s">
        <v>15</v>
      </c>
      <c r="C286" s="2">
        <v>1970794</v>
      </c>
      <c r="D286" s="2">
        <v>0</v>
      </c>
    </row>
    <row r="287" spans="1:4" x14ac:dyDescent="0.2">
      <c r="B287" s="1" t="s">
        <v>45</v>
      </c>
      <c r="C287" s="2">
        <v>9086206</v>
      </c>
      <c r="D287" s="2">
        <v>0</v>
      </c>
    </row>
    <row r="288" spans="1:4" x14ac:dyDescent="0.2">
      <c r="B288" s="1" t="s">
        <v>14</v>
      </c>
      <c r="C288" s="2">
        <v>2167906</v>
      </c>
      <c r="D288" s="2">
        <v>0</v>
      </c>
    </row>
    <row r="289" spans="2:4" x14ac:dyDescent="0.2">
      <c r="B289" s="1" t="s">
        <v>34</v>
      </c>
      <c r="C289" s="2">
        <v>10744260</v>
      </c>
      <c r="D289" s="2">
        <v>2043737</v>
      </c>
    </row>
    <row r="290" spans="2:4" x14ac:dyDescent="0.2">
      <c r="B290" s="1" t="s">
        <v>33</v>
      </c>
      <c r="C290" s="2">
        <v>45789979</v>
      </c>
      <c r="D290" s="2">
        <v>23522030</v>
      </c>
    </row>
    <row r="291" spans="2:4" x14ac:dyDescent="0.2">
      <c r="B291" s="1" t="s">
        <v>75</v>
      </c>
      <c r="C291" s="2">
        <v>538840</v>
      </c>
      <c r="D291" s="2">
        <v>0</v>
      </c>
    </row>
    <row r="292" spans="2:4" x14ac:dyDescent="0.2">
      <c r="B292" s="1" t="s">
        <v>32</v>
      </c>
      <c r="C292" s="2">
        <v>6947516</v>
      </c>
      <c r="D292" s="2">
        <v>2458142</v>
      </c>
    </row>
    <row r="293" spans="2:4" x14ac:dyDescent="0.2">
      <c r="B293" s="1" t="s">
        <v>74</v>
      </c>
      <c r="C293" s="2">
        <v>1184051</v>
      </c>
      <c r="D293" s="2">
        <v>339833</v>
      </c>
    </row>
    <row r="294" spans="2:4" x14ac:dyDescent="0.2">
      <c r="B294" s="1" t="s">
        <v>54</v>
      </c>
      <c r="C294" s="2">
        <v>5985437</v>
      </c>
      <c r="D294" s="2">
        <v>1153661</v>
      </c>
    </row>
    <row r="295" spans="2:4" x14ac:dyDescent="0.2">
      <c r="B295" s="1" t="s">
        <v>43</v>
      </c>
      <c r="C295" s="2">
        <v>27897609</v>
      </c>
      <c r="D295" s="2">
        <v>8971024</v>
      </c>
    </row>
    <row r="296" spans="2:4" x14ac:dyDescent="0.2">
      <c r="B296" s="1" t="s">
        <v>42</v>
      </c>
      <c r="C296" s="2">
        <v>756260</v>
      </c>
      <c r="D296" s="2">
        <v>0</v>
      </c>
    </row>
    <row r="297" spans="2:4" x14ac:dyDescent="0.2">
      <c r="B297" s="1" t="s">
        <v>31</v>
      </c>
      <c r="C297" s="2">
        <v>797062</v>
      </c>
      <c r="D297" s="2">
        <v>1311460</v>
      </c>
    </row>
    <row r="298" spans="2:4" x14ac:dyDescent="0.2">
      <c r="B298" s="1" t="s">
        <v>41</v>
      </c>
      <c r="C298" s="2">
        <v>19141528</v>
      </c>
      <c r="D298" s="2">
        <v>5662277</v>
      </c>
    </row>
    <row r="299" spans="2:4" x14ac:dyDescent="0.2">
      <c r="B299" s="1" t="s">
        <v>12</v>
      </c>
      <c r="C299" s="2">
        <v>3810947</v>
      </c>
      <c r="D299" s="2">
        <v>1050797</v>
      </c>
    </row>
    <row r="300" spans="2:4" x14ac:dyDescent="0.2">
      <c r="B300" s="1" t="s">
        <v>11</v>
      </c>
      <c r="C300" s="2">
        <v>4605001</v>
      </c>
      <c r="D300" s="2">
        <v>1384129</v>
      </c>
    </row>
    <row r="301" spans="2:4" x14ac:dyDescent="0.2">
      <c r="B301" s="1" t="s">
        <v>10</v>
      </c>
      <c r="C301" s="2">
        <v>9377288</v>
      </c>
      <c r="D301" s="2">
        <v>9118357</v>
      </c>
    </row>
    <row r="302" spans="2:4" x14ac:dyDescent="0.2">
      <c r="B302" s="1" t="s">
        <v>7</v>
      </c>
      <c r="C302" s="2">
        <v>18920712</v>
      </c>
      <c r="D302" s="2">
        <v>7604596</v>
      </c>
    </row>
    <row r="303" spans="2:4" x14ac:dyDescent="0.2">
      <c r="B303" s="1" t="s">
        <v>30</v>
      </c>
      <c r="C303" s="2">
        <v>2612581</v>
      </c>
      <c r="D303" s="2">
        <v>571500</v>
      </c>
    </row>
    <row r="304" spans="2:4" x14ac:dyDescent="0.2">
      <c r="B304" s="1" t="s">
        <v>39</v>
      </c>
      <c r="C304" s="2">
        <v>13134222</v>
      </c>
      <c r="D304" s="2">
        <v>2654791</v>
      </c>
    </row>
    <row r="305" spans="1:4" x14ac:dyDescent="0.2">
      <c r="B305" s="1" t="s">
        <v>29</v>
      </c>
      <c r="C305" s="2">
        <v>3954710</v>
      </c>
      <c r="D305" s="2">
        <v>1667298</v>
      </c>
    </row>
    <row r="306" spans="1:4" x14ac:dyDescent="0.2">
      <c r="B306" s="1" t="s">
        <v>28</v>
      </c>
      <c r="C306" s="2">
        <v>176951</v>
      </c>
      <c r="D306" s="2">
        <v>379782</v>
      </c>
    </row>
    <row r="307" spans="1:4" x14ac:dyDescent="0.2">
      <c r="B307" s="1" t="s">
        <v>53</v>
      </c>
      <c r="C307" s="2">
        <v>29110681</v>
      </c>
      <c r="D307" s="2">
        <v>24415783</v>
      </c>
    </row>
    <row r="308" spans="1:4" x14ac:dyDescent="0.2">
      <c r="B308" s="1" t="s">
        <v>6</v>
      </c>
      <c r="C308" s="2">
        <v>38874050</v>
      </c>
      <c r="D308" s="2">
        <v>12791777</v>
      </c>
    </row>
    <row r="309" spans="1:4" x14ac:dyDescent="0.2">
      <c r="B309" s="1" t="s">
        <v>27</v>
      </c>
      <c r="C309" s="2">
        <v>59516</v>
      </c>
      <c r="D309" s="2">
        <v>176693</v>
      </c>
    </row>
    <row r="310" spans="1:4" x14ac:dyDescent="0.2">
      <c r="B310" s="1" t="s">
        <v>66</v>
      </c>
      <c r="C310" s="2">
        <v>753000</v>
      </c>
      <c r="D310" s="2">
        <v>48046</v>
      </c>
    </row>
    <row r="311" spans="1:4" x14ac:dyDescent="0.2">
      <c r="B311" s="1" t="s">
        <v>4</v>
      </c>
      <c r="C311" s="2">
        <v>510165</v>
      </c>
      <c r="D311" s="2">
        <v>32580</v>
      </c>
    </row>
    <row r="312" spans="1:4" x14ac:dyDescent="0.2">
      <c r="B312" s="1" t="s">
        <v>38</v>
      </c>
      <c r="C312" s="2">
        <v>198367</v>
      </c>
      <c r="D312" s="2">
        <v>51633</v>
      </c>
    </row>
    <row r="313" spans="1:4" x14ac:dyDescent="0.2">
      <c r="B313" s="1" t="s">
        <v>26</v>
      </c>
      <c r="C313" s="2">
        <v>3117867.13</v>
      </c>
      <c r="D313" s="2">
        <v>1057421.1399999999</v>
      </c>
    </row>
    <row r="314" spans="1:4" x14ac:dyDescent="0.2">
      <c r="B314" s="1" t="s">
        <v>3</v>
      </c>
      <c r="C314" s="2">
        <v>4471110</v>
      </c>
      <c r="D314" s="2">
        <v>0</v>
      </c>
    </row>
    <row r="315" spans="1:4" x14ac:dyDescent="0.2">
      <c r="B315" s="1" t="s">
        <v>52</v>
      </c>
      <c r="C315" s="2">
        <v>176135</v>
      </c>
      <c r="D315" s="2">
        <v>116638</v>
      </c>
    </row>
    <row r="316" spans="1:4" x14ac:dyDescent="0.2">
      <c r="B316" s="1" t="s">
        <v>2</v>
      </c>
      <c r="C316" s="2">
        <v>357480904</v>
      </c>
      <c r="D316" s="2">
        <v>178268852</v>
      </c>
    </row>
    <row r="317" spans="1:4" x14ac:dyDescent="0.2">
      <c r="B317" s="1" t="s">
        <v>23</v>
      </c>
      <c r="C317" s="2">
        <v>1498805</v>
      </c>
      <c r="D317" s="2">
        <v>0</v>
      </c>
    </row>
    <row r="318" spans="1:4" x14ac:dyDescent="0.2">
      <c r="B318" s="1" t="s">
        <v>51</v>
      </c>
      <c r="C318" s="2">
        <v>848201</v>
      </c>
      <c r="D318" s="2">
        <v>125806</v>
      </c>
    </row>
    <row r="319" spans="1:4" x14ac:dyDescent="0.2">
      <c r="B319" s="1" t="s">
        <v>50</v>
      </c>
      <c r="C319" s="7">
        <v>4164528</v>
      </c>
      <c r="D319" s="7">
        <v>687947</v>
      </c>
    </row>
    <row r="320" spans="1:4" ht="13.5" thickBot="1" x14ac:dyDescent="0.25">
      <c r="A320" s="6" t="s">
        <v>170</v>
      </c>
      <c r="B320" s="6"/>
      <c r="C320" s="5">
        <f>SUM(C280:C319)</f>
        <v>749958970.13</v>
      </c>
      <c r="D320" s="5">
        <f>SUM(D280:D319)</f>
        <v>346523722.13999999</v>
      </c>
    </row>
    <row r="321" spans="1:4" x14ac:dyDescent="0.2">
      <c r="A321" s="1" t="s">
        <v>169</v>
      </c>
      <c r="B321" s="1" t="s">
        <v>47</v>
      </c>
      <c r="C321" s="2">
        <v>764715</v>
      </c>
      <c r="D321" s="2">
        <v>50395</v>
      </c>
    </row>
    <row r="322" spans="1:4" x14ac:dyDescent="0.2">
      <c r="B322" s="1" t="s">
        <v>35</v>
      </c>
      <c r="C322" s="2">
        <v>1182816</v>
      </c>
      <c r="D322" s="2">
        <v>0</v>
      </c>
    </row>
    <row r="323" spans="1:4" x14ac:dyDescent="0.2">
      <c r="B323" s="1" t="s">
        <v>46</v>
      </c>
      <c r="C323" s="2">
        <v>5703272</v>
      </c>
      <c r="D323" s="2">
        <v>793454</v>
      </c>
    </row>
    <row r="324" spans="1:4" x14ac:dyDescent="0.2">
      <c r="B324" s="1" t="s">
        <v>20</v>
      </c>
      <c r="C324" s="2">
        <v>3942886</v>
      </c>
      <c r="D324" s="2">
        <v>3304816</v>
      </c>
    </row>
    <row r="325" spans="1:4" x14ac:dyDescent="0.2">
      <c r="B325" s="1" t="s">
        <v>18</v>
      </c>
      <c r="C325" s="2">
        <v>62675003.399999999</v>
      </c>
      <c r="D325" s="2">
        <v>21290264.100000001</v>
      </c>
    </row>
    <row r="326" spans="1:4" x14ac:dyDescent="0.2">
      <c r="B326" s="1" t="s">
        <v>168</v>
      </c>
      <c r="C326" s="2">
        <v>31641963.57</v>
      </c>
      <c r="D326" s="2">
        <v>50183</v>
      </c>
    </row>
    <row r="327" spans="1:4" x14ac:dyDescent="0.2">
      <c r="B327" s="1" t="s">
        <v>56</v>
      </c>
      <c r="C327" s="2">
        <v>7808709</v>
      </c>
      <c r="D327" s="2">
        <v>496000</v>
      </c>
    </row>
    <row r="328" spans="1:4" x14ac:dyDescent="0.2">
      <c r="B328" s="1" t="s">
        <v>16</v>
      </c>
      <c r="C328" s="2">
        <v>0</v>
      </c>
      <c r="D328" s="2">
        <v>1383198</v>
      </c>
    </row>
    <row r="329" spans="1:4" x14ac:dyDescent="0.2">
      <c r="B329" s="1" t="s">
        <v>15</v>
      </c>
      <c r="C329" s="2">
        <v>1642918</v>
      </c>
      <c r="D329" s="2">
        <v>0</v>
      </c>
    </row>
    <row r="330" spans="1:4" x14ac:dyDescent="0.2">
      <c r="B330" s="1" t="s">
        <v>45</v>
      </c>
      <c r="C330" s="2">
        <v>3295250</v>
      </c>
      <c r="D330" s="2">
        <v>0</v>
      </c>
    </row>
    <row r="331" spans="1:4" x14ac:dyDescent="0.2">
      <c r="B331" s="1" t="s">
        <v>14</v>
      </c>
      <c r="C331" s="2">
        <v>1432135</v>
      </c>
      <c r="D331" s="2">
        <v>0</v>
      </c>
    </row>
    <row r="332" spans="1:4" x14ac:dyDescent="0.2">
      <c r="B332" s="1" t="s">
        <v>34</v>
      </c>
      <c r="C332" s="2">
        <v>16178952.93</v>
      </c>
      <c r="D332" s="2">
        <v>772371</v>
      </c>
    </row>
    <row r="333" spans="1:4" x14ac:dyDescent="0.2">
      <c r="B333" s="1" t="s">
        <v>33</v>
      </c>
      <c r="C333" s="2">
        <v>37754285</v>
      </c>
      <c r="D333" s="2">
        <v>21621693</v>
      </c>
    </row>
    <row r="334" spans="1:4" x14ac:dyDescent="0.2">
      <c r="B334" s="1" t="s">
        <v>32</v>
      </c>
      <c r="C334" s="2">
        <v>42717320</v>
      </c>
      <c r="D334" s="2">
        <v>17682010</v>
      </c>
    </row>
    <row r="335" spans="1:4" x14ac:dyDescent="0.2">
      <c r="B335" s="1" t="s">
        <v>74</v>
      </c>
      <c r="C335" s="2">
        <v>1950222.77</v>
      </c>
      <c r="D335" s="2">
        <v>2548307.23</v>
      </c>
    </row>
    <row r="336" spans="1:4" x14ac:dyDescent="0.2">
      <c r="B336" s="1" t="s">
        <v>43</v>
      </c>
      <c r="C336" s="2">
        <v>34965960</v>
      </c>
      <c r="D336" s="2">
        <v>8034040</v>
      </c>
    </row>
    <row r="337" spans="2:4" x14ac:dyDescent="0.2">
      <c r="B337" s="1" t="s">
        <v>42</v>
      </c>
      <c r="C337" s="2">
        <v>629216</v>
      </c>
      <c r="D337" s="2">
        <v>0</v>
      </c>
    </row>
    <row r="338" spans="2:4" x14ac:dyDescent="0.2">
      <c r="B338" s="1" t="s">
        <v>41</v>
      </c>
      <c r="C338" s="2">
        <v>6455261</v>
      </c>
      <c r="D338" s="2">
        <v>893566</v>
      </c>
    </row>
    <row r="339" spans="2:4" x14ac:dyDescent="0.2">
      <c r="B339" s="1" t="s">
        <v>12</v>
      </c>
      <c r="C339" s="2">
        <v>2834118</v>
      </c>
      <c r="D339" s="2">
        <v>531570</v>
      </c>
    </row>
    <row r="340" spans="2:4" x14ac:dyDescent="0.2">
      <c r="B340" s="1" t="s">
        <v>11</v>
      </c>
      <c r="C340" s="2">
        <v>4202745</v>
      </c>
      <c r="D340" s="2">
        <v>2371693</v>
      </c>
    </row>
    <row r="341" spans="2:4" x14ac:dyDescent="0.2">
      <c r="B341" s="1" t="s">
        <v>10</v>
      </c>
      <c r="C341" s="2">
        <v>137600</v>
      </c>
      <c r="D341" s="2">
        <v>0</v>
      </c>
    </row>
    <row r="342" spans="2:4" x14ac:dyDescent="0.2">
      <c r="B342" s="1" t="s">
        <v>7</v>
      </c>
      <c r="C342" s="2">
        <v>790692</v>
      </c>
      <c r="D342" s="2">
        <v>1441160</v>
      </c>
    </row>
    <row r="343" spans="2:4" x14ac:dyDescent="0.2">
      <c r="B343" s="1" t="s">
        <v>30</v>
      </c>
      <c r="C343" s="2">
        <v>3350470</v>
      </c>
      <c r="D343" s="2">
        <v>199082</v>
      </c>
    </row>
    <row r="344" spans="2:4" x14ac:dyDescent="0.2">
      <c r="B344" s="1" t="s">
        <v>39</v>
      </c>
      <c r="C344" s="2">
        <v>2950733</v>
      </c>
      <c r="D344" s="2">
        <v>914514</v>
      </c>
    </row>
    <row r="345" spans="2:4" x14ac:dyDescent="0.2">
      <c r="B345" s="1" t="s">
        <v>29</v>
      </c>
      <c r="C345" s="2">
        <v>2036329</v>
      </c>
      <c r="D345" s="2">
        <v>179927</v>
      </c>
    </row>
    <row r="346" spans="2:4" x14ac:dyDescent="0.2">
      <c r="B346" s="1" t="s">
        <v>6</v>
      </c>
      <c r="C346" s="2">
        <v>59326037</v>
      </c>
      <c r="D346" s="2">
        <v>17880200</v>
      </c>
    </row>
    <row r="347" spans="2:4" x14ac:dyDescent="0.2">
      <c r="B347" s="1" t="s">
        <v>27</v>
      </c>
      <c r="C347" s="2">
        <v>118468</v>
      </c>
      <c r="D347" s="2">
        <v>57180</v>
      </c>
    </row>
    <row r="348" spans="2:4" x14ac:dyDescent="0.2">
      <c r="B348" s="1" t="s">
        <v>4</v>
      </c>
      <c r="C348" s="2">
        <v>1819942</v>
      </c>
      <c r="D348" s="2">
        <v>97625</v>
      </c>
    </row>
    <row r="349" spans="2:4" x14ac:dyDescent="0.2">
      <c r="B349" s="1" t="s">
        <v>38</v>
      </c>
      <c r="C349" s="2">
        <v>100000</v>
      </c>
      <c r="D349" s="2">
        <v>0</v>
      </c>
    </row>
    <row r="350" spans="2:4" x14ac:dyDescent="0.2">
      <c r="B350" s="1" t="s">
        <v>26</v>
      </c>
      <c r="C350" s="2">
        <v>3980.9899999999907</v>
      </c>
      <c r="D350" s="2">
        <v>0</v>
      </c>
    </row>
    <row r="351" spans="2:4" x14ac:dyDescent="0.2">
      <c r="B351" s="1" t="s">
        <v>3</v>
      </c>
      <c r="C351" s="2">
        <v>608647</v>
      </c>
      <c r="D351" s="2">
        <v>1113699</v>
      </c>
    </row>
    <row r="352" spans="2:4" x14ac:dyDescent="0.2">
      <c r="B352" s="1" t="s">
        <v>52</v>
      </c>
      <c r="C352" s="2">
        <v>334122</v>
      </c>
      <c r="D352" s="2">
        <v>0</v>
      </c>
    </row>
    <row r="353" spans="1:4" x14ac:dyDescent="0.2">
      <c r="B353" s="1" t="s">
        <v>2</v>
      </c>
      <c r="C353" s="2">
        <v>97460989.230000004</v>
      </c>
      <c r="D353" s="2">
        <v>104570235.77</v>
      </c>
    </row>
    <row r="354" spans="1:4" x14ac:dyDescent="0.2">
      <c r="B354" s="1" t="s">
        <v>23</v>
      </c>
      <c r="C354" s="2">
        <v>862681</v>
      </c>
      <c r="D354" s="2">
        <v>0</v>
      </c>
    </row>
    <row r="355" spans="1:4" x14ac:dyDescent="0.2">
      <c r="A355" s="2"/>
      <c r="B355" s="1" t="s">
        <v>50</v>
      </c>
      <c r="C355" s="7">
        <v>19258917</v>
      </c>
      <c r="D355" s="7">
        <v>14452064</v>
      </c>
    </row>
    <row r="356" spans="1:4" ht="13.5" thickBot="1" x14ac:dyDescent="0.25">
      <c r="A356" s="6" t="s">
        <v>167</v>
      </c>
      <c r="B356" s="6"/>
      <c r="C356" s="5">
        <f>SUM(C321:C355)</f>
        <v>456937356.89000005</v>
      </c>
      <c r="D356" s="5">
        <f>SUM(D321:D355)</f>
        <v>222729247.09999999</v>
      </c>
    </row>
    <row r="357" spans="1:4" x14ac:dyDescent="0.2">
      <c r="A357" s="1" t="s">
        <v>166</v>
      </c>
      <c r="B357" s="1" t="s">
        <v>18</v>
      </c>
      <c r="C357" s="2">
        <v>2303801</v>
      </c>
      <c r="D357" s="2">
        <v>0</v>
      </c>
    </row>
    <row r="358" spans="1:4" x14ac:dyDescent="0.2">
      <c r="B358" s="1" t="s">
        <v>165</v>
      </c>
      <c r="C358" s="2">
        <v>7195</v>
      </c>
      <c r="D358" s="2">
        <v>99109</v>
      </c>
    </row>
    <row r="359" spans="1:4" x14ac:dyDescent="0.2">
      <c r="B359" s="1" t="s">
        <v>164</v>
      </c>
      <c r="C359" s="2">
        <v>28335</v>
      </c>
      <c r="D359" s="2">
        <v>16176</v>
      </c>
    </row>
    <row r="360" spans="1:4" x14ac:dyDescent="0.2">
      <c r="B360" s="1" t="s">
        <v>6</v>
      </c>
      <c r="C360" s="2">
        <v>1420643</v>
      </c>
      <c r="D360" s="2">
        <v>544423</v>
      </c>
    </row>
    <row r="361" spans="1:4" x14ac:dyDescent="0.2">
      <c r="B361" s="1" t="s">
        <v>129</v>
      </c>
      <c r="C361" s="2">
        <v>63805</v>
      </c>
      <c r="D361" s="2">
        <v>17984</v>
      </c>
    </row>
    <row r="362" spans="1:4" x14ac:dyDescent="0.2">
      <c r="B362" s="1" t="s">
        <v>62</v>
      </c>
      <c r="C362" s="2">
        <v>98179</v>
      </c>
      <c r="D362" s="2">
        <v>173694</v>
      </c>
    </row>
    <row r="363" spans="1:4" x14ac:dyDescent="0.2">
      <c r="B363" s="1" t="s">
        <v>128</v>
      </c>
      <c r="C363" s="7">
        <v>999000</v>
      </c>
      <c r="D363" s="7">
        <v>0</v>
      </c>
    </row>
    <row r="364" spans="1:4" ht="13.5" thickBot="1" x14ac:dyDescent="0.25">
      <c r="A364" s="6" t="s">
        <v>163</v>
      </c>
      <c r="B364" s="6"/>
      <c r="C364" s="5">
        <f>SUM(C357:C363)</f>
        <v>4920958</v>
      </c>
      <c r="D364" s="5">
        <f>SUM(D357:D363)</f>
        <v>851386</v>
      </c>
    </row>
    <row r="365" spans="1:4" x14ac:dyDescent="0.2">
      <c r="A365" s="1" t="s">
        <v>162</v>
      </c>
      <c r="B365" s="1" t="s">
        <v>19</v>
      </c>
      <c r="C365" s="2">
        <v>815833</v>
      </c>
      <c r="D365" s="2">
        <v>0</v>
      </c>
    </row>
    <row r="366" spans="1:4" x14ac:dyDescent="0.2">
      <c r="B366" s="1" t="s">
        <v>18</v>
      </c>
      <c r="C366" s="2">
        <v>17835389</v>
      </c>
      <c r="D366" s="2">
        <v>16726612</v>
      </c>
    </row>
    <row r="367" spans="1:4" x14ac:dyDescent="0.2">
      <c r="B367" s="1" t="s">
        <v>16</v>
      </c>
      <c r="C367" s="2">
        <v>2330771</v>
      </c>
      <c r="D367" s="2">
        <v>1354481</v>
      </c>
    </row>
    <row r="368" spans="1:4" x14ac:dyDescent="0.2">
      <c r="B368" s="1" t="s">
        <v>32</v>
      </c>
      <c r="C368" s="2">
        <v>3836924</v>
      </c>
      <c r="D368" s="2">
        <v>0</v>
      </c>
    </row>
    <row r="369" spans="1:4" x14ac:dyDescent="0.2">
      <c r="B369" s="1" t="s">
        <v>54</v>
      </c>
      <c r="C369" s="2">
        <v>5061000</v>
      </c>
      <c r="D369" s="2">
        <v>0</v>
      </c>
    </row>
    <row r="370" spans="1:4" x14ac:dyDescent="0.2">
      <c r="B370" s="1" t="s">
        <v>31</v>
      </c>
      <c r="C370" s="2">
        <v>66721</v>
      </c>
      <c r="D370" s="2">
        <v>0</v>
      </c>
    </row>
    <row r="371" spans="1:4" x14ac:dyDescent="0.2">
      <c r="B371" s="1" t="s">
        <v>41</v>
      </c>
      <c r="C371" s="2">
        <v>1260263</v>
      </c>
      <c r="D371" s="2">
        <v>290114</v>
      </c>
    </row>
    <row r="372" spans="1:4" x14ac:dyDescent="0.2">
      <c r="B372" s="1" t="s">
        <v>12</v>
      </c>
      <c r="C372" s="2">
        <v>124659</v>
      </c>
      <c r="D372" s="2">
        <v>2127</v>
      </c>
    </row>
    <row r="373" spans="1:4" x14ac:dyDescent="0.2">
      <c r="B373" s="1" t="s">
        <v>11</v>
      </c>
      <c r="C373" s="2">
        <v>265999</v>
      </c>
      <c r="D373" s="2">
        <v>269958</v>
      </c>
    </row>
    <row r="374" spans="1:4" x14ac:dyDescent="0.2">
      <c r="B374" s="1" t="s">
        <v>10</v>
      </c>
      <c r="C374" s="2">
        <v>800000</v>
      </c>
      <c r="D374" s="2">
        <v>0</v>
      </c>
    </row>
    <row r="375" spans="1:4" x14ac:dyDescent="0.2">
      <c r="B375" s="1" t="s">
        <v>7</v>
      </c>
      <c r="C375" s="2">
        <v>864710</v>
      </c>
      <c r="D375" s="2">
        <v>294195</v>
      </c>
    </row>
    <row r="376" spans="1:4" x14ac:dyDescent="0.2">
      <c r="B376" s="1" t="s">
        <v>30</v>
      </c>
      <c r="C376" s="2">
        <v>29066</v>
      </c>
      <c r="D376" s="2">
        <v>92561</v>
      </c>
    </row>
    <row r="377" spans="1:4" x14ac:dyDescent="0.2">
      <c r="B377" s="1" t="s">
        <v>39</v>
      </c>
      <c r="C377" s="2">
        <v>626419</v>
      </c>
      <c r="D377" s="2">
        <v>211315</v>
      </c>
    </row>
    <row r="378" spans="1:4" x14ac:dyDescent="0.2">
      <c r="B378" s="1" t="s">
        <v>28</v>
      </c>
      <c r="C378" s="2">
        <v>57941</v>
      </c>
      <c r="D378" s="2">
        <v>56980</v>
      </c>
    </row>
    <row r="379" spans="1:4" x14ac:dyDescent="0.2">
      <c r="B379" s="1" t="s">
        <v>53</v>
      </c>
      <c r="C379" s="2">
        <v>577411046</v>
      </c>
      <c r="D379" s="2">
        <v>79114276</v>
      </c>
    </row>
    <row r="380" spans="1:4" x14ac:dyDescent="0.2">
      <c r="B380" s="1" t="s">
        <v>6</v>
      </c>
      <c r="C380" s="2">
        <v>2491362</v>
      </c>
      <c r="D380" s="2">
        <v>2984453</v>
      </c>
    </row>
    <row r="381" spans="1:4" x14ac:dyDescent="0.2">
      <c r="B381" s="1" t="s">
        <v>4</v>
      </c>
      <c r="C381" s="2">
        <v>218928</v>
      </c>
      <c r="D381" s="2">
        <v>78092</v>
      </c>
    </row>
    <row r="382" spans="1:4" x14ac:dyDescent="0.2">
      <c r="B382" s="1" t="s">
        <v>3</v>
      </c>
      <c r="C382" s="2">
        <v>132542</v>
      </c>
      <c r="D382" s="2">
        <v>150290</v>
      </c>
    </row>
    <row r="383" spans="1:4" x14ac:dyDescent="0.2">
      <c r="B383" s="1" t="s">
        <v>2</v>
      </c>
      <c r="C383" s="7">
        <v>43854686</v>
      </c>
      <c r="D383" s="7">
        <v>8516706</v>
      </c>
    </row>
    <row r="384" spans="1:4" ht="13.5" thickBot="1" x14ac:dyDescent="0.25">
      <c r="A384" s="6" t="s">
        <v>161</v>
      </c>
      <c r="B384" s="6"/>
      <c r="C384" s="5">
        <f>SUM(C365:C383)</f>
        <v>658084259</v>
      </c>
      <c r="D384" s="5">
        <f>SUM(D365:D383)</f>
        <v>110142160</v>
      </c>
    </row>
    <row r="385" spans="1:4" x14ac:dyDescent="0.2">
      <c r="A385" s="1" t="s">
        <v>160</v>
      </c>
      <c r="B385" s="1" t="s">
        <v>47</v>
      </c>
      <c r="C385" s="2">
        <v>101058</v>
      </c>
      <c r="D385" s="2">
        <v>34902</v>
      </c>
    </row>
    <row r="386" spans="1:4" x14ac:dyDescent="0.2">
      <c r="B386" s="1" t="s">
        <v>46</v>
      </c>
      <c r="C386" s="2">
        <v>2911745</v>
      </c>
      <c r="D386" s="2">
        <v>5252083</v>
      </c>
    </row>
    <row r="387" spans="1:4" x14ac:dyDescent="0.2">
      <c r="B387" s="1" t="s">
        <v>20</v>
      </c>
      <c r="C387" s="2">
        <v>2653078</v>
      </c>
      <c r="D387" s="2">
        <v>671717</v>
      </c>
    </row>
    <row r="388" spans="1:4" x14ac:dyDescent="0.2">
      <c r="B388" s="1" t="s">
        <v>19</v>
      </c>
      <c r="C388" s="2">
        <v>1995034</v>
      </c>
      <c r="D388" s="2">
        <v>298357</v>
      </c>
    </row>
    <row r="389" spans="1:4" x14ac:dyDescent="0.2">
      <c r="B389" s="1" t="s">
        <v>18</v>
      </c>
      <c r="C389" s="2">
        <v>18063700</v>
      </c>
      <c r="D389" s="2">
        <v>3863449</v>
      </c>
    </row>
    <row r="390" spans="1:4" x14ac:dyDescent="0.2">
      <c r="B390" s="1" t="s">
        <v>17</v>
      </c>
      <c r="C390" s="2">
        <v>245206</v>
      </c>
      <c r="D390" s="2">
        <v>0</v>
      </c>
    </row>
    <row r="391" spans="1:4" x14ac:dyDescent="0.2">
      <c r="B391" s="1" t="s">
        <v>16</v>
      </c>
      <c r="C391" s="2">
        <v>178300</v>
      </c>
      <c r="D391" s="2">
        <v>743828</v>
      </c>
    </row>
    <row r="392" spans="1:4" x14ac:dyDescent="0.2">
      <c r="B392" s="1" t="s">
        <v>15</v>
      </c>
      <c r="C392" s="2">
        <v>1339320</v>
      </c>
      <c r="D392" s="2">
        <v>745382</v>
      </c>
    </row>
    <row r="393" spans="1:4" x14ac:dyDescent="0.2">
      <c r="B393" s="1" t="s">
        <v>45</v>
      </c>
      <c r="C393" s="2">
        <v>368078</v>
      </c>
      <c r="D393" s="2">
        <v>263535</v>
      </c>
    </row>
    <row r="394" spans="1:4" x14ac:dyDescent="0.2">
      <c r="B394" s="1" t="s">
        <v>14</v>
      </c>
      <c r="C394" s="2">
        <v>858558</v>
      </c>
      <c r="D394" s="2">
        <v>887416</v>
      </c>
    </row>
    <row r="395" spans="1:4" x14ac:dyDescent="0.2">
      <c r="B395" s="1" t="s">
        <v>34</v>
      </c>
      <c r="C395" s="2">
        <v>4353588</v>
      </c>
      <c r="D395" s="2">
        <v>994648</v>
      </c>
    </row>
    <row r="396" spans="1:4" x14ac:dyDescent="0.2">
      <c r="B396" s="1" t="s">
        <v>33</v>
      </c>
      <c r="C396" s="2">
        <v>1446010</v>
      </c>
      <c r="D396" s="2">
        <v>738984</v>
      </c>
    </row>
    <row r="397" spans="1:4" x14ac:dyDescent="0.2">
      <c r="B397" s="1" t="s">
        <v>59</v>
      </c>
      <c r="C397" s="2">
        <v>1221811</v>
      </c>
      <c r="D397" s="2">
        <v>339806</v>
      </c>
    </row>
    <row r="398" spans="1:4" x14ac:dyDescent="0.2">
      <c r="B398" s="1" t="s">
        <v>55</v>
      </c>
      <c r="C398" s="2">
        <v>1456538</v>
      </c>
      <c r="D398" s="2">
        <v>177872</v>
      </c>
    </row>
    <row r="399" spans="1:4" x14ac:dyDescent="0.2">
      <c r="B399" s="1" t="s">
        <v>41</v>
      </c>
      <c r="C399" s="2">
        <v>6430</v>
      </c>
      <c r="D399" s="2">
        <v>110715</v>
      </c>
    </row>
    <row r="400" spans="1:4" x14ac:dyDescent="0.2">
      <c r="B400" s="1" t="s">
        <v>12</v>
      </c>
      <c r="C400" s="2">
        <v>74862</v>
      </c>
      <c r="D400" s="2">
        <v>314632</v>
      </c>
    </row>
    <row r="401" spans="1:4" x14ac:dyDescent="0.2">
      <c r="B401" s="1" t="s">
        <v>11</v>
      </c>
      <c r="C401" s="2">
        <v>996452</v>
      </c>
      <c r="D401" s="2">
        <v>227691</v>
      </c>
    </row>
    <row r="402" spans="1:4" x14ac:dyDescent="0.2">
      <c r="B402" s="1" t="s">
        <v>10</v>
      </c>
      <c r="C402" s="2">
        <v>4116170</v>
      </c>
      <c r="D402" s="2">
        <v>41383</v>
      </c>
    </row>
    <row r="403" spans="1:4" x14ac:dyDescent="0.2">
      <c r="B403" s="1" t="s">
        <v>9</v>
      </c>
      <c r="C403" s="2">
        <v>2524299</v>
      </c>
      <c r="D403" s="2">
        <v>1875227</v>
      </c>
    </row>
    <row r="404" spans="1:4" x14ac:dyDescent="0.2">
      <c r="B404" s="1" t="s">
        <v>8</v>
      </c>
      <c r="C404" s="2">
        <v>917471</v>
      </c>
      <c r="D404" s="2">
        <v>0</v>
      </c>
    </row>
    <row r="405" spans="1:4" x14ac:dyDescent="0.2">
      <c r="B405" s="1" t="s">
        <v>30</v>
      </c>
      <c r="C405" s="2">
        <v>634491</v>
      </c>
      <c r="D405" s="2">
        <v>169370</v>
      </c>
    </row>
    <row r="406" spans="1:4" x14ac:dyDescent="0.2">
      <c r="B406" s="1" t="s">
        <v>39</v>
      </c>
      <c r="C406" s="2">
        <v>104208</v>
      </c>
      <c r="D406" s="2">
        <v>56423</v>
      </c>
    </row>
    <row r="407" spans="1:4" x14ac:dyDescent="0.2">
      <c r="B407" s="1" t="s">
        <v>29</v>
      </c>
      <c r="C407" s="2">
        <v>253307</v>
      </c>
      <c r="D407" s="2">
        <v>208240</v>
      </c>
    </row>
    <row r="408" spans="1:4" x14ac:dyDescent="0.2">
      <c r="B408" s="1" t="s">
        <v>6</v>
      </c>
      <c r="C408" s="2">
        <v>13556749</v>
      </c>
      <c r="D408" s="2">
        <v>11645488</v>
      </c>
    </row>
    <row r="409" spans="1:4" x14ac:dyDescent="0.2">
      <c r="B409" s="1" t="s">
        <v>27</v>
      </c>
      <c r="C409" s="2">
        <v>65640</v>
      </c>
      <c r="D409" s="2">
        <v>15490</v>
      </c>
    </row>
    <row r="410" spans="1:4" x14ac:dyDescent="0.2">
      <c r="B410" s="1" t="s">
        <v>4</v>
      </c>
      <c r="C410" s="2">
        <v>584777</v>
      </c>
      <c r="D410" s="2">
        <v>119482</v>
      </c>
    </row>
    <row r="411" spans="1:4" x14ac:dyDescent="0.2">
      <c r="B411" s="1" t="s">
        <v>38</v>
      </c>
      <c r="C411" s="2">
        <v>17565</v>
      </c>
      <c r="D411" s="2">
        <v>31935</v>
      </c>
    </row>
    <row r="412" spans="1:4" x14ac:dyDescent="0.2">
      <c r="B412" s="1" t="s">
        <v>26</v>
      </c>
      <c r="C412" s="2">
        <v>16875</v>
      </c>
      <c r="D412" s="2">
        <v>386060</v>
      </c>
    </row>
    <row r="413" spans="1:4" x14ac:dyDescent="0.2">
      <c r="B413" s="1" t="s">
        <v>159</v>
      </c>
      <c r="C413" s="2">
        <v>2117097</v>
      </c>
      <c r="D413" s="2">
        <v>1704555</v>
      </c>
    </row>
    <row r="414" spans="1:4" x14ac:dyDescent="0.2">
      <c r="B414" s="1" t="s">
        <v>2</v>
      </c>
      <c r="C414" s="7">
        <v>8771391</v>
      </c>
      <c r="D414" s="7">
        <v>18638152</v>
      </c>
    </row>
    <row r="415" spans="1:4" ht="13.5" thickBot="1" x14ac:dyDescent="0.25">
      <c r="A415" s="6" t="s">
        <v>158</v>
      </c>
      <c r="B415" s="6"/>
      <c r="C415" s="5">
        <f>SUM(C385:C414)</f>
        <v>71949808</v>
      </c>
      <c r="D415" s="5">
        <f>SUM(D385:D414)</f>
        <v>50556822</v>
      </c>
    </row>
    <row r="416" spans="1:4" x14ac:dyDescent="0.2">
      <c r="A416" s="1" t="s">
        <v>157</v>
      </c>
      <c r="B416" s="1" t="s">
        <v>47</v>
      </c>
      <c r="C416" s="2">
        <v>265082</v>
      </c>
      <c r="D416" s="2">
        <v>109918</v>
      </c>
    </row>
    <row r="417" spans="2:4" x14ac:dyDescent="0.2">
      <c r="B417" s="1" t="s">
        <v>46</v>
      </c>
      <c r="C417" s="2">
        <v>5892</v>
      </c>
      <c r="D417" s="2">
        <v>135017</v>
      </c>
    </row>
    <row r="418" spans="2:4" x14ac:dyDescent="0.2">
      <c r="B418" s="1" t="s">
        <v>18</v>
      </c>
      <c r="C418" s="2">
        <v>10553697.369999999</v>
      </c>
      <c r="D418" s="2">
        <v>4683890</v>
      </c>
    </row>
    <row r="419" spans="2:4" x14ac:dyDescent="0.2">
      <c r="B419" s="1" t="s">
        <v>16</v>
      </c>
      <c r="C419" s="2">
        <v>200874</v>
      </c>
      <c r="D419" s="2">
        <v>494130</v>
      </c>
    </row>
    <row r="420" spans="2:4" x14ac:dyDescent="0.2">
      <c r="B420" s="1" t="s">
        <v>15</v>
      </c>
      <c r="C420" s="2">
        <v>708306</v>
      </c>
      <c r="D420" s="2">
        <v>93917</v>
      </c>
    </row>
    <row r="421" spans="2:4" x14ac:dyDescent="0.2">
      <c r="B421" s="1" t="s">
        <v>14</v>
      </c>
      <c r="C421" s="2">
        <v>70595</v>
      </c>
      <c r="D421" s="2">
        <v>0</v>
      </c>
    </row>
    <row r="422" spans="2:4" x14ac:dyDescent="0.2">
      <c r="B422" s="1" t="s">
        <v>33</v>
      </c>
      <c r="C422" s="2">
        <v>289462</v>
      </c>
      <c r="D422" s="2">
        <v>3076030</v>
      </c>
    </row>
    <row r="423" spans="2:4" x14ac:dyDescent="0.2">
      <c r="B423" s="1" t="s">
        <v>74</v>
      </c>
      <c r="C423" s="2">
        <v>0</v>
      </c>
      <c r="D423" s="2">
        <v>26131</v>
      </c>
    </row>
    <row r="424" spans="2:4" x14ac:dyDescent="0.2">
      <c r="B424" s="1" t="s">
        <v>13</v>
      </c>
      <c r="C424" s="2">
        <v>415774</v>
      </c>
      <c r="D424" s="2">
        <v>274325</v>
      </c>
    </row>
    <row r="425" spans="2:4" x14ac:dyDescent="0.2">
      <c r="B425" s="1" t="s">
        <v>31</v>
      </c>
      <c r="C425" s="2">
        <v>0</v>
      </c>
      <c r="D425" s="2">
        <v>21133</v>
      </c>
    </row>
    <row r="426" spans="2:4" x14ac:dyDescent="0.2">
      <c r="B426" s="1" t="s">
        <v>41</v>
      </c>
      <c r="C426" s="2">
        <v>0</v>
      </c>
      <c r="D426" s="2">
        <v>383380</v>
      </c>
    </row>
    <row r="427" spans="2:4" x14ac:dyDescent="0.2">
      <c r="B427" s="1" t="s">
        <v>12</v>
      </c>
      <c r="C427" s="2">
        <v>336999</v>
      </c>
      <c r="D427" s="2">
        <v>339530</v>
      </c>
    </row>
    <row r="428" spans="2:4" x14ac:dyDescent="0.2">
      <c r="B428" s="1" t="s">
        <v>11</v>
      </c>
      <c r="C428" s="2">
        <v>436253</v>
      </c>
      <c r="D428" s="2">
        <v>424169</v>
      </c>
    </row>
    <row r="429" spans="2:4" x14ac:dyDescent="0.2">
      <c r="B429" s="1" t="s">
        <v>10</v>
      </c>
      <c r="C429" s="2">
        <v>1162100</v>
      </c>
      <c r="D429" s="2">
        <v>45000</v>
      </c>
    </row>
    <row r="430" spans="2:4" x14ac:dyDescent="0.2">
      <c r="B430" s="1" t="s">
        <v>30</v>
      </c>
      <c r="C430" s="2">
        <v>374251</v>
      </c>
      <c r="D430" s="2">
        <v>71966</v>
      </c>
    </row>
    <row r="431" spans="2:4" x14ac:dyDescent="0.2">
      <c r="B431" s="1" t="s">
        <v>39</v>
      </c>
      <c r="C431" s="2">
        <v>0</v>
      </c>
      <c r="D431" s="2">
        <v>280124</v>
      </c>
    </row>
    <row r="432" spans="2:4" x14ac:dyDescent="0.2">
      <c r="B432" s="1" t="s">
        <v>29</v>
      </c>
      <c r="C432" s="2">
        <v>446260</v>
      </c>
      <c r="D432" s="2">
        <v>259657</v>
      </c>
    </row>
    <row r="433" spans="1:4" x14ac:dyDescent="0.2">
      <c r="B433" s="1" t="s">
        <v>6</v>
      </c>
      <c r="C433" s="2">
        <v>7810019</v>
      </c>
      <c r="D433" s="2">
        <v>6076213</v>
      </c>
    </row>
    <row r="434" spans="1:4" x14ac:dyDescent="0.2">
      <c r="B434" s="1" t="s">
        <v>5</v>
      </c>
      <c r="C434" s="2">
        <v>1080011</v>
      </c>
      <c r="D434" s="2">
        <v>515043</v>
      </c>
    </row>
    <row r="435" spans="1:4" x14ac:dyDescent="0.2">
      <c r="B435" s="1" t="s">
        <v>4</v>
      </c>
      <c r="C435" s="2">
        <v>137123</v>
      </c>
      <c r="D435" s="2">
        <v>118436</v>
      </c>
    </row>
    <row r="436" spans="1:4" x14ac:dyDescent="0.2">
      <c r="B436" s="1" t="s">
        <v>38</v>
      </c>
      <c r="C436" s="2">
        <v>5503</v>
      </c>
      <c r="D436" s="2">
        <v>44497</v>
      </c>
    </row>
    <row r="437" spans="1:4" x14ac:dyDescent="0.2">
      <c r="B437" s="1" t="s">
        <v>3</v>
      </c>
      <c r="C437" s="2">
        <v>34</v>
      </c>
      <c r="D437" s="2">
        <v>110869</v>
      </c>
    </row>
    <row r="438" spans="1:4" x14ac:dyDescent="0.2">
      <c r="B438" s="1" t="s">
        <v>2</v>
      </c>
      <c r="C438" s="2">
        <v>8138789.79</v>
      </c>
      <c r="D438" s="2">
        <v>8584242</v>
      </c>
    </row>
    <row r="439" spans="1:4" x14ac:dyDescent="0.2">
      <c r="B439" s="1" t="s">
        <v>82</v>
      </c>
      <c r="C439" s="7">
        <v>41425</v>
      </c>
      <c r="D439" s="7">
        <v>55274</v>
      </c>
    </row>
    <row r="440" spans="1:4" ht="13.5" thickBot="1" x14ac:dyDescent="0.25">
      <c r="A440" s="6" t="s">
        <v>156</v>
      </c>
      <c r="B440" s="6"/>
      <c r="C440" s="5">
        <f>SUM(C416:C439)</f>
        <v>32478450.159999996</v>
      </c>
      <c r="D440" s="5">
        <f>SUM(D416:D439)</f>
        <v>26222891</v>
      </c>
    </row>
    <row r="441" spans="1:4" x14ac:dyDescent="0.2">
      <c r="A441" s="1" t="s">
        <v>155</v>
      </c>
      <c r="B441" s="1" t="s">
        <v>47</v>
      </c>
      <c r="C441" s="2">
        <v>6477595</v>
      </c>
      <c r="D441" s="2">
        <v>747155</v>
      </c>
    </row>
    <row r="442" spans="1:4" x14ac:dyDescent="0.2">
      <c r="B442" s="1" t="s">
        <v>46</v>
      </c>
      <c r="C442" s="2">
        <v>425267</v>
      </c>
      <c r="D442" s="2">
        <v>3089960</v>
      </c>
    </row>
    <row r="443" spans="1:4" x14ac:dyDescent="0.2">
      <c r="B443" s="1" t="s">
        <v>20</v>
      </c>
      <c r="C443" s="2">
        <v>26480349</v>
      </c>
      <c r="D443" s="2">
        <v>1585337</v>
      </c>
    </row>
    <row r="444" spans="1:4" x14ac:dyDescent="0.2">
      <c r="B444" s="1" t="s">
        <v>19</v>
      </c>
      <c r="C444" s="2">
        <v>1247500</v>
      </c>
      <c r="D444" s="2">
        <v>0</v>
      </c>
    </row>
    <row r="445" spans="1:4" x14ac:dyDescent="0.2">
      <c r="B445" s="1" t="s">
        <v>18</v>
      </c>
      <c r="C445" s="2">
        <v>69038884</v>
      </c>
      <c r="D445" s="2">
        <v>24270348</v>
      </c>
    </row>
    <row r="446" spans="1:4" x14ac:dyDescent="0.2">
      <c r="B446" s="1" t="s">
        <v>56</v>
      </c>
      <c r="C446" s="2">
        <v>9723356</v>
      </c>
      <c r="D446" s="2">
        <v>1395</v>
      </c>
    </row>
    <row r="447" spans="1:4" x14ac:dyDescent="0.2">
      <c r="B447" s="1" t="s">
        <v>16</v>
      </c>
      <c r="C447" s="2">
        <v>9089078</v>
      </c>
      <c r="D447" s="2">
        <v>6811796</v>
      </c>
    </row>
    <row r="448" spans="1:4" x14ac:dyDescent="0.2">
      <c r="B448" s="1" t="s">
        <v>15</v>
      </c>
      <c r="C448" s="2">
        <v>1305929</v>
      </c>
      <c r="D448" s="2">
        <v>0</v>
      </c>
    </row>
    <row r="449" spans="2:4" x14ac:dyDescent="0.2">
      <c r="B449" s="1" t="s">
        <v>45</v>
      </c>
      <c r="C449" s="2">
        <v>8259285</v>
      </c>
      <c r="D449" s="2">
        <v>0</v>
      </c>
    </row>
    <row r="450" spans="2:4" x14ac:dyDescent="0.2">
      <c r="B450" s="1" t="s">
        <v>14</v>
      </c>
      <c r="C450" s="2">
        <v>1341082</v>
      </c>
      <c r="D450" s="2">
        <v>0</v>
      </c>
    </row>
    <row r="451" spans="2:4" x14ac:dyDescent="0.2">
      <c r="B451" s="1" t="s">
        <v>34</v>
      </c>
      <c r="C451" s="2">
        <v>213001914</v>
      </c>
      <c r="D451" s="2">
        <v>39340261</v>
      </c>
    </row>
    <row r="452" spans="2:4" x14ac:dyDescent="0.2">
      <c r="B452" s="1" t="s">
        <v>33</v>
      </c>
      <c r="C452" s="2">
        <v>353393</v>
      </c>
      <c r="D452" s="2">
        <v>742607</v>
      </c>
    </row>
    <row r="453" spans="2:4" x14ac:dyDescent="0.2">
      <c r="B453" s="1" t="s">
        <v>75</v>
      </c>
      <c r="C453" s="2">
        <v>475653</v>
      </c>
      <c r="D453" s="2">
        <v>24347</v>
      </c>
    </row>
    <row r="454" spans="2:4" x14ac:dyDescent="0.2">
      <c r="B454" s="1" t="s">
        <v>32</v>
      </c>
      <c r="C454" s="2">
        <v>100149314.33</v>
      </c>
      <c r="D454" s="2">
        <v>65463158</v>
      </c>
    </row>
    <row r="455" spans="2:4" x14ac:dyDescent="0.2">
      <c r="B455" s="1" t="s">
        <v>54</v>
      </c>
      <c r="C455" s="2">
        <v>4370400</v>
      </c>
      <c r="D455" s="2">
        <v>147428</v>
      </c>
    </row>
    <row r="456" spans="2:4" x14ac:dyDescent="0.2">
      <c r="B456" s="1" t="s">
        <v>43</v>
      </c>
      <c r="C456" s="2">
        <v>269818593</v>
      </c>
      <c r="D456" s="2">
        <v>103322730</v>
      </c>
    </row>
    <row r="457" spans="2:4" x14ac:dyDescent="0.2">
      <c r="B457" s="1" t="s">
        <v>154</v>
      </c>
      <c r="C457" s="2">
        <v>0</v>
      </c>
      <c r="D457" s="2">
        <f>1469457.49-10666</f>
        <v>1458791.49</v>
      </c>
    </row>
    <row r="458" spans="2:4" x14ac:dyDescent="0.2">
      <c r="B458" s="1" t="s">
        <v>31</v>
      </c>
      <c r="C458" s="2">
        <v>622688</v>
      </c>
      <c r="D458" s="2">
        <v>260231</v>
      </c>
    </row>
    <row r="459" spans="2:4" x14ac:dyDescent="0.2">
      <c r="B459" s="1" t="s">
        <v>41</v>
      </c>
      <c r="C459" s="2">
        <v>17615045</v>
      </c>
      <c r="D459" s="2">
        <v>3475308</v>
      </c>
    </row>
    <row r="460" spans="2:4" x14ac:dyDescent="0.2">
      <c r="B460" s="1" t="s">
        <v>12</v>
      </c>
      <c r="C460" s="2">
        <v>28138</v>
      </c>
      <c r="D460" s="2">
        <v>281255</v>
      </c>
    </row>
    <row r="461" spans="2:4" x14ac:dyDescent="0.2">
      <c r="B461" s="1" t="s">
        <v>11</v>
      </c>
      <c r="C461" s="2">
        <v>1259308</v>
      </c>
      <c r="D461" s="2">
        <v>1171872</v>
      </c>
    </row>
    <row r="462" spans="2:4" x14ac:dyDescent="0.2">
      <c r="B462" s="1" t="s">
        <v>73</v>
      </c>
      <c r="C462" s="2">
        <v>22954643</v>
      </c>
      <c r="D462" s="2">
        <v>1666035</v>
      </c>
    </row>
    <row r="463" spans="2:4" x14ac:dyDescent="0.2">
      <c r="B463" s="1" t="s">
        <v>10</v>
      </c>
      <c r="C463" s="2">
        <v>18716592</v>
      </c>
      <c r="D463" s="2">
        <v>6192613</v>
      </c>
    </row>
    <row r="464" spans="2:4" x14ac:dyDescent="0.2">
      <c r="B464" s="1" t="s">
        <v>7</v>
      </c>
      <c r="C464" s="2">
        <v>20258192</v>
      </c>
      <c r="D464" s="2">
        <v>3844182</v>
      </c>
    </row>
    <row r="465" spans="1:4" x14ac:dyDescent="0.2">
      <c r="B465" s="1" t="s">
        <v>30</v>
      </c>
      <c r="C465" s="2">
        <v>1084885</v>
      </c>
      <c r="D465" s="2">
        <v>594513</v>
      </c>
    </row>
    <row r="466" spans="1:4" x14ac:dyDescent="0.2">
      <c r="B466" s="1" t="s">
        <v>39</v>
      </c>
      <c r="C466" s="2">
        <v>6451320</v>
      </c>
      <c r="D466" s="2">
        <v>2084744</v>
      </c>
    </row>
    <row r="467" spans="1:4" x14ac:dyDescent="0.2">
      <c r="B467" s="1" t="s">
        <v>29</v>
      </c>
      <c r="C467" s="2">
        <v>492177</v>
      </c>
      <c r="D467" s="2">
        <v>85542</v>
      </c>
    </row>
    <row r="468" spans="1:4" x14ac:dyDescent="0.2">
      <c r="B468" s="1" t="s">
        <v>28</v>
      </c>
      <c r="C468" s="2">
        <v>804204</v>
      </c>
      <c r="D468" s="2">
        <v>97416</v>
      </c>
    </row>
    <row r="469" spans="1:4" x14ac:dyDescent="0.2">
      <c r="B469" s="1" t="s">
        <v>53</v>
      </c>
      <c r="C469" s="2">
        <v>37304441</v>
      </c>
      <c r="D469" s="2">
        <v>1994403</v>
      </c>
    </row>
    <row r="470" spans="1:4" x14ac:dyDescent="0.2">
      <c r="B470" s="1" t="s">
        <v>6</v>
      </c>
      <c r="C470" s="2">
        <v>33668534</v>
      </c>
      <c r="D470" s="2">
        <v>15453391</v>
      </c>
    </row>
    <row r="471" spans="1:4" x14ac:dyDescent="0.2">
      <c r="B471" s="1" t="s">
        <v>27</v>
      </c>
      <c r="C471" s="2">
        <v>45000</v>
      </c>
      <c r="D471" s="2">
        <v>0</v>
      </c>
    </row>
    <row r="472" spans="1:4" x14ac:dyDescent="0.2">
      <c r="B472" s="1" t="s">
        <v>4</v>
      </c>
      <c r="C472" s="2">
        <v>757021</v>
      </c>
      <c r="D472" s="2">
        <v>109131</v>
      </c>
    </row>
    <row r="473" spans="1:4" x14ac:dyDescent="0.2">
      <c r="B473" s="1" t="s">
        <v>38</v>
      </c>
      <c r="C473" s="2">
        <v>89561</v>
      </c>
      <c r="D473" s="2">
        <v>266460</v>
      </c>
    </row>
    <row r="474" spans="1:4" x14ac:dyDescent="0.2">
      <c r="B474" s="1" t="s">
        <v>26</v>
      </c>
      <c r="C474" s="2">
        <v>17213.47</v>
      </c>
      <c r="D474" s="2">
        <v>264334</v>
      </c>
    </row>
    <row r="475" spans="1:4" x14ac:dyDescent="0.2">
      <c r="B475" s="1" t="s">
        <v>3</v>
      </c>
      <c r="C475" s="2">
        <v>3314566</v>
      </c>
      <c r="D475" s="2">
        <v>569625</v>
      </c>
    </row>
    <row r="476" spans="1:4" x14ac:dyDescent="0.2">
      <c r="A476" s="2"/>
      <c r="B476" s="1" t="s">
        <v>52</v>
      </c>
      <c r="C476" s="2">
        <v>981067</v>
      </c>
      <c r="D476" s="2">
        <v>359183</v>
      </c>
    </row>
    <row r="477" spans="1:4" x14ac:dyDescent="0.2">
      <c r="A477" s="2"/>
      <c r="B477" s="1" t="s">
        <v>72</v>
      </c>
      <c r="C477" s="2">
        <v>16839246.760000002</v>
      </c>
      <c r="D477" s="2">
        <v>3446542</v>
      </c>
    </row>
    <row r="478" spans="1:4" x14ac:dyDescent="0.2">
      <c r="A478" s="2"/>
      <c r="B478" s="1" t="s">
        <v>2</v>
      </c>
      <c r="C478" s="2">
        <v>503508312.68000001</v>
      </c>
      <c r="D478" s="2">
        <v>209417209</v>
      </c>
    </row>
    <row r="479" spans="1:4" x14ac:dyDescent="0.2">
      <c r="B479" s="1" t="s">
        <v>82</v>
      </c>
      <c r="C479" s="2">
        <v>88360</v>
      </c>
      <c r="D479" s="2">
        <v>0</v>
      </c>
    </row>
    <row r="480" spans="1:4" x14ac:dyDescent="0.2">
      <c r="A480" s="2"/>
      <c r="B480" s="1" t="s">
        <v>50</v>
      </c>
      <c r="C480" s="7">
        <v>5010352.5</v>
      </c>
      <c r="D480" s="7">
        <v>2440748</v>
      </c>
    </row>
    <row r="481" spans="1:4" ht="13.5" thickBot="1" x14ac:dyDescent="0.25">
      <c r="A481" s="6" t="s">
        <v>153</v>
      </c>
      <c r="B481" s="6"/>
      <c r="C481" s="5">
        <f>SUM(C441:C480)</f>
        <v>1413468459.74</v>
      </c>
      <c r="D481" s="5">
        <f>SUM(D441:D480)</f>
        <v>501080050.49000001</v>
      </c>
    </row>
    <row r="482" spans="1:4" x14ac:dyDescent="0.2">
      <c r="A482" s="1" t="s">
        <v>152</v>
      </c>
      <c r="B482" s="1" t="s">
        <v>47</v>
      </c>
      <c r="C482" s="2">
        <v>25183</v>
      </c>
      <c r="D482" s="2">
        <v>1171158</v>
      </c>
    </row>
    <row r="483" spans="1:4" x14ac:dyDescent="0.2">
      <c r="B483" s="1" t="s">
        <v>46</v>
      </c>
      <c r="C483" s="2">
        <v>0</v>
      </c>
      <c r="D483" s="2">
        <v>394058</v>
      </c>
    </row>
    <row r="484" spans="1:4" x14ac:dyDescent="0.2">
      <c r="B484" s="1" t="s">
        <v>20</v>
      </c>
      <c r="C484" s="2">
        <v>6639035</v>
      </c>
      <c r="D484" s="2">
        <v>30377</v>
      </c>
    </row>
    <row r="485" spans="1:4" x14ac:dyDescent="0.2">
      <c r="B485" s="1" t="s">
        <v>19</v>
      </c>
      <c r="C485" s="2">
        <v>1657420</v>
      </c>
      <c r="D485" s="2">
        <v>0</v>
      </c>
    </row>
    <row r="486" spans="1:4" x14ac:dyDescent="0.2">
      <c r="B486" s="1" t="s">
        <v>18</v>
      </c>
      <c r="C486" s="2">
        <v>24749669</v>
      </c>
      <c r="D486" s="2">
        <v>5611543</v>
      </c>
    </row>
    <row r="487" spans="1:4" x14ac:dyDescent="0.2">
      <c r="B487" s="1" t="s">
        <v>56</v>
      </c>
      <c r="C487" s="2">
        <v>0</v>
      </c>
      <c r="D487" s="2">
        <v>175186</v>
      </c>
    </row>
    <row r="488" spans="1:4" x14ac:dyDescent="0.2">
      <c r="B488" s="1" t="s">
        <v>16</v>
      </c>
      <c r="C488" s="2">
        <v>838436</v>
      </c>
      <c r="D488" s="2">
        <v>4100228</v>
      </c>
    </row>
    <row r="489" spans="1:4" x14ac:dyDescent="0.2">
      <c r="B489" s="1" t="s">
        <v>15</v>
      </c>
      <c r="C489" s="2">
        <v>1520895</v>
      </c>
      <c r="D489" s="2">
        <v>0</v>
      </c>
    </row>
    <row r="490" spans="1:4" x14ac:dyDescent="0.2">
      <c r="B490" s="1" t="s">
        <v>45</v>
      </c>
      <c r="C490" s="2">
        <v>1130350</v>
      </c>
      <c r="D490" s="2">
        <v>62002</v>
      </c>
    </row>
    <row r="491" spans="1:4" x14ac:dyDescent="0.2">
      <c r="B491" s="1" t="s">
        <v>14</v>
      </c>
      <c r="C491" s="2">
        <v>1515332</v>
      </c>
      <c r="D491" s="2">
        <v>0</v>
      </c>
    </row>
    <row r="492" spans="1:4" x14ac:dyDescent="0.2">
      <c r="B492" s="1" t="s">
        <v>34</v>
      </c>
      <c r="C492" s="2">
        <v>13214096</v>
      </c>
      <c r="D492" s="2">
        <v>5504274</v>
      </c>
    </row>
    <row r="493" spans="1:4" x14ac:dyDescent="0.2">
      <c r="B493" s="1" t="s">
        <v>33</v>
      </c>
      <c r="C493" s="2">
        <v>8036587</v>
      </c>
      <c r="D493" s="2">
        <v>684817</v>
      </c>
    </row>
    <row r="494" spans="1:4" x14ac:dyDescent="0.2">
      <c r="B494" s="1" t="s">
        <v>32</v>
      </c>
      <c r="C494" s="2">
        <v>3933967</v>
      </c>
      <c r="D494" s="2">
        <v>8470071</v>
      </c>
    </row>
    <row r="495" spans="1:4" x14ac:dyDescent="0.2">
      <c r="B495" s="1" t="s">
        <v>74</v>
      </c>
      <c r="C495" s="2">
        <v>231327</v>
      </c>
      <c r="D495" s="2">
        <v>943477</v>
      </c>
    </row>
    <row r="496" spans="1:4" x14ac:dyDescent="0.2">
      <c r="B496" s="1" t="s">
        <v>43</v>
      </c>
      <c r="C496" s="2">
        <v>23473844</v>
      </c>
      <c r="D496" s="2">
        <v>4266917</v>
      </c>
    </row>
    <row r="497" spans="1:4" x14ac:dyDescent="0.2">
      <c r="B497" s="1" t="s">
        <v>41</v>
      </c>
      <c r="C497" s="2">
        <v>2568518</v>
      </c>
      <c r="D497" s="2">
        <v>1713210</v>
      </c>
    </row>
    <row r="498" spans="1:4" x14ac:dyDescent="0.2">
      <c r="B498" s="1" t="s">
        <v>12</v>
      </c>
      <c r="C498" s="2">
        <v>633663</v>
      </c>
      <c r="D498" s="2">
        <v>531161</v>
      </c>
    </row>
    <row r="499" spans="1:4" x14ac:dyDescent="0.2">
      <c r="B499" s="1" t="s">
        <v>11</v>
      </c>
      <c r="C499" s="2">
        <v>120950</v>
      </c>
      <c r="D499" s="2">
        <v>537868</v>
      </c>
    </row>
    <row r="500" spans="1:4" x14ac:dyDescent="0.2">
      <c r="B500" s="1" t="s">
        <v>10</v>
      </c>
      <c r="C500" s="2">
        <v>1330379</v>
      </c>
      <c r="D500" s="2">
        <v>137505</v>
      </c>
    </row>
    <row r="501" spans="1:4" x14ac:dyDescent="0.2">
      <c r="B501" s="1" t="s">
        <v>30</v>
      </c>
      <c r="C501" s="2">
        <v>166073</v>
      </c>
      <c r="D501" s="2">
        <v>375782</v>
      </c>
    </row>
    <row r="502" spans="1:4" x14ac:dyDescent="0.2">
      <c r="B502" s="1" t="s">
        <v>39</v>
      </c>
      <c r="C502" s="2">
        <v>981065</v>
      </c>
      <c r="D502" s="2">
        <v>826740</v>
      </c>
    </row>
    <row r="503" spans="1:4" x14ac:dyDescent="0.2">
      <c r="B503" s="1" t="s">
        <v>29</v>
      </c>
      <c r="C503" s="2">
        <v>1026101</v>
      </c>
      <c r="D503" s="2">
        <v>183547</v>
      </c>
    </row>
    <row r="504" spans="1:4" x14ac:dyDescent="0.2">
      <c r="B504" s="1" t="s">
        <v>53</v>
      </c>
      <c r="C504" s="2">
        <v>2542091</v>
      </c>
      <c r="D504" s="2">
        <v>349484</v>
      </c>
    </row>
    <row r="505" spans="1:4" x14ac:dyDescent="0.2">
      <c r="B505" s="1" t="s">
        <v>6</v>
      </c>
      <c r="C505" s="2">
        <v>12589625</v>
      </c>
      <c r="D505" s="2">
        <v>13994617</v>
      </c>
    </row>
    <row r="506" spans="1:4" x14ac:dyDescent="0.2">
      <c r="B506" s="1" t="s">
        <v>27</v>
      </c>
      <c r="C506" s="2">
        <v>160079</v>
      </c>
      <c r="D506" s="2">
        <v>0</v>
      </c>
    </row>
    <row r="507" spans="1:4" x14ac:dyDescent="0.2">
      <c r="B507" s="1" t="s">
        <v>4</v>
      </c>
      <c r="C507" s="2">
        <v>276023</v>
      </c>
      <c r="D507" s="2">
        <v>10910</v>
      </c>
    </row>
    <row r="508" spans="1:4" x14ac:dyDescent="0.2">
      <c r="B508" s="1" t="s">
        <v>38</v>
      </c>
      <c r="C508" s="2">
        <v>15108</v>
      </c>
      <c r="D508" s="2">
        <v>2208</v>
      </c>
    </row>
    <row r="509" spans="1:4" x14ac:dyDescent="0.2">
      <c r="B509" s="1" t="s">
        <v>2</v>
      </c>
      <c r="C509" s="2">
        <v>59420229</v>
      </c>
      <c r="D509" s="2">
        <v>41291320</v>
      </c>
    </row>
    <row r="510" spans="1:4" x14ac:dyDescent="0.2">
      <c r="B510" s="1" t="s">
        <v>50</v>
      </c>
      <c r="C510" s="7">
        <v>4021209</v>
      </c>
      <c r="D510" s="7">
        <v>0</v>
      </c>
    </row>
    <row r="511" spans="1:4" ht="13.5" thickBot="1" x14ac:dyDescent="0.25">
      <c r="A511" s="6" t="s">
        <v>151</v>
      </c>
      <c r="B511" s="6"/>
      <c r="C511" s="5">
        <f>SUM(C482:C510)</f>
        <v>172817254</v>
      </c>
      <c r="D511" s="5">
        <f>SUM(D482:D510)</f>
        <v>91368460</v>
      </c>
    </row>
    <row r="512" spans="1:4" x14ac:dyDescent="0.2">
      <c r="A512" s="1" t="s">
        <v>150</v>
      </c>
      <c r="B512" s="1" t="s">
        <v>46</v>
      </c>
      <c r="C512" s="2">
        <v>545760</v>
      </c>
      <c r="D512" s="2">
        <v>9308</v>
      </c>
    </row>
    <row r="513" spans="1:4" x14ac:dyDescent="0.2">
      <c r="A513" s="2"/>
      <c r="B513" s="1" t="s">
        <v>20</v>
      </c>
      <c r="C513" s="2">
        <v>1077070</v>
      </c>
      <c r="D513" s="2">
        <v>0</v>
      </c>
    </row>
    <row r="514" spans="1:4" x14ac:dyDescent="0.2">
      <c r="B514" s="1" t="s">
        <v>18</v>
      </c>
      <c r="C514" s="2">
        <v>759953</v>
      </c>
      <c r="D514" s="2">
        <v>427665</v>
      </c>
    </row>
    <row r="515" spans="1:4" x14ac:dyDescent="0.2">
      <c r="B515" s="1" t="s">
        <v>16</v>
      </c>
      <c r="C515" s="2">
        <v>1374180</v>
      </c>
      <c r="D515" s="2">
        <v>1674878</v>
      </c>
    </row>
    <row r="516" spans="1:4" x14ac:dyDescent="0.2">
      <c r="B516" s="1" t="s">
        <v>34</v>
      </c>
      <c r="C516" s="2">
        <v>1636582</v>
      </c>
      <c r="D516" s="2">
        <v>946604</v>
      </c>
    </row>
    <row r="517" spans="1:4" x14ac:dyDescent="0.2">
      <c r="B517" s="1" t="s">
        <v>33</v>
      </c>
      <c r="C517" s="2">
        <v>285000</v>
      </c>
      <c r="D517" s="2">
        <v>0</v>
      </c>
    </row>
    <row r="518" spans="1:4" x14ac:dyDescent="0.2">
      <c r="B518" s="1" t="s">
        <v>13</v>
      </c>
      <c r="C518" s="2">
        <v>82850</v>
      </c>
      <c r="D518" s="2">
        <v>114674</v>
      </c>
    </row>
    <row r="519" spans="1:4" x14ac:dyDescent="0.2">
      <c r="B519" s="1" t="s">
        <v>31</v>
      </c>
      <c r="C519" s="2">
        <v>296022</v>
      </c>
      <c r="D519" s="2">
        <v>0</v>
      </c>
    </row>
    <row r="520" spans="1:4" x14ac:dyDescent="0.2">
      <c r="B520" s="1" t="s">
        <v>41</v>
      </c>
      <c r="C520" s="2">
        <v>324394</v>
      </c>
      <c r="D520" s="2">
        <v>135647</v>
      </c>
    </row>
    <row r="521" spans="1:4" x14ac:dyDescent="0.2">
      <c r="B521" s="1" t="s">
        <v>12</v>
      </c>
      <c r="C521" s="2">
        <v>213883</v>
      </c>
      <c r="D521" s="2">
        <v>236617</v>
      </c>
    </row>
    <row r="522" spans="1:4" x14ac:dyDescent="0.2">
      <c r="B522" s="1" t="s">
        <v>11</v>
      </c>
      <c r="C522" s="2">
        <v>971276</v>
      </c>
      <c r="D522" s="2">
        <v>471011</v>
      </c>
    </row>
    <row r="523" spans="1:4" x14ac:dyDescent="0.2">
      <c r="B523" s="1" t="s">
        <v>10</v>
      </c>
      <c r="C523" s="2">
        <v>1101295</v>
      </c>
      <c r="D523" s="2">
        <v>257047</v>
      </c>
    </row>
    <row r="524" spans="1:4" x14ac:dyDescent="0.2">
      <c r="B524" s="1" t="s">
        <v>9</v>
      </c>
      <c r="C524" s="2">
        <v>1755975</v>
      </c>
      <c r="D524" s="2">
        <v>1974298</v>
      </c>
    </row>
    <row r="525" spans="1:4" x14ac:dyDescent="0.2">
      <c r="B525" s="1" t="s">
        <v>8</v>
      </c>
      <c r="C525" s="2">
        <v>606121</v>
      </c>
      <c r="D525" s="2">
        <v>637778</v>
      </c>
    </row>
    <row r="526" spans="1:4" x14ac:dyDescent="0.2">
      <c r="B526" s="1" t="s">
        <v>30</v>
      </c>
      <c r="C526" s="2">
        <v>607018</v>
      </c>
      <c r="D526" s="2">
        <v>198431</v>
      </c>
    </row>
    <row r="527" spans="1:4" x14ac:dyDescent="0.2">
      <c r="B527" s="1" t="s">
        <v>39</v>
      </c>
      <c r="C527" s="2">
        <v>179381</v>
      </c>
      <c r="D527" s="2">
        <v>171113</v>
      </c>
    </row>
    <row r="528" spans="1:4" x14ac:dyDescent="0.2">
      <c r="B528" s="1" t="s">
        <v>29</v>
      </c>
      <c r="C528" s="2">
        <v>309312</v>
      </c>
      <c r="D528" s="2">
        <v>235376</v>
      </c>
    </row>
    <row r="529" spans="1:4" x14ac:dyDescent="0.2">
      <c r="B529" s="1" t="s">
        <v>53</v>
      </c>
      <c r="C529" s="2">
        <v>1104510</v>
      </c>
      <c r="D529" s="2">
        <v>47874</v>
      </c>
    </row>
    <row r="530" spans="1:4" x14ac:dyDescent="0.2">
      <c r="B530" s="1" t="s">
        <v>6</v>
      </c>
      <c r="C530" s="2">
        <v>19154651</v>
      </c>
      <c r="D530" s="2">
        <v>9319217</v>
      </c>
    </row>
    <row r="531" spans="1:4" x14ac:dyDescent="0.2">
      <c r="B531" s="1" t="s">
        <v>5</v>
      </c>
      <c r="C531" s="2">
        <v>89137</v>
      </c>
      <c r="D531" s="2">
        <v>38502</v>
      </c>
    </row>
    <row r="532" spans="1:4" x14ac:dyDescent="0.2">
      <c r="B532" s="1" t="s">
        <v>4</v>
      </c>
      <c r="C532" s="2">
        <v>234920</v>
      </c>
      <c r="D532" s="2">
        <v>156912</v>
      </c>
    </row>
    <row r="533" spans="1:4" x14ac:dyDescent="0.2">
      <c r="B533" s="1" t="s">
        <v>3</v>
      </c>
      <c r="C533" s="2">
        <v>113983</v>
      </c>
      <c r="D533" s="2">
        <v>89290</v>
      </c>
    </row>
    <row r="534" spans="1:4" x14ac:dyDescent="0.2">
      <c r="B534" s="1" t="s">
        <v>2</v>
      </c>
      <c r="C534" s="7">
        <v>12273752</v>
      </c>
      <c r="D534" s="7">
        <v>16280718</v>
      </c>
    </row>
    <row r="535" spans="1:4" ht="13.5" thickBot="1" x14ac:dyDescent="0.25">
      <c r="A535" s="6" t="s">
        <v>149</v>
      </c>
      <c r="B535" s="6"/>
      <c r="C535" s="5">
        <f>SUM(C512:C534)</f>
        <v>45097025</v>
      </c>
      <c r="D535" s="5">
        <f>SUM(D512:D534)</f>
        <v>33422960</v>
      </c>
    </row>
    <row r="536" spans="1:4" x14ac:dyDescent="0.2">
      <c r="A536" s="1" t="s">
        <v>148</v>
      </c>
      <c r="B536" s="1" t="s">
        <v>47</v>
      </c>
      <c r="C536" s="2">
        <v>1452</v>
      </c>
      <c r="D536" s="2">
        <v>149274</v>
      </c>
    </row>
    <row r="537" spans="1:4" x14ac:dyDescent="0.2">
      <c r="B537" s="1" t="s">
        <v>35</v>
      </c>
      <c r="C537" s="2">
        <v>2895972</v>
      </c>
      <c r="D537" s="2">
        <v>628500</v>
      </c>
    </row>
    <row r="538" spans="1:4" x14ac:dyDescent="0.2">
      <c r="B538" s="1" t="s">
        <v>46</v>
      </c>
      <c r="C538" s="2">
        <v>0</v>
      </c>
      <c r="D538" s="2">
        <v>33996</v>
      </c>
    </row>
    <row r="539" spans="1:4" x14ac:dyDescent="0.2">
      <c r="B539" s="1" t="s">
        <v>20</v>
      </c>
      <c r="C539" s="2">
        <v>1162378</v>
      </c>
      <c r="D539" s="2">
        <v>481233</v>
      </c>
    </row>
    <row r="540" spans="1:4" x14ac:dyDescent="0.2">
      <c r="B540" s="1" t="s">
        <v>19</v>
      </c>
      <c r="C540" s="2">
        <v>221420</v>
      </c>
      <c r="D540" s="2">
        <v>1026080</v>
      </c>
    </row>
    <row r="541" spans="1:4" x14ac:dyDescent="0.2">
      <c r="B541" s="1" t="s">
        <v>18</v>
      </c>
      <c r="C541" s="2">
        <v>16103032</v>
      </c>
      <c r="D541" s="2">
        <v>9532137</v>
      </c>
    </row>
    <row r="542" spans="1:4" x14ac:dyDescent="0.2">
      <c r="B542" s="1" t="s">
        <v>56</v>
      </c>
      <c r="C542" s="2">
        <v>1955586</v>
      </c>
      <c r="D542" s="2">
        <v>2413414</v>
      </c>
    </row>
    <row r="543" spans="1:4" x14ac:dyDescent="0.2">
      <c r="B543" s="1" t="s">
        <v>16</v>
      </c>
      <c r="C543" s="2">
        <v>0</v>
      </c>
      <c r="D543" s="2">
        <v>104491</v>
      </c>
    </row>
    <row r="544" spans="1:4" x14ac:dyDescent="0.2">
      <c r="B544" s="1" t="s">
        <v>15</v>
      </c>
      <c r="C544" s="2">
        <v>1841980</v>
      </c>
      <c r="D544" s="2">
        <v>1528810</v>
      </c>
    </row>
    <row r="545" spans="2:4" x14ac:dyDescent="0.2">
      <c r="B545" s="1" t="s">
        <v>34</v>
      </c>
      <c r="C545" s="2">
        <v>13832117</v>
      </c>
      <c r="D545" s="2">
        <v>2541436</v>
      </c>
    </row>
    <row r="546" spans="2:4" x14ac:dyDescent="0.2">
      <c r="B546" s="1" t="s">
        <v>33</v>
      </c>
      <c r="C546" s="2">
        <v>3491093</v>
      </c>
      <c r="D546" s="2">
        <v>2806377</v>
      </c>
    </row>
    <row r="547" spans="2:4" x14ac:dyDescent="0.2">
      <c r="B547" s="1" t="s">
        <v>54</v>
      </c>
      <c r="C547" s="2">
        <v>1122481</v>
      </c>
      <c r="D547" s="2">
        <v>0</v>
      </c>
    </row>
    <row r="548" spans="2:4" x14ac:dyDescent="0.2">
      <c r="B548" s="1" t="s">
        <v>41</v>
      </c>
      <c r="C548" s="2">
        <v>960577</v>
      </c>
      <c r="D548" s="2">
        <v>623673</v>
      </c>
    </row>
    <row r="549" spans="2:4" x14ac:dyDescent="0.2">
      <c r="B549" s="1" t="s">
        <v>12</v>
      </c>
      <c r="C549" s="2">
        <v>192902</v>
      </c>
      <c r="D549" s="2">
        <v>462857</v>
      </c>
    </row>
    <row r="550" spans="2:4" x14ac:dyDescent="0.2">
      <c r="B550" s="1" t="s">
        <v>11</v>
      </c>
      <c r="C550" s="2">
        <v>0</v>
      </c>
      <c r="D550" s="2">
        <v>544278</v>
      </c>
    </row>
    <row r="551" spans="2:4" x14ac:dyDescent="0.2">
      <c r="B551" s="1" t="s">
        <v>10</v>
      </c>
      <c r="C551" s="2">
        <v>4956614</v>
      </c>
      <c r="D551" s="2">
        <v>888316</v>
      </c>
    </row>
    <row r="552" spans="2:4" x14ac:dyDescent="0.2">
      <c r="B552" s="1" t="s">
        <v>7</v>
      </c>
      <c r="C552" s="2">
        <v>664085</v>
      </c>
      <c r="D552" s="2">
        <v>557166</v>
      </c>
    </row>
    <row r="553" spans="2:4" x14ac:dyDescent="0.2">
      <c r="B553" s="1" t="s">
        <v>30</v>
      </c>
      <c r="C553" s="2">
        <v>120533</v>
      </c>
      <c r="D553" s="2">
        <v>73014</v>
      </c>
    </row>
    <row r="554" spans="2:4" x14ac:dyDescent="0.2">
      <c r="B554" s="1" t="s">
        <v>39</v>
      </c>
      <c r="C554" s="2">
        <v>878496</v>
      </c>
      <c r="D554" s="2">
        <v>507365</v>
      </c>
    </row>
    <row r="555" spans="2:4" x14ac:dyDescent="0.2">
      <c r="B555" s="1" t="s">
        <v>29</v>
      </c>
      <c r="C555" s="2">
        <v>6074</v>
      </c>
      <c r="D555" s="2">
        <v>202412</v>
      </c>
    </row>
    <row r="556" spans="2:4" x14ac:dyDescent="0.2">
      <c r="B556" s="1" t="s">
        <v>6</v>
      </c>
      <c r="C556" s="2">
        <v>16546177</v>
      </c>
      <c r="D556" s="2">
        <v>15301021</v>
      </c>
    </row>
    <row r="557" spans="2:4" x14ac:dyDescent="0.2">
      <c r="B557" s="1" t="s">
        <v>4</v>
      </c>
      <c r="C557" s="2">
        <v>357306</v>
      </c>
      <c r="D557" s="2">
        <v>223402</v>
      </c>
    </row>
    <row r="558" spans="2:4" x14ac:dyDescent="0.2">
      <c r="B558" s="1" t="s">
        <v>38</v>
      </c>
      <c r="C558" s="2">
        <v>50000</v>
      </c>
      <c r="D558" s="2">
        <v>0</v>
      </c>
    </row>
    <row r="559" spans="2:4" x14ac:dyDescent="0.2">
      <c r="B559" s="1" t="s">
        <v>26</v>
      </c>
      <c r="C559" s="2">
        <v>153519</v>
      </c>
      <c r="D559" s="2">
        <v>0</v>
      </c>
    </row>
    <row r="560" spans="2:4" x14ac:dyDescent="0.2">
      <c r="B560" s="1" t="s">
        <v>3</v>
      </c>
      <c r="C560" s="2">
        <v>281784</v>
      </c>
      <c r="D560" s="2">
        <v>0</v>
      </c>
    </row>
    <row r="561" spans="1:4" x14ac:dyDescent="0.2">
      <c r="B561" s="1" t="s">
        <v>2</v>
      </c>
      <c r="C561" s="7">
        <v>17549373</v>
      </c>
      <c r="D561" s="7">
        <v>25121559</v>
      </c>
    </row>
    <row r="562" spans="1:4" ht="13.5" thickBot="1" x14ac:dyDescent="0.25">
      <c r="A562" s="6" t="s">
        <v>147</v>
      </c>
      <c r="B562" s="6"/>
      <c r="C562" s="5">
        <f>SUM(C536:C561)</f>
        <v>85344951</v>
      </c>
      <c r="D562" s="5">
        <f>SUM(D536:D561)</f>
        <v>65750811</v>
      </c>
    </row>
    <row r="563" spans="1:4" x14ac:dyDescent="0.2">
      <c r="A563" s="1" t="s">
        <v>146</v>
      </c>
      <c r="B563" s="1" t="s">
        <v>46</v>
      </c>
      <c r="C563" s="2">
        <v>532738</v>
      </c>
      <c r="D563" s="2">
        <v>248444</v>
      </c>
    </row>
    <row r="564" spans="1:4" x14ac:dyDescent="0.2">
      <c r="A564" s="2"/>
      <c r="B564" s="1" t="s">
        <v>20</v>
      </c>
      <c r="C564" s="2">
        <v>2894587</v>
      </c>
      <c r="D564" s="2">
        <v>158772</v>
      </c>
    </row>
    <row r="565" spans="1:4" x14ac:dyDescent="0.2">
      <c r="B565" s="1" t="s">
        <v>18</v>
      </c>
      <c r="C565" s="2">
        <v>17835639</v>
      </c>
      <c r="D565" s="2">
        <v>4885494</v>
      </c>
    </row>
    <row r="566" spans="1:4" x14ac:dyDescent="0.2">
      <c r="B566" s="1" t="s">
        <v>16</v>
      </c>
      <c r="C566" s="2">
        <v>523256</v>
      </c>
      <c r="D566" s="2">
        <v>1633739</v>
      </c>
    </row>
    <row r="567" spans="1:4" x14ac:dyDescent="0.2">
      <c r="B567" s="1" t="s">
        <v>15</v>
      </c>
      <c r="C567" s="2">
        <v>925000</v>
      </c>
      <c r="D567" s="2">
        <v>0</v>
      </c>
    </row>
    <row r="568" spans="1:4" x14ac:dyDescent="0.2">
      <c r="B568" s="1" t="s">
        <v>45</v>
      </c>
      <c r="C568" s="2">
        <v>496038</v>
      </c>
      <c r="D568" s="2">
        <v>55115</v>
      </c>
    </row>
    <row r="569" spans="1:4" x14ac:dyDescent="0.2">
      <c r="B569" s="1" t="s">
        <v>14</v>
      </c>
      <c r="C569" s="2">
        <v>354307</v>
      </c>
      <c r="D569" s="2">
        <v>48517</v>
      </c>
    </row>
    <row r="570" spans="1:4" x14ac:dyDescent="0.2">
      <c r="B570" s="1" t="s">
        <v>34</v>
      </c>
      <c r="C570" s="2">
        <v>1759530</v>
      </c>
      <c r="D570" s="2">
        <v>265470</v>
      </c>
    </row>
    <row r="571" spans="1:4" x14ac:dyDescent="0.2">
      <c r="B571" s="1" t="s">
        <v>33</v>
      </c>
      <c r="C571" s="2">
        <v>672163</v>
      </c>
      <c r="D571" s="2">
        <v>77837</v>
      </c>
    </row>
    <row r="572" spans="1:4" x14ac:dyDescent="0.2">
      <c r="B572" s="1" t="s">
        <v>32</v>
      </c>
      <c r="C572" s="2">
        <v>1350516</v>
      </c>
      <c r="D572" s="2">
        <v>3563603</v>
      </c>
    </row>
    <row r="573" spans="1:4" x14ac:dyDescent="0.2">
      <c r="B573" s="1" t="s">
        <v>74</v>
      </c>
      <c r="C573" s="2">
        <v>387283</v>
      </c>
      <c r="D573" s="2">
        <v>10661</v>
      </c>
    </row>
    <row r="574" spans="1:4" x14ac:dyDescent="0.2">
      <c r="B574" s="1" t="s">
        <v>43</v>
      </c>
      <c r="C574" s="2">
        <v>2310668</v>
      </c>
      <c r="D574" s="2">
        <v>4661142</v>
      </c>
    </row>
    <row r="575" spans="1:4" x14ac:dyDescent="0.2">
      <c r="B575" s="1" t="s">
        <v>42</v>
      </c>
      <c r="C575" s="2">
        <v>509903</v>
      </c>
      <c r="D575" s="2">
        <v>0</v>
      </c>
    </row>
    <row r="576" spans="1:4" x14ac:dyDescent="0.2">
      <c r="B576" s="1" t="s">
        <v>125</v>
      </c>
      <c r="C576" s="2">
        <v>1036381</v>
      </c>
      <c r="D576" s="2">
        <v>68160</v>
      </c>
    </row>
    <row r="577" spans="2:4" x14ac:dyDescent="0.2">
      <c r="B577" s="1" t="s">
        <v>31</v>
      </c>
      <c r="C577" s="2">
        <v>684150</v>
      </c>
      <c r="D577" s="2">
        <v>0</v>
      </c>
    </row>
    <row r="578" spans="2:4" x14ac:dyDescent="0.2">
      <c r="B578" s="1" t="s">
        <v>41</v>
      </c>
      <c r="C578" s="2">
        <v>1869510</v>
      </c>
      <c r="D578" s="2">
        <v>1135707</v>
      </c>
    </row>
    <row r="579" spans="2:4" x14ac:dyDescent="0.2">
      <c r="B579" s="1" t="s">
        <v>12</v>
      </c>
      <c r="C579" s="2">
        <v>725935</v>
      </c>
      <c r="D579" s="2">
        <v>98097</v>
      </c>
    </row>
    <row r="580" spans="2:4" x14ac:dyDescent="0.2">
      <c r="B580" s="1" t="s">
        <v>40</v>
      </c>
      <c r="C580" s="2">
        <v>529757</v>
      </c>
      <c r="D580" s="2">
        <v>171416</v>
      </c>
    </row>
    <row r="581" spans="2:4" x14ac:dyDescent="0.2">
      <c r="B581" s="1" t="s">
        <v>11</v>
      </c>
      <c r="C581" s="2">
        <v>2591637</v>
      </c>
      <c r="D581" s="2">
        <v>38176</v>
      </c>
    </row>
    <row r="582" spans="2:4" x14ac:dyDescent="0.2">
      <c r="B582" s="1" t="s">
        <v>10</v>
      </c>
      <c r="C582" s="2">
        <v>776291</v>
      </c>
      <c r="D582" s="2">
        <v>0</v>
      </c>
    </row>
    <row r="583" spans="2:4" x14ac:dyDescent="0.2">
      <c r="B583" s="1" t="s">
        <v>7</v>
      </c>
      <c r="C583" s="2">
        <v>1990852</v>
      </c>
      <c r="D583" s="2">
        <v>1039211</v>
      </c>
    </row>
    <row r="584" spans="2:4" x14ac:dyDescent="0.2">
      <c r="B584" s="1" t="s">
        <v>30</v>
      </c>
      <c r="C584" s="2">
        <v>1221778</v>
      </c>
      <c r="D584" s="2">
        <v>165148</v>
      </c>
    </row>
    <row r="585" spans="2:4" x14ac:dyDescent="0.2">
      <c r="B585" s="1" t="s">
        <v>39</v>
      </c>
      <c r="C585" s="2">
        <v>1716563</v>
      </c>
      <c r="D585" s="2">
        <v>470798</v>
      </c>
    </row>
    <row r="586" spans="2:4" x14ac:dyDescent="0.2">
      <c r="B586" s="1" t="s">
        <v>29</v>
      </c>
      <c r="C586" s="2">
        <v>534415</v>
      </c>
      <c r="D586" s="2">
        <v>65716</v>
      </c>
    </row>
    <row r="587" spans="2:4" x14ac:dyDescent="0.2">
      <c r="B587" s="1" t="s">
        <v>28</v>
      </c>
      <c r="C587" s="2">
        <v>424072</v>
      </c>
      <c r="D587" s="2">
        <v>404670</v>
      </c>
    </row>
    <row r="588" spans="2:4" x14ac:dyDescent="0.2">
      <c r="B588" s="1" t="s">
        <v>53</v>
      </c>
      <c r="C588" s="2">
        <v>8969427</v>
      </c>
      <c r="D588" s="2">
        <v>678868</v>
      </c>
    </row>
    <row r="589" spans="2:4" x14ac:dyDescent="0.2">
      <c r="B589" s="1" t="s">
        <v>6</v>
      </c>
      <c r="C589" s="2">
        <v>16348610</v>
      </c>
      <c r="D589" s="2">
        <v>6885954</v>
      </c>
    </row>
    <row r="590" spans="2:4" x14ac:dyDescent="0.2">
      <c r="B590" s="1" t="s">
        <v>27</v>
      </c>
      <c r="C590" s="2">
        <v>188111</v>
      </c>
      <c r="D590" s="2">
        <v>135739</v>
      </c>
    </row>
    <row r="591" spans="2:4" x14ac:dyDescent="0.2">
      <c r="B591" s="1" t="s">
        <v>4</v>
      </c>
      <c r="C591" s="2">
        <v>734848</v>
      </c>
      <c r="D591" s="2">
        <v>170965</v>
      </c>
    </row>
    <row r="592" spans="2:4" x14ac:dyDescent="0.2">
      <c r="B592" s="1" t="s">
        <v>38</v>
      </c>
      <c r="C592" s="2">
        <v>50000</v>
      </c>
      <c r="D592" s="2">
        <v>0</v>
      </c>
    </row>
    <row r="593" spans="1:4" x14ac:dyDescent="0.2">
      <c r="B593" s="1" t="s">
        <v>3</v>
      </c>
      <c r="C593" s="2">
        <v>945808</v>
      </c>
      <c r="D593" s="2">
        <v>203858</v>
      </c>
    </row>
    <row r="594" spans="1:4" x14ac:dyDescent="0.2">
      <c r="C594" s="2">
        <v>0</v>
      </c>
      <c r="D594" s="2">
        <v>67112</v>
      </c>
    </row>
    <row r="595" spans="1:4" x14ac:dyDescent="0.2">
      <c r="B595" s="1" t="s">
        <v>2</v>
      </c>
      <c r="C595" s="2">
        <v>30591127</v>
      </c>
      <c r="D595" s="2">
        <v>40443640</v>
      </c>
    </row>
    <row r="596" spans="1:4" x14ac:dyDescent="0.2">
      <c r="B596" s="1" t="s">
        <v>23</v>
      </c>
      <c r="C596" s="7">
        <v>578777</v>
      </c>
      <c r="D596" s="7">
        <v>0</v>
      </c>
    </row>
    <row r="597" spans="1:4" ht="13.5" thickBot="1" x14ac:dyDescent="0.25">
      <c r="A597" s="6" t="s">
        <v>145</v>
      </c>
      <c r="B597" s="6"/>
      <c r="C597" s="5">
        <f>SUM(C563:C596)</f>
        <v>103059677</v>
      </c>
      <c r="D597" s="5">
        <f>SUM(D563:D596)</f>
        <v>67852029</v>
      </c>
    </row>
    <row r="598" spans="1:4" x14ac:dyDescent="0.2">
      <c r="A598" s="1" t="s">
        <v>144</v>
      </c>
      <c r="B598" s="1" t="s">
        <v>46</v>
      </c>
      <c r="C598" s="2">
        <v>2639064</v>
      </c>
      <c r="D598" s="2">
        <v>401930.88</v>
      </c>
    </row>
    <row r="599" spans="1:4" x14ac:dyDescent="0.2">
      <c r="A599" s="2"/>
      <c r="B599" s="1" t="s">
        <v>20</v>
      </c>
      <c r="C599" s="2">
        <v>3942079</v>
      </c>
      <c r="D599" s="2">
        <v>1348</v>
      </c>
    </row>
    <row r="600" spans="1:4" x14ac:dyDescent="0.2">
      <c r="B600" s="1" t="s">
        <v>19</v>
      </c>
      <c r="C600" s="2">
        <v>1390050</v>
      </c>
      <c r="D600" s="2">
        <v>275226</v>
      </c>
    </row>
    <row r="601" spans="1:4" x14ac:dyDescent="0.2">
      <c r="B601" s="1" t="s">
        <v>18</v>
      </c>
      <c r="C601" s="2">
        <v>88808419.210000008</v>
      </c>
      <c r="D601" s="2">
        <v>33351981.34</v>
      </c>
    </row>
    <row r="602" spans="1:4" x14ac:dyDescent="0.2">
      <c r="B602" s="1" t="s">
        <v>56</v>
      </c>
      <c r="C602" s="2">
        <v>304722</v>
      </c>
      <c r="D602" s="2">
        <v>2349740</v>
      </c>
    </row>
    <row r="603" spans="1:4" x14ac:dyDescent="0.2">
      <c r="B603" s="1" t="s">
        <v>16</v>
      </c>
      <c r="C603" s="2">
        <v>517035</v>
      </c>
      <c r="D603" s="2">
        <v>1432740</v>
      </c>
    </row>
    <row r="604" spans="1:4" x14ac:dyDescent="0.2">
      <c r="B604" s="1" t="s">
        <v>15</v>
      </c>
      <c r="C604" s="2">
        <v>680619</v>
      </c>
      <c r="D604" s="2">
        <v>0</v>
      </c>
    </row>
    <row r="605" spans="1:4" x14ac:dyDescent="0.2">
      <c r="B605" s="1" t="s">
        <v>45</v>
      </c>
      <c r="C605" s="2">
        <v>5883131</v>
      </c>
      <c r="D605" s="2">
        <v>3899610</v>
      </c>
    </row>
    <row r="606" spans="1:4" x14ac:dyDescent="0.2">
      <c r="B606" s="1" t="s">
        <v>14</v>
      </c>
      <c r="C606" s="2">
        <v>1312871</v>
      </c>
      <c r="D606" s="2">
        <v>0</v>
      </c>
    </row>
    <row r="607" spans="1:4" x14ac:dyDescent="0.2">
      <c r="B607" s="1" t="s">
        <v>34</v>
      </c>
      <c r="C607" s="2">
        <v>92336656</v>
      </c>
      <c r="D607" s="2">
        <v>28831558</v>
      </c>
    </row>
    <row r="608" spans="1:4" x14ac:dyDescent="0.2">
      <c r="B608" s="1" t="s">
        <v>136</v>
      </c>
      <c r="C608" s="2">
        <v>6672827</v>
      </c>
      <c r="D608" s="2">
        <v>5648273</v>
      </c>
    </row>
    <row r="609" spans="2:4" x14ac:dyDescent="0.2">
      <c r="B609" s="1" t="s">
        <v>59</v>
      </c>
      <c r="C609" s="2">
        <v>175711</v>
      </c>
      <c r="D609" s="2">
        <v>0</v>
      </c>
    </row>
    <row r="610" spans="2:4" x14ac:dyDescent="0.2">
      <c r="B610" s="1" t="s">
        <v>75</v>
      </c>
      <c r="C610" s="2">
        <v>12281007</v>
      </c>
      <c r="D610" s="2">
        <v>4293064</v>
      </c>
    </row>
    <row r="611" spans="2:4" x14ac:dyDescent="0.2">
      <c r="B611" s="1" t="s">
        <v>32</v>
      </c>
      <c r="C611" s="2">
        <v>249029280</v>
      </c>
      <c r="D611" s="2">
        <v>72004165</v>
      </c>
    </row>
    <row r="612" spans="2:4" x14ac:dyDescent="0.2">
      <c r="B612" s="1" t="s">
        <v>74</v>
      </c>
      <c r="C612" s="2">
        <v>0</v>
      </c>
      <c r="D612" s="2">
        <v>145703</v>
      </c>
    </row>
    <row r="613" spans="2:4" x14ac:dyDescent="0.2">
      <c r="B613" s="1" t="s">
        <v>54</v>
      </c>
      <c r="C613" s="2">
        <v>809698</v>
      </c>
      <c r="D613" s="2">
        <v>246654</v>
      </c>
    </row>
    <row r="614" spans="2:4" x14ac:dyDescent="0.2">
      <c r="B614" s="1" t="s">
        <v>43</v>
      </c>
      <c r="C614" s="2">
        <v>63265367</v>
      </c>
      <c r="D614" s="2">
        <v>130465</v>
      </c>
    </row>
    <row r="615" spans="2:4" x14ac:dyDescent="0.2">
      <c r="B615" s="1" t="s">
        <v>41</v>
      </c>
      <c r="C615" s="2">
        <v>5173122</v>
      </c>
      <c r="D615" s="2">
        <v>2387954</v>
      </c>
    </row>
    <row r="616" spans="2:4" x14ac:dyDescent="0.2">
      <c r="B616" s="1" t="s">
        <v>12</v>
      </c>
      <c r="C616" s="2">
        <v>731613</v>
      </c>
      <c r="D616" s="2">
        <v>531725</v>
      </c>
    </row>
    <row r="617" spans="2:4" x14ac:dyDescent="0.2">
      <c r="B617" s="1" t="s">
        <v>11</v>
      </c>
      <c r="C617" s="2">
        <v>407873</v>
      </c>
      <c r="D617" s="2">
        <v>121812</v>
      </c>
    </row>
    <row r="618" spans="2:4" x14ac:dyDescent="0.2">
      <c r="B618" s="1" t="s">
        <v>10</v>
      </c>
      <c r="C618" s="2">
        <v>24192667</v>
      </c>
      <c r="D618" s="2">
        <v>141993</v>
      </c>
    </row>
    <row r="619" spans="2:4" x14ac:dyDescent="0.2">
      <c r="B619" s="1" t="s">
        <v>7</v>
      </c>
      <c r="C619" s="2">
        <v>5175446</v>
      </c>
      <c r="D619" s="2">
        <v>2818801</v>
      </c>
    </row>
    <row r="620" spans="2:4" x14ac:dyDescent="0.2">
      <c r="B620" s="1" t="s">
        <v>30</v>
      </c>
      <c r="C620" s="2">
        <v>431973</v>
      </c>
      <c r="D620" s="2">
        <v>7238</v>
      </c>
    </row>
    <row r="621" spans="2:4" x14ac:dyDescent="0.2">
      <c r="B621" s="1" t="s">
        <v>39</v>
      </c>
      <c r="C621" s="2">
        <v>5161616</v>
      </c>
      <c r="D621" s="2">
        <v>2261940</v>
      </c>
    </row>
    <row r="622" spans="2:4" x14ac:dyDescent="0.2">
      <c r="B622" s="1" t="s">
        <v>29</v>
      </c>
      <c r="C622" s="2">
        <v>943587</v>
      </c>
      <c r="D622" s="2">
        <v>295614</v>
      </c>
    </row>
    <row r="623" spans="2:4" x14ac:dyDescent="0.2">
      <c r="B623" s="1" t="s">
        <v>53</v>
      </c>
      <c r="C623" s="2">
        <v>20068986</v>
      </c>
      <c r="D623" s="2">
        <v>33458812</v>
      </c>
    </row>
    <row r="624" spans="2:4" x14ac:dyDescent="0.2">
      <c r="B624" s="1" t="s">
        <v>6</v>
      </c>
      <c r="C624" s="2">
        <v>5771346</v>
      </c>
      <c r="D624" s="2">
        <v>2904441</v>
      </c>
    </row>
    <row r="625" spans="1:4" x14ac:dyDescent="0.2">
      <c r="B625" s="1" t="s">
        <v>27</v>
      </c>
      <c r="C625" s="2">
        <v>35000</v>
      </c>
      <c r="D625" s="2">
        <v>358433</v>
      </c>
    </row>
    <row r="626" spans="1:4" x14ac:dyDescent="0.2">
      <c r="B626" s="1" t="s">
        <v>66</v>
      </c>
      <c r="C626" s="2">
        <v>473947</v>
      </c>
      <c r="D626" s="2">
        <v>325669</v>
      </c>
    </row>
    <row r="627" spans="1:4" x14ac:dyDescent="0.2">
      <c r="B627" s="1" t="s">
        <v>143</v>
      </c>
      <c r="C627" s="2">
        <v>1888074.17</v>
      </c>
      <c r="D627" s="2">
        <v>1529918.2299999997</v>
      </c>
    </row>
    <row r="628" spans="1:4" x14ac:dyDescent="0.2">
      <c r="B628" s="1" t="s">
        <v>4</v>
      </c>
      <c r="C628" s="2">
        <v>251256</v>
      </c>
      <c r="D628" s="2">
        <v>95231</v>
      </c>
    </row>
    <row r="629" spans="1:4" x14ac:dyDescent="0.2">
      <c r="B629" s="1" t="s">
        <v>38</v>
      </c>
      <c r="C629" s="2">
        <v>35546</v>
      </c>
      <c r="D629" s="2">
        <v>332561</v>
      </c>
    </row>
    <row r="630" spans="1:4" x14ac:dyDescent="0.2">
      <c r="B630" s="1" t="s">
        <v>26</v>
      </c>
      <c r="C630" s="2">
        <v>139776.53999999998</v>
      </c>
      <c r="D630" s="2">
        <f>78657.27+7679.19</f>
        <v>86336.46</v>
      </c>
    </row>
    <row r="631" spans="1:4" x14ac:dyDescent="0.2">
      <c r="B631" s="1" t="s">
        <v>3</v>
      </c>
      <c r="C631" s="2">
        <v>1632386</v>
      </c>
      <c r="D631" s="2">
        <v>25817</v>
      </c>
    </row>
    <row r="632" spans="1:4" x14ac:dyDescent="0.2">
      <c r="A632" s="2"/>
      <c r="B632" s="1" t="s">
        <v>72</v>
      </c>
      <c r="C632" s="2">
        <v>2646233</v>
      </c>
      <c r="D632" s="2">
        <v>1290970</v>
      </c>
    </row>
    <row r="633" spans="1:4" x14ac:dyDescent="0.2">
      <c r="B633" s="1" t="s">
        <v>2</v>
      </c>
      <c r="C633" s="2">
        <v>376153415</v>
      </c>
      <c r="D633" s="2">
        <v>179320516</v>
      </c>
    </row>
    <row r="634" spans="1:4" x14ac:dyDescent="0.2">
      <c r="B634" s="1" t="s">
        <v>23</v>
      </c>
      <c r="C634" s="2">
        <v>2285193</v>
      </c>
      <c r="D634" s="2">
        <v>0</v>
      </c>
    </row>
    <row r="635" spans="1:4" x14ac:dyDescent="0.2">
      <c r="B635" s="1" t="s">
        <v>50</v>
      </c>
      <c r="C635" s="7">
        <v>3896112</v>
      </c>
      <c r="D635" s="7">
        <v>1201613</v>
      </c>
    </row>
    <row r="636" spans="1:4" ht="13.5" thickBot="1" x14ac:dyDescent="0.25">
      <c r="A636" s="6" t="s">
        <v>142</v>
      </c>
      <c r="B636" s="6"/>
      <c r="C636" s="5">
        <f>SUM(C598:C635)</f>
        <v>987543703.91999996</v>
      </c>
      <c r="D636" s="5">
        <f>SUM(D598:D635)</f>
        <v>382509852.90999997</v>
      </c>
    </row>
    <row r="637" spans="1:4" x14ac:dyDescent="0.2">
      <c r="A637" s="1" t="s">
        <v>141</v>
      </c>
      <c r="B637" s="1" t="s">
        <v>47</v>
      </c>
      <c r="C637" s="8">
        <v>0</v>
      </c>
      <c r="D637" s="2">
        <v>17279</v>
      </c>
    </row>
    <row r="638" spans="1:4" x14ac:dyDescent="0.2">
      <c r="B638" s="1" t="s">
        <v>46</v>
      </c>
      <c r="C638" s="2">
        <v>2573572</v>
      </c>
      <c r="D638" s="2">
        <v>90414</v>
      </c>
    </row>
    <row r="639" spans="1:4" x14ac:dyDescent="0.2">
      <c r="B639" s="1" t="s">
        <v>20</v>
      </c>
      <c r="C639" s="2">
        <v>6759027</v>
      </c>
      <c r="D639" s="2">
        <v>0</v>
      </c>
    </row>
    <row r="640" spans="1:4" x14ac:dyDescent="0.2">
      <c r="B640" s="1" t="s">
        <v>18</v>
      </c>
      <c r="C640" s="2">
        <v>55568990</v>
      </c>
      <c r="D640" s="2">
        <v>24165508</v>
      </c>
    </row>
    <row r="641" spans="2:4" x14ac:dyDescent="0.2">
      <c r="B641" s="1" t="s">
        <v>56</v>
      </c>
      <c r="C641" s="2">
        <v>402500</v>
      </c>
      <c r="D641" s="2">
        <v>3066286</v>
      </c>
    </row>
    <row r="642" spans="2:4" x14ac:dyDescent="0.2">
      <c r="B642" s="1" t="s">
        <v>17</v>
      </c>
      <c r="C642" s="2">
        <v>155484</v>
      </c>
      <c r="D642" s="2">
        <v>412951</v>
      </c>
    </row>
    <row r="643" spans="2:4" x14ac:dyDescent="0.2">
      <c r="B643" s="1" t="s">
        <v>16</v>
      </c>
      <c r="C643" s="2">
        <v>5388251</v>
      </c>
      <c r="D643" s="2">
        <v>2023847</v>
      </c>
    </row>
    <row r="644" spans="2:4" x14ac:dyDescent="0.2">
      <c r="B644" s="1" t="s">
        <v>111</v>
      </c>
      <c r="C644" s="2">
        <v>61227.150000000009</v>
      </c>
      <c r="D644" s="2">
        <v>0</v>
      </c>
    </row>
    <row r="645" spans="2:4" x14ac:dyDescent="0.2">
      <c r="B645" s="1" t="s">
        <v>34</v>
      </c>
      <c r="C645" s="2">
        <v>40260844</v>
      </c>
      <c r="D645" s="2">
        <v>34884849</v>
      </c>
    </row>
    <row r="646" spans="2:4" x14ac:dyDescent="0.2">
      <c r="B646" s="1" t="s">
        <v>136</v>
      </c>
      <c r="C646" s="2">
        <v>742500</v>
      </c>
      <c r="D646" s="2">
        <v>0</v>
      </c>
    </row>
    <row r="647" spans="2:4" x14ac:dyDescent="0.2">
      <c r="B647" s="1" t="s">
        <v>32</v>
      </c>
      <c r="C647" s="2">
        <v>110297</v>
      </c>
      <c r="D647" s="2">
        <v>19973571</v>
      </c>
    </row>
    <row r="648" spans="2:4" x14ac:dyDescent="0.2">
      <c r="B648" s="1" t="s">
        <v>74</v>
      </c>
      <c r="C648" s="2">
        <v>350765</v>
      </c>
      <c r="D648" s="2">
        <v>-15601</v>
      </c>
    </row>
    <row r="649" spans="2:4" x14ac:dyDescent="0.2">
      <c r="B649" s="1" t="s">
        <v>54</v>
      </c>
      <c r="C649" s="2">
        <v>4183988</v>
      </c>
      <c r="D649" s="2">
        <v>527210</v>
      </c>
    </row>
    <row r="650" spans="2:4" x14ac:dyDescent="0.2">
      <c r="B650" s="1" t="s">
        <v>43</v>
      </c>
      <c r="C650" s="2">
        <v>17316200</v>
      </c>
      <c r="D650" s="2">
        <v>52322174</v>
      </c>
    </row>
    <row r="651" spans="2:4" x14ac:dyDescent="0.2">
      <c r="B651" s="1" t="s">
        <v>41</v>
      </c>
      <c r="C651" s="2">
        <v>2605440</v>
      </c>
      <c r="D651" s="2">
        <v>817012</v>
      </c>
    </row>
    <row r="652" spans="2:4" x14ac:dyDescent="0.2">
      <c r="B652" s="1" t="s">
        <v>12</v>
      </c>
      <c r="C652" s="2">
        <v>443355</v>
      </c>
      <c r="D652" s="2">
        <v>335875</v>
      </c>
    </row>
    <row r="653" spans="2:4" x14ac:dyDescent="0.2">
      <c r="B653" s="1" t="s">
        <v>11</v>
      </c>
      <c r="C653" s="2">
        <v>760172</v>
      </c>
      <c r="D653" s="2">
        <v>195804</v>
      </c>
    </row>
    <row r="654" spans="2:4" x14ac:dyDescent="0.2">
      <c r="B654" s="1" t="s">
        <v>10</v>
      </c>
      <c r="C654" s="2">
        <v>2344899</v>
      </c>
      <c r="D654" s="2">
        <v>232601</v>
      </c>
    </row>
    <row r="655" spans="2:4" x14ac:dyDescent="0.2">
      <c r="B655" s="1" t="s">
        <v>9</v>
      </c>
      <c r="C655" s="2">
        <v>5333498</v>
      </c>
      <c r="D655" s="2">
        <v>7285084</v>
      </c>
    </row>
    <row r="656" spans="2:4" x14ac:dyDescent="0.2">
      <c r="B656" s="1" t="s">
        <v>8</v>
      </c>
      <c r="C656" s="2">
        <v>2348518</v>
      </c>
      <c r="D656" s="2">
        <v>570196</v>
      </c>
    </row>
    <row r="657" spans="1:4" x14ac:dyDescent="0.2">
      <c r="B657" s="1" t="s">
        <v>30</v>
      </c>
      <c r="C657" s="2">
        <v>572324</v>
      </c>
      <c r="D657" s="2">
        <v>-2141</v>
      </c>
    </row>
    <row r="658" spans="1:4" x14ac:dyDescent="0.2">
      <c r="B658" s="1" t="s">
        <v>39</v>
      </c>
      <c r="C658" s="2">
        <v>1567799</v>
      </c>
      <c r="D658" s="2">
        <v>547302</v>
      </c>
    </row>
    <row r="659" spans="1:4" x14ac:dyDescent="0.2">
      <c r="B659" s="1" t="s">
        <v>29</v>
      </c>
      <c r="C659" s="2">
        <v>970936</v>
      </c>
      <c r="D659" s="2">
        <v>375556</v>
      </c>
    </row>
    <row r="660" spans="1:4" x14ac:dyDescent="0.2">
      <c r="B660" s="1" t="s">
        <v>53</v>
      </c>
      <c r="C660" s="2">
        <v>0</v>
      </c>
      <c r="D660" s="2">
        <v>6158359</v>
      </c>
    </row>
    <row r="661" spans="1:4" x14ac:dyDescent="0.2">
      <c r="B661" s="1" t="s">
        <v>6</v>
      </c>
      <c r="C661" s="2">
        <v>3703164</v>
      </c>
      <c r="D661" s="2">
        <v>1187379</v>
      </c>
    </row>
    <row r="662" spans="1:4" x14ac:dyDescent="0.2">
      <c r="B662" s="1" t="s">
        <v>27</v>
      </c>
      <c r="C662" s="2">
        <v>291500</v>
      </c>
      <c r="D662" s="2">
        <v>57150</v>
      </c>
    </row>
    <row r="663" spans="1:4" x14ac:dyDescent="0.2">
      <c r="B663" s="1" t="s">
        <v>4</v>
      </c>
      <c r="C663" s="2">
        <v>25080</v>
      </c>
      <c r="D663" s="2">
        <v>219264</v>
      </c>
    </row>
    <row r="664" spans="1:4" x14ac:dyDescent="0.2">
      <c r="B664" s="1" t="s">
        <v>38</v>
      </c>
      <c r="C664" s="2">
        <v>12079.350000000006</v>
      </c>
      <c r="D664" s="2">
        <v>0</v>
      </c>
    </row>
    <row r="665" spans="1:4" x14ac:dyDescent="0.2">
      <c r="B665" s="1" t="s">
        <v>26</v>
      </c>
      <c r="C665" s="2">
        <v>794658.54999999981</v>
      </c>
      <c r="D665" s="2">
        <v>854560.2200000002</v>
      </c>
    </row>
    <row r="666" spans="1:4" x14ac:dyDescent="0.2">
      <c r="A666" s="2"/>
      <c r="B666" s="1" t="s">
        <v>72</v>
      </c>
      <c r="C666" s="2">
        <v>492</v>
      </c>
      <c r="D666" s="2">
        <v>414738</v>
      </c>
    </row>
    <row r="667" spans="1:4" x14ac:dyDescent="0.2">
      <c r="B667" s="1" t="s">
        <v>2</v>
      </c>
      <c r="C667" s="2">
        <v>94230497</v>
      </c>
      <c r="D667" s="2">
        <v>69270733</v>
      </c>
    </row>
    <row r="668" spans="1:4" x14ac:dyDescent="0.2">
      <c r="B668" s="1" t="s">
        <v>50</v>
      </c>
      <c r="C668" s="7">
        <v>0</v>
      </c>
      <c r="D668" s="7">
        <v>179907</v>
      </c>
    </row>
    <row r="669" spans="1:4" ht="13.5" thickBot="1" x14ac:dyDescent="0.25">
      <c r="A669" s="6" t="s">
        <v>140</v>
      </c>
      <c r="B669" s="6"/>
      <c r="C669" s="5">
        <f>SUM(C637:C668)</f>
        <v>249878057.05000001</v>
      </c>
      <c r="D669" s="5">
        <f>SUM(D637:D668)</f>
        <v>226167867.22</v>
      </c>
    </row>
    <row r="670" spans="1:4" x14ac:dyDescent="0.2">
      <c r="A670" s="1" t="s">
        <v>139</v>
      </c>
      <c r="B670" s="1" t="s">
        <v>46</v>
      </c>
      <c r="C670" s="2">
        <v>225074</v>
      </c>
      <c r="D670" s="2">
        <v>1166746</v>
      </c>
    </row>
    <row r="671" spans="1:4" x14ac:dyDescent="0.2">
      <c r="B671" s="1" t="s">
        <v>20</v>
      </c>
      <c r="C671" s="2">
        <v>160973</v>
      </c>
      <c r="D671" s="2">
        <v>0</v>
      </c>
    </row>
    <row r="672" spans="1:4" x14ac:dyDescent="0.2">
      <c r="B672" s="1" t="s">
        <v>18</v>
      </c>
      <c r="C672" s="2">
        <v>3969448</v>
      </c>
      <c r="D672" s="2">
        <v>3872103</v>
      </c>
    </row>
    <row r="673" spans="2:4" x14ac:dyDescent="0.2">
      <c r="B673" s="1" t="s">
        <v>16</v>
      </c>
      <c r="C673" s="2">
        <v>1207386</v>
      </c>
      <c r="D673" s="2">
        <v>187749</v>
      </c>
    </row>
    <row r="674" spans="2:4" x14ac:dyDescent="0.2">
      <c r="B674" s="1" t="s">
        <v>15</v>
      </c>
      <c r="C674" s="2">
        <v>1313626</v>
      </c>
      <c r="D674" s="2">
        <v>0</v>
      </c>
    </row>
    <row r="675" spans="2:4" x14ac:dyDescent="0.2">
      <c r="B675" s="1" t="s">
        <v>45</v>
      </c>
      <c r="C675" s="2">
        <v>388002</v>
      </c>
      <c r="D675" s="2">
        <v>0</v>
      </c>
    </row>
    <row r="676" spans="2:4" x14ac:dyDescent="0.2">
      <c r="B676" s="1" t="s">
        <v>14</v>
      </c>
      <c r="C676" s="2">
        <v>545937</v>
      </c>
      <c r="D676" s="2">
        <v>6232</v>
      </c>
    </row>
    <row r="677" spans="2:4" x14ac:dyDescent="0.2">
      <c r="B677" s="1" t="s">
        <v>34</v>
      </c>
      <c r="C677" s="2">
        <v>1223277</v>
      </c>
      <c r="D677" s="2">
        <v>4254273</v>
      </c>
    </row>
    <row r="678" spans="2:4" x14ac:dyDescent="0.2">
      <c r="B678" s="1" t="s">
        <v>33</v>
      </c>
      <c r="C678" s="2">
        <v>839331</v>
      </c>
      <c r="D678" s="2">
        <v>598146</v>
      </c>
    </row>
    <row r="679" spans="2:4" x14ac:dyDescent="0.2">
      <c r="B679" s="1" t="s">
        <v>59</v>
      </c>
      <c r="C679" s="2">
        <v>0</v>
      </c>
      <c r="D679" s="2">
        <v>123480</v>
      </c>
    </row>
    <row r="680" spans="2:4" x14ac:dyDescent="0.2">
      <c r="B680" s="1" t="s">
        <v>74</v>
      </c>
      <c r="C680" s="2">
        <v>0</v>
      </c>
      <c r="D680" s="2">
        <v>44378</v>
      </c>
    </row>
    <row r="681" spans="2:4" x14ac:dyDescent="0.2">
      <c r="B681" s="1" t="s">
        <v>43</v>
      </c>
      <c r="C681" s="2">
        <v>7939911</v>
      </c>
      <c r="D681" s="2">
        <v>1614193</v>
      </c>
    </row>
    <row r="682" spans="2:4" x14ac:dyDescent="0.2">
      <c r="B682" s="1" t="s">
        <v>11</v>
      </c>
      <c r="C682" s="2">
        <v>0</v>
      </c>
      <c r="D682" s="2">
        <v>21890</v>
      </c>
    </row>
    <row r="683" spans="2:4" x14ac:dyDescent="0.2">
      <c r="B683" s="1" t="s">
        <v>30</v>
      </c>
      <c r="C683" s="2">
        <v>586752</v>
      </c>
      <c r="D683" s="2">
        <v>374049</v>
      </c>
    </row>
    <row r="684" spans="2:4" x14ac:dyDescent="0.2">
      <c r="B684" s="1" t="s">
        <v>29</v>
      </c>
      <c r="C684" s="2">
        <v>307345</v>
      </c>
      <c r="D684" s="2">
        <v>516053</v>
      </c>
    </row>
    <row r="685" spans="2:4" x14ac:dyDescent="0.2">
      <c r="B685" s="1" t="s">
        <v>53</v>
      </c>
      <c r="C685" s="2">
        <v>230781</v>
      </c>
      <c r="D685" s="2">
        <v>63420</v>
      </c>
    </row>
    <row r="686" spans="2:4" x14ac:dyDescent="0.2">
      <c r="B686" s="1" t="s">
        <v>6</v>
      </c>
      <c r="C686" s="2">
        <v>10464751</v>
      </c>
      <c r="D686" s="2">
        <v>6499044</v>
      </c>
    </row>
    <row r="687" spans="2:4" x14ac:dyDescent="0.2">
      <c r="B687" s="1" t="s">
        <v>27</v>
      </c>
      <c r="C687" s="2">
        <v>37250</v>
      </c>
      <c r="D687" s="2">
        <v>0</v>
      </c>
    </row>
    <row r="688" spans="2:4" x14ac:dyDescent="0.2">
      <c r="B688" s="1" t="s">
        <v>66</v>
      </c>
      <c r="C688" s="2">
        <v>3492490</v>
      </c>
      <c r="D688" s="2">
        <v>0</v>
      </c>
    </row>
    <row r="689" spans="1:4" x14ac:dyDescent="0.2">
      <c r="B689" s="1" t="s">
        <v>4</v>
      </c>
      <c r="C689" s="2">
        <v>413464</v>
      </c>
      <c r="D689" s="2">
        <v>151229</v>
      </c>
    </row>
    <row r="690" spans="1:4" x14ac:dyDescent="0.2">
      <c r="B690" s="1" t="s">
        <v>3</v>
      </c>
      <c r="C690" s="2">
        <v>180151</v>
      </c>
      <c r="D690" s="2">
        <v>148354</v>
      </c>
    </row>
    <row r="691" spans="1:4" x14ac:dyDescent="0.2">
      <c r="B691" s="1" t="s">
        <v>2</v>
      </c>
      <c r="C691" s="7">
        <v>4172164</v>
      </c>
      <c r="D691" s="7">
        <v>7003831.0000000009</v>
      </c>
    </row>
    <row r="692" spans="1:4" ht="13.5" thickBot="1" x14ac:dyDescent="0.25">
      <c r="A692" s="6" t="s">
        <v>138</v>
      </c>
      <c r="B692" s="6"/>
      <c r="C692" s="5">
        <f>SUM(C670:C691)</f>
        <v>37698113</v>
      </c>
      <c r="D692" s="5">
        <f>SUM(D670:D691)</f>
        <v>26645170</v>
      </c>
    </row>
    <row r="693" spans="1:4" x14ac:dyDescent="0.2">
      <c r="A693" s="1" t="s">
        <v>137</v>
      </c>
      <c r="B693" s="1" t="s">
        <v>47</v>
      </c>
      <c r="C693" s="2">
        <v>7800881</v>
      </c>
      <c r="D693" s="2">
        <v>1955129</v>
      </c>
    </row>
    <row r="694" spans="1:4" x14ac:dyDescent="0.2">
      <c r="A694" s="2"/>
      <c r="B694" s="1" t="s">
        <v>46</v>
      </c>
      <c r="C694" s="2">
        <v>3290030</v>
      </c>
      <c r="D694" s="2">
        <v>2503917</v>
      </c>
    </row>
    <row r="695" spans="1:4" x14ac:dyDescent="0.2">
      <c r="B695" s="1" t="s">
        <v>20</v>
      </c>
      <c r="C695" s="2">
        <v>13415243</v>
      </c>
      <c r="D695" s="2">
        <v>892787</v>
      </c>
    </row>
    <row r="696" spans="1:4" x14ac:dyDescent="0.2">
      <c r="B696" s="1" t="s">
        <v>19</v>
      </c>
      <c r="C696" s="2">
        <v>2301744</v>
      </c>
      <c r="D696" s="2">
        <v>195756</v>
      </c>
    </row>
    <row r="697" spans="1:4" x14ac:dyDescent="0.2">
      <c r="B697" s="1" t="s">
        <v>18</v>
      </c>
      <c r="C697" s="2">
        <v>67153286</v>
      </c>
      <c r="D697" s="2">
        <v>16388370</v>
      </c>
    </row>
    <row r="698" spans="1:4" x14ac:dyDescent="0.2">
      <c r="B698" s="1" t="s">
        <v>56</v>
      </c>
      <c r="C698" s="2">
        <v>0</v>
      </c>
      <c r="D698" s="2">
        <v>1462</v>
      </c>
    </row>
    <row r="699" spans="1:4" x14ac:dyDescent="0.2">
      <c r="B699" s="1" t="s">
        <v>16</v>
      </c>
      <c r="C699" s="2">
        <v>6444670</v>
      </c>
      <c r="D699" s="2">
        <v>1702928</v>
      </c>
    </row>
    <row r="700" spans="1:4" x14ac:dyDescent="0.2">
      <c r="B700" s="1" t="s">
        <v>15</v>
      </c>
      <c r="C700" s="2">
        <v>265329</v>
      </c>
      <c r="D700" s="2">
        <v>0</v>
      </c>
    </row>
    <row r="701" spans="1:4" x14ac:dyDescent="0.2">
      <c r="B701" s="1" t="s">
        <v>14</v>
      </c>
      <c r="C701" s="2">
        <v>1010073</v>
      </c>
      <c r="D701" s="2">
        <v>0</v>
      </c>
    </row>
    <row r="702" spans="1:4" x14ac:dyDescent="0.2">
      <c r="B702" s="1" t="s">
        <v>34</v>
      </c>
      <c r="C702" s="2">
        <v>29881542</v>
      </c>
      <c r="D702" s="2">
        <v>9917414</v>
      </c>
    </row>
    <row r="703" spans="1:4" x14ac:dyDescent="0.2">
      <c r="B703" s="1" t="s">
        <v>136</v>
      </c>
      <c r="C703" s="2">
        <v>0</v>
      </c>
      <c r="D703" s="2">
        <v>96128</v>
      </c>
    </row>
    <row r="704" spans="1:4" x14ac:dyDescent="0.2">
      <c r="B704" s="1" t="s">
        <v>33</v>
      </c>
      <c r="C704" s="2">
        <v>4800662</v>
      </c>
      <c r="D704" s="2">
        <v>594654</v>
      </c>
    </row>
    <row r="705" spans="2:4" x14ac:dyDescent="0.2">
      <c r="B705" s="1" t="s">
        <v>93</v>
      </c>
      <c r="C705" s="2">
        <v>167955</v>
      </c>
      <c r="D705" s="2">
        <v>215684</v>
      </c>
    </row>
    <row r="706" spans="2:4" x14ac:dyDescent="0.2">
      <c r="B706" s="1" t="s">
        <v>59</v>
      </c>
      <c r="C706" s="2">
        <v>1773381</v>
      </c>
      <c r="D706" s="2">
        <v>816633</v>
      </c>
    </row>
    <row r="707" spans="2:4" x14ac:dyDescent="0.2">
      <c r="B707" s="1" t="s">
        <v>55</v>
      </c>
      <c r="C707" s="2">
        <v>4564386</v>
      </c>
      <c r="D707" s="2">
        <v>1707210</v>
      </c>
    </row>
    <row r="708" spans="2:4" x14ac:dyDescent="0.2">
      <c r="B708" s="1" t="s">
        <v>32</v>
      </c>
      <c r="C708" s="2">
        <v>424266</v>
      </c>
      <c r="D708" s="2">
        <v>1828255</v>
      </c>
    </row>
    <row r="709" spans="2:4" x14ac:dyDescent="0.2">
      <c r="B709" s="1" t="s">
        <v>74</v>
      </c>
      <c r="C709" s="2">
        <v>182000</v>
      </c>
      <c r="D709" s="2">
        <v>222568</v>
      </c>
    </row>
    <row r="710" spans="2:4" x14ac:dyDescent="0.2">
      <c r="B710" s="1" t="s">
        <v>43</v>
      </c>
      <c r="C710" s="2">
        <v>2050004</v>
      </c>
      <c r="D710" s="2">
        <v>33408</v>
      </c>
    </row>
    <row r="711" spans="2:4" x14ac:dyDescent="0.2">
      <c r="B711" s="1" t="s">
        <v>13</v>
      </c>
      <c r="C711" s="2">
        <v>0</v>
      </c>
      <c r="D711" s="2">
        <v>145260</v>
      </c>
    </row>
    <row r="712" spans="2:4" x14ac:dyDescent="0.2">
      <c r="B712" s="1" t="s">
        <v>41</v>
      </c>
      <c r="C712" s="2">
        <v>11117667</v>
      </c>
      <c r="D712" s="2">
        <v>590915</v>
      </c>
    </row>
    <row r="713" spans="2:4" x14ac:dyDescent="0.2">
      <c r="B713" s="1" t="s">
        <v>12</v>
      </c>
      <c r="C713" s="2">
        <v>128316</v>
      </c>
      <c r="D713" s="2">
        <v>1064439</v>
      </c>
    </row>
    <row r="714" spans="2:4" x14ac:dyDescent="0.2">
      <c r="B714" s="1" t="s">
        <v>40</v>
      </c>
      <c r="C714" s="2">
        <v>334308</v>
      </c>
      <c r="D714" s="2">
        <v>0</v>
      </c>
    </row>
    <row r="715" spans="2:4" x14ac:dyDescent="0.2">
      <c r="B715" s="1" t="s">
        <v>11</v>
      </c>
      <c r="C715" s="2">
        <v>784817</v>
      </c>
      <c r="D715" s="2">
        <v>189380</v>
      </c>
    </row>
    <row r="716" spans="2:4" x14ac:dyDescent="0.2">
      <c r="B716" s="1" t="s">
        <v>10</v>
      </c>
      <c r="C716" s="2">
        <v>15067438</v>
      </c>
      <c r="D716" s="2">
        <v>289855</v>
      </c>
    </row>
    <row r="717" spans="2:4" x14ac:dyDescent="0.2">
      <c r="B717" s="1" t="s">
        <v>7</v>
      </c>
      <c r="C717" s="2">
        <v>2726911</v>
      </c>
      <c r="D717" s="2">
        <v>2028268</v>
      </c>
    </row>
    <row r="718" spans="2:4" x14ac:dyDescent="0.2">
      <c r="B718" s="1" t="s">
        <v>30</v>
      </c>
      <c r="C718" s="2">
        <v>1845129</v>
      </c>
      <c r="D718" s="2">
        <v>508403</v>
      </c>
    </row>
    <row r="719" spans="2:4" x14ac:dyDescent="0.2">
      <c r="B719" s="1" t="s">
        <v>39</v>
      </c>
      <c r="C719" s="2">
        <v>8220556</v>
      </c>
      <c r="D719" s="2">
        <v>651672</v>
      </c>
    </row>
    <row r="720" spans="2:4" x14ac:dyDescent="0.2">
      <c r="B720" s="1" t="s">
        <v>29</v>
      </c>
      <c r="C720" s="2">
        <v>1416622</v>
      </c>
      <c r="D720" s="2">
        <v>935906</v>
      </c>
    </row>
    <row r="721" spans="1:4" x14ac:dyDescent="0.2">
      <c r="B721" s="1" t="s">
        <v>53</v>
      </c>
      <c r="C721" s="2">
        <v>4870744</v>
      </c>
      <c r="D721" s="2">
        <v>9064302</v>
      </c>
    </row>
    <row r="722" spans="1:4" x14ac:dyDescent="0.2">
      <c r="B722" s="1" t="s">
        <v>6</v>
      </c>
      <c r="C722" s="2">
        <v>12417614</v>
      </c>
      <c r="D722" s="2">
        <f>15606561+43996</f>
        <v>15650557</v>
      </c>
    </row>
    <row r="723" spans="1:4" x14ac:dyDescent="0.2">
      <c r="B723" s="1" t="s">
        <v>66</v>
      </c>
      <c r="C723" s="2">
        <v>10556</v>
      </c>
      <c r="D723" s="2">
        <v>164444</v>
      </c>
    </row>
    <row r="724" spans="1:4" x14ac:dyDescent="0.2">
      <c r="B724" s="1" t="s">
        <v>4</v>
      </c>
      <c r="C724" s="2">
        <v>802455</v>
      </c>
      <c r="D724" s="2">
        <v>286259</v>
      </c>
    </row>
    <row r="725" spans="1:4" x14ac:dyDescent="0.2">
      <c r="B725" s="1" t="s">
        <v>38</v>
      </c>
      <c r="C725" s="2">
        <v>75000</v>
      </c>
      <c r="D725" s="2">
        <v>0</v>
      </c>
    </row>
    <row r="726" spans="1:4" x14ac:dyDescent="0.2">
      <c r="B726" s="1" t="s">
        <v>3</v>
      </c>
      <c r="C726" s="2">
        <v>2390151</v>
      </c>
      <c r="D726" s="2">
        <v>229551</v>
      </c>
    </row>
    <row r="727" spans="1:4" x14ac:dyDescent="0.2">
      <c r="A727" s="2"/>
      <c r="B727" s="1" t="s">
        <v>72</v>
      </c>
      <c r="C727" s="2">
        <v>19294</v>
      </c>
      <c r="D727" s="2">
        <v>0</v>
      </c>
    </row>
    <row r="728" spans="1:4" x14ac:dyDescent="0.2">
      <c r="B728" s="1" t="s">
        <v>2</v>
      </c>
      <c r="C728" s="2">
        <v>110183173</v>
      </c>
      <c r="D728" s="2">
        <v>69125162</v>
      </c>
    </row>
    <row r="729" spans="1:4" x14ac:dyDescent="0.2">
      <c r="B729" s="1" t="s">
        <v>23</v>
      </c>
      <c r="C729" s="2">
        <v>577481</v>
      </c>
      <c r="D729" s="2">
        <v>0</v>
      </c>
    </row>
    <row r="730" spans="1:4" x14ac:dyDescent="0.2">
      <c r="A730" s="2"/>
      <c r="B730" s="1" t="s">
        <v>50</v>
      </c>
      <c r="C730" s="7">
        <v>1963018</v>
      </c>
      <c r="D730" s="7">
        <v>58521</v>
      </c>
    </row>
    <row r="731" spans="1:4" ht="13.5" thickBot="1" x14ac:dyDescent="0.25">
      <c r="A731" s="6" t="s">
        <v>135</v>
      </c>
      <c r="B731" s="9"/>
      <c r="C731" s="5">
        <f>SUM(C693:C730)</f>
        <v>320476702</v>
      </c>
      <c r="D731" s="5">
        <f>SUM(D693:D730)</f>
        <v>140055197</v>
      </c>
    </row>
    <row r="732" spans="1:4" x14ac:dyDescent="0.2">
      <c r="A732" s="1" t="s">
        <v>134</v>
      </c>
      <c r="B732" s="1" t="s">
        <v>47</v>
      </c>
      <c r="C732" s="2">
        <v>1694333</v>
      </c>
      <c r="D732" s="2">
        <v>1167242</v>
      </c>
    </row>
    <row r="733" spans="1:4" x14ac:dyDescent="0.2">
      <c r="B733" s="1" t="s">
        <v>46</v>
      </c>
      <c r="C733" s="2">
        <v>4013827</v>
      </c>
      <c r="D733" s="2">
        <v>2441438</v>
      </c>
    </row>
    <row r="734" spans="1:4" x14ac:dyDescent="0.2">
      <c r="B734" s="1" t="s">
        <v>20</v>
      </c>
      <c r="C734" s="2">
        <v>4661755</v>
      </c>
      <c r="D734" s="2">
        <v>4538030</v>
      </c>
    </row>
    <row r="735" spans="1:4" x14ac:dyDescent="0.2">
      <c r="B735" s="1" t="s">
        <v>18</v>
      </c>
      <c r="C735" s="2">
        <v>21530305</v>
      </c>
      <c r="D735" s="2">
        <v>2432842</v>
      </c>
    </row>
    <row r="736" spans="1:4" x14ac:dyDescent="0.2">
      <c r="B736" s="1" t="s">
        <v>56</v>
      </c>
      <c r="C736" s="2">
        <v>0</v>
      </c>
      <c r="D736" s="2">
        <v>2826869</v>
      </c>
    </row>
    <row r="737" spans="2:4" x14ac:dyDescent="0.2">
      <c r="B737" s="1" t="s">
        <v>16</v>
      </c>
      <c r="C737" s="2">
        <v>1806247</v>
      </c>
      <c r="D737" s="2">
        <v>1912649</v>
      </c>
    </row>
    <row r="738" spans="2:4" x14ac:dyDescent="0.2">
      <c r="B738" s="1" t="s">
        <v>15</v>
      </c>
      <c r="C738" s="2">
        <v>269200</v>
      </c>
      <c r="D738" s="2">
        <v>0</v>
      </c>
    </row>
    <row r="739" spans="2:4" x14ac:dyDescent="0.2">
      <c r="B739" s="1" t="s">
        <v>45</v>
      </c>
      <c r="C739" s="2">
        <v>1174800</v>
      </c>
      <c r="D739" s="2">
        <v>0</v>
      </c>
    </row>
    <row r="740" spans="2:4" x14ac:dyDescent="0.2">
      <c r="B740" s="1" t="s">
        <v>14</v>
      </c>
      <c r="C740" s="2">
        <v>122000</v>
      </c>
      <c r="D740" s="2">
        <v>0</v>
      </c>
    </row>
    <row r="741" spans="2:4" x14ac:dyDescent="0.2">
      <c r="B741" s="1" t="s">
        <v>34</v>
      </c>
      <c r="C741" s="2">
        <v>59079109</v>
      </c>
      <c r="D741" s="2">
        <v>14069873</v>
      </c>
    </row>
    <row r="742" spans="2:4" x14ac:dyDescent="0.2">
      <c r="B742" s="1" t="s">
        <v>33</v>
      </c>
      <c r="C742" s="2">
        <v>4143526</v>
      </c>
      <c r="D742" s="2">
        <v>5768220</v>
      </c>
    </row>
    <row r="743" spans="2:4" x14ac:dyDescent="0.2">
      <c r="B743" s="1" t="s">
        <v>55</v>
      </c>
      <c r="C743" s="2">
        <v>2050949</v>
      </c>
      <c r="D743" s="2">
        <v>3933844</v>
      </c>
    </row>
    <row r="744" spans="2:4" x14ac:dyDescent="0.2">
      <c r="B744" s="1" t="s">
        <v>32</v>
      </c>
      <c r="C744" s="2">
        <v>3923996</v>
      </c>
      <c r="D744" s="2">
        <v>15939196</v>
      </c>
    </row>
    <row r="745" spans="2:4" x14ac:dyDescent="0.2">
      <c r="B745" s="1" t="s">
        <v>54</v>
      </c>
      <c r="C745" s="2">
        <v>152740</v>
      </c>
      <c r="D745" s="2">
        <v>55118</v>
      </c>
    </row>
    <row r="746" spans="2:4" x14ac:dyDescent="0.2">
      <c r="B746" s="1" t="s">
        <v>43</v>
      </c>
      <c r="C746" s="2">
        <v>7166350</v>
      </c>
      <c r="D746" s="2">
        <v>1293063</v>
      </c>
    </row>
    <row r="747" spans="2:4" x14ac:dyDescent="0.2">
      <c r="B747" s="1" t="s">
        <v>42</v>
      </c>
      <c r="C747" s="2">
        <v>6636470</v>
      </c>
      <c r="D747" s="2">
        <v>3680599</v>
      </c>
    </row>
    <row r="748" spans="2:4" x14ac:dyDescent="0.2">
      <c r="B748" s="1" t="s">
        <v>13</v>
      </c>
      <c r="C748" s="2">
        <v>575034</v>
      </c>
      <c r="D748" s="2">
        <v>1431886</v>
      </c>
    </row>
    <row r="749" spans="2:4" x14ac:dyDescent="0.2">
      <c r="B749" s="1" t="s">
        <v>41</v>
      </c>
      <c r="C749" s="2">
        <v>1085997</v>
      </c>
      <c r="D749" s="2">
        <v>520176</v>
      </c>
    </row>
    <row r="750" spans="2:4" x14ac:dyDescent="0.2">
      <c r="B750" s="1" t="s">
        <v>12</v>
      </c>
      <c r="C750" s="2">
        <v>31750</v>
      </c>
      <c r="D750" s="2">
        <v>298611</v>
      </c>
    </row>
    <row r="751" spans="2:4" x14ac:dyDescent="0.2">
      <c r="B751" s="1" t="s">
        <v>11</v>
      </c>
      <c r="C751" s="2">
        <v>404503</v>
      </c>
      <c r="D751" s="2">
        <v>452939</v>
      </c>
    </row>
    <row r="752" spans="2:4" x14ac:dyDescent="0.2">
      <c r="B752" s="1" t="s">
        <v>10</v>
      </c>
      <c r="C752" s="2">
        <v>3226825</v>
      </c>
      <c r="D752" s="2">
        <v>1005004</v>
      </c>
    </row>
    <row r="753" spans="2:4" x14ac:dyDescent="0.2">
      <c r="B753" s="1" t="s">
        <v>9</v>
      </c>
      <c r="C753" s="2">
        <v>4266774</v>
      </c>
      <c r="D753" s="2">
        <v>4186355</v>
      </c>
    </row>
    <row r="754" spans="2:4" x14ac:dyDescent="0.2">
      <c r="B754" s="1" t="s">
        <v>7</v>
      </c>
      <c r="C754" s="2">
        <v>1374334</v>
      </c>
      <c r="D754" s="2">
        <v>1370360</v>
      </c>
    </row>
    <row r="755" spans="2:4" x14ac:dyDescent="0.2">
      <c r="B755" s="1" t="s">
        <v>30</v>
      </c>
      <c r="C755" s="2">
        <v>478579</v>
      </c>
      <c r="D755" s="2">
        <v>231582</v>
      </c>
    </row>
    <row r="756" spans="2:4" x14ac:dyDescent="0.2">
      <c r="B756" s="1" t="s">
        <v>39</v>
      </c>
      <c r="C756" s="2">
        <v>1302852</v>
      </c>
      <c r="D756" s="2">
        <v>331643</v>
      </c>
    </row>
    <row r="757" spans="2:4" x14ac:dyDescent="0.2">
      <c r="B757" s="1" t="s">
        <v>29</v>
      </c>
      <c r="C757" s="2">
        <v>14118</v>
      </c>
      <c r="D757" s="2">
        <v>56518</v>
      </c>
    </row>
    <row r="758" spans="2:4" x14ac:dyDescent="0.2">
      <c r="B758" s="1" t="s">
        <v>53</v>
      </c>
      <c r="C758" s="2">
        <v>7248871</v>
      </c>
      <c r="D758" s="2">
        <v>99803842</v>
      </c>
    </row>
    <row r="759" spans="2:4" x14ac:dyDescent="0.2">
      <c r="B759" s="1" t="s">
        <v>6</v>
      </c>
      <c r="C759" s="2">
        <v>19225816</v>
      </c>
      <c r="D759" s="2">
        <v>11094718</v>
      </c>
    </row>
    <row r="760" spans="2:4" x14ac:dyDescent="0.2">
      <c r="B760" s="1" t="s">
        <v>27</v>
      </c>
      <c r="C760" s="2">
        <v>491025</v>
      </c>
      <c r="D760" s="2">
        <v>0</v>
      </c>
    </row>
    <row r="761" spans="2:4" x14ac:dyDescent="0.2">
      <c r="B761" s="1" t="s">
        <v>5</v>
      </c>
      <c r="C761" s="2">
        <v>1248927</v>
      </c>
      <c r="D761" s="2">
        <v>5616</v>
      </c>
    </row>
    <row r="762" spans="2:4" x14ac:dyDescent="0.2">
      <c r="B762" s="1" t="s">
        <v>4</v>
      </c>
      <c r="C762" s="2">
        <v>434078</v>
      </c>
      <c r="D762" s="2">
        <v>123285</v>
      </c>
    </row>
    <row r="763" spans="2:4" x14ac:dyDescent="0.2">
      <c r="B763" s="1" t="s">
        <v>38</v>
      </c>
      <c r="C763" s="2">
        <v>620320</v>
      </c>
      <c r="D763" s="2">
        <v>251027</v>
      </c>
    </row>
    <row r="764" spans="2:4" x14ac:dyDescent="0.2">
      <c r="B764" s="1" t="s">
        <v>26</v>
      </c>
      <c r="C764" s="2">
        <v>285942.78000000003</v>
      </c>
      <c r="D764" s="2">
        <v>161501.22000000003</v>
      </c>
    </row>
    <row r="765" spans="2:4" x14ac:dyDescent="0.2">
      <c r="B765" s="1" t="s">
        <v>3</v>
      </c>
      <c r="C765" s="2">
        <v>0</v>
      </c>
      <c r="D765" s="2">
        <v>335215</v>
      </c>
    </row>
    <row r="766" spans="2:4" x14ac:dyDescent="0.2">
      <c r="B766" s="1" t="s">
        <v>52</v>
      </c>
      <c r="C766" s="2">
        <v>26106</v>
      </c>
      <c r="D766" s="2">
        <v>92658</v>
      </c>
    </row>
    <row r="767" spans="2:4" x14ac:dyDescent="0.2">
      <c r="B767" s="1" t="s">
        <v>72</v>
      </c>
      <c r="C767" s="2">
        <v>54748</v>
      </c>
      <c r="D767" s="2">
        <v>31763</v>
      </c>
    </row>
    <row r="768" spans="2:4" x14ac:dyDescent="0.2">
      <c r="B768" s="1" t="s">
        <v>2</v>
      </c>
      <c r="C768" s="2">
        <v>101020795</v>
      </c>
      <c r="D768" s="2">
        <v>32033095</v>
      </c>
    </row>
    <row r="769" spans="1:4" x14ac:dyDescent="0.2">
      <c r="B769" s="1" t="s">
        <v>23</v>
      </c>
      <c r="C769" s="2">
        <v>240000</v>
      </c>
      <c r="D769" s="2">
        <v>0</v>
      </c>
    </row>
    <row r="770" spans="1:4" x14ac:dyDescent="0.2">
      <c r="B770" s="1" t="s">
        <v>50</v>
      </c>
      <c r="C770" s="7">
        <v>1970047</v>
      </c>
      <c r="D770" s="7">
        <v>7012514</v>
      </c>
    </row>
    <row r="771" spans="1:4" ht="13.5" thickBot="1" x14ac:dyDescent="0.25">
      <c r="A771" s="6" t="s">
        <v>133</v>
      </c>
      <c r="B771" s="6"/>
      <c r="C771" s="5">
        <f>SUM(C732:C770)</f>
        <v>264053048.78</v>
      </c>
      <c r="D771" s="5">
        <f>SUM(D732:D770)</f>
        <v>220889291.22</v>
      </c>
    </row>
    <row r="772" spans="1:4" x14ac:dyDescent="0.2">
      <c r="A772" s="1" t="s">
        <v>132</v>
      </c>
      <c r="B772" s="1" t="s">
        <v>47</v>
      </c>
      <c r="C772" s="8">
        <v>0</v>
      </c>
      <c r="D772" s="2">
        <v>17575</v>
      </c>
    </row>
    <row r="773" spans="1:4" x14ac:dyDescent="0.2">
      <c r="B773" s="1" t="s">
        <v>46</v>
      </c>
      <c r="C773" s="2">
        <v>232912</v>
      </c>
      <c r="D773" s="2">
        <v>692951</v>
      </c>
    </row>
    <row r="774" spans="1:4" x14ac:dyDescent="0.2">
      <c r="B774" s="1" t="s">
        <v>20</v>
      </c>
      <c r="C774" s="2">
        <v>7725821</v>
      </c>
      <c r="D774" s="2">
        <v>2312255</v>
      </c>
    </row>
    <row r="775" spans="1:4" x14ac:dyDescent="0.2">
      <c r="B775" s="1" t="s">
        <v>18</v>
      </c>
      <c r="C775" s="2">
        <v>18073439.16</v>
      </c>
      <c r="D775" s="2">
        <v>15270402</v>
      </c>
    </row>
    <row r="776" spans="1:4" x14ac:dyDescent="0.2">
      <c r="B776" s="1" t="s">
        <v>56</v>
      </c>
      <c r="C776" s="2">
        <v>2378</v>
      </c>
      <c r="D776" s="2">
        <v>5392022</v>
      </c>
    </row>
    <row r="777" spans="1:4" x14ac:dyDescent="0.2">
      <c r="B777" s="1" t="s">
        <v>16</v>
      </c>
      <c r="C777" s="2">
        <v>2605923</v>
      </c>
      <c r="D777" s="2">
        <v>556244</v>
      </c>
    </row>
    <row r="778" spans="1:4" x14ac:dyDescent="0.2">
      <c r="B778" s="1" t="s">
        <v>34</v>
      </c>
      <c r="C778" s="2">
        <v>36851767</v>
      </c>
      <c r="D778" s="2">
        <v>7111768</v>
      </c>
    </row>
    <row r="779" spans="1:4" x14ac:dyDescent="0.2">
      <c r="B779" s="1" t="s">
        <v>33</v>
      </c>
      <c r="C779" s="2">
        <v>22092095</v>
      </c>
      <c r="D779" s="2">
        <v>1084668</v>
      </c>
    </row>
    <row r="780" spans="1:4" x14ac:dyDescent="0.2">
      <c r="B780" s="1" t="s">
        <v>93</v>
      </c>
      <c r="C780" s="2">
        <v>0</v>
      </c>
      <c r="D780" s="2">
        <v>11222</v>
      </c>
    </row>
    <row r="781" spans="1:4" x14ac:dyDescent="0.2">
      <c r="B781" s="1" t="s">
        <v>32</v>
      </c>
      <c r="C781" s="2">
        <v>16308583.939999999</v>
      </c>
      <c r="D781" s="2">
        <v>3010249</v>
      </c>
    </row>
    <row r="782" spans="1:4" x14ac:dyDescent="0.2">
      <c r="B782" s="1" t="s">
        <v>43</v>
      </c>
      <c r="C782" s="2">
        <v>26683864</v>
      </c>
      <c r="D782" s="2">
        <v>45840</v>
      </c>
    </row>
    <row r="783" spans="1:4" x14ac:dyDescent="0.2">
      <c r="B783" s="1" t="s">
        <v>41</v>
      </c>
      <c r="C783" s="2">
        <v>1928487</v>
      </c>
      <c r="D783" s="2">
        <v>692197</v>
      </c>
    </row>
    <row r="784" spans="1:4" x14ac:dyDescent="0.2">
      <c r="B784" s="1" t="s">
        <v>12</v>
      </c>
      <c r="C784" s="2">
        <v>97135</v>
      </c>
      <c r="D784" s="2">
        <v>474461</v>
      </c>
    </row>
    <row r="785" spans="2:4" x14ac:dyDescent="0.2">
      <c r="B785" s="1" t="s">
        <v>11</v>
      </c>
      <c r="C785" s="2">
        <v>1295259</v>
      </c>
      <c r="D785" s="2">
        <v>737648</v>
      </c>
    </row>
    <row r="786" spans="2:4" x14ac:dyDescent="0.2">
      <c r="B786" s="1" t="s">
        <v>73</v>
      </c>
      <c r="C786" s="2">
        <v>22219115</v>
      </c>
      <c r="D786" s="2">
        <v>321976</v>
      </c>
    </row>
    <row r="787" spans="2:4" x14ac:dyDescent="0.2">
      <c r="B787" s="1" t="s">
        <v>10</v>
      </c>
      <c r="C787" s="2">
        <v>473288</v>
      </c>
      <c r="D787" s="2">
        <v>2078786</v>
      </c>
    </row>
    <row r="788" spans="2:4" x14ac:dyDescent="0.2">
      <c r="B788" s="1" t="s">
        <v>9</v>
      </c>
      <c r="C788" s="2">
        <v>12772651</v>
      </c>
      <c r="D788" s="2">
        <v>4928386</v>
      </c>
    </row>
    <row r="789" spans="2:4" x14ac:dyDescent="0.2">
      <c r="B789" s="1" t="s">
        <v>8</v>
      </c>
      <c r="C789" s="2">
        <v>376278</v>
      </c>
      <c r="D789" s="2">
        <v>888628</v>
      </c>
    </row>
    <row r="790" spans="2:4" x14ac:dyDescent="0.2">
      <c r="B790" s="1" t="s">
        <v>7</v>
      </c>
      <c r="C790" s="2">
        <v>2669086</v>
      </c>
      <c r="D790" s="2">
        <v>611434</v>
      </c>
    </row>
    <row r="791" spans="2:4" x14ac:dyDescent="0.2">
      <c r="B791" s="1" t="s">
        <v>30</v>
      </c>
      <c r="C791" s="2">
        <v>2062027</v>
      </c>
      <c r="D791" s="2">
        <v>374827</v>
      </c>
    </row>
    <row r="792" spans="2:4" x14ac:dyDescent="0.2">
      <c r="B792" s="1" t="s">
        <v>39</v>
      </c>
      <c r="C792" s="2">
        <v>2179308</v>
      </c>
      <c r="D792" s="2">
        <v>1128501</v>
      </c>
    </row>
    <row r="793" spans="2:4" x14ac:dyDescent="0.2">
      <c r="B793" s="1" t="s">
        <v>29</v>
      </c>
      <c r="C793" s="2">
        <v>582714</v>
      </c>
      <c r="D793" s="2">
        <v>262715</v>
      </c>
    </row>
    <row r="794" spans="2:4" x14ac:dyDescent="0.2">
      <c r="B794" s="1" t="s">
        <v>53</v>
      </c>
      <c r="C794" s="2">
        <v>2992154</v>
      </c>
      <c r="D794" s="2">
        <v>1043632</v>
      </c>
    </row>
    <row r="795" spans="2:4" x14ac:dyDescent="0.2">
      <c r="B795" s="1" t="s">
        <v>6</v>
      </c>
      <c r="C795" s="2">
        <v>26770845</v>
      </c>
      <c r="D795" s="2">
        <v>14644299</v>
      </c>
    </row>
    <row r="796" spans="2:4" x14ac:dyDescent="0.2">
      <c r="B796" s="1" t="s">
        <v>66</v>
      </c>
      <c r="C796" s="2">
        <v>942220</v>
      </c>
      <c r="D796" s="2">
        <v>9031</v>
      </c>
    </row>
    <row r="797" spans="2:4" x14ac:dyDescent="0.2">
      <c r="B797" s="1" t="s">
        <v>4</v>
      </c>
      <c r="C797" s="2">
        <v>568429</v>
      </c>
      <c r="D797" s="2">
        <v>343360</v>
      </c>
    </row>
    <row r="798" spans="2:4" x14ac:dyDescent="0.2">
      <c r="B798" s="1" t="s">
        <v>38</v>
      </c>
      <c r="C798" s="2">
        <v>8555</v>
      </c>
      <c r="D798" s="2">
        <v>41435</v>
      </c>
    </row>
    <row r="799" spans="2:4" x14ac:dyDescent="0.2">
      <c r="B799" s="1" t="s">
        <v>26</v>
      </c>
      <c r="C799" s="2">
        <v>282621.59999999998</v>
      </c>
      <c r="D799" s="2">
        <v>206415.37</v>
      </c>
    </row>
    <row r="800" spans="2:4" x14ac:dyDescent="0.2">
      <c r="B800" s="1" t="s">
        <v>3</v>
      </c>
      <c r="C800" s="2">
        <v>527001</v>
      </c>
      <c r="D800" s="2">
        <v>202680</v>
      </c>
    </row>
    <row r="801" spans="1:4" x14ac:dyDescent="0.2">
      <c r="B801" s="1" t="s">
        <v>72</v>
      </c>
      <c r="C801" s="2">
        <v>48525.709999999963</v>
      </c>
      <c r="D801" s="2">
        <v>22499</v>
      </c>
    </row>
    <row r="802" spans="1:4" x14ac:dyDescent="0.2">
      <c r="B802" s="1" t="s">
        <v>2</v>
      </c>
      <c r="C802" s="2">
        <v>116972967.16999999</v>
      </c>
      <c r="D802" s="2">
        <v>56677055</v>
      </c>
    </row>
    <row r="803" spans="1:4" x14ac:dyDescent="0.2">
      <c r="B803" s="1" t="s">
        <v>23</v>
      </c>
      <c r="C803" s="2">
        <v>944675</v>
      </c>
      <c r="D803" s="2">
        <v>262</v>
      </c>
    </row>
    <row r="804" spans="1:4" x14ac:dyDescent="0.2">
      <c r="B804" s="1" t="s">
        <v>50</v>
      </c>
      <c r="C804" s="7">
        <v>181013</v>
      </c>
      <c r="D804" s="7">
        <v>56887</v>
      </c>
    </row>
    <row r="805" spans="1:4" ht="13.5" thickBot="1" x14ac:dyDescent="0.25">
      <c r="A805" s="6" t="s">
        <v>131</v>
      </c>
      <c r="B805" s="6"/>
      <c r="C805" s="5">
        <f>SUM(C772:C804)</f>
        <v>327471137.57999998</v>
      </c>
      <c r="D805" s="5">
        <f>SUM(D772:D804)</f>
        <v>121252310.37</v>
      </c>
    </row>
    <row r="806" spans="1:4" x14ac:dyDescent="0.2">
      <c r="A806" s="1" t="s">
        <v>130</v>
      </c>
      <c r="B806" s="1" t="s">
        <v>18</v>
      </c>
      <c r="C806" s="2">
        <v>870197</v>
      </c>
      <c r="D806" s="2">
        <v>68733</v>
      </c>
    </row>
    <row r="807" spans="1:4" x14ac:dyDescent="0.2">
      <c r="B807" s="1" t="s">
        <v>6</v>
      </c>
      <c r="C807" s="2">
        <v>459308</v>
      </c>
      <c r="D807" s="2">
        <v>87437</v>
      </c>
    </row>
    <row r="808" spans="1:4" x14ac:dyDescent="0.2">
      <c r="B808" s="1" t="s">
        <v>129</v>
      </c>
      <c r="C808" s="2">
        <v>14380</v>
      </c>
      <c r="D808" s="2">
        <v>14295</v>
      </c>
    </row>
    <row r="809" spans="1:4" x14ac:dyDescent="0.2">
      <c r="B809" s="1" t="s">
        <v>62</v>
      </c>
      <c r="C809" s="2">
        <v>20487</v>
      </c>
      <c r="D809" s="2">
        <v>0</v>
      </c>
    </row>
    <row r="810" spans="1:4" x14ac:dyDescent="0.2">
      <c r="B810" s="1" t="s">
        <v>38</v>
      </c>
      <c r="C810" s="2">
        <v>43125</v>
      </c>
      <c r="D810" s="2">
        <v>4375</v>
      </c>
    </row>
    <row r="811" spans="1:4" x14ac:dyDescent="0.2">
      <c r="B811" s="1" t="s">
        <v>128</v>
      </c>
      <c r="C811" s="2">
        <v>999000</v>
      </c>
      <c r="D811" s="2">
        <v>0</v>
      </c>
    </row>
    <row r="812" spans="1:4" x14ac:dyDescent="0.2">
      <c r="B812" s="1" t="s">
        <v>82</v>
      </c>
      <c r="C812" s="7">
        <v>359912</v>
      </c>
      <c r="D812" s="7">
        <v>771414</v>
      </c>
    </row>
    <row r="813" spans="1:4" ht="13.5" thickBot="1" x14ac:dyDescent="0.25">
      <c r="A813" s="6" t="s">
        <v>127</v>
      </c>
      <c r="B813" s="6"/>
      <c r="C813" s="5">
        <f>SUM(C806:C812)</f>
        <v>2766409</v>
      </c>
      <c r="D813" s="5">
        <f>SUM(D806:D812)</f>
        <v>946254</v>
      </c>
    </row>
    <row r="814" spans="1:4" x14ac:dyDescent="0.2">
      <c r="A814" s="1" t="s">
        <v>126</v>
      </c>
      <c r="B814" s="1" t="s">
        <v>47</v>
      </c>
      <c r="C814" s="2">
        <v>1140000</v>
      </c>
      <c r="D814" s="2">
        <v>0</v>
      </c>
    </row>
    <row r="815" spans="1:4" x14ac:dyDescent="0.2">
      <c r="B815" s="1" t="s">
        <v>35</v>
      </c>
      <c r="C815" s="2">
        <v>507492</v>
      </c>
      <c r="D815" s="2">
        <v>0</v>
      </c>
    </row>
    <row r="816" spans="1:4" x14ac:dyDescent="0.2">
      <c r="B816" s="1" t="s">
        <v>46</v>
      </c>
      <c r="C816" s="2">
        <v>0</v>
      </c>
      <c r="D816" s="2">
        <v>821452</v>
      </c>
    </row>
    <row r="817" spans="2:4" x14ac:dyDescent="0.2">
      <c r="B817" s="1" t="s">
        <v>19</v>
      </c>
      <c r="C817" s="2">
        <v>1247500</v>
      </c>
      <c r="D817" s="2">
        <v>0</v>
      </c>
    </row>
    <row r="818" spans="2:4" x14ac:dyDescent="0.2">
      <c r="B818" s="1" t="s">
        <v>18</v>
      </c>
      <c r="C818" s="2">
        <v>5848274</v>
      </c>
      <c r="D818" s="2">
        <v>1646395</v>
      </c>
    </row>
    <row r="819" spans="2:4" x14ac:dyDescent="0.2">
      <c r="B819" s="1" t="s">
        <v>16</v>
      </c>
      <c r="C819" s="2">
        <v>1122861</v>
      </c>
      <c r="D819" s="2">
        <v>879564</v>
      </c>
    </row>
    <row r="820" spans="2:4" x14ac:dyDescent="0.2">
      <c r="B820" s="1" t="s">
        <v>15</v>
      </c>
      <c r="C820" s="2">
        <v>1866826</v>
      </c>
      <c r="D820" s="2">
        <v>774075</v>
      </c>
    </row>
    <row r="821" spans="2:4" x14ac:dyDescent="0.2">
      <c r="B821" s="1" t="s">
        <v>125</v>
      </c>
      <c r="C821" s="2">
        <v>2902762</v>
      </c>
      <c r="D821" s="2">
        <v>52696</v>
      </c>
    </row>
    <row r="822" spans="2:4" x14ac:dyDescent="0.2">
      <c r="B822" s="1" t="s">
        <v>13</v>
      </c>
      <c r="C822" s="2">
        <v>9666</v>
      </c>
      <c r="D822" s="2">
        <v>199998</v>
      </c>
    </row>
    <row r="823" spans="2:4" x14ac:dyDescent="0.2">
      <c r="B823" s="1" t="s">
        <v>31</v>
      </c>
      <c r="C823" s="2">
        <v>528121</v>
      </c>
      <c r="D823" s="2">
        <v>175411</v>
      </c>
    </row>
    <row r="824" spans="2:4" x14ac:dyDescent="0.2">
      <c r="B824" s="1" t="s">
        <v>11</v>
      </c>
      <c r="C824" s="2">
        <v>2574868</v>
      </c>
      <c r="D824" s="2">
        <v>169769</v>
      </c>
    </row>
    <row r="825" spans="2:4" x14ac:dyDescent="0.2">
      <c r="B825" s="1" t="s">
        <v>7</v>
      </c>
      <c r="C825" s="2">
        <v>0</v>
      </c>
      <c r="D825" s="2">
        <v>43371</v>
      </c>
    </row>
    <row r="826" spans="2:4" x14ac:dyDescent="0.2">
      <c r="B826" s="1" t="s">
        <v>30</v>
      </c>
      <c r="C826" s="2">
        <v>1059785</v>
      </c>
      <c r="D826" s="2">
        <v>645816</v>
      </c>
    </row>
    <row r="827" spans="2:4" x14ac:dyDescent="0.2">
      <c r="B827" s="1" t="s">
        <v>39</v>
      </c>
      <c r="C827" s="2">
        <v>25153</v>
      </c>
      <c r="D827" s="2">
        <v>36628</v>
      </c>
    </row>
    <row r="828" spans="2:4" x14ac:dyDescent="0.2">
      <c r="B828" s="1" t="s">
        <v>28</v>
      </c>
      <c r="C828" s="2">
        <v>244353</v>
      </c>
      <c r="D828" s="2">
        <v>11421</v>
      </c>
    </row>
    <row r="829" spans="2:4" x14ac:dyDescent="0.2">
      <c r="B829" s="1" t="s">
        <v>6</v>
      </c>
      <c r="C829" s="2">
        <v>41406341</v>
      </c>
      <c r="D829" s="2">
        <v>13180081</v>
      </c>
    </row>
    <row r="830" spans="2:4" x14ac:dyDescent="0.2">
      <c r="B830" s="1" t="s">
        <v>27</v>
      </c>
      <c r="C830" s="2">
        <v>31200</v>
      </c>
      <c r="D830" s="2">
        <v>0</v>
      </c>
    </row>
    <row r="831" spans="2:4" x14ac:dyDescent="0.2">
      <c r="B831" s="1" t="s">
        <v>5</v>
      </c>
      <c r="C831" s="2">
        <v>937956</v>
      </c>
      <c r="D831" s="2">
        <v>0</v>
      </c>
    </row>
    <row r="832" spans="2:4" x14ac:dyDescent="0.2">
      <c r="B832" s="1" t="s">
        <v>4</v>
      </c>
      <c r="C832" s="2">
        <v>518821</v>
      </c>
      <c r="D832" s="2">
        <v>154967</v>
      </c>
    </row>
    <row r="833" spans="1:4" x14ac:dyDescent="0.2">
      <c r="B833" s="1" t="s">
        <v>3</v>
      </c>
      <c r="C833" s="2">
        <v>15624</v>
      </c>
      <c r="D833" s="2">
        <v>43178</v>
      </c>
    </row>
    <row r="834" spans="1:4" x14ac:dyDescent="0.2">
      <c r="B834" s="1" t="s">
        <v>2</v>
      </c>
      <c r="C834" s="7">
        <v>11214524</v>
      </c>
      <c r="D834" s="7">
        <v>7332148</v>
      </c>
    </row>
    <row r="835" spans="1:4" ht="13.5" thickBot="1" x14ac:dyDescent="0.25">
      <c r="A835" s="6" t="s">
        <v>124</v>
      </c>
      <c r="B835" s="6"/>
      <c r="C835" s="5">
        <f>SUM(C814:C834)</f>
        <v>73202127</v>
      </c>
      <c r="D835" s="5">
        <f>SUM(D814:D834)</f>
        <v>26166970</v>
      </c>
    </row>
    <row r="836" spans="1:4" x14ac:dyDescent="0.2">
      <c r="A836" s="1" t="s">
        <v>123</v>
      </c>
      <c r="B836" s="1" t="s">
        <v>122</v>
      </c>
      <c r="C836" s="2">
        <v>61267.969999999972</v>
      </c>
      <c r="D836" s="2">
        <v>1247398.1100000001</v>
      </c>
    </row>
    <row r="837" spans="1:4" x14ac:dyDescent="0.2">
      <c r="B837" s="1" t="s">
        <v>20</v>
      </c>
      <c r="C837" s="2">
        <v>356800</v>
      </c>
      <c r="D837" s="2">
        <v>0</v>
      </c>
    </row>
    <row r="838" spans="1:4" x14ac:dyDescent="0.2">
      <c r="B838" s="1" t="s">
        <v>19</v>
      </c>
      <c r="C838" s="2">
        <v>605888</v>
      </c>
      <c r="D838" s="2">
        <v>0</v>
      </c>
    </row>
    <row r="839" spans="1:4" x14ac:dyDescent="0.2">
      <c r="B839" s="1" t="s">
        <v>46</v>
      </c>
      <c r="C839" s="2">
        <v>0</v>
      </c>
      <c r="D839" s="2">
        <v>14512</v>
      </c>
    </row>
    <row r="840" spans="1:4" x14ac:dyDescent="0.2">
      <c r="B840" s="1" t="s">
        <v>18</v>
      </c>
      <c r="C840" s="2">
        <v>235453</v>
      </c>
      <c r="D840" s="2">
        <v>1233279</v>
      </c>
    </row>
    <row r="841" spans="1:4" x14ac:dyDescent="0.2">
      <c r="B841" s="1" t="s">
        <v>16</v>
      </c>
      <c r="C841" s="2">
        <v>85138</v>
      </c>
      <c r="D841" s="2">
        <v>337755</v>
      </c>
    </row>
    <row r="842" spans="1:4" x14ac:dyDescent="0.2">
      <c r="B842" s="1" t="s">
        <v>15</v>
      </c>
      <c r="C842" s="2">
        <v>446015</v>
      </c>
      <c r="D842" s="2">
        <v>0</v>
      </c>
    </row>
    <row r="843" spans="1:4" x14ac:dyDescent="0.2">
      <c r="B843" s="1" t="s">
        <v>14</v>
      </c>
      <c r="C843" s="2">
        <v>598589</v>
      </c>
      <c r="D843" s="2">
        <v>0</v>
      </c>
    </row>
    <row r="844" spans="1:4" x14ac:dyDescent="0.2">
      <c r="B844" s="1" t="s">
        <v>34</v>
      </c>
      <c r="C844" s="2">
        <v>1682701</v>
      </c>
      <c r="D844" s="2">
        <v>321925</v>
      </c>
    </row>
    <row r="845" spans="1:4" x14ac:dyDescent="0.2">
      <c r="B845" s="1" t="s">
        <v>13</v>
      </c>
      <c r="C845" s="2">
        <v>182590</v>
      </c>
      <c r="D845" s="2">
        <v>1314055</v>
      </c>
    </row>
    <row r="846" spans="1:4" x14ac:dyDescent="0.2">
      <c r="B846" s="1" t="s">
        <v>31</v>
      </c>
      <c r="C846" s="2">
        <v>0</v>
      </c>
      <c r="D846" s="2">
        <v>129689</v>
      </c>
    </row>
    <row r="847" spans="1:4" x14ac:dyDescent="0.2">
      <c r="B847" s="1" t="s">
        <v>11</v>
      </c>
      <c r="C847" s="2">
        <v>61425</v>
      </c>
      <c r="D847" s="2">
        <v>104825</v>
      </c>
    </row>
    <row r="848" spans="1:4" x14ac:dyDescent="0.2">
      <c r="B848" s="1" t="s">
        <v>10</v>
      </c>
      <c r="C848" s="2">
        <v>13020</v>
      </c>
      <c r="D848" s="2">
        <v>43805</v>
      </c>
    </row>
    <row r="849" spans="1:4" x14ac:dyDescent="0.2">
      <c r="B849" s="1" t="s">
        <v>7</v>
      </c>
      <c r="C849" s="2">
        <v>150033</v>
      </c>
      <c r="D849" s="2">
        <v>432222</v>
      </c>
    </row>
    <row r="850" spans="1:4" x14ac:dyDescent="0.2">
      <c r="B850" s="1" t="s">
        <v>30</v>
      </c>
      <c r="C850" s="2">
        <v>62182</v>
      </c>
      <c r="D850" s="2">
        <v>47888</v>
      </c>
    </row>
    <row r="851" spans="1:4" x14ac:dyDescent="0.2">
      <c r="B851" s="1" t="s">
        <v>28</v>
      </c>
      <c r="C851" s="2">
        <v>0</v>
      </c>
      <c r="D851" s="2">
        <v>80561</v>
      </c>
    </row>
    <row r="852" spans="1:4" x14ac:dyDescent="0.2">
      <c r="B852" s="1" t="s">
        <v>6</v>
      </c>
      <c r="C852" s="2">
        <v>10932129</v>
      </c>
      <c r="D852" s="2">
        <v>8693462</v>
      </c>
    </row>
    <row r="853" spans="1:4" x14ac:dyDescent="0.2">
      <c r="B853" s="1" t="s">
        <v>5</v>
      </c>
      <c r="C853" s="2">
        <v>3046983</v>
      </c>
      <c r="D853" s="2">
        <v>133694</v>
      </c>
    </row>
    <row r="854" spans="1:4" x14ac:dyDescent="0.2">
      <c r="B854" s="1" t="s">
        <v>4</v>
      </c>
      <c r="C854" s="2">
        <v>250067</v>
      </c>
      <c r="D854" s="2">
        <v>95310</v>
      </c>
    </row>
    <row r="855" spans="1:4" x14ac:dyDescent="0.2">
      <c r="B855" s="1" t="s">
        <v>101</v>
      </c>
      <c r="C855" s="2">
        <v>488000</v>
      </c>
      <c r="D855" s="2">
        <v>922000</v>
      </c>
    </row>
    <row r="856" spans="1:4" x14ac:dyDescent="0.2">
      <c r="B856" s="1" t="s">
        <v>38</v>
      </c>
      <c r="C856" s="2">
        <v>0</v>
      </c>
      <c r="D856" s="2">
        <v>10500</v>
      </c>
    </row>
    <row r="857" spans="1:4" x14ac:dyDescent="0.2">
      <c r="B857" s="1" t="s">
        <v>26</v>
      </c>
      <c r="C857" s="2">
        <v>165422</v>
      </c>
      <c r="D857" s="2">
        <v>90246</v>
      </c>
    </row>
    <row r="858" spans="1:4" x14ac:dyDescent="0.2">
      <c r="C858" s="2">
        <v>0</v>
      </c>
      <c r="D858" s="2">
        <v>36063</v>
      </c>
    </row>
    <row r="859" spans="1:4" x14ac:dyDescent="0.2">
      <c r="B859" s="1" t="s">
        <v>2</v>
      </c>
      <c r="C859" s="7">
        <v>1484047</v>
      </c>
      <c r="D859" s="7">
        <v>2807046</v>
      </c>
    </row>
    <row r="860" spans="1:4" ht="13.5" thickBot="1" x14ac:dyDescent="0.25">
      <c r="A860" s="6" t="s">
        <v>121</v>
      </c>
      <c r="B860" s="6"/>
      <c r="C860" s="5">
        <f>SUM(C836:C859)</f>
        <v>20907749.969999999</v>
      </c>
      <c r="D860" s="5">
        <f>SUM(D836:D859)</f>
        <v>18096235.109999999</v>
      </c>
    </row>
    <row r="861" spans="1:4" x14ac:dyDescent="0.2">
      <c r="A861" s="1" t="s">
        <v>120</v>
      </c>
      <c r="B861" s="1" t="s">
        <v>47</v>
      </c>
      <c r="C861" s="2">
        <v>474684</v>
      </c>
      <c r="D861" s="2">
        <v>85316</v>
      </c>
    </row>
    <row r="862" spans="1:4" x14ac:dyDescent="0.2">
      <c r="B862" s="1" t="s">
        <v>46</v>
      </c>
      <c r="C862" s="2">
        <v>1921735</v>
      </c>
      <c r="D862" s="2">
        <v>62280</v>
      </c>
    </row>
    <row r="863" spans="1:4" x14ac:dyDescent="0.2">
      <c r="B863" s="1" t="s">
        <v>20</v>
      </c>
      <c r="C863" s="2">
        <v>1051000</v>
      </c>
      <c r="D863" s="2">
        <v>0</v>
      </c>
    </row>
    <row r="864" spans="1:4" x14ac:dyDescent="0.2">
      <c r="B864" s="1" t="s">
        <v>18</v>
      </c>
      <c r="C864" s="2">
        <v>35523276</v>
      </c>
      <c r="D864" s="2">
        <v>13649618</v>
      </c>
    </row>
    <row r="865" spans="2:4" x14ac:dyDescent="0.2">
      <c r="B865" s="1" t="s">
        <v>16</v>
      </c>
      <c r="C865" s="2">
        <v>10387710</v>
      </c>
      <c r="D865" s="2">
        <v>4151285</v>
      </c>
    </row>
    <row r="866" spans="2:4" x14ac:dyDescent="0.2">
      <c r="B866" s="1" t="s">
        <v>15</v>
      </c>
      <c r="C866" s="2">
        <v>1087295</v>
      </c>
      <c r="D866" s="2">
        <v>0</v>
      </c>
    </row>
    <row r="867" spans="2:4" x14ac:dyDescent="0.2">
      <c r="B867" s="1" t="s">
        <v>45</v>
      </c>
      <c r="C867" s="2">
        <v>537119</v>
      </c>
      <c r="D867" s="2">
        <v>0</v>
      </c>
    </row>
    <row r="868" spans="2:4" x14ac:dyDescent="0.2">
      <c r="B868" s="1" t="s">
        <v>14</v>
      </c>
      <c r="C868" s="2">
        <v>164312</v>
      </c>
      <c r="D868" s="2">
        <v>0</v>
      </c>
    </row>
    <row r="869" spans="2:4" x14ac:dyDescent="0.2">
      <c r="B869" s="1" t="s">
        <v>34</v>
      </c>
      <c r="C869" s="2">
        <v>12973142</v>
      </c>
      <c r="D869" s="2">
        <v>3458926</v>
      </c>
    </row>
    <row r="870" spans="2:4" x14ac:dyDescent="0.2">
      <c r="B870" s="1" t="s">
        <v>33</v>
      </c>
      <c r="C870" s="2">
        <v>6951217</v>
      </c>
      <c r="D870" s="2">
        <v>6274324</v>
      </c>
    </row>
    <row r="871" spans="2:4" x14ac:dyDescent="0.2">
      <c r="B871" s="1" t="s">
        <v>32</v>
      </c>
      <c r="C871" s="2">
        <v>0</v>
      </c>
      <c r="D871" s="2">
        <v>233787</v>
      </c>
    </row>
    <row r="872" spans="2:4" x14ac:dyDescent="0.2">
      <c r="B872" s="1" t="s">
        <v>74</v>
      </c>
      <c r="C872" s="2">
        <v>326</v>
      </c>
      <c r="D872" s="2">
        <v>47423</v>
      </c>
    </row>
    <row r="873" spans="2:4" x14ac:dyDescent="0.2">
      <c r="B873" s="1" t="s">
        <v>54</v>
      </c>
      <c r="C873" s="2">
        <v>0</v>
      </c>
      <c r="D873" s="2">
        <v>56961</v>
      </c>
    </row>
    <row r="874" spans="2:4" x14ac:dyDescent="0.2">
      <c r="B874" s="1" t="s">
        <v>43</v>
      </c>
      <c r="C874" s="2">
        <v>505199</v>
      </c>
      <c r="D874" s="2">
        <v>0</v>
      </c>
    </row>
    <row r="875" spans="2:4" x14ac:dyDescent="0.2">
      <c r="B875" s="1" t="s">
        <v>42</v>
      </c>
      <c r="C875" s="2">
        <v>373928</v>
      </c>
      <c r="D875" s="2">
        <v>0</v>
      </c>
    </row>
    <row r="876" spans="2:4" x14ac:dyDescent="0.2">
      <c r="B876" s="1" t="s">
        <v>41</v>
      </c>
      <c r="C876" s="2">
        <v>4607823</v>
      </c>
      <c r="D876" s="2">
        <v>864259</v>
      </c>
    </row>
    <row r="877" spans="2:4" x14ac:dyDescent="0.2">
      <c r="B877" s="1" t="s">
        <v>12</v>
      </c>
      <c r="C877" s="2">
        <v>2329576</v>
      </c>
      <c r="D877" s="2">
        <v>421586</v>
      </c>
    </row>
    <row r="878" spans="2:4" x14ac:dyDescent="0.2">
      <c r="B878" s="1" t="s">
        <v>11</v>
      </c>
      <c r="C878" s="2">
        <v>5364052</v>
      </c>
      <c r="D878" s="2">
        <v>1269889</v>
      </c>
    </row>
    <row r="879" spans="2:4" x14ac:dyDescent="0.2">
      <c r="B879" s="1" t="s">
        <v>73</v>
      </c>
      <c r="C879" s="2">
        <v>16895853</v>
      </c>
      <c r="D879" s="2">
        <v>2740991</v>
      </c>
    </row>
    <row r="880" spans="2:4" x14ac:dyDescent="0.2">
      <c r="B880" s="1" t="s">
        <v>10</v>
      </c>
      <c r="C880" s="2">
        <v>8008661</v>
      </c>
      <c r="D880" s="2">
        <v>434339</v>
      </c>
    </row>
    <row r="881" spans="1:4" x14ac:dyDescent="0.2">
      <c r="B881" s="1" t="s">
        <v>7</v>
      </c>
      <c r="C881" s="2">
        <v>4410229</v>
      </c>
      <c r="D881" s="2">
        <v>993501</v>
      </c>
    </row>
    <row r="882" spans="1:4" x14ac:dyDescent="0.2">
      <c r="B882" s="1" t="s">
        <v>30</v>
      </c>
      <c r="C882" s="2">
        <v>2875055</v>
      </c>
      <c r="D882" s="2">
        <v>153274</v>
      </c>
    </row>
    <row r="883" spans="1:4" x14ac:dyDescent="0.2">
      <c r="B883" s="1" t="s">
        <v>39</v>
      </c>
      <c r="C883" s="2">
        <v>1724069</v>
      </c>
      <c r="D883" s="2">
        <v>298608</v>
      </c>
    </row>
    <row r="884" spans="1:4" x14ac:dyDescent="0.2">
      <c r="B884" s="1" t="s">
        <v>29</v>
      </c>
      <c r="C884" s="2">
        <v>1153881</v>
      </c>
      <c r="D884" s="2">
        <v>179640</v>
      </c>
    </row>
    <row r="885" spans="1:4" x14ac:dyDescent="0.2">
      <c r="B885" s="1" t="s">
        <v>53</v>
      </c>
      <c r="C885" s="2">
        <v>140472742.73000002</v>
      </c>
      <c r="D885" s="2">
        <v>33119081.27</v>
      </c>
    </row>
    <row r="886" spans="1:4" x14ac:dyDescent="0.2">
      <c r="B886" s="1" t="s">
        <v>6</v>
      </c>
      <c r="C886" s="2">
        <v>51172599</v>
      </c>
      <c r="D886" s="2">
        <v>25474650</v>
      </c>
    </row>
    <row r="887" spans="1:4" x14ac:dyDescent="0.2">
      <c r="B887" s="1" t="s">
        <v>5</v>
      </c>
      <c r="C887" s="2">
        <v>466963</v>
      </c>
      <c r="D887" s="2">
        <v>307589</v>
      </c>
    </row>
    <row r="888" spans="1:4" x14ac:dyDescent="0.2">
      <c r="B888" s="1" t="s">
        <v>4</v>
      </c>
      <c r="C888" s="2">
        <v>1038026</v>
      </c>
      <c r="D888" s="2">
        <v>137478</v>
      </c>
    </row>
    <row r="889" spans="1:4" x14ac:dyDescent="0.2">
      <c r="B889" s="1" t="s">
        <v>38</v>
      </c>
      <c r="C889" s="2">
        <v>15560</v>
      </c>
      <c r="D889" s="2">
        <v>0</v>
      </c>
    </row>
    <row r="890" spans="1:4" x14ac:dyDescent="0.2">
      <c r="B890" s="1" t="s">
        <v>26</v>
      </c>
      <c r="C890" s="2">
        <v>73.809999999997672</v>
      </c>
      <c r="D890" s="2">
        <v>0</v>
      </c>
    </row>
    <row r="891" spans="1:4" x14ac:dyDescent="0.2">
      <c r="B891" s="1" t="s">
        <v>3</v>
      </c>
      <c r="C891" s="2">
        <v>875032</v>
      </c>
      <c r="D891" s="2">
        <v>0</v>
      </c>
    </row>
    <row r="892" spans="1:4" x14ac:dyDescent="0.2">
      <c r="B892" s="1" t="s">
        <v>52</v>
      </c>
      <c r="C892" s="2">
        <v>14258</v>
      </c>
      <c r="D892" s="2">
        <v>5772</v>
      </c>
    </row>
    <row r="893" spans="1:4" x14ac:dyDescent="0.2">
      <c r="A893" s="2"/>
      <c r="B893" s="1" t="s">
        <v>2</v>
      </c>
      <c r="C893" s="2">
        <v>58572012</v>
      </c>
      <c r="D893" s="2">
        <v>47586045</v>
      </c>
    </row>
    <row r="894" spans="1:4" x14ac:dyDescent="0.2">
      <c r="B894" s="1" t="s">
        <v>50</v>
      </c>
      <c r="C894" s="7">
        <v>1232142</v>
      </c>
      <c r="D894" s="7">
        <v>-2170</v>
      </c>
    </row>
    <row r="895" spans="1:4" ht="13.5" thickBot="1" x14ac:dyDescent="0.25">
      <c r="A895" s="6" t="s">
        <v>119</v>
      </c>
      <c r="B895" s="6"/>
      <c r="C895" s="5">
        <f>SUM(C861:C894)</f>
        <v>373179550.54000002</v>
      </c>
      <c r="D895" s="5">
        <f>SUM(D861:D894)</f>
        <v>142004452.26999998</v>
      </c>
    </row>
    <row r="896" spans="1:4" x14ac:dyDescent="0.2">
      <c r="A896" s="1" t="s">
        <v>118</v>
      </c>
      <c r="B896" s="1" t="s">
        <v>20</v>
      </c>
      <c r="C896" s="2">
        <v>460713</v>
      </c>
      <c r="D896" s="2">
        <v>0</v>
      </c>
    </row>
    <row r="897" spans="2:4" x14ac:dyDescent="0.2">
      <c r="B897" s="1" t="s">
        <v>19</v>
      </c>
      <c r="C897" s="2">
        <v>1152319</v>
      </c>
      <c r="D897" s="2">
        <v>89044</v>
      </c>
    </row>
    <row r="898" spans="2:4" x14ac:dyDescent="0.2">
      <c r="B898" s="1" t="s">
        <v>18</v>
      </c>
      <c r="C898" s="2">
        <v>2786214</v>
      </c>
      <c r="D898" s="2">
        <v>1331833</v>
      </c>
    </row>
    <row r="899" spans="2:4" x14ac:dyDescent="0.2">
      <c r="B899" s="1" t="s">
        <v>17</v>
      </c>
      <c r="C899" s="2">
        <v>0</v>
      </c>
      <c r="D899" s="2">
        <v>98570</v>
      </c>
    </row>
    <row r="900" spans="2:4" x14ac:dyDescent="0.2">
      <c r="B900" s="1" t="s">
        <v>16</v>
      </c>
      <c r="C900" s="2">
        <v>413778</v>
      </c>
      <c r="D900" s="2">
        <v>626940</v>
      </c>
    </row>
    <row r="901" spans="2:4" x14ac:dyDescent="0.2">
      <c r="B901" s="1" t="s">
        <v>14</v>
      </c>
      <c r="C901" s="2">
        <v>363829</v>
      </c>
      <c r="D901" s="2">
        <v>0</v>
      </c>
    </row>
    <row r="902" spans="2:4" x14ac:dyDescent="0.2">
      <c r="B902" s="1" t="s">
        <v>13</v>
      </c>
      <c r="C902" s="2">
        <v>208160</v>
      </c>
      <c r="D902" s="2">
        <v>631783</v>
      </c>
    </row>
    <row r="903" spans="2:4" x14ac:dyDescent="0.2">
      <c r="B903" s="1" t="s">
        <v>12</v>
      </c>
      <c r="C903" s="2">
        <v>224058</v>
      </c>
      <c r="D903" s="2">
        <v>57817</v>
      </c>
    </row>
    <row r="904" spans="2:4" x14ac:dyDescent="0.2">
      <c r="B904" s="1" t="s">
        <v>11</v>
      </c>
      <c r="C904" s="2">
        <v>258088</v>
      </c>
      <c r="D904" s="2">
        <v>204705</v>
      </c>
    </row>
    <row r="905" spans="2:4" x14ac:dyDescent="0.2">
      <c r="B905" s="1" t="s">
        <v>9</v>
      </c>
      <c r="C905" s="2">
        <v>635947</v>
      </c>
      <c r="D905" s="2">
        <v>1823237</v>
      </c>
    </row>
    <row r="906" spans="2:4" x14ac:dyDescent="0.2">
      <c r="B906" s="1" t="s">
        <v>8</v>
      </c>
      <c r="C906" s="2">
        <v>0</v>
      </c>
      <c r="D906" s="2">
        <v>348746</v>
      </c>
    </row>
    <row r="907" spans="2:4" x14ac:dyDescent="0.2">
      <c r="B907" s="1" t="s">
        <v>30</v>
      </c>
      <c r="C907" s="2">
        <v>102429</v>
      </c>
      <c r="D907" s="2">
        <v>48578</v>
      </c>
    </row>
    <row r="908" spans="2:4" x14ac:dyDescent="0.2">
      <c r="B908" s="1" t="s">
        <v>29</v>
      </c>
      <c r="C908" s="2">
        <v>140012</v>
      </c>
      <c r="D908" s="2">
        <v>97538</v>
      </c>
    </row>
    <row r="909" spans="2:4" x14ac:dyDescent="0.2">
      <c r="B909" s="1" t="s">
        <v>6</v>
      </c>
      <c r="C909" s="2">
        <v>4036747</v>
      </c>
      <c r="D909" s="2">
        <v>3975424</v>
      </c>
    </row>
    <row r="910" spans="2:4" x14ac:dyDescent="0.2">
      <c r="B910" s="1" t="s">
        <v>5</v>
      </c>
      <c r="C910" s="2">
        <v>1085073</v>
      </c>
      <c r="D910" s="2">
        <v>50000</v>
      </c>
    </row>
    <row r="911" spans="2:4" x14ac:dyDescent="0.2">
      <c r="B911" s="1" t="s">
        <v>4</v>
      </c>
      <c r="C911" s="2">
        <v>60440</v>
      </c>
      <c r="D911" s="2">
        <v>92068</v>
      </c>
    </row>
    <row r="912" spans="2:4" x14ac:dyDescent="0.2">
      <c r="B912" s="1" t="s">
        <v>38</v>
      </c>
      <c r="C912" s="2">
        <v>50000</v>
      </c>
      <c r="D912" s="2">
        <v>0</v>
      </c>
    </row>
    <row r="913" spans="1:4" x14ac:dyDescent="0.2">
      <c r="B913" s="1" t="s">
        <v>26</v>
      </c>
      <c r="C913" s="2">
        <v>269423</v>
      </c>
      <c r="D913" s="2">
        <v>0</v>
      </c>
    </row>
    <row r="914" spans="1:4" x14ac:dyDescent="0.2">
      <c r="B914" s="1" t="s">
        <v>2</v>
      </c>
      <c r="C914" s="7">
        <v>2784265</v>
      </c>
      <c r="D914" s="7">
        <v>5091684</v>
      </c>
    </row>
    <row r="915" spans="1:4" ht="13.5" thickBot="1" x14ac:dyDescent="0.25">
      <c r="A915" s="6" t="s">
        <v>117</v>
      </c>
      <c r="B915" s="6"/>
      <c r="C915" s="5">
        <f>SUM(C896:C914)</f>
        <v>15031495</v>
      </c>
      <c r="D915" s="5">
        <f>SUM(D896:D914)</f>
        <v>14567967</v>
      </c>
    </row>
    <row r="916" spans="1:4" x14ac:dyDescent="0.2">
      <c r="A916" s="1" t="s">
        <v>116</v>
      </c>
      <c r="B916" s="1" t="s">
        <v>47</v>
      </c>
      <c r="C916" s="8">
        <v>0</v>
      </c>
      <c r="D916" s="2">
        <v>296116</v>
      </c>
    </row>
    <row r="917" spans="1:4" x14ac:dyDescent="0.2">
      <c r="B917" s="1" t="s">
        <v>46</v>
      </c>
      <c r="C917" s="2">
        <v>2530907</v>
      </c>
      <c r="D917" s="2">
        <v>105226</v>
      </c>
    </row>
    <row r="918" spans="1:4" x14ac:dyDescent="0.2">
      <c r="B918" s="1" t="s">
        <v>20</v>
      </c>
      <c r="C918" s="2">
        <v>0</v>
      </c>
      <c r="D918" s="2">
        <v>868778</v>
      </c>
    </row>
    <row r="919" spans="1:4" x14ac:dyDescent="0.2">
      <c r="B919" s="1" t="s">
        <v>18</v>
      </c>
      <c r="C919" s="2">
        <v>6568148</v>
      </c>
      <c r="D919" s="2">
        <v>5568452</v>
      </c>
    </row>
    <row r="920" spans="1:4" x14ac:dyDescent="0.2">
      <c r="B920" s="1" t="s">
        <v>16</v>
      </c>
      <c r="C920" s="2">
        <v>849444</v>
      </c>
      <c r="D920" s="2">
        <v>38836</v>
      </c>
    </row>
    <row r="921" spans="1:4" x14ac:dyDescent="0.2">
      <c r="B921" s="1" t="s">
        <v>45</v>
      </c>
      <c r="C921" s="2">
        <v>131828</v>
      </c>
      <c r="D921" s="2">
        <v>17000</v>
      </c>
    </row>
    <row r="922" spans="1:4" x14ac:dyDescent="0.2">
      <c r="B922" s="1" t="s">
        <v>33</v>
      </c>
      <c r="C922" s="2">
        <v>1378815</v>
      </c>
      <c r="D922" s="2">
        <v>86185</v>
      </c>
    </row>
    <row r="923" spans="1:4" x14ac:dyDescent="0.2">
      <c r="B923" s="1" t="s">
        <v>74</v>
      </c>
      <c r="C923" s="2">
        <v>0</v>
      </c>
      <c r="D923" s="2">
        <v>421774</v>
      </c>
    </row>
    <row r="924" spans="1:4" x14ac:dyDescent="0.2">
      <c r="B924" s="1" t="s">
        <v>13</v>
      </c>
      <c r="C924" s="2">
        <v>19375</v>
      </c>
      <c r="D924" s="2">
        <v>568155</v>
      </c>
    </row>
    <row r="925" spans="1:4" x14ac:dyDescent="0.2">
      <c r="B925" s="1" t="s">
        <v>31</v>
      </c>
      <c r="C925" s="2">
        <v>312439</v>
      </c>
      <c r="D925" s="2">
        <v>0</v>
      </c>
    </row>
    <row r="926" spans="1:4" x14ac:dyDescent="0.2">
      <c r="B926" s="1" t="s">
        <v>41</v>
      </c>
      <c r="C926" s="2">
        <v>637336</v>
      </c>
      <c r="D926" s="2">
        <v>146174</v>
      </c>
    </row>
    <row r="927" spans="1:4" x14ac:dyDescent="0.2">
      <c r="B927" s="1" t="s">
        <v>10</v>
      </c>
      <c r="C927" s="2">
        <v>2155024</v>
      </c>
      <c r="D927" s="2">
        <v>0</v>
      </c>
    </row>
    <row r="928" spans="1:4" x14ac:dyDescent="0.2">
      <c r="B928" s="1" t="s">
        <v>7</v>
      </c>
      <c r="C928" s="2">
        <v>418498</v>
      </c>
      <c r="D928" s="2">
        <v>321105</v>
      </c>
    </row>
    <row r="929" spans="1:4" x14ac:dyDescent="0.2">
      <c r="B929" s="1" t="s">
        <v>39</v>
      </c>
      <c r="C929" s="2">
        <v>406335</v>
      </c>
      <c r="D929" s="2">
        <v>23689</v>
      </c>
    </row>
    <row r="930" spans="1:4" x14ac:dyDescent="0.2">
      <c r="B930" s="1" t="s">
        <v>6</v>
      </c>
      <c r="C930" s="2">
        <v>12966721</v>
      </c>
      <c r="D930" s="2">
        <v>5200289</v>
      </c>
    </row>
    <row r="931" spans="1:4" x14ac:dyDescent="0.2">
      <c r="B931" s="1" t="s">
        <v>27</v>
      </c>
      <c r="C931" s="2">
        <v>0</v>
      </c>
      <c r="D931" s="2">
        <v>54520</v>
      </c>
    </row>
    <row r="932" spans="1:4" x14ac:dyDescent="0.2">
      <c r="B932" s="1" t="s">
        <v>5</v>
      </c>
      <c r="C932" s="2">
        <v>6109</v>
      </c>
      <c r="D932" s="2">
        <v>0</v>
      </c>
    </row>
    <row r="933" spans="1:4" x14ac:dyDescent="0.2">
      <c r="B933" s="1" t="s">
        <v>4</v>
      </c>
      <c r="C933" s="2">
        <v>196203</v>
      </c>
      <c r="D933" s="2">
        <v>59176</v>
      </c>
    </row>
    <row r="934" spans="1:4" x14ac:dyDescent="0.2">
      <c r="B934" s="1" t="s">
        <v>38</v>
      </c>
      <c r="C934" s="2">
        <v>50000</v>
      </c>
      <c r="D934" s="2">
        <v>0</v>
      </c>
    </row>
    <row r="935" spans="1:4" x14ac:dyDescent="0.2">
      <c r="B935" s="1" t="s">
        <v>3</v>
      </c>
      <c r="C935" s="2">
        <v>183146</v>
      </c>
      <c r="D935" s="2">
        <v>26360</v>
      </c>
    </row>
    <row r="936" spans="1:4" x14ac:dyDescent="0.2">
      <c r="B936" s="1" t="s">
        <v>2</v>
      </c>
      <c r="C936" s="7">
        <v>5952758</v>
      </c>
      <c r="D936" s="7">
        <v>14014800</v>
      </c>
    </row>
    <row r="937" spans="1:4" ht="13.5" thickBot="1" x14ac:dyDescent="0.25">
      <c r="A937" s="6" t="s">
        <v>115</v>
      </c>
      <c r="B937" s="6"/>
      <c r="C937" s="5">
        <f>SUM(C916:C936)</f>
        <v>34763086</v>
      </c>
      <c r="D937" s="5">
        <f>SUM(D916:D936)</f>
        <v>27816635</v>
      </c>
    </row>
    <row r="938" spans="1:4" x14ac:dyDescent="0.2">
      <c r="A938" s="1" t="s">
        <v>114</v>
      </c>
      <c r="B938" s="1" t="s">
        <v>47</v>
      </c>
      <c r="C938" s="2">
        <v>1058295</v>
      </c>
      <c r="D938" s="2">
        <v>742711</v>
      </c>
    </row>
    <row r="939" spans="1:4" x14ac:dyDescent="0.2">
      <c r="B939" s="1" t="s">
        <v>46</v>
      </c>
      <c r="C939" s="2">
        <v>218073</v>
      </c>
      <c r="D939" s="2">
        <v>242376</v>
      </c>
    </row>
    <row r="940" spans="1:4" x14ac:dyDescent="0.2">
      <c r="B940" s="1" t="s">
        <v>18</v>
      </c>
      <c r="C940" s="2">
        <v>928781</v>
      </c>
      <c r="D940" s="2">
        <v>203238</v>
      </c>
    </row>
    <row r="941" spans="1:4" x14ac:dyDescent="0.2">
      <c r="B941" s="1" t="s">
        <v>16</v>
      </c>
      <c r="C941" s="2">
        <v>1074937</v>
      </c>
      <c r="D941" s="2">
        <v>484448</v>
      </c>
    </row>
    <row r="942" spans="1:4" x14ac:dyDescent="0.2">
      <c r="B942" s="1" t="s">
        <v>15</v>
      </c>
      <c r="C942" s="2">
        <v>48653</v>
      </c>
      <c r="D942" s="2">
        <v>4540</v>
      </c>
    </row>
    <row r="943" spans="1:4" x14ac:dyDescent="0.2">
      <c r="B943" s="1" t="s">
        <v>14</v>
      </c>
      <c r="C943" s="2">
        <v>493097</v>
      </c>
      <c r="D943" s="2">
        <v>0</v>
      </c>
    </row>
    <row r="944" spans="1:4" x14ac:dyDescent="0.2">
      <c r="B944" s="1" t="s">
        <v>34</v>
      </c>
      <c r="C944" s="2">
        <v>2588323</v>
      </c>
      <c r="D944" s="2">
        <v>2871452</v>
      </c>
    </row>
    <row r="945" spans="1:4" x14ac:dyDescent="0.2">
      <c r="B945" s="1" t="s">
        <v>93</v>
      </c>
      <c r="C945" s="2">
        <v>716279</v>
      </c>
      <c r="D945" s="2">
        <v>783555</v>
      </c>
    </row>
    <row r="946" spans="1:4" x14ac:dyDescent="0.2">
      <c r="B946" s="1" t="s">
        <v>31</v>
      </c>
      <c r="C946" s="2">
        <v>194978</v>
      </c>
      <c r="D946" s="2">
        <v>203778</v>
      </c>
    </row>
    <row r="947" spans="1:4" x14ac:dyDescent="0.2">
      <c r="B947" s="1" t="s">
        <v>41</v>
      </c>
      <c r="C947" s="2">
        <v>0</v>
      </c>
      <c r="D947" s="2">
        <v>40398</v>
      </c>
    </row>
    <row r="948" spans="1:4" x14ac:dyDescent="0.2">
      <c r="B948" s="1" t="s">
        <v>11</v>
      </c>
      <c r="C948" s="2">
        <v>111963</v>
      </c>
      <c r="D948" s="2">
        <v>63563</v>
      </c>
    </row>
    <row r="949" spans="1:4" x14ac:dyDescent="0.2">
      <c r="B949" s="1" t="s">
        <v>10</v>
      </c>
      <c r="C949" s="2">
        <v>260417</v>
      </c>
      <c r="D949" s="2">
        <v>93783</v>
      </c>
    </row>
    <row r="950" spans="1:4" x14ac:dyDescent="0.2">
      <c r="B950" s="1" t="s">
        <v>30</v>
      </c>
      <c r="C950" s="2">
        <v>182406</v>
      </c>
      <c r="D950" s="2">
        <v>57958</v>
      </c>
    </row>
    <row r="951" spans="1:4" x14ac:dyDescent="0.2">
      <c r="B951" s="1" t="s">
        <v>39</v>
      </c>
      <c r="C951" s="2">
        <v>18344</v>
      </c>
      <c r="D951" s="2">
        <v>15235</v>
      </c>
    </row>
    <row r="952" spans="1:4" x14ac:dyDescent="0.2">
      <c r="B952" s="1" t="s">
        <v>29</v>
      </c>
      <c r="C952" s="2">
        <v>24694</v>
      </c>
      <c r="D952" s="2">
        <v>2496</v>
      </c>
    </row>
    <row r="953" spans="1:4" x14ac:dyDescent="0.2">
      <c r="B953" s="1" t="s">
        <v>28</v>
      </c>
      <c r="C953" s="2">
        <v>892636</v>
      </c>
      <c r="D953" s="2">
        <v>272196</v>
      </c>
    </row>
    <row r="954" spans="1:4" x14ac:dyDescent="0.2">
      <c r="B954" s="1" t="s">
        <v>6</v>
      </c>
      <c r="C954" s="2">
        <v>6475657</v>
      </c>
      <c r="D954" s="2">
        <v>3438829</v>
      </c>
    </row>
    <row r="955" spans="1:4" x14ac:dyDescent="0.2">
      <c r="B955" s="1" t="s">
        <v>4</v>
      </c>
      <c r="C955" s="2">
        <v>725267</v>
      </c>
      <c r="D955" s="2">
        <v>114613</v>
      </c>
    </row>
    <row r="956" spans="1:4" x14ac:dyDescent="0.2">
      <c r="B956" s="1" t="s">
        <v>2</v>
      </c>
      <c r="C956" s="2">
        <v>6851835</v>
      </c>
      <c r="D956" s="2">
        <v>4856685</v>
      </c>
    </row>
    <row r="957" spans="1:4" x14ac:dyDescent="0.2">
      <c r="B957" s="1" t="s">
        <v>50</v>
      </c>
      <c r="C957" s="7">
        <v>1072010</v>
      </c>
      <c r="D957" s="7">
        <v>148020</v>
      </c>
    </row>
    <row r="958" spans="1:4" ht="13.5" thickBot="1" x14ac:dyDescent="0.25">
      <c r="A958" s="6" t="s">
        <v>113</v>
      </c>
      <c r="B958" s="6"/>
      <c r="C958" s="5">
        <f>SUM(C938:C957)</f>
        <v>23936645</v>
      </c>
      <c r="D958" s="5">
        <f>SUM(D938:D957)</f>
        <v>14639874</v>
      </c>
    </row>
    <row r="959" spans="1:4" x14ac:dyDescent="0.2">
      <c r="A959" s="1" t="s">
        <v>112</v>
      </c>
      <c r="B959" s="1" t="s">
        <v>47</v>
      </c>
      <c r="C959" s="2">
        <v>232115</v>
      </c>
      <c r="D959" s="2">
        <v>167885</v>
      </c>
    </row>
    <row r="960" spans="1:4" x14ac:dyDescent="0.2">
      <c r="B960" s="1" t="s">
        <v>46</v>
      </c>
      <c r="C960" s="2">
        <v>9877153</v>
      </c>
      <c r="D960" s="2">
        <v>3732635</v>
      </c>
    </row>
    <row r="961" spans="2:4" x14ac:dyDescent="0.2">
      <c r="B961" s="1" t="s">
        <v>18</v>
      </c>
      <c r="C961" s="2">
        <v>112740569</v>
      </c>
      <c r="D961" s="2">
        <v>1293570</v>
      </c>
    </row>
    <row r="962" spans="2:4" x14ac:dyDescent="0.2">
      <c r="B962" s="1" t="s">
        <v>56</v>
      </c>
      <c r="C962" s="2">
        <v>1207673</v>
      </c>
      <c r="D962" s="2">
        <v>193003</v>
      </c>
    </row>
    <row r="963" spans="2:4" x14ac:dyDescent="0.2">
      <c r="B963" s="1" t="s">
        <v>16</v>
      </c>
      <c r="C963" s="2">
        <v>10231031</v>
      </c>
      <c r="D963" s="2">
        <v>5946308</v>
      </c>
    </row>
    <row r="964" spans="2:4" x14ac:dyDescent="0.2">
      <c r="B964" s="1" t="s">
        <v>111</v>
      </c>
      <c r="C964" s="2">
        <v>84729</v>
      </c>
      <c r="D964" s="2">
        <v>52271</v>
      </c>
    </row>
    <row r="965" spans="2:4" x14ac:dyDescent="0.2">
      <c r="B965" s="1" t="s">
        <v>34</v>
      </c>
      <c r="C965" s="2">
        <v>5150727</v>
      </c>
      <c r="D965" s="2">
        <v>30031004</v>
      </c>
    </row>
    <row r="966" spans="2:4" x14ac:dyDescent="0.2">
      <c r="B966" s="1" t="s">
        <v>33</v>
      </c>
      <c r="C966" s="2">
        <v>2724683</v>
      </c>
      <c r="D966" s="2">
        <v>198219120</v>
      </c>
    </row>
    <row r="967" spans="2:4" x14ac:dyDescent="0.2">
      <c r="B967" s="1" t="s">
        <v>110</v>
      </c>
      <c r="C967" s="2">
        <v>873965</v>
      </c>
      <c r="D967" s="2">
        <v>1841503</v>
      </c>
    </row>
    <row r="968" spans="2:4" x14ac:dyDescent="0.2">
      <c r="B968" s="1" t="s">
        <v>93</v>
      </c>
      <c r="C968" s="2">
        <v>385000</v>
      </c>
      <c r="D968" s="2">
        <v>0</v>
      </c>
    </row>
    <row r="969" spans="2:4" x14ac:dyDescent="0.2">
      <c r="B969" s="1" t="s">
        <v>75</v>
      </c>
      <c r="C969" s="2">
        <v>18925723</v>
      </c>
      <c r="D969" s="2">
        <v>1273721</v>
      </c>
    </row>
    <row r="970" spans="2:4" x14ac:dyDescent="0.2">
      <c r="B970" s="1" t="s">
        <v>32</v>
      </c>
      <c r="C970" s="2">
        <v>16600996</v>
      </c>
      <c r="D970" s="2">
        <v>8819540</v>
      </c>
    </row>
    <row r="971" spans="2:4" x14ac:dyDescent="0.2">
      <c r="B971" s="1" t="s">
        <v>54</v>
      </c>
      <c r="C971" s="2">
        <v>107350</v>
      </c>
      <c r="D971" s="2">
        <v>587105</v>
      </c>
    </row>
    <row r="972" spans="2:4" x14ac:dyDescent="0.2">
      <c r="B972" s="1" t="s">
        <v>43</v>
      </c>
      <c r="C972" s="2">
        <v>286075</v>
      </c>
      <c r="D972" s="2">
        <v>166191161</v>
      </c>
    </row>
    <row r="973" spans="2:4" x14ac:dyDescent="0.2">
      <c r="B973" s="1" t="s">
        <v>41</v>
      </c>
      <c r="C973" s="2">
        <v>6785576</v>
      </c>
      <c r="D973" s="2">
        <v>3096906</v>
      </c>
    </row>
    <row r="974" spans="2:4" x14ac:dyDescent="0.2">
      <c r="B974" s="1" t="s">
        <v>12</v>
      </c>
      <c r="C974" s="2">
        <v>624613</v>
      </c>
      <c r="D974" s="2">
        <v>75549</v>
      </c>
    </row>
    <row r="975" spans="2:4" x14ac:dyDescent="0.2">
      <c r="B975" s="1" t="s">
        <v>11</v>
      </c>
      <c r="C975" s="2">
        <v>233305</v>
      </c>
      <c r="D975" s="2">
        <v>116274</v>
      </c>
    </row>
    <row r="976" spans="2:4" x14ac:dyDescent="0.2">
      <c r="B976" s="1" t="s">
        <v>10</v>
      </c>
      <c r="C976" s="2">
        <v>2615000</v>
      </c>
      <c r="D976" s="2">
        <v>1526813</v>
      </c>
    </row>
    <row r="977" spans="2:4" x14ac:dyDescent="0.2">
      <c r="B977" s="1" t="s">
        <v>7</v>
      </c>
      <c r="C977" s="2">
        <v>589096</v>
      </c>
      <c r="D977" s="2">
        <v>124812</v>
      </c>
    </row>
    <row r="978" spans="2:4" x14ac:dyDescent="0.2">
      <c r="B978" s="1" t="s">
        <v>30</v>
      </c>
      <c r="C978" s="2">
        <v>231189</v>
      </c>
      <c r="D978" s="2">
        <v>141559</v>
      </c>
    </row>
    <row r="979" spans="2:4" x14ac:dyDescent="0.2">
      <c r="B979" s="1" t="s">
        <v>39</v>
      </c>
      <c r="C979" s="2">
        <v>6957109</v>
      </c>
      <c r="D979" s="2">
        <v>1977253</v>
      </c>
    </row>
    <row r="980" spans="2:4" x14ac:dyDescent="0.2">
      <c r="B980" s="1" t="s">
        <v>29</v>
      </c>
      <c r="C980" s="2">
        <v>369817</v>
      </c>
      <c r="D980" s="2">
        <v>213634</v>
      </c>
    </row>
    <row r="981" spans="2:4" x14ac:dyDescent="0.2">
      <c r="B981" s="1" t="s">
        <v>53</v>
      </c>
      <c r="C981" s="2">
        <v>7654257</v>
      </c>
      <c r="D981" s="2">
        <v>274408</v>
      </c>
    </row>
    <row r="982" spans="2:4" x14ac:dyDescent="0.2">
      <c r="B982" s="1" t="s">
        <v>6</v>
      </c>
      <c r="C982" s="2">
        <v>5125921</v>
      </c>
      <c r="D982" s="2">
        <v>1750257</v>
      </c>
    </row>
    <row r="983" spans="2:4" x14ac:dyDescent="0.2">
      <c r="B983" s="1" t="s">
        <v>27</v>
      </c>
      <c r="C983" s="2">
        <v>247756</v>
      </c>
      <c r="D983" s="2">
        <v>1035000</v>
      </c>
    </row>
    <row r="984" spans="2:4" x14ac:dyDescent="0.2">
      <c r="B984" s="1" t="s">
        <v>85</v>
      </c>
      <c r="C984" s="2">
        <v>265277584</v>
      </c>
      <c r="D984" s="2">
        <v>149938092</v>
      </c>
    </row>
    <row r="985" spans="2:4" x14ac:dyDescent="0.2">
      <c r="B985" s="1" t="s">
        <v>102</v>
      </c>
      <c r="C985" s="2">
        <v>91495429</v>
      </c>
      <c r="D985" s="2">
        <v>621697</v>
      </c>
    </row>
    <row r="986" spans="2:4" x14ac:dyDescent="0.2">
      <c r="B986" s="1" t="s">
        <v>4</v>
      </c>
      <c r="C986" s="2">
        <v>185225</v>
      </c>
      <c r="D986" s="2">
        <v>127099</v>
      </c>
    </row>
    <row r="987" spans="2:4" x14ac:dyDescent="0.2">
      <c r="B987" s="1" t="s">
        <v>109</v>
      </c>
      <c r="C987" s="2">
        <v>9669510.1500000004</v>
      </c>
      <c r="D987" s="2">
        <v>3358385.85</v>
      </c>
    </row>
    <row r="988" spans="2:4" x14ac:dyDescent="0.2">
      <c r="B988" s="1" t="s">
        <v>38</v>
      </c>
      <c r="C988" s="2">
        <v>0</v>
      </c>
      <c r="D988" s="2">
        <v>117644.81</v>
      </c>
    </row>
    <row r="989" spans="2:4" x14ac:dyDescent="0.2">
      <c r="B989" s="1" t="s">
        <v>26</v>
      </c>
      <c r="C989" s="2">
        <v>468454.82</v>
      </c>
      <c r="D989" s="2">
        <v>482129.18</v>
      </c>
    </row>
    <row r="990" spans="2:4" x14ac:dyDescent="0.2">
      <c r="B990" s="1" t="s">
        <v>3</v>
      </c>
      <c r="C990" s="2">
        <v>628387</v>
      </c>
      <c r="D990" s="2">
        <v>0</v>
      </c>
    </row>
    <row r="991" spans="2:4" x14ac:dyDescent="0.2">
      <c r="B991" s="1" t="s">
        <v>52</v>
      </c>
      <c r="C991" s="2">
        <v>63245</v>
      </c>
      <c r="D991" s="2">
        <v>4000</v>
      </c>
    </row>
    <row r="992" spans="2:4" x14ac:dyDescent="0.2">
      <c r="B992" s="1" t="s">
        <v>72</v>
      </c>
      <c r="C992" s="2">
        <v>2088533</v>
      </c>
      <c r="D992" s="2">
        <v>151620</v>
      </c>
    </row>
    <row r="993" spans="1:4" x14ac:dyDescent="0.2">
      <c r="B993" s="1" t="s">
        <v>2</v>
      </c>
      <c r="C993" s="2">
        <v>71043912</v>
      </c>
      <c r="D993" s="2">
        <v>202197692</v>
      </c>
    </row>
    <row r="994" spans="1:4" x14ac:dyDescent="0.2">
      <c r="B994" s="1" t="s">
        <v>50</v>
      </c>
      <c r="C994" s="7">
        <v>249447</v>
      </c>
      <c r="D994" s="7">
        <v>128719</v>
      </c>
    </row>
    <row r="995" spans="1:4" ht="13.5" thickBot="1" x14ac:dyDescent="0.25">
      <c r="A995" s="6" t="s">
        <v>108</v>
      </c>
      <c r="B995" s="6"/>
      <c r="C995" s="5">
        <f>SUM(C959:C994)</f>
        <v>652031154.97000003</v>
      </c>
      <c r="D995" s="5">
        <f>SUM(D959:D994)</f>
        <v>785808369.83999991</v>
      </c>
    </row>
    <row r="996" spans="1:4" x14ac:dyDescent="0.2">
      <c r="A996" s="1" t="s">
        <v>107</v>
      </c>
      <c r="B996" s="1" t="s">
        <v>47</v>
      </c>
      <c r="C996" s="2">
        <v>208483</v>
      </c>
      <c r="D996" s="2">
        <v>138141</v>
      </c>
    </row>
    <row r="997" spans="1:4" x14ac:dyDescent="0.2">
      <c r="A997" s="2"/>
      <c r="B997" s="1" t="s">
        <v>46</v>
      </c>
      <c r="C997" s="2">
        <v>543033</v>
      </c>
      <c r="D997" s="2">
        <v>108972</v>
      </c>
    </row>
    <row r="998" spans="1:4" x14ac:dyDescent="0.2">
      <c r="B998" s="1" t="s">
        <v>20</v>
      </c>
      <c r="C998" s="2">
        <v>470008</v>
      </c>
      <c r="D998" s="2">
        <v>0</v>
      </c>
    </row>
    <row r="999" spans="1:4" x14ac:dyDescent="0.2">
      <c r="B999" s="1" t="s">
        <v>19</v>
      </c>
      <c r="C999" s="2">
        <v>1017152</v>
      </c>
      <c r="D999" s="2">
        <v>230348</v>
      </c>
    </row>
    <row r="1000" spans="1:4" x14ac:dyDescent="0.2">
      <c r="B1000" s="1" t="s">
        <v>18</v>
      </c>
      <c r="C1000" s="2">
        <v>8856916</v>
      </c>
      <c r="D1000" s="2">
        <v>5365475</v>
      </c>
    </row>
    <row r="1001" spans="1:4" x14ac:dyDescent="0.2">
      <c r="B1001" s="1" t="s">
        <v>16</v>
      </c>
      <c r="C1001" s="2">
        <v>368173</v>
      </c>
      <c r="D1001" s="2">
        <v>1237085</v>
      </c>
    </row>
    <row r="1002" spans="1:4" x14ac:dyDescent="0.2">
      <c r="B1002" s="1" t="s">
        <v>15</v>
      </c>
      <c r="C1002" s="2">
        <v>542767</v>
      </c>
      <c r="D1002" s="2">
        <v>190784</v>
      </c>
    </row>
    <row r="1003" spans="1:4" x14ac:dyDescent="0.2">
      <c r="B1003" s="1" t="s">
        <v>45</v>
      </c>
      <c r="C1003" s="2">
        <v>886021</v>
      </c>
      <c r="D1003" s="2">
        <v>38348</v>
      </c>
    </row>
    <row r="1004" spans="1:4" x14ac:dyDescent="0.2">
      <c r="B1004" s="1" t="s">
        <v>14</v>
      </c>
      <c r="C1004" s="2">
        <v>830520</v>
      </c>
      <c r="D1004" s="2">
        <v>0</v>
      </c>
    </row>
    <row r="1005" spans="1:4" x14ac:dyDescent="0.2">
      <c r="B1005" s="1" t="s">
        <v>34</v>
      </c>
      <c r="C1005" s="2">
        <v>500913</v>
      </c>
      <c r="D1005" s="2">
        <v>411190</v>
      </c>
    </row>
    <row r="1006" spans="1:4" x14ac:dyDescent="0.2">
      <c r="B1006" s="1" t="s">
        <v>33</v>
      </c>
      <c r="C1006" s="2">
        <v>239826</v>
      </c>
      <c r="D1006" s="2">
        <v>868174</v>
      </c>
    </row>
    <row r="1007" spans="1:4" x14ac:dyDescent="0.2">
      <c r="B1007" s="1" t="s">
        <v>43</v>
      </c>
      <c r="C1007" s="2">
        <v>3172465</v>
      </c>
      <c r="D1007" s="2">
        <v>681114</v>
      </c>
    </row>
    <row r="1008" spans="1:4" x14ac:dyDescent="0.2">
      <c r="B1008" s="1" t="s">
        <v>13</v>
      </c>
      <c r="C1008" s="2">
        <v>1041582</v>
      </c>
      <c r="D1008" s="2">
        <v>397580</v>
      </c>
    </row>
    <row r="1009" spans="1:4" x14ac:dyDescent="0.2">
      <c r="B1009" s="1" t="s">
        <v>31</v>
      </c>
      <c r="C1009" s="2">
        <v>0</v>
      </c>
      <c r="D1009" s="2">
        <v>1722</v>
      </c>
    </row>
    <row r="1010" spans="1:4" x14ac:dyDescent="0.2">
      <c r="B1010" s="1" t="s">
        <v>41</v>
      </c>
      <c r="C1010" s="2">
        <v>60000</v>
      </c>
      <c r="D1010" s="2">
        <v>151890</v>
      </c>
    </row>
    <row r="1011" spans="1:4" x14ac:dyDescent="0.2">
      <c r="B1011" s="1" t="s">
        <v>12</v>
      </c>
      <c r="C1011" s="2">
        <v>32854</v>
      </c>
      <c r="D1011" s="2">
        <v>255365</v>
      </c>
    </row>
    <row r="1012" spans="1:4" x14ac:dyDescent="0.2">
      <c r="B1012" s="1" t="s">
        <v>11</v>
      </c>
      <c r="C1012" s="2">
        <v>91460</v>
      </c>
      <c r="D1012" s="2">
        <v>580622</v>
      </c>
    </row>
    <row r="1013" spans="1:4" x14ac:dyDescent="0.2">
      <c r="B1013" s="1" t="s">
        <v>10</v>
      </c>
      <c r="C1013" s="2">
        <v>1751398</v>
      </c>
      <c r="D1013" s="2">
        <v>3738019</v>
      </c>
    </row>
    <row r="1014" spans="1:4" x14ac:dyDescent="0.2">
      <c r="B1014" s="1" t="s">
        <v>7</v>
      </c>
      <c r="C1014" s="2">
        <v>829156</v>
      </c>
      <c r="D1014" s="2">
        <v>327663</v>
      </c>
    </row>
    <row r="1015" spans="1:4" x14ac:dyDescent="0.2">
      <c r="B1015" s="1" t="s">
        <v>30</v>
      </c>
      <c r="C1015" s="2">
        <v>493</v>
      </c>
      <c r="D1015" s="2">
        <v>296123</v>
      </c>
    </row>
    <row r="1016" spans="1:4" x14ac:dyDescent="0.2">
      <c r="B1016" s="1" t="s">
        <v>39</v>
      </c>
      <c r="C1016" s="2">
        <v>27731</v>
      </c>
      <c r="D1016" s="2">
        <v>208908</v>
      </c>
    </row>
    <row r="1017" spans="1:4" x14ac:dyDescent="0.2">
      <c r="B1017" s="1" t="s">
        <v>29</v>
      </c>
      <c r="C1017" s="2">
        <v>0</v>
      </c>
      <c r="D1017" s="2">
        <v>156640</v>
      </c>
    </row>
    <row r="1018" spans="1:4" x14ac:dyDescent="0.2">
      <c r="B1018" s="1" t="s">
        <v>28</v>
      </c>
      <c r="C1018" s="2">
        <v>0</v>
      </c>
      <c r="D1018" s="2">
        <v>122526</v>
      </c>
    </row>
    <row r="1019" spans="1:4" x14ac:dyDescent="0.2">
      <c r="A1019" s="2"/>
      <c r="B1019" s="1" t="s">
        <v>53</v>
      </c>
      <c r="C1019" s="2">
        <v>3673084</v>
      </c>
      <c r="D1019" s="2">
        <v>821770</v>
      </c>
    </row>
    <row r="1020" spans="1:4" x14ac:dyDescent="0.2">
      <c r="B1020" s="1" t="s">
        <v>6</v>
      </c>
      <c r="C1020" s="2">
        <v>17924018</v>
      </c>
      <c r="D1020" s="2">
        <v>8210686</v>
      </c>
    </row>
    <row r="1021" spans="1:4" x14ac:dyDescent="0.2">
      <c r="B1021" s="1" t="s">
        <v>66</v>
      </c>
      <c r="C1021" s="2">
        <v>675909</v>
      </c>
      <c r="D1021" s="2">
        <v>34660</v>
      </c>
    </row>
    <row r="1022" spans="1:4" x14ac:dyDescent="0.2">
      <c r="B1022" s="1" t="s">
        <v>5</v>
      </c>
      <c r="C1022" s="2">
        <v>479987</v>
      </c>
      <c r="D1022" s="2">
        <v>93419</v>
      </c>
    </row>
    <row r="1023" spans="1:4" x14ac:dyDescent="0.2">
      <c r="B1023" s="1" t="s">
        <v>4</v>
      </c>
      <c r="C1023" s="2">
        <v>275832</v>
      </c>
      <c r="D1023" s="2">
        <v>2380</v>
      </c>
    </row>
    <row r="1024" spans="1:4" x14ac:dyDescent="0.2">
      <c r="B1024" s="1" t="s">
        <v>38</v>
      </c>
      <c r="C1024" s="2">
        <v>97620</v>
      </c>
      <c r="D1024" s="2">
        <v>63107</v>
      </c>
    </row>
    <row r="1025" spans="1:4" x14ac:dyDescent="0.2">
      <c r="B1025" s="1" t="s">
        <v>3</v>
      </c>
      <c r="C1025" s="2">
        <v>398507</v>
      </c>
      <c r="D1025" s="2">
        <v>0</v>
      </c>
    </row>
    <row r="1026" spans="1:4" x14ac:dyDescent="0.2">
      <c r="B1026" s="1" t="s">
        <v>52</v>
      </c>
      <c r="C1026" s="2">
        <v>67127</v>
      </c>
      <c r="D1026" s="2">
        <v>0</v>
      </c>
    </row>
    <row r="1027" spans="1:4" x14ac:dyDescent="0.2">
      <c r="A1027" s="2"/>
      <c r="B1027" s="1" t="s">
        <v>2</v>
      </c>
      <c r="C1027" s="2">
        <v>35368271</v>
      </c>
      <c r="D1027" s="2">
        <v>25055032</v>
      </c>
    </row>
    <row r="1028" spans="1:4" x14ac:dyDescent="0.2">
      <c r="A1028" s="2"/>
      <c r="B1028" s="1" t="s">
        <v>50</v>
      </c>
      <c r="C1028" s="7">
        <v>200001</v>
      </c>
      <c r="D1028" s="7">
        <v>188603</v>
      </c>
    </row>
    <row r="1029" spans="1:4" ht="13.5" thickBot="1" x14ac:dyDescent="0.25">
      <c r="A1029" s="6" t="s">
        <v>106</v>
      </c>
      <c r="B1029" s="6"/>
      <c r="C1029" s="5">
        <f>SUM(C996:C1028)</f>
        <v>80631307</v>
      </c>
      <c r="D1029" s="5">
        <f>SUM(D996:D1028)</f>
        <v>49976346</v>
      </c>
    </row>
    <row r="1030" spans="1:4" x14ac:dyDescent="0.2">
      <c r="A1030" s="1" t="s">
        <v>105</v>
      </c>
      <c r="B1030" s="1" t="s">
        <v>20</v>
      </c>
      <c r="C1030" s="2">
        <v>1460331</v>
      </c>
      <c r="D1030" s="2">
        <v>0</v>
      </c>
    </row>
    <row r="1031" spans="1:4" x14ac:dyDescent="0.2">
      <c r="B1031" s="1" t="s">
        <v>19</v>
      </c>
      <c r="C1031" s="2">
        <v>595960</v>
      </c>
      <c r="D1031" s="2">
        <v>0</v>
      </c>
    </row>
    <row r="1032" spans="1:4" x14ac:dyDescent="0.2">
      <c r="B1032" s="1" t="s">
        <v>18</v>
      </c>
      <c r="C1032" s="2">
        <v>6363432</v>
      </c>
      <c r="D1032" s="2">
        <v>439641</v>
      </c>
    </row>
    <row r="1033" spans="1:4" x14ac:dyDescent="0.2">
      <c r="B1033" s="1" t="s">
        <v>56</v>
      </c>
      <c r="C1033" s="2">
        <v>1000000</v>
      </c>
      <c r="D1033" s="2">
        <v>0</v>
      </c>
    </row>
    <row r="1034" spans="1:4" x14ac:dyDescent="0.2">
      <c r="B1034" s="1" t="s">
        <v>16</v>
      </c>
      <c r="C1034" s="2">
        <v>528451</v>
      </c>
      <c r="D1034" s="2">
        <v>356353</v>
      </c>
    </row>
    <row r="1035" spans="1:4" x14ac:dyDescent="0.2">
      <c r="B1035" s="1" t="s">
        <v>15</v>
      </c>
      <c r="C1035" s="2">
        <v>388926</v>
      </c>
      <c r="D1035" s="2">
        <v>0</v>
      </c>
    </row>
    <row r="1036" spans="1:4" x14ac:dyDescent="0.2">
      <c r="B1036" s="1" t="s">
        <v>45</v>
      </c>
      <c r="C1036" s="2">
        <v>325631</v>
      </c>
      <c r="D1036" s="2">
        <v>471676</v>
      </c>
    </row>
    <row r="1037" spans="1:4" x14ac:dyDescent="0.2">
      <c r="B1037" s="1" t="s">
        <v>14</v>
      </c>
      <c r="C1037" s="2">
        <v>0</v>
      </c>
      <c r="D1037" s="2">
        <v>122852</v>
      </c>
    </row>
    <row r="1038" spans="1:4" x14ac:dyDescent="0.2">
      <c r="B1038" s="1" t="s">
        <v>34</v>
      </c>
      <c r="C1038" s="2">
        <v>16208667</v>
      </c>
      <c r="D1038" s="2">
        <v>13798081</v>
      </c>
    </row>
    <row r="1039" spans="1:4" x14ac:dyDescent="0.2">
      <c r="B1039" s="1" t="s">
        <v>54</v>
      </c>
      <c r="C1039" s="2">
        <v>572618</v>
      </c>
      <c r="D1039" s="2">
        <v>3990227</v>
      </c>
    </row>
    <row r="1040" spans="1:4" x14ac:dyDescent="0.2">
      <c r="B1040" s="1" t="s">
        <v>13</v>
      </c>
      <c r="C1040" s="2">
        <v>530312</v>
      </c>
      <c r="D1040" s="2">
        <v>194088</v>
      </c>
    </row>
    <row r="1041" spans="1:4" x14ac:dyDescent="0.2">
      <c r="B1041" s="1" t="s">
        <v>41</v>
      </c>
      <c r="C1041" s="2">
        <v>465661</v>
      </c>
      <c r="D1041" s="2">
        <v>391581</v>
      </c>
    </row>
    <row r="1042" spans="1:4" x14ac:dyDescent="0.2">
      <c r="B1042" s="1" t="s">
        <v>11</v>
      </c>
      <c r="C1042" s="2">
        <v>52624</v>
      </c>
      <c r="D1042" s="2">
        <v>17591</v>
      </c>
    </row>
    <row r="1043" spans="1:4" x14ac:dyDescent="0.2">
      <c r="B1043" s="1" t="s">
        <v>10</v>
      </c>
      <c r="C1043" s="2">
        <v>26041</v>
      </c>
      <c r="D1043" s="2">
        <v>490259</v>
      </c>
    </row>
    <row r="1044" spans="1:4" x14ac:dyDescent="0.2">
      <c r="B1044" s="1" t="s">
        <v>7</v>
      </c>
      <c r="C1044" s="2">
        <v>514726</v>
      </c>
      <c r="D1044" s="2">
        <v>62004</v>
      </c>
    </row>
    <row r="1045" spans="1:4" x14ac:dyDescent="0.2">
      <c r="B1045" s="1" t="s">
        <v>39</v>
      </c>
      <c r="C1045" s="2">
        <v>34567</v>
      </c>
      <c r="D1045" s="2">
        <v>157143</v>
      </c>
    </row>
    <row r="1046" spans="1:4" x14ac:dyDescent="0.2">
      <c r="B1046" s="1" t="s">
        <v>53</v>
      </c>
      <c r="C1046" s="2">
        <v>1169127</v>
      </c>
      <c r="D1046" s="2">
        <v>698520</v>
      </c>
    </row>
    <row r="1047" spans="1:4" x14ac:dyDescent="0.2">
      <c r="B1047" s="1" t="s">
        <v>6</v>
      </c>
      <c r="C1047" s="2">
        <v>15393876</v>
      </c>
      <c r="D1047" s="2">
        <v>6097644</v>
      </c>
    </row>
    <row r="1048" spans="1:4" x14ac:dyDescent="0.2">
      <c r="B1048" s="1" t="s">
        <v>27</v>
      </c>
      <c r="C1048" s="2">
        <v>221000</v>
      </c>
      <c r="D1048" s="2">
        <v>31285</v>
      </c>
    </row>
    <row r="1049" spans="1:4" x14ac:dyDescent="0.2">
      <c r="B1049" s="1" t="s">
        <v>4</v>
      </c>
      <c r="C1049" s="2">
        <v>308495</v>
      </c>
      <c r="D1049" s="2">
        <v>10523</v>
      </c>
    </row>
    <row r="1050" spans="1:4" x14ac:dyDescent="0.2">
      <c r="B1050" s="1" t="s">
        <v>38</v>
      </c>
      <c r="C1050" s="2">
        <v>18078</v>
      </c>
      <c r="D1050" s="2">
        <v>10485</v>
      </c>
    </row>
    <row r="1051" spans="1:4" x14ac:dyDescent="0.2">
      <c r="B1051" s="1" t="s">
        <v>3</v>
      </c>
      <c r="C1051" s="2">
        <v>123865</v>
      </c>
      <c r="D1051" s="2">
        <v>0</v>
      </c>
    </row>
    <row r="1052" spans="1:4" x14ac:dyDescent="0.2">
      <c r="B1052" s="1" t="s">
        <v>2</v>
      </c>
      <c r="C1052" s="7">
        <v>21561050</v>
      </c>
      <c r="D1052" s="7">
        <v>13540448</v>
      </c>
    </row>
    <row r="1053" spans="1:4" ht="13.5" thickBot="1" x14ac:dyDescent="0.25">
      <c r="A1053" s="6" t="s">
        <v>104</v>
      </c>
      <c r="B1053" s="6"/>
      <c r="C1053" s="5">
        <f>SUM(C1030:C1052)</f>
        <v>67863438</v>
      </c>
      <c r="D1053" s="5">
        <f>SUM(D1030:D1052)</f>
        <v>40880401</v>
      </c>
    </row>
    <row r="1054" spans="1:4" x14ac:dyDescent="0.2">
      <c r="A1054" s="1" t="s">
        <v>103</v>
      </c>
      <c r="B1054" s="1" t="s">
        <v>47</v>
      </c>
      <c r="C1054" s="2">
        <v>1502074</v>
      </c>
      <c r="D1054" s="2">
        <v>1251575</v>
      </c>
    </row>
    <row r="1055" spans="1:4" x14ac:dyDescent="0.2">
      <c r="B1055" s="1" t="s">
        <v>46</v>
      </c>
      <c r="C1055" s="2">
        <v>311286</v>
      </c>
      <c r="D1055" s="2">
        <v>1231752</v>
      </c>
    </row>
    <row r="1056" spans="1:4" x14ac:dyDescent="0.2">
      <c r="B1056" s="1" t="s">
        <v>20</v>
      </c>
      <c r="C1056" s="2">
        <v>3865348</v>
      </c>
      <c r="D1056" s="2">
        <v>970336</v>
      </c>
    </row>
    <row r="1057" spans="2:4" x14ac:dyDescent="0.2">
      <c r="B1057" s="1" t="s">
        <v>18</v>
      </c>
      <c r="C1057" s="2">
        <v>219916834</v>
      </c>
      <c r="D1057" s="2">
        <v>25892239</v>
      </c>
    </row>
    <row r="1058" spans="2:4" x14ac:dyDescent="0.2">
      <c r="B1058" s="1" t="s">
        <v>56</v>
      </c>
      <c r="C1058" s="2">
        <v>7854439</v>
      </c>
      <c r="D1058" s="2">
        <v>386475</v>
      </c>
    </row>
    <row r="1059" spans="2:4" x14ac:dyDescent="0.2">
      <c r="B1059" s="1" t="s">
        <v>16</v>
      </c>
      <c r="C1059" s="2">
        <v>13001436</v>
      </c>
      <c r="D1059" s="2">
        <v>3000280</v>
      </c>
    </row>
    <row r="1060" spans="2:4" x14ac:dyDescent="0.2">
      <c r="B1060" s="1" t="s">
        <v>34</v>
      </c>
      <c r="C1060" s="2">
        <v>179806143</v>
      </c>
      <c r="D1060" s="2">
        <v>46382034</v>
      </c>
    </row>
    <row r="1061" spans="2:4" x14ac:dyDescent="0.2">
      <c r="B1061" s="1" t="s">
        <v>33</v>
      </c>
      <c r="C1061" s="2">
        <v>22774705.27</v>
      </c>
      <c r="D1061" s="2">
        <v>16518472</v>
      </c>
    </row>
    <row r="1062" spans="2:4" x14ac:dyDescent="0.2">
      <c r="B1062" s="1" t="s">
        <v>75</v>
      </c>
      <c r="C1062" s="2">
        <v>4544318</v>
      </c>
      <c r="D1062" s="2">
        <v>1185031</v>
      </c>
    </row>
    <row r="1063" spans="2:4" x14ac:dyDescent="0.2">
      <c r="B1063" s="1" t="s">
        <v>32</v>
      </c>
      <c r="C1063" s="2">
        <v>309752918</v>
      </c>
      <c r="D1063" s="2">
        <v>215252560</v>
      </c>
    </row>
    <row r="1064" spans="2:4" x14ac:dyDescent="0.2">
      <c r="B1064" s="1" t="s">
        <v>74</v>
      </c>
      <c r="C1064" s="2">
        <v>51929</v>
      </c>
      <c r="D1064" s="2">
        <v>309132</v>
      </c>
    </row>
    <row r="1065" spans="2:4" x14ac:dyDescent="0.2">
      <c r="B1065" s="1" t="s">
        <v>54</v>
      </c>
      <c r="C1065" s="2">
        <v>4254650</v>
      </c>
      <c r="D1065" s="2">
        <v>97490</v>
      </c>
    </row>
    <row r="1066" spans="2:4" x14ac:dyDescent="0.2">
      <c r="B1066" s="1" t="s">
        <v>43</v>
      </c>
      <c r="C1066" s="2">
        <v>224859599</v>
      </c>
      <c r="D1066" s="2">
        <v>236806116</v>
      </c>
    </row>
    <row r="1067" spans="2:4" x14ac:dyDescent="0.2">
      <c r="B1067" s="1" t="s">
        <v>13</v>
      </c>
      <c r="C1067" s="2">
        <v>0</v>
      </c>
      <c r="D1067" s="2">
        <v>25000</v>
      </c>
    </row>
    <row r="1068" spans="2:4" x14ac:dyDescent="0.2">
      <c r="B1068" s="1" t="s">
        <v>31</v>
      </c>
      <c r="C1068" s="2">
        <v>288748</v>
      </c>
      <c r="D1068" s="2">
        <v>646704</v>
      </c>
    </row>
    <row r="1069" spans="2:4" x14ac:dyDescent="0.2">
      <c r="B1069" s="1" t="s">
        <v>41</v>
      </c>
      <c r="C1069" s="2">
        <v>29971364</v>
      </c>
      <c r="D1069" s="2">
        <v>4991681</v>
      </c>
    </row>
    <row r="1070" spans="2:4" x14ac:dyDescent="0.2">
      <c r="B1070" s="1" t="s">
        <v>12</v>
      </c>
      <c r="C1070" s="2">
        <v>111151</v>
      </c>
      <c r="D1070" s="2">
        <v>41067</v>
      </c>
    </row>
    <row r="1071" spans="2:4" x14ac:dyDescent="0.2">
      <c r="B1071" s="1" t="s">
        <v>11</v>
      </c>
      <c r="C1071" s="2">
        <v>3191200</v>
      </c>
      <c r="D1071" s="2">
        <v>1247365</v>
      </c>
    </row>
    <row r="1072" spans="2:4" x14ac:dyDescent="0.2">
      <c r="B1072" s="1" t="s">
        <v>10</v>
      </c>
      <c r="C1072" s="2">
        <v>40980560</v>
      </c>
      <c r="D1072" s="2">
        <v>3900245</v>
      </c>
    </row>
    <row r="1073" spans="2:4" x14ac:dyDescent="0.2">
      <c r="B1073" s="1" t="s">
        <v>7</v>
      </c>
      <c r="C1073" s="2">
        <v>15544950</v>
      </c>
      <c r="D1073" s="2">
        <v>13615226</v>
      </c>
    </row>
    <row r="1074" spans="2:4" x14ac:dyDescent="0.2">
      <c r="B1074" s="1" t="s">
        <v>30</v>
      </c>
      <c r="C1074" s="2">
        <v>1748830</v>
      </c>
      <c r="D1074" s="2">
        <v>1088699</v>
      </c>
    </row>
    <row r="1075" spans="2:4" x14ac:dyDescent="0.2">
      <c r="B1075" s="1" t="s">
        <v>39</v>
      </c>
      <c r="C1075" s="2">
        <v>19483806</v>
      </c>
      <c r="D1075" s="2">
        <v>7045520</v>
      </c>
    </row>
    <row r="1076" spans="2:4" x14ac:dyDescent="0.2">
      <c r="B1076" s="1" t="s">
        <v>29</v>
      </c>
      <c r="C1076" s="2">
        <v>209019</v>
      </c>
      <c r="D1076" s="2">
        <v>28318</v>
      </c>
    </row>
    <row r="1077" spans="2:4" x14ac:dyDescent="0.2">
      <c r="B1077" s="1" t="s">
        <v>28</v>
      </c>
      <c r="C1077" s="2">
        <v>459904</v>
      </c>
      <c r="D1077" s="2">
        <v>53952</v>
      </c>
    </row>
    <row r="1078" spans="2:4" x14ac:dyDescent="0.2">
      <c r="B1078" s="1" t="s">
        <v>53</v>
      </c>
      <c r="C1078" s="2">
        <v>639880749.14999998</v>
      </c>
      <c r="D1078" s="2">
        <v>197570612</v>
      </c>
    </row>
    <row r="1079" spans="2:4" x14ac:dyDescent="0.2">
      <c r="B1079" s="1" t="s">
        <v>6</v>
      </c>
      <c r="C1079" s="2">
        <v>57682115</v>
      </c>
      <c r="D1079" s="2">
        <v>12183916</v>
      </c>
    </row>
    <row r="1080" spans="2:4" x14ac:dyDescent="0.2">
      <c r="B1080" s="1" t="s">
        <v>27</v>
      </c>
      <c r="C1080" s="2">
        <v>61500</v>
      </c>
      <c r="D1080" s="2">
        <v>94400</v>
      </c>
    </row>
    <row r="1081" spans="2:4" x14ac:dyDescent="0.2">
      <c r="B1081" s="1" t="s">
        <v>85</v>
      </c>
      <c r="C1081" s="2">
        <v>1173404774</v>
      </c>
      <c r="D1081" s="2">
        <v>337239207</v>
      </c>
    </row>
    <row r="1082" spans="2:4" x14ac:dyDescent="0.2">
      <c r="B1082" s="1" t="s">
        <v>102</v>
      </c>
      <c r="C1082" s="2">
        <v>103930675</v>
      </c>
      <c r="D1082" s="2">
        <v>50305689</v>
      </c>
    </row>
    <row r="1083" spans="2:4" x14ac:dyDescent="0.2">
      <c r="B1083" s="1" t="s">
        <v>4</v>
      </c>
      <c r="C1083" s="2">
        <v>1144730</v>
      </c>
      <c r="D1083" s="2">
        <v>109240</v>
      </c>
    </row>
    <row r="1084" spans="2:4" x14ac:dyDescent="0.2">
      <c r="B1084" s="1" t="s">
        <v>101</v>
      </c>
      <c r="C1084" s="2">
        <v>205800</v>
      </c>
      <c r="D1084" s="2">
        <v>1179400</v>
      </c>
    </row>
    <row r="1085" spans="2:4" x14ac:dyDescent="0.2">
      <c r="B1085" s="1" t="s">
        <v>38</v>
      </c>
      <c r="C1085" s="2">
        <v>94177.419999999984</v>
      </c>
      <c r="D1085" s="2">
        <v>24964.04</v>
      </c>
    </row>
    <row r="1086" spans="2:4" x14ac:dyDescent="0.2">
      <c r="B1086" s="1" t="s">
        <v>65</v>
      </c>
      <c r="C1086" s="2">
        <v>0</v>
      </c>
      <c r="D1086" s="2">
        <v>25000</v>
      </c>
    </row>
    <row r="1087" spans="2:4" x14ac:dyDescent="0.2">
      <c r="B1087" s="1" t="s">
        <v>26</v>
      </c>
      <c r="C1087" s="2">
        <v>158969.52000000002</v>
      </c>
      <c r="D1087" s="2">
        <v>274949.73</v>
      </c>
    </row>
    <row r="1088" spans="2:4" x14ac:dyDescent="0.2">
      <c r="B1088" s="1" t="s">
        <v>3</v>
      </c>
      <c r="C1088" s="2">
        <v>8232412</v>
      </c>
      <c r="D1088" s="2">
        <v>135654</v>
      </c>
    </row>
    <row r="1089" spans="1:4" x14ac:dyDescent="0.2">
      <c r="B1089" s="1" t="s">
        <v>100</v>
      </c>
      <c r="C1089" s="2">
        <v>577851832.51999998</v>
      </c>
      <c r="D1089" s="2">
        <v>378776613</v>
      </c>
    </row>
    <row r="1090" spans="1:4" x14ac:dyDescent="0.2">
      <c r="B1090" s="1" t="s">
        <v>24</v>
      </c>
      <c r="C1090" s="2">
        <v>225224</v>
      </c>
      <c r="D1090" s="2">
        <v>0</v>
      </c>
    </row>
    <row r="1091" spans="1:4" x14ac:dyDescent="0.2">
      <c r="B1091" s="1" t="s">
        <v>2</v>
      </c>
      <c r="C1091" s="2">
        <v>1779514634.2499998</v>
      </c>
      <c r="D1091" s="2">
        <v>390258747</v>
      </c>
    </row>
    <row r="1092" spans="1:4" x14ac:dyDescent="0.2">
      <c r="B1092" s="1" t="s">
        <v>82</v>
      </c>
      <c r="C1092" s="7">
        <v>295531</v>
      </c>
      <c r="D1092" s="7">
        <v>0</v>
      </c>
    </row>
    <row r="1093" spans="1:4" ht="13.5" thickBot="1" x14ac:dyDescent="0.25">
      <c r="A1093" s="6" t="s">
        <v>99</v>
      </c>
      <c r="B1093" s="6"/>
      <c r="C1093" s="5">
        <f>SUM(C1054:C1092)</f>
        <v>5447168335.1300001</v>
      </c>
      <c r="D1093" s="5">
        <f>SUM(D1054:D1092)</f>
        <v>1950145660.77</v>
      </c>
    </row>
    <row r="1094" spans="1:4" x14ac:dyDescent="0.2">
      <c r="A1094" s="1" t="s">
        <v>98</v>
      </c>
      <c r="B1094" s="1" t="s">
        <v>47</v>
      </c>
      <c r="C1094" s="2">
        <v>236888</v>
      </c>
      <c r="D1094" s="2">
        <v>613085</v>
      </c>
    </row>
    <row r="1095" spans="1:4" x14ac:dyDescent="0.2">
      <c r="B1095" s="1" t="s">
        <v>35</v>
      </c>
      <c r="C1095" s="2">
        <v>1926072</v>
      </c>
      <c r="D1095" s="2">
        <v>0</v>
      </c>
    </row>
    <row r="1096" spans="1:4" x14ac:dyDescent="0.2">
      <c r="B1096" s="1" t="s">
        <v>46</v>
      </c>
      <c r="C1096" s="2">
        <v>316944</v>
      </c>
      <c r="D1096" s="2">
        <v>113414</v>
      </c>
    </row>
    <row r="1097" spans="1:4" x14ac:dyDescent="0.2">
      <c r="B1097" s="1" t="s">
        <v>20</v>
      </c>
      <c r="C1097" s="2">
        <v>11359071</v>
      </c>
      <c r="D1097" s="2">
        <v>328201</v>
      </c>
    </row>
    <row r="1098" spans="1:4" x14ac:dyDescent="0.2">
      <c r="B1098" s="1" t="s">
        <v>19</v>
      </c>
      <c r="C1098" s="2">
        <v>2497466</v>
      </c>
      <c r="D1098" s="2">
        <v>0</v>
      </c>
    </row>
    <row r="1099" spans="1:4" x14ac:dyDescent="0.2">
      <c r="B1099" s="1" t="s">
        <v>18</v>
      </c>
      <c r="C1099" s="2">
        <v>13105234</v>
      </c>
      <c r="D1099" s="2">
        <v>13052640</v>
      </c>
    </row>
    <row r="1100" spans="1:4" x14ac:dyDescent="0.2">
      <c r="B1100" s="1" t="s">
        <v>56</v>
      </c>
      <c r="C1100" s="2">
        <v>26210</v>
      </c>
      <c r="D1100" s="2">
        <v>2457451</v>
      </c>
    </row>
    <row r="1101" spans="1:4" x14ac:dyDescent="0.2">
      <c r="B1101" s="1" t="s">
        <v>16</v>
      </c>
      <c r="C1101" s="2">
        <v>8384614</v>
      </c>
      <c r="D1101" s="2">
        <v>4287149</v>
      </c>
    </row>
    <row r="1102" spans="1:4" x14ac:dyDescent="0.2">
      <c r="B1102" s="1" t="s">
        <v>45</v>
      </c>
      <c r="C1102" s="2">
        <v>68329</v>
      </c>
      <c r="D1102" s="2">
        <v>5439</v>
      </c>
    </row>
    <row r="1103" spans="1:4" x14ac:dyDescent="0.2">
      <c r="B1103" s="1" t="s">
        <v>34</v>
      </c>
      <c r="C1103" s="2">
        <v>56776877</v>
      </c>
      <c r="D1103" s="2">
        <v>27416303</v>
      </c>
    </row>
    <row r="1104" spans="1:4" x14ac:dyDescent="0.2">
      <c r="B1104" s="1" t="s">
        <v>33</v>
      </c>
      <c r="C1104" s="2">
        <v>10629749</v>
      </c>
      <c r="D1104" s="2">
        <v>16799328</v>
      </c>
    </row>
    <row r="1105" spans="2:4" x14ac:dyDescent="0.2">
      <c r="B1105" s="1" t="s">
        <v>55</v>
      </c>
      <c r="C1105" s="2">
        <v>76000</v>
      </c>
      <c r="D1105" s="2">
        <v>64622</v>
      </c>
    </row>
    <row r="1106" spans="2:4" x14ac:dyDescent="0.2">
      <c r="B1106" s="1" t="s">
        <v>32</v>
      </c>
      <c r="C1106" s="2">
        <v>18854292</v>
      </c>
      <c r="D1106" s="2">
        <v>11612702</v>
      </c>
    </row>
    <row r="1107" spans="2:4" x14ac:dyDescent="0.2">
      <c r="B1107" s="1" t="s">
        <v>74</v>
      </c>
      <c r="C1107" s="2">
        <v>574312</v>
      </c>
      <c r="D1107" s="2">
        <v>1193130</v>
      </c>
    </row>
    <row r="1108" spans="2:4" x14ac:dyDescent="0.2">
      <c r="B1108" s="1" t="s">
        <v>54</v>
      </c>
      <c r="C1108" s="2">
        <v>0</v>
      </c>
      <c r="D1108" s="2">
        <v>708012</v>
      </c>
    </row>
    <row r="1109" spans="2:4" x14ac:dyDescent="0.2">
      <c r="B1109" s="1" t="s">
        <v>43</v>
      </c>
      <c r="C1109" s="2">
        <v>36750725</v>
      </c>
      <c r="D1109" s="2">
        <v>5937286</v>
      </c>
    </row>
    <row r="1110" spans="2:4" x14ac:dyDescent="0.2">
      <c r="B1110" s="1" t="s">
        <v>42</v>
      </c>
      <c r="C1110" s="2">
        <v>750303</v>
      </c>
      <c r="D1110" s="2">
        <v>11063</v>
      </c>
    </row>
    <row r="1111" spans="2:4" x14ac:dyDescent="0.2">
      <c r="B1111" s="1" t="s">
        <v>41</v>
      </c>
      <c r="C1111" s="2">
        <v>5708030</v>
      </c>
      <c r="D1111" s="2">
        <v>3071668</v>
      </c>
    </row>
    <row r="1112" spans="2:4" x14ac:dyDescent="0.2">
      <c r="B1112" s="1" t="s">
        <v>12</v>
      </c>
      <c r="C1112" s="2">
        <v>1482575</v>
      </c>
      <c r="D1112" s="2">
        <v>681138</v>
      </c>
    </row>
    <row r="1113" spans="2:4" x14ac:dyDescent="0.2">
      <c r="B1113" s="1" t="s">
        <v>11</v>
      </c>
      <c r="C1113" s="2">
        <v>4113038</v>
      </c>
      <c r="D1113" s="2">
        <v>1449383</v>
      </c>
    </row>
    <row r="1114" spans="2:4" x14ac:dyDescent="0.2">
      <c r="B1114" s="1" t="s">
        <v>73</v>
      </c>
      <c r="C1114" s="2">
        <v>18622907</v>
      </c>
      <c r="D1114" s="2">
        <v>4512852</v>
      </c>
    </row>
    <row r="1115" spans="2:4" x14ac:dyDescent="0.2">
      <c r="B1115" s="1" t="s">
        <v>10</v>
      </c>
      <c r="C1115" s="2">
        <v>1755992</v>
      </c>
      <c r="D1115" s="2">
        <v>1467218</v>
      </c>
    </row>
    <row r="1116" spans="2:4" x14ac:dyDescent="0.2">
      <c r="B1116" s="1" t="s">
        <v>30</v>
      </c>
      <c r="C1116" s="2">
        <v>1312953</v>
      </c>
      <c r="D1116" s="2">
        <v>509053</v>
      </c>
    </row>
    <row r="1117" spans="2:4" x14ac:dyDescent="0.2">
      <c r="B1117" s="1" t="s">
        <v>39</v>
      </c>
      <c r="C1117" s="2">
        <v>5411436</v>
      </c>
      <c r="D1117" s="2">
        <v>1925394</v>
      </c>
    </row>
    <row r="1118" spans="2:4" x14ac:dyDescent="0.2">
      <c r="B1118" s="1" t="s">
        <v>29</v>
      </c>
      <c r="C1118" s="2">
        <v>1140870</v>
      </c>
      <c r="D1118" s="2">
        <v>465970</v>
      </c>
    </row>
    <row r="1119" spans="2:4" x14ac:dyDescent="0.2">
      <c r="B1119" s="1" t="s">
        <v>53</v>
      </c>
      <c r="C1119" s="2">
        <v>0</v>
      </c>
      <c r="D1119" s="2">
        <v>1003676</v>
      </c>
    </row>
    <row r="1120" spans="2:4" x14ac:dyDescent="0.2">
      <c r="B1120" s="1" t="s">
        <v>6</v>
      </c>
      <c r="C1120" s="2">
        <v>43560290</v>
      </c>
      <c r="D1120" s="2">
        <v>19100380</v>
      </c>
    </row>
    <row r="1121" spans="1:4" x14ac:dyDescent="0.2">
      <c r="B1121" s="1" t="s">
        <v>4</v>
      </c>
      <c r="C1121" s="2">
        <v>896272</v>
      </c>
      <c r="D1121" s="2">
        <v>426927</v>
      </c>
    </row>
    <row r="1122" spans="1:4" x14ac:dyDescent="0.2">
      <c r="B1122" s="1" t="s">
        <v>38</v>
      </c>
      <c r="C1122" s="2">
        <v>97500</v>
      </c>
      <c r="D1122" s="2">
        <v>6929</v>
      </c>
    </row>
    <row r="1123" spans="1:4" x14ac:dyDescent="0.2">
      <c r="B1123" s="1" t="s">
        <v>26</v>
      </c>
      <c r="C1123" s="2">
        <v>145117.93</v>
      </c>
      <c r="D1123" s="2">
        <v>317823.5</v>
      </c>
    </row>
    <row r="1124" spans="1:4" x14ac:dyDescent="0.2">
      <c r="B1124" s="1" t="s">
        <v>3</v>
      </c>
      <c r="C1124" s="2">
        <v>2097818</v>
      </c>
      <c r="D1124" s="2">
        <v>1128311</v>
      </c>
    </row>
    <row r="1125" spans="1:4" x14ac:dyDescent="0.2">
      <c r="B1125" s="1" t="s">
        <v>52</v>
      </c>
      <c r="C1125" s="2">
        <v>32815</v>
      </c>
      <c r="D1125" s="2">
        <v>18134</v>
      </c>
    </row>
    <row r="1126" spans="1:4" x14ac:dyDescent="0.2">
      <c r="B1126" s="1" t="s">
        <v>72</v>
      </c>
      <c r="C1126" s="2">
        <v>0</v>
      </c>
      <c r="D1126" s="2">
        <v>144356</v>
      </c>
    </row>
    <row r="1127" spans="1:4" x14ac:dyDescent="0.2">
      <c r="A1127" s="2"/>
      <c r="B1127" s="1" t="s">
        <v>2</v>
      </c>
      <c r="C1127" s="2">
        <v>119255809</v>
      </c>
      <c r="D1127" s="2">
        <v>94168646</v>
      </c>
    </row>
    <row r="1128" spans="1:4" x14ac:dyDescent="0.2">
      <c r="A1128" s="2"/>
      <c r="B1128" s="1" t="s">
        <v>50</v>
      </c>
      <c r="C1128" s="7">
        <v>2045043</v>
      </c>
      <c r="D1128" s="7">
        <v>1451740</v>
      </c>
    </row>
    <row r="1129" spans="1:4" ht="13.5" thickBot="1" x14ac:dyDescent="0.25">
      <c r="A1129" s="6" t="s">
        <v>97</v>
      </c>
      <c r="B1129" s="6"/>
      <c r="C1129" s="5">
        <f>SUM(C1094:C1128)</f>
        <v>370011551.93000001</v>
      </c>
      <c r="D1129" s="5">
        <f>SUM(D1094:D1128)</f>
        <v>216449423.5</v>
      </c>
    </row>
    <row r="1130" spans="1:4" x14ac:dyDescent="0.2">
      <c r="A1130" s="1" t="s">
        <v>96</v>
      </c>
      <c r="B1130" s="1" t="s">
        <v>47</v>
      </c>
      <c r="C1130" s="2">
        <v>70752</v>
      </c>
      <c r="D1130" s="2">
        <v>36728</v>
      </c>
    </row>
    <row r="1131" spans="1:4" x14ac:dyDescent="0.2">
      <c r="B1131" s="1" t="s">
        <v>46</v>
      </c>
      <c r="C1131" s="2">
        <v>308388.78000000003</v>
      </c>
      <c r="D1131" s="2">
        <v>73695</v>
      </c>
    </row>
    <row r="1132" spans="1:4" x14ac:dyDescent="0.2">
      <c r="B1132" s="1" t="s">
        <v>20</v>
      </c>
      <c r="C1132" s="2">
        <v>2272916</v>
      </c>
      <c r="D1132" s="2">
        <v>663427</v>
      </c>
    </row>
    <row r="1133" spans="1:4" x14ac:dyDescent="0.2">
      <c r="B1133" s="1" t="s">
        <v>18</v>
      </c>
      <c r="C1133" s="2">
        <v>2099332</v>
      </c>
      <c r="D1133" s="2">
        <v>4340012</v>
      </c>
    </row>
    <row r="1134" spans="1:4" x14ac:dyDescent="0.2">
      <c r="B1134" s="1" t="s">
        <v>16</v>
      </c>
      <c r="C1134" s="2">
        <v>244882</v>
      </c>
      <c r="D1134" s="2">
        <v>1425665</v>
      </c>
    </row>
    <row r="1135" spans="1:4" x14ac:dyDescent="0.2">
      <c r="B1135" s="1" t="s">
        <v>15</v>
      </c>
      <c r="C1135" s="2">
        <v>1292835</v>
      </c>
      <c r="D1135" s="2">
        <v>28905</v>
      </c>
    </row>
    <row r="1136" spans="1:4" x14ac:dyDescent="0.2">
      <c r="B1136" s="1" t="s">
        <v>45</v>
      </c>
      <c r="C1136" s="2">
        <v>685341</v>
      </c>
      <c r="D1136" s="2">
        <v>76149</v>
      </c>
    </row>
    <row r="1137" spans="2:4" x14ac:dyDescent="0.2">
      <c r="B1137" s="1" t="s">
        <v>14</v>
      </c>
      <c r="C1137" s="2">
        <v>261948</v>
      </c>
      <c r="D1137" s="2">
        <v>29105</v>
      </c>
    </row>
    <row r="1138" spans="2:4" x14ac:dyDescent="0.2">
      <c r="B1138" s="1" t="s">
        <v>34</v>
      </c>
      <c r="C1138" s="2">
        <v>1562193</v>
      </c>
      <c r="D1138" s="2">
        <v>189787</v>
      </c>
    </row>
    <row r="1139" spans="2:4" x14ac:dyDescent="0.2">
      <c r="B1139" s="1" t="s">
        <v>33</v>
      </c>
      <c r="C1139" s="2">
        <v>30000</v>
      </c>
      <c r="D1139" s="2">
        <v>577323</v>
      </c>
    </row>
    <row r="1140" spans="2:4" x14ac:dyDescent="0.2">
      <c r="B1140" s="1" t="s">
        <v>13</v>
      </c>
      <c r="C1140" s="2">
        <v>974615</v>
      </c>
      <c r="D1140" s="2">
        <v>2540177</v>
      </c>
    </row>
    <row r="1141" spans="2:4" x14ac:dyDescent="0.2">
      <c r="B1141" s="1" t="s">
        <v>41</v>
      </c>
      <c r="C1141" s="2">
        <v>581026</v>
      </c>
      <c r="D1141" s="2">
        <v>726025</v>
      </c>
    </row>
    <row r="1142" spans="2:4" x14ac:dyDescent="0.2">
      <c r="B1142" s="1" t="s">
        <v>12</v>
      </c>
      <c r="C1142" s="2">
        <v>100331</v>
      </c>
      <c r="D1142" s="2">
        <v>82349</v>
      </c>
    </row>
    <row r="1143" spans="2:4" x14ac:dyDescent="0.2">
      <c r="B1143" s="1" t="s">
        <v>11</v>
      </c>
      <c r="C1143" s="2">
        <v>0</v>
      </c>
      <c r="D1143" s="2">
        <v>254996</v>
      </c>
    </row>
    <row r="1144" spans="2:4" x14ac:dyDescent="0.2">
      <c r="B1144" s="1" t="s">
        <v>10</v>
      </c>
      <c r="C1144" s="2">
        <v>536886</v>
      </c>
      <c r="D1144" s="2">
        <v>87514</v>
      </c>
    </row>
    <row r="1145" spans="2:4" x14ac:dyDescent="0.2">
      <c r="B1145" s="1" t="s">
        <v>7</v>
      </c>
      <c r="C1145" s="2">
        <v>1429407</v>
      </c>
      <c r="D1145" s="2">
        <v>665946</v>
      </c>
    </row>
    <row r="1146" spans="2:4" x14ac:dyDescent="0.2">
      <c r="B1146" s="1" t="s">
        <v>30</v>
      </c>
      <c r="C1146" s="2">
        <v>0</v>
      </c>
      <c r="D1146" s="2">
        <v>78258</v>
      </c>
    </row>
    <row r="1147" spans="2:4" x14ac:dyDescent="0.2">
      <c r="B1147" s="1" t="s">
        <v>39</v>
      </c>
      <c r="C1147" s="2">
        <v>731941</v>
      </c>
      <c r="D1147" s="2">
        <v>571642</v>
      </c>
    </row>
    <row r="1148" spans="2:4" x14ac:dyDescent="0.2">
      <c r="B1148" s="1" t="s">
        <v>29</v>
      </c>
      <c r="C1148" s="2">
        <v>158071</v>
      </c>
      <c r="D1148" s="2">
        <v>74445</v>
      </c>
    </row>
    <row r="1149" spans="2:4" x14ac:dyDescent="0.2">
      <c r="B1149" s="1" t="s">
        <v>6</v>
      </c>
      <c r="C1149" s="2">
        <v>19013232</v>
      </c>
      <c r="D1149" s="2">
        <v>11900318</v>
      </c>
    </row>
    <row r="1150" spans="2:4" x14ac:dyDescent="0.2">
      <c r="B1150" s="1" t="s">
        <v>27</v>
      </c>
      <c r="C1150" s="2">
        <v>3925</v>
      </c>
      <c r="D1150" s="2">
        <v>0</v>
      </c>
    </row>
    <row r="1151" spans="2:4" x14ac:dyDescent="0.2">
      <c r="B1151" s="1" t="s">
        <v>5</v>
      </c>
      <c r="C1151" s="2">
        <v>7052726</v>
      </c>
      <c r="D1151" s="2">
        <v>1730821</v>
      </c>
    </row>
    <row r="1152" spans="2:4" x14ac:dyDescent="0.2">
      <c r="B1152" s="1" t="s">
        <v>4</v>
      </c>
      <c r="C1152" s="2">
        <v>364578</v>
      </c>
      <c r="D1152" s="2">
        <v>92847</v>
      </c>
    </row>
    <row r="1153" spans="1:4" x14ac:dyDescent="0.2">
      <c r="B1153" s="1" t="s">
        <v>38</v>
      </c>
      <c r="C1153" s="2">
        <v>50000</v>
      </c>
      <c r="D1153" s="2">
        <v>0</v>
      </c>
    </row>
    <row r="1154" spans="1:4" x14ac:dyDescent="0.2">
      <c r="B1154" s="1" t="s">
        <v>26</v>
      </c>
      <c r="C1154" s="2">
        <v>184421.88</v>
      </c>
      <c r="D1154" s="2">
        <v>89454.37</v>
      </c>
    </row>
    <row r="1155" spans="1:4" x14ac:dyDescent="0.2">
      <c r="B1155" s="1" t="s">
        <v>3</v>
      </c>
      <c r="C1155" s="2">
        <v>474458</v>
      </c>
      <c r="D1155" s="2">
        <v>0</v>
      </c>
    </row>
    <row r="1156" spans="1:4" x14ac:dyDescent="0.2">
      <c r="B1156" s="1" t="s">
        <v>52</v>
      </c>
      <c r="C1156" s="2">
        <v>4489</v>
      </c>
      <c r="D1156" s="2">
        <v>15619</v>
      </c>
    </row>
    <row r="1157" spans="1:4" x14ac:dyDescent="0.2">
      <c r="B1157" s="1" t="s">
        <v>2</v>
      </c>
      <c r="C1157" s="7">
        <v>20614079</v>
      </c>
      <c r="D1157" s="7">
        <v>17060381</v>
      </c>
    </row>
    <row r="1158" spans="1:4" ht="13.5" thickBot="1" x14ac:dyDescent="0.25">
      <c r="A1158" s="6" t="s">
        <v>95</v>
      </c>
      <c r="B1158" s="6"/>
      <c r="C1158" s="5">
        <f>SUM(C1130:C1157)</f>
        <v>61102773.660000004</v>
      </c>
      <c r="D1158" s="5">
        <f>SUM(D1130:D1157)</f>
        <v>43411588.370000005</v>
      </c>
    </row>
    <row r="1159" spans="1:4" x14ac:dyDescent="0.2">
      <c r="A1159" s="1" t="s">
        <v>94</v>
      </c>
      <c r="B1159" s="1" t="s">
        <v>47</v>
      </c>
      <c r="C1159" s="2">
        <v>634098</v>
      </c>
      <c r="D1159" s="2">
        <v>320057</v>
      </c>
    </row>
    <row r="1160" spans="1:4" x14ac:dyDescent="0.2">
      <c r="B1160" s="1" t="s">
        <v>20</v>
      </c>
      <c r="C1160" s="2">
        <v>2809544</v>
      </c>
      <c r="D1160" s="2">
        <v>0</v>
      </c>
    </row>
    <row r="1161" spans="1:4" x14ac:dyDescent="0.2">
      <c r="B1161" s="1" t="s">
        <v>18</v>
      </c>
      <c r="C1161" s="2">
        <v>8066810</v>
      </c>
      <c r="D1161" s="2">
        <v>6174696</v>
      </c>
    </row>
    <row r="1162" spans="1:4" x14ac:dyDescent="0.2">
      <c r="B1162" s="1" t="s">
        <v>56</v>
      </c>
      <c r="C1162" s="2">
        <v>3558250</v>
      </c>
      <c r="D1162" s="2">
        <v>0</v>
      </c>
    </row>
    <row r="1163" spans="1:4" x14ac:dyDescent="0.2">
      <c r="B1163" s="1" t="s">
        <v>16</v>
      </c>
      <c r="C1163" s="2">
        <v>130679</v>
      </c>
      <c r="D1163" s="2">
        <v>87172</v>
      </c>
    </row>
    <row r="1164" spans="1:4" x14ac:dyDescent="0.2">
      <c r="B1164" s="1" t="s">
        <v>15</v>
      </c>
      <c r="C1164" s="2">
        <v>1010949</v>
      </c>
      <c r="D1164" s="2">
        <v>712058</v>
      </c>
    </row>
    <row r="1165" spans="1:4" x14ac:dyDescent="0.2">
      <c r="B1165" s="1" t="s">
        <v>45</v>
      </c>
      <c r="C1165" s="2">
        <v>1396713</v>
      </c>
      <c r="D1165" s="2">
        <v>917786</v>
      </c>
    </row>
    <row r="1166" spans="1:4" x14ac:dyDescent="0.2">
      <c r="B1166" s="1" t="s">
        <v>14</v>
      </c>
      <c r="C1166" s="2">
        <v>407074</v>
      </c>
      <c r="D1166" s="2">
        <v>949989</v>
      </c>
    </row>
    <row r="1167" spans="1:4" x14ac:dyDescent="0.2">
      <c r="B1167" s="1" t="s">
        <v>34</v>
      </c>
      <c r="C1167" s="2">
        <v>404931</v>
      </c>
      <c r="D1167" s="2">
        <v>11986499</v>
      </c>
    </row>
    <row r="1168" spans="1:4" x14ac:dyDescent="0.2">
      <c r="B1168" s="1" t="s">
        <v>33</v>
      </c>
      <c r="C1168" s="2">
        <v>18010264</v>
      </c>
      <c r="D1168" s="2">
        <v>27327731</v>
      </c>
    </row>
    <row r="1169" spans="2:4" x14ac:dyDescent="0.2">
      <c r="B1169" s="1" t="s">
        <v>93</v>
      </c>
      <c r="C1169" s="2">
        <v>17942382</v>
      </c>
      <c r="D1169" s="2">
        <v>10474085</v>
      </c>
    </row>
    <row r="1170" spans="2:4" x14ac:dyDescent="0.2">
      <c r="B1170" s="1" t="s">
        <v>55</v>
      </c>
      <c r="C1170" s="2">
        <v>58066</v>
      </c>
      <c r="D1170" s="2">
        <v>515902</v>
      </c>
    </row>
    <row r="1171" spans="2:4" x14ac:dyDescent="0.2">
      <c r="B1171" s="1" t="s">
        <v>54</v>
      </c>
      <c r="C1171" s="2">
        <v>84958</v>
      </c>
      <c r="D1171" s="2">
        <v>88703</v>
      </c>
    </row>
    <row r="1172" spans="2:4" x14ac:dyDescent="0.2">
      <c r="B1172" s="1" t="s">
        <v>43</v>
      </c>
      <c r="C1172" s="2">
        <v>49563</v>
      </c>
      <c r="D1172" s="2">
        <v>17584166</v>
      </c>
    </row>
    <row r="1173" spans="2:4" x14ac:dyDescent="0.2">
      <c r="B1173" s="1" t="s">
        <v>42</v>
      </c>
      <c r="C1173" s="2">
        <v>11387</v>
      </c>
      <c r="D1173" s="2">
        <v>0</v>
      </c>
    </row>
    <row r="1174" spans="2:4" x14ac:dyDescent="0.2">
      <c r="B1174" s="1" t="s">
        <v>13</v>
      </c>
      <c r="C1174" s="2">
        <v>574982.25</v>
      </c>
      <c r="D1174" s="2">
        <v>748054.75</v>
      </c>
    </row>
    <row r="1175" spans="2:4" x14ac:dyDescent="0.2">
      <c r="B1175" s="1" t="s">
        <v>41</v>
      </c>
      <c r="C1175" s="2">
        <v>1468077.5899999999</v>
      </c>
      <c r="D1175" s="2">
        <v>825418.41</v>
      </c>
    </row>
    <row r="1176" spans="2:4" x14ac:dyDescent="0.2">
      <c r="B1176" s="1" t="s">
        <v>12</v>
      </c>
      <c r="C1176" s="2">
        <v>0</v>
      </c>
      <c r="D1176" s="2">
        <v>12114</v>
      </c>
    </row>
    <row r="1177" spans="2:4" x14ac:dyDescent="0.2">
      <c r="B1177" s="1" t="s">
        <v>11</v>
      </c>
      <c r="C1177" s="2">
        <v>10201</v>
      </c>
      <c r="D1177" s="2">
        <v>116869</v>
      </c>
    </row>
    <row r="1178" spans="2:4" x14ac:dyDescent="0.2">
      <c r="B1178" s="1" t="s">
        <v>10</v>
      </c>
      <c r="C1178" s="2">
        <v>2253382</v>
      </c>
      <c r="D1178" s="2">
        <v>1727782</v>
      </c>
    </row>
    <row r="1179" spans="2:4" x14ac:dyDescent="0.2">
      <c r="B1179" s="1" t="s">
        <v>7</v>
      </c>
      <c r="C1179" s="2">
        <v>197392</v>
      </c>
      <c r="D1179" s="2">
        <v>461616</v>
      </c>
    </row>
    <row r="1180" spans="2:4" x14ac:dyDescent="0.2">
      <c r="B1180" s="1" t="s">
        <v>30</v>
      </c>
      <c r="C1180" s="2">
        <v>114025</v>
      </c>
      <c r="D1180" s="2">
        <v>100525</v>
      </c>
    </row>
    <row r="1181" spans="2:4" x14ac:dyDescent="0.2">
      <c r="B1181" s="1" t="s">
        <v>39</v>
      </c>
      <c r="C1181" s="2">
        <v>536503</v>
      </c>
      <c r="D1181" s="2">
        <v>572458</v>
      </c>
    </row>
    <row r="1182" spans="2:4" x14ac:dyDescent="0.2">
      <c r="B1182" s="1" t="s">
        <v>29</v>
      </c>
      <c r="C1182" s="2">
        <v>0</v>
      </c>
      <c r="D1182" s="2">
        <v>8696</v>
      </c>
    </row>
    <row r="1183" spans="2:4" x14ac:dyDescent="0.2">
      <c r="B1183" s="1" t="s">
        <v>53</v>
      </c>
      <c r="C1183" s="2">
        <v>2637766</v>
      </c>
      <c r="D1183" s="2">
        <v>101006373</v>
      </c>
    </row>
    <row r="1184" spans="2:4" x14ac:dyDescent="0.2">
      <c r="B1184" s="1" t="s">
        <v>6</v>
      </c>
      <c r="C1184" s="2">
        <v>15810960</v>
      </c>
      <c r="D1184" s="2">
        <v>11958446</v>
      </c>
    </row>
    <row r="1185" spans="1:4" x14ac:dyDescent="0.2">
      <c r="B1185" s="1" t="s">
        <v>27</v>
      </c>
      <c r="C1185" s="2">
        <v>0</v>
      </c>
      <c r="D1185" s="2">
        <v>89100</v>
      </c>
    </row>
    <row r="1186" spans="1:4" x14ac:dyDescent="0.2">
      <c r="B1186" s="1" t="s">
        <v>66</v>
      </c>
      <c r="C1186" s="2">
        <v>462299</v>
      </c>
      <c r="D1186" s="2">
        <v>105465</v>
      </c>
    </row>
    <row r="1187" spans="1:4" x14ac:dyDescent="0.2">
      <c r="B1187" s="1" t="s">
        <v>5</v>
      </c>
      <c r="C1187" s="2">
        <v>1214172</v>
      </c>
      <c r="D1187" s="2">
        <v>327439</v>
      </c>
    </row>
    <row r="1188" spans="1:4" x14ac:dyDescent="0.2">
      <c r="B1188" s="1" t="s">
        <v>4</v>
      </c>
      <c r="C1188" s="2">
        <v>359623</v>
      </c>
      <c r="D1188" s="2">
        <v>134758</v>
      </c>
    </row>
    <row r="1189" spans="1:4" x14ac:dyDescent="0.2">
      <c r="B1189" s="1" t="s">
        <v>38</v>
      </c>
      <c r="C1189" s="2">
        <v>0</v>
      </c>
      <c r="D1189" s="2">
        <v>53887</v>
      </c>
    </row>
    <row r="1190" spans="1:4" x14ac:dyDescent="0.2">
      <c r="B1190" s="1" t="s">
        <v>26</v>
      </c>
      <c r="C1190" s="2">
        <v>32453.449999999808</v>
      </c>
      <c r="D1190" s="2">
        <v>677644.45</v>
      </c>
    </row>
    <row r="1191" spans="1:4" x14ac:dyDescent="0.2">
      <c r="B1191" s="1" t="s">
        <v>3</v>
      </c>
      <c r="C1191" s="2">
        <v>554735</v>
      </c>
      <c r="D1191" s="2">
        <v>58248</v>
      </c>
    </row>
    <row r="1192" spans="1:4" x14ac:dyDescent="0.2">
      <c r="B1192" s="1" t="s">
        <v>2</v>
      </c>
      <c r="C1192" s="2">
        <v>14820492</v>
      </c>
      <c r="D1192" s="2">
        <v>56503450</v>
      </c>
    </row>
    <row r="1193" spans="1:4" x14ac:dyDescent="0.2">
      <c r="B1193" s="1" t="s">
        <v>82</v>
      </c>
      <c r="C1193" s="2">
        <v>35151</v>
      </c>
      <c r="D1193" s="2">
        <v>56008</v>
      </c>
    </row>
    <row r="1194" spans="1:4" x14ac:dyDescent="0.2">
      <c r="B1194" s="1" t="s">
        <v>23</v>
      </c>
      <c r="C1194" s="2">
        <v>1379672</v>
      </c>
      <c r="D1194" s="2">
        <v>44023</v>
      </c>
    </row>
    <row r="1195" spans="1:4" x14ac:dyDescent="0.2">
      <c r="B1195" s="1" t="s">
        <v>50</v>
      </c>
      <c r="C1195" s="7">
        <v>16543</v>
      </c>
      <c r="D1195" s="7">
        <v>0</v>
      </c>
    </row>
    <row r="1196" spans="1:4" ht="13.5" thickBot="1" x14ac:dyDescent="0.25">
      <c r="A1196" s="6" t="s">
        <v>92</v>
      </c>
      <c r="B1196" s="6"/>
      <c r="C1196" s="5">
        <f>SUM(C1159:C1195)</f>
        <v>97054097.290000007</v>
      </c>
      <c r="D1196" s="5">
        <f>SUM(D1159:D1195)</f>
        <v>252727218.60999998</v>
      </c>
    </row>
    <row r="1197" spans="1:4" x14ac:dyDescent="0.2">
      <c r="A1197" s="1" t="s">
        <v>91</v>
      </c>
      <c r="B1197" s="1" t="s">
        <v>47</v>
      </c>
      <c r="C1197" s="8">
        <v>0</v>
      </c>
      <c r="D1197" s="2">
        <v>51524</v>
      </c>
    </row>
    <row r="1198" spans="1:4" x14ac:dyDescent="0.2">
      <c r="B1198" s="1" t="s">
        <v>46</v>
      </c>
      <c r="C1198" s="2">
        <v>5371120.5800000001</v>
      </c>
      <c r="D1198" s="2">
        <v>4197348</v>
      </c>
    </row>
    <row r="1199" spans="1:4" x14ac:dyDescent="0.2">
      <c r="A1199" s="2"/>
      <c r="B1199" s="1" t="s">
        <v>20</v>
      </c>
      <c r="C1199" s="2">
        <v>15917182</v>
      </c>
      <c r="D1199" s="2">
        <v>6173060</v>
      </c>
    </row>
    <row r="1200" spans="1:4" x14ac:dyDescent="0.2">
      <c r="B1200" s="1" t="s">
        <v>18</v>
      </c>
      <c r="C1200" s="2">
        <v>84505287.109999985</v>
      </c>
      <c r="D1200" s="2">
        <v>36073408.079999998</v>
      </c>
    </row>
    <row r="1201" spans="2:4" x14ac:dyDescent="0.2">
      <c r="B1201" s="1" t="s">
        <v>56</v>
      </c>
      <c r="C1201" s="2">
        <v>5400000</v>
      </c>
      <c r="D1201" s="2">
        <v>5540000</v>
      </c>
    </row>
    <row r="1202" spans="2:4" x14ac:dyDescent="0.2">
      <c r="B1202" s="1" t="s">
        <v>16</v>
      </c>
      <c r="C1202" s="2">
        <v>3293389</v>
      </c>
      <c r="D1202" s="2">
        <v>3769987</v>
      </c>
    </row>
    <row r="1203" spans="2:4" x14ac:dyDescent="0.2">
      <c r="B1203" s="1" t="s">
        <v>34</v>
      </c>
      <c r="C1203" s="2">
        <v>58743292</v>
      </c>
      <c r="D1203" s="2">
        <v>8226593</v>
      </c>
    </row>
    <row r="1204" spans="2:4" x14ac:dyDescent="0.2">
      <c r="B1204" s="1" t="s">
        <v>33</v>
      </c>
      <c r="C1204" s="2">
        <v>10778955</v>
      </c>
      <c r="D1204" s="2">
        <v>4319582</v>
      </c>
    </row>
    <row r="1205" spans="2:4" x14ac:dyDescent="0.2">
      <c r="B1205" s="1" t="s">
        <v>59</v>
      </c>
      <c r="C1205" s="2">
        <v>519417</v>
      </c>
      <c r="D1205" s="2">
        <v>837090</v>
      </c>
    </row>
    <row r="1206" spans="2:4" x14ac:dyDescent="0.2">
      <c r="B1206" s="1" t="s">
        <v>55</v>
      </c>
      <c r="C1206" s="2">
        <v>175000</v>
      </c>
      <c r="D1206" s="2">
        <v>393000</v>
      </c>
    </row>
    <row r="1207" spans="2:4" x14ac:dyDescent="0.2">
      <c r="B1207" s="1" t="s">
        <v>75</v>
      </c>
      <c r="C1207" s="2">
        <v>3876597</v>
      </c>
      <c r="D1207" s="2">
        <v>671900</v>
      </c>
    </row>
    <row r="1208" spans="2:4" x14ac:dyDescent="0.2">
      <c r="B1208" s="1" t="s">
        <v>32</v>
      </c>
      <c r="C1208" s="2">
        <v>64297806</v>
      </c>
      <c r="D1208" s="2">
        <v>21047714</v>
      </c>
    </row>
    <row r="1209" spans="2:4" x14ac:dyDescent="0.2">
      <c r="B1209" s="1" t="s">
        <v>54</v>
      </c>
      <c r="C1209" s="2">
        <v>2044184</v>
      </c>
      <c r="D1209" s="2">
        <v>1355816</v>
      </c>
    </row>
    <row r="1210" spans="2:4" x14ac:dyDescent="0.2">
      <c r="B1210" s="1" t="s">
        <v>43</v>
      </c>
      <c r="C1210" s="2">
        <v>70356887</v>
      </c>
      <c r="D1210" s="2">
        <v>108353984</v>
      </c>
    </row>
    <row r="1211" spans="2:4" x14ac:dyDescent="0.2">
      <c r="B1211" s="1" t="s">
        <v>42</v>
      </c>
      <c r="C1211" s="2">
        <v>1086987</v>
      </c>
      <c r="D1211" s="2">
        <v>0</v>
      </c>
    </row>
    <row r="1212" spans="2:4" x14ac:dyDescent="0.2">
      <c r="B1212" s="1" t="s">
        <v>41</v>
      </c>
      <c r="C1212" s="2">
        <v>2266058</v>
      </c>
      <c r="D1212" s="2">
        <v>3511981</v>
      </c>
    </row>
    <row r="1213" spans="2:4" x14ac:dyDescent="0.2">
      <c r="B1213" s="1" t="s">
        <v>12</v>
      </c>
      <c r="C1213" s="2">
        <v>2749976</v>
      </c>
      <c r="D1213" s="2">
        <v>1183622</v>
      </c>
    </row>
    <row r="1214" spans="2:4" x14ac:dyDescent="0.2">
      <c r="B1214" s="1" t="s">
        <v>11</v>
      </c>
      <c r="C1214" s="2">
        <v>2600892</v>
      </c>
      <c r="D1214" s="2">
        <v>2638001</v>
      </c>
    </row>
    <row r="1215" spans="2:4" x14ac:dyDescent="0.2">
      <c r="B1215" s="1" t="s">
        <v>10</v>
      </c>
      <c r="C1215" s="2">
        <v>7913558</v>
      </c>
      <c r="D1215" s="2">
        <v>6670607</v>
      </c>
    </row>
    <row r="1216" spans="2:4" x14ac:dyDescent="0.2">
      <c r="B1216" s="1" t="s">
        <v>7</v>
      </c>
      <c r="C1216" s="2">
        <v>0</v>
      </c>
      <c r="D1216" s="2">
        <v>24620</v>
      </c>
    </row>
    <row r="1217" spans="1:4" x14ac:dyDescent="0.2">
      <c r="B1217" s="1" t="s">
        <v>30</v>
      </c>
      <c r="C1217" s="2">
        <v>1822225</v>
      </c>
      <c r="D1217" s="2">
        <v>65844</v>
      </c>
    </row>
    <row r="1218" spans="1:4" x14ac:dyDescent="0.2">
      <c r="B1218" s="1" t="s">
        <v>39</v>
      </c>
      <c r="C1218" s="2">
        <v>4736438</v>
      </c>
      <c r="D1218" s="2">
        <v>4505593</v>
      </c>
    </row>
    <row r="1219" spans="1:4" x14ac:dyDescent="0.2">
      <c r="B1219" s="1" t="s">
        <v>29</v>
      </c>
      <c r="C1219" s="2">
        <v>1127129</v>
      </c>
      <c r="D1219" s="2">
        <v>1182434</v>
      </c>
    </row>
    <row r="1220" spans="1:4" x14ac:dyDescent="0.2">
      <c r="B1220" s="1" t="s">
        <v>53</v>
      </c>
      <c r="C1220" s="2">
        <v>15928999</v>
      </c>
      <c r="D1220" s="2">
        <v>2741446</v>
      </c>
    </row>
    <row r="1221" spans="1:4" x14ac:dyDescent="0.2">
      <c r="B1221" s="1" t="s">
        <v>6</v>
      </c>
      <c r="C1221" s="2">
        <v>39013038</v>
      </c>
      <c r="D1221" s="2">
        <v>15068388</v>
      </c>
    </row>
    <row r="1222" spans="1:4" x14ac:dyDescent="0.2">
      <c r="B1222" s="1" t="s">
        <v>27</v>
      </c>
      <c r="C1222" s="2">
        <v>353046</v>
      </c>
      <c r="D1222" s="2">
        <v>213643</v>
      </c>
    </row>
    <row r="1223" spans="1:4" x14ac:dyDescent="0.2">
      <c r="B1223" s="1" t="s">
        <v>66</v>
      </c>
      <c r="C1223" s="2">
        <v>446758</v>
      </c>
      <c r="D1223" s="2">
        <v>0</v>
      </c>
    </row>
    <row r="1224" spans="1:4" x14ac:dyDescent="0.2">
      <c r="B1224" s="1" t="s">
        <v>4</v>
      </c>
      <c r="C1224" s="2">
        <v>1095121</v>
      </c>
      <c r="D1224" s="2">
        <v>255452</v>
      </c>
    </row>
    <row r="1225" spans="1:4" x14ac:dyDescent="0.2">
      <c r="B1225" s="1" t="s">
        <v>90</v>
      </c>
      <c r="C1225" s="2">
        <v>6</v>
      </c>
      <c r="D1225" s="2">
        <v>0</v>
      </c>
    </row>
    <row r="1226" spans="1:4" x14ac:dyDescent="0.2">
      <c r="B1226" s="1" t="s">
        <v>38</v>
      </c>
      <c r="C1226" s="2">
        <v>50000</v>
      </c>
      <c r="D1226" s="2">
        <v>0</v>
      </c>
    </row>
    <row r="1227" spans="1:4" x14ac:dyDescent="0.2">
      <c r="B1227" s="1" t="s">
        <v>26</v>
      </c>
      <c r="C1227" s="2">
        <v>2995195.51</v>
      </c>
      <c r="D1227" s="2">
        <v>200514.84</v>
      </c>
    </row>
    <row r="1228" spans="1:4" x14ac:dyDescent="0.2">
      <c r="B1228" s="1" t="s">
        <v>52</v>
      </c>
      <c r="C1228" s="2">
        <v>38208</v>
      </c>
      <c r="D1228" s="2">
        <v>23862</v>
      </c>
    </row>
    <row r="1229" spans="1:4" x14ac:dyDescent="0.2">
      <c r="B1229" s="1" t="s">
        <v>72</v>
      </c>
      <c r="C1229" s="2">
        <v>3235796</v>
      </c>
      <c r="D1229" s="2">
        <v>763392</v>
      </c>
    </row>
    <row r="1230" spans="1:4" x14ac:dyDescent="0.2">
      <c r="B1230" s="1" t="s">
        <v>2</v>
      </c>
      <c r="C1230" s="2">
        <v>216728736</v>
      </c>
      <c r="D1230" s="2">
        <v>172165515</v>
      </c>
    </row>
    <row r="1231" spans="1:4" x14ac:dyDescent="0.2">
      <c r="B1231" s="1" t="s">
        <v>50</v>
      </c>
      <c r="C1231" s="7">
        <v>829147</v>
      </c>
      <c r="D1231" s="7">
        <v>305873</v>
      </c>
    </row>
    <row r="1232" spans="1:4" ht="13.5" thickBot="1" x14ac:dyDescent="0.25">
      <c r="A1232" s="6" t="s">
        <v>89</v>
      </c>
      <c r="B1232" s="6"/>
      <c r="C1232" s="5">
        <f>SUM(C1197:C1231)</f>
        <v>630296430.20000005</v>
      </c>
      <c r="D1232" s="5">
        <f>SUM(D1197:D1231)</f>
        <v>412531793.91999996</v>
      </c>
    </row>
    <row r="1233" spans="1:4" x14ac:dyDescent="0.2">
      <c r="A1233" s="1" t="s">
        <v>88</v>
      </c>
      <c r="B1233" s="1" t="s">
        <v>18</v>
      </c>
      <c r="C1233" s="2">
        <v>13956143</v>
      </c>
      <c r="D1233" s="2">
        <v>414686</v>
      </c>
    </row>
    <row r="1234" spans="1:4" x14ac:dyDescent="0.2">
      <c r="B1234" s="1" t="s">
        <v>16</v>
      </c>
      <c r="C1234" s="2">
        <v>8648525</v>
      </c>
      <c r="D1234" s="2">
        <v>60053</v>
      </c>
    </row>
    <row r="1235" spans="1:4" x14ac:dyDescent="0.2">
      <c r="B1235" s="1" t="s">
        <v>32</v>
      </c>
      <c r="C1235" s="2">
        <v>8507501</v>
      </c>
      <c r="D1235" s="2">
        <v>4992772</v>
      </c>
    </row>
    <row r="1236" spans="1:4" x14ac:dyDescent="0.2">
      <c r="B1236" s="1" t="s">
        <v>74</v>
      </c>
      <c r="C1236" s="2">
        <v>87669.86</v>
      </c>
      <c r="D1236" s="2">
        <v>86232.14</v>
      </c>
    </row>
    <row r="1237" spans="1:4" x14ac:dyDescent="0.2">
      <c r="B1237" s="1" t="s">
        <v>31</v>
      </c>
      <c r="C1237" s="2">
        <v>1854896</v>
      </c>
      <c r="D1237" s="2">
        <v>14229</v>
      </c>
    </row>
    <row r="1238" spans="1:4" x14ac:dyDescent="0.2">
      <c r="B1238" s="1" t="s">
        <v>41</v>
      </c>
      <c r="C1238" s="2">
        <v>17905603</v>
      </c>
      <c r="D1238" s="2">
        <v>4794487</v>
      </c>
    </row>
    <row r="1239" spans="1:4" x14ac:dyDescent="0.2">
      <c r="B1239" s="1" t="s">
        <v>7</v>
      </c>
      <c r="C1239" s="2">
        <v>6476513</v>
      </c>
      <c r="D1239" s="2">
        <v>486068</v>
      </c>
    </row>
    <row r="1240" spans="1:4" x14ac:dyDescent="0.2">
      <c r="B1240" s="1" t="s">
        <v>39</v>
      </c>
      <c r="C1240" s="2">
        <v>1892554</v>
      </c>
      <c r="D1240" s="2">
        <v>181428</v>
      </c>
    </row>
    <row r="1241" spans="1:4" x14ac:dyDescent="0.2">
      <c r="B1241" s="1" t="s">
        <v>28</v>
      </c>
      <c r="C1241" s="2">
        <v>366282</v>
      </c>
      <c r="D1241" s="2">
        <v>0</v>
      </c>
    </row>
    <row r="1242" spans="1:4" x14ac:dyDescent="0.2">
      <c r="B1242" s="1" t="s">
        <v>6</v>
      </c>
      <c r="C1242" s="2">
        <v>10947836</v>
      </c>
      <c r="D1242" s="2">
        <v>67023</v>
      </c>
    </row>
    <row r="1243" spans="1:4" x14ac:dyDescent="0.2">
      <c r="B1243" s="1" t="s">
        <v>4</v>
      </c>
      <c r="C1243" s="2">
        <v>473950</v>
      </c>
      <c r="D1243" s="2">
        <v>45676</v>
      </c>
    </row>
    <row r="1244" spans="1:4" x14ac:dyDescent="0.2">
      <c r="B1244" s="1" t="s">
        <v>3</v>
      </c>
      <c r="C1244" s="2">
        <v>1341248</v>
      </c>
      <c r="D1244" s="2">
        <v>398925</v>
      </c>
    </row>
    <row r="1245" spans="1:4" x14ac:dyDescent="0.2">
      <c r="B1245" s="1" t="s">
        <v>52</v>
      </c>
      <c r="C1245" s="2">
        <v>0</v>
      </c>
      <c r="D1245" s="2">
        <v>273166</v>
      </c>
    </row>
    <row r="1246" spans="1:4" x14ac:dyDescent="0.2">
      <c r="A1246" s="2"/>
      <c r="B1246" s="1" t="s">
        <v>2</v>
      </c>
      <c r="C1246" s="7">
        <v>76445375</v>
      </c>
      <c r="D1246" s="7">
        <v>57356844</v>
      </c>
    </row>
    <row r="1247" spans="1:4" ht="13.5" thickBot="1" x14ac:dyDescent="0.25">
      <c r="A1247" s="6" t="s">
        <v>87</v>
      </c>
      <c r="B1247" s="6"/>
      <c r="C1247" s="5">
        <f>SUM(C1233:C1246)</f>
        <v>148904095.86000001</v>
      </c>
      <c r="D1247" s="5">
        <f>SUM(D1233:D1246)</f>
        <v>69171589.140000001</v>
      </c>
    </row>
    <row r="1248" spans="1:4" x14ac:dyDescent="0.2">
      <c r="A1248" s="1" t="s">
        <v>86</v>
      </c>
      <c r="B1248" s="1" t="s">
        <v>47</v>
      </c>
      <c r="C1248" s="8">
        <v>0</v>
      </c>
      <c r="D1248" s="2">
        <v>15358</v>
      </c>
    </row>
    <row r="1249" spans="2:4" x14ac:dyDescent="0.2">
      <c r="B1249" s="1" t="s">
        <v>18</v>
      </c>
      <c r="C1249" s="2">
        <v>3535963</v>
      </c>
      <c r="D1249" s="2">
        <v>278206</v>
      </c>
    </row>
    <row r="1250" spans="2:4" x14ac:dyDescent="0.2">
      <c r="B1250" s="1" t="s">
        <v>16</v>
      </c>
      <c r="C1250" s="2">
        <v>635708</v>
      </c>
      <c r="D1250" s="2">
        <v>0</v>
      </c>
    </row>
    <row r="1251" spans="2:4" x14ac:dyDescent="0.2">
      <c r="B1251" s="1" t="s">
        <v>15</v>
      </c>
      <c r="C1251" s="2">
        <v>109376</v>
      </c>
      <c r="D1251" s="2">
        <v>0</v>
      </c>
    </row>
    <row r="1252" spans="2:4" x14ac:dyDescent="0.2">
      <c r="B1252" s="1" t="s">
        <v>45</v>
      </c>
      <c r="C1252" s="2">
        <v>2029147</v>
      </c>
      <c r="D1252" s="2">
        <v>0</v>
      </c>
    </row>
    <row r="1253" spans="2:4" x14ac:dyDescent="0.2">
      <c r="B1253" s="1" t="s">
        <v>34</v>
      </c>
      <c r="C1253" s="2">
        <v>4017435</v>
      </c>
      <c r="D1253" s="2">
        <v>5935754</v>
      </c>
    </row>
    <row r="1254" spans="2:4" x14ac:dyDescent="0.2">
      <c r="B1254" s="1" t="s">
        <v>75</v>
      </c>
      <c r="C1254" s="2">
        <v>3781696</v>
      </c>
      <c r="D1254" s="2">
        <v>294328</v>
      </c>
    </row>
    <row r="1255" spans="2:4" x14ac:dyDescent="0.2">
      <c r="B1255" s="1" t="s">
        <v>32</v>
      </c>
      <c r="C1255" s="2">
        <v>9570236</v>
      </c>
      <c r="D1255" s="2">
        <v>86856</v>
      </c>
    </row>
    <row r="1256" spans="2:4" x14ac:dyDescent="0.2">
      <c r="B1256" s="1" t="s">
        <v>41</v>
      </c>
      <c r="C1256" s="2">
        <v>0</v>
      </c>
      <c r="D1256" s="2">
        <v>1161528</v>
      </c>
    </row>
    <row r="1257" spans="2:4" x14ac:dyDescent="0.2">
      <c r="B1257" s="1" t="s">
        <v>11</v>
      </c>
      <c r="C1257" s="2">
        <v>0</v>
      </c>
      <c r="D1257" s="2">
        <v>40083</v>
      </c>
    </row>
    <row r="1258" spans="2:4" x14ac:dyDescent="0.2">
      <c r="B1258" s="1" t="s">
        <v>10</v>
      </c>
      <c r="C1258" s="2">
        <v>995494</v>
      </c>
      <c r="D1258" s="2">
        <v>104506</v>
      </c>
    </row>
    <row r="1259" spans="2:4" x14ac:dyDescent="0.2">
      <c r="B1259" s="1" t="s">
        <v>7</v>
      </c>
      <c r="C1259" s="2">
        <v>0</v>
      </c>
      <c r="D1259" s="2">
        <v>157098</v>
      </c>
    </row>
    <row r="1260" spans="2:4" x14ac:dyDescent="0.2">
      <c r="B1260" s="1" t="s">
        <v>30</v>
      </c>
      <c r="C1260" s="2">
        <v>42729</v>
      </c>
      <c r="D1260" s="2">
        <v>0</v>
      </c>
    </row>
    <row r="1261" spans="2:4" x14ac:dyDescent="0.2">
      <c r="B1261" s="1" t="s">
        <v>39</v>
      </c>
      <c r="C1261" s="2">
        <v>688529</v>
      </c>
      <c r="D1261" s="2">
        <v>328591</v>
      </c>
    </row>
    <row r="1262" spans="2:4" x14ac:dyDescent="0.2">
      <c r="B1262" s="1" t="s">
        <v>53</v>
      </c>
      <c r="C1262" s="2">
        <v>1510345</v>
      </c>
      <c r="D1262" s="2">
        <v>287348</v>
      </c>
    </row>
    <row r="1263" spans="2:4" x14ac:dyDescent="0.2">
      <c r="B1263" s="1" t="s">
        <v>6</v>
      </c>
      <c r="C1263" s="2">
        <v>1</v>
      </c>
      <c r="D1263" s="2">
        <v>580295</v>
      </c>
    </row>
    <row r="1264" spans="2:4" x14ac:dyDescent="0.2">
      <c r="B1264" s="1" t="s">
        <v>27</v>
      </c>
      <c r="C1264" s="2">
        <v>0</v>
      </c>
      <c r="D1264" s="2">
        <v>279561</v>
      </c>
    </row>
    <row r="1265" spans="1:4" x14ac:dyDescent="0.2">
      <c r="B1265" s="1" t="s">
        <v>85</v>
      </c>
      <c r="C1265" s="2">
        <v>1602000</v>
      </c>
      <c r="D1265" s="2">
        <v>0</v>
      </c>
    </row>
    <row r="1266" spans="1:4" x14ac:dyDescent="0.2">
      <c r="B1266" s="1" t="s">
        <v>4</v>
      </c>
      <c r="C1266" s="2">
        <v>0</v>
      </c>
      <c r="D1266" s="2">
        <v>117772</v>
      </c>
    </row>
    <row r="1267" spans="1:4" x14ac:dyDescent="0.2">
      <c r="A1267" s="2"/>
      <c r="B1267" s="1" t="s">
        <v>2</v>
      </c>
      <c r="C1267" s="2">
        <v>55279078</v>
      </c>
      <c r="D1267" s="2">
        <v>20998233</v>
      </c>
    </row>
    <row r="1268" spans="1:4" x14ac:dyDescent="0.2">
      <c r="B1268" s="1" t="s">
        <v>50</v>
      </c>
      <c r="C1268" s="7">
        <v>145721</v>
      </c>
      <c r="D1268" s="7">
        <v>583597</v>
      </c>
    </row>
    <row r="1269" spans="1:4" ht="13.5" thickBot="1" x14ac:dyDescent="0.25">
      <c r="A1269" s="6" t="s">
        <v>84</v>
      </c>
      <c r="B1269" s="6"/>
      <c r="C1269" s="5">
        <f>SUM(C1248:C1268)</f>
        <v>83943458</v>
      </c>
      <c r="D1269" s="5">
        <f>SUM(D1248:D1268)</f>
        <v>31249114</v>
      </c>
    </row>
    <row r="1270" spans="1:4" x14ac:dyDescent="0.2">
      <c r="A1270" s="1" t="s">
        <v>83</v>
      </c>
      <c r="B1270" s="1" t="s">
        <v>47</v>
      </c>
      <c r="C1270" s="8">
        <v>0</v>
      </c>
      <c r="D1270" s="2">
        <v>25002</v>
      </c>
    </row>
    <row r="1271" spans="1:4" x14ac:dyDescent="0.2">
      <c r="A1271" s="1" t="s">
        <v>83</v>
      </c>
      <c r="B1271" s="1" t="s">
        <v>46</v>
      </c>
      <c r="C1271" s="2">
        <v>54432</v>
      </c>
      <c r="D1271" s="2">
        <v>748936</v>
      </c>
    </row>
    <row r="1272" spans="1:4" x14ac:dyDescent="0.2">
      <c r="B1272" s="1" t="s">
        <v>18</v>
      </c>
      <c r="C1272" s="2">
        <v>8907324</v>
      </c>
      <c r="D1272" s="2">
        <v>3325791</v>
      </c>
    </row>
    <row r="1273" spans="1:4" x14ac:dyDescent="0.2">
      <c r="B1273" s="1" t="s">
        <v>16</v>
      </c>
      <c r="C1273" s="2">
        <v>375109</v>
      </c>
      <c r="D1273" s="2">
        <v>792081</v>
      </c>
    </row>
    <row r="1274" spans="1:4" x14ac:dyDescent="0.2">
      <c r="B1274" s="1" t="s">
        <v>15</v>
      </c>
      <c r="C1274" s="2">
        <v>1050816</v>
      </c>
      <c r="D1274" s="2">
        <v>162647</v>
      </c>
    </row>
    <row r="1275" spans="1:4" x14ac:dyDescent="0.2">
      <c r="B1275" s="1" t="s">
        <v>14</v>
      </c>
      <c r="C1275" s="2">
        <v>1209402</v>
      </c>
      <c r="D1275" s="2">
        <v>36156</v>
      </c>
    </row>
    <row r="1276" spans="1:4" x14ac:dyDescent="0.2">
      <c r="B1276" s="1" t="s">
        <v>75</v>
      </c>
      <c r="C1276" s="2">
        <v>0</v>
      </c>
      <c r="D1276" s="2">
        <v>21858</v>
      </c>
    </row>
    <row r="1277" spans="1:4" x14ac:dyDescent="0.2">
      <c r="B1277" s="1" t="s">
        <v>74</v>
      </c>
      <c r="C1277" s="2">
        <v>352602</v>
      </c>
      <c r="D1277" s="2">
        <v>134076</v>
      </c>
    </row>
    <row r="1278" spans="1:4" x14ac:dyDescent="0.2">
      <c r="B1278" s="1" t="s">
        <v>54</v>
      </c>
      <c r="C1278" s="2">
        <v>2623624</v>
      </c>
      <c r="D1278" s="2">
        <v>1473942</v>
      </c>
    </row>
    <row r="1279" spans="1:4" x14ac:dyDescent="0.2">
      <c r="B1279" s="1" t="s">
        <v>13</v>
      </c>
      <c r="C1279" s="2">
        <v>531613</v>
      </c>
      <c r="D1279" s="2">
        <v>169450</v>
      </c>
    </row>
    <row r="1280" spans="1:4" x14ac:dyDescent="0.2">
      <c r="B1280" s="1" t="s">
        <v>41</v>
      </c>
      <c r="C1280" s="2">
        <v>931407</v>
      </c>
      <c r="D1280" s="2">
        <v>324682</v>
      </c>
    </row>
    <row r="1281" spans="1:4" x14ac:dyDescent="0.2">
      <c r="B1281" s="1" t="s">
        <v>12</v>
      </c>
      <c r="C1281" s="2">
        <v>1561499</v>
      </c>
      <c r="D1281" s="2">
        <v>61375</v>
      </c>
    </row>
    <row r="1282" spans="1:4" x14ac:dyDescent="0.2">
      <c r="B1282" s="1" t="s">
        <v>11</v>
      </c>
      <c r="C1282" s="2">
        <v>3495488</v>
      </c>
      <c r="D1282" s="2">
        <v>955849</v>
      </c>
    </row>
    <row r="1283" spans="1:4" x14ac:dyDescent="0.2">
      <c r="B1283" s="1" t="s">
        <v>10</v>
      </c>
      <c r="C1283" s="2">
        <v>1812500</v>
      </c>
      <c r="D1283" s="2">
        <v>0</v>
      </c>
    </row>
    <row r="1284" spans="1:4" x14ac:dyDescent="0.2">
      <c r="B1284" s="1" t="s">
        <v>7</v>
      </c>
      <c r="C1284" s="2">
        <v>198890</v>
      </c>
      <c r="D1284" s="2">
        <v>14253</v>
      </c>
    </row>
    <row r="1285" spans="1:4" x14ac:dyDescent="0.2">
      <c r="B1285" s="1" t="s">
        <v>30</v>
      </c>
      <c r="C1285" s="2">
        <v>1208731</v>
      </c>
      <c r="D1285" s="2">
        <v>473458</v>
      </c>
    </row>
    <row r="1286" spans="1:4" x14ac:dyDescent="0.2">
      <c r="B1286" s="1" t="s">
        <v>39</v>
      </c>
      <c r="C1286" s="2">
        <v>657388</v>
      </c>
      <c r="D1286" s="2">
        <v>331486</v>
      </c>
    </row>
    <row r="1287" spans="1:4" x14ac:dyDescent="0.2">
      <c r="B1287" s="1" t="s">
        <v>29</v>
      </c>
      <c r="C1287" s="2">
        <v>1446716</v>
      </c>
      <c r="D1287" s="2">
        <v>218162</v>
      </c>
    </row>
    <row r="1288" spans="1:4" x14ac:dyDescent="0.2">
      <c r="B1288" s="1" t="s">
        <v>6</v>
      </c>
      <c r="C1288" s="2">
        <v>25409167</v>
      </c>
      <c r="D1288" s="2">
        <v>7263064</v>
      </c>
    </row>
    <row r="1289" spans="1:4" x14ac:dyDescent="0.2">
      <c r="B1289" s="1" t="s">
        <v>4</v>
      </c>
      <c r="C1289" s="2">
        <v>674167</v>
      </c>
      <c r="D1289" s="2">
        <v>178653</v>
      </c>
    </row>
    <row r="1290" spans="1:4" x14ac:dyDescent="0.2">
      <c r="B1290" s="1" t="s">
        <v>38</v>
      </c>
      <c r="C1290" s="2">
        <v>31560</v>
      </c>
      <c r="D1290" s="2">
        <v>18154</v>
      </c>
    </row>
    <row r="1291" spans="1:4" x14ac:dyDescent="0.2">
      <c r="B1291" s="1" t="s">
        <v>26</v>
      </c>
      <c r="C1291" s="2">
        <v>30751</v>
      </c>
      <c r="D1291" s="2">
        <v>7965</v>
      </c>
    </row>
    <row r="1292" spans="1:4" x14ac:dyDescent="0.2">
      <c r="B1292" s="1" t="s">
        <v>3</v>
      </c>
      <c r="C1292" s="2">
        <v>1184598</v>
      </c>
      <c r="D1292" s="2">
        <v>210081</v>
      </c>
    </row>
    <row r="1293" spans="1:4" x14ac:dyDescent="0.2">
      <c r="B1293" s="1" t="s">
        <v>52</v>
      </c>
      <c r="C1293" s="2">
        <v>62530</v>
      </c>
      <c r="D1293" s="2">
        <v>0</v>
      </c>
    </row>
    <row r="1294" spans="1:4" x14ac:dyDescent="0.2">
      <c r="B1294" s="1" t="s">
        <v>2</v>
      </c>
      <c r="C1294" s="2">
        <v>23746222</v>
      </c>
      <c r="D1294" s="2">
        <v>20077446</v>
      </c>
    </row>
    <row r="1295" spans="1:4" x14ac:dyDescent="0.2">
      <c r="B1295" s="1" t="s">
        <v>82</v>
      </c>
      <c r="C1295" s="7">
        <v>0</v>
      </c>
      <c r="D1295" s="7">
        <v>53022</v>
      </c>
    </row>
    <row r="1296" spans="1:4" ht="13.5" thickBot="1" x14ac:dyDescent="0.25">
      <c r="A1296" s="6" t="s">
        <v>81</v>
      </c>
      <c r="B1296" s="6"/>
      <c r="C1296" s="5">
        <f>SUM(C1270:C1295)</f>
        <v>77556536</v>
      </c>
      <c r="D1296" s="5">
        <f>SUM(D1270:D1295)</f>
        <v>37077589</v>
      </c>
    </row>
    <row r="1297" spans="1:4" x14ac:dyDescent="0.2">
      <c r="A1297" s="1" t="s">
        <v>80</v>
      </c>
      <c r="B1297" s="1" t="s">
        <v>19</v>
      </c>
      <c r="C1297" s="2">
        <v>131497</v>
      </c>
      <c r="D1297" s="2">
        <v>0</v>
      </c>
    </row>
    <row r="1298" spans="1:4" x14ac:dyDescent="0.2">
      <c r="B1298" s="1" t="s">
        <v>18</v>
      </c>
      <c r="C1298" s="2">
        <v>2898135</v>
      </c>
      <c r="D1298" s="2">
        <v>1146878</v>
      </c>
    </row>
    <row r="1299" spans="1:4" x14ac:dyDescent="0.2">
      <c r="B1299" s="1" t="s">
        <v>16</v>
      </c>
      <c r="C1299" s="2">
        <v>177599</v>
      </c>
      <c r="D1299" s="2">
        <v>556350</v>
      </c>
    </row>
    <row r="1300" spans="1:4" x14ac:dyDescent="0.2">
      <c r="B1300" s="1" t="s">
        <v>15</v>
      </c>
      <c r="C1300" s="2">
        <v>534475</v>
      </c>
      <c r="D1300" s="2">
        <v>0</v>
      </c>
    </row>
    <row r="1301" spans="1:4" x14ac:dyDescent="0.2">
      <c r="B1301" s="1" t="s">
        <v>14</v>
      </c>
      <c r="C1301" s="2">
        <v>104494</v>
      </c>
      <c r="D1301" s="2">
        <v>178298</v>
      </c>
    </row>
    <row r="1302" spans="1:4" x14ac:dyDescent="0.2">
      <c r="B1302" s="1" t="s">
        <v>13</v>
      </c>
      <c r="C1302" s="2">
        <v>332165</v>
      </c>
      <c r="D1302" s="2">
        <v>179365</v>
      </c>
    </row>
    <row r="1303" spans="1:4" x14ac:dyDescent="0.2">
      <c r="B1303" s="1" t="s">
        <v>12</v>
      </c>
      <c r="C1303" s="2">
        <v>250862</v>
      </c>
      <c r="D1303" s="2">
        <v>0</v>
      </c>
    </row>
    <row r="1304" spans="1:4" x14ac:dyDescent="0.2">
      <c r="B1304" s="1" t="s">
        <v>11</v>
      </c>
      <c r="C1304" s="2">
        <v>110761</v>
      </c>
      <c r="D1304" s="2">
        <v>354006</v>
      </c>
    </row>
    <row r="1305" spans="1:4" x14ac:dyDescent="0.2">
      <c r="B1305" s="1" t="s">
        <v>10</v>
      </c>
      <c r="C1305" s="2">
        <v>36698</v>
      </c>
      <c r="D1305" s="2">
        <v>0</v>
      </c>
    </row>
    <row r="1306" spans="1:4" x14ac:dyDescent="0.2">
      <c r="B1306" s="1" t="s">
        <v>7</v>
      </c>
      <c r="C1306" s="2">
        <v>0</v>
      </c>
      <c r="D1306" s="2">
        <v>120137</v>
      </c>
    </row>
    <row r="1307" spans="1:4" x14ac:dyDescent="0.2">
      <c r="B1307" s="1" t="s">
        <v>30</v>
      </c>
      <c r="C1307" s="2">
        <v>44716</v>
      </c>
      <c r="D1307" s="2">
        <v>101037</v>
      </c>
    </row>
    <row r="1308" spans="1:4" x14ac:dyDescent="0.2">
      <c r="B1308" s="1" t="s">
        <v>29</v>
      </c>
      <c r="C1308" s="2">
        <v>0</v>
      </c>
      <c r="D1308" s="2">
        <v>77916</v>
      </c>
    </row>
    <row r="1309" spans="1:4" x14ac:dyDescent="0.2">
      <c r="B1309" s="1" t="s">
        <v>6</v>
      </c>
      <c r="C1309" s="2">
        <v>1403916</v>
      </c>
      <c r="D1309" s="2">
        <v>6479251</v>
      </c>
    </row>
    <row r="1310" spans="1:4" x14ac:dyDescent="0.2">
      <c r="B1310" s="1" t="s">
        <v>5</v>
      </c>
      <c r="C1310" s="2">
        <v>1008028</v>
      </c>
      <c r="D1310" s="2">
        <v>1711301</v>
      </c>
    </row>
    <row r="1311" spans="1:4" x14ac:dyDescent="0.2">
      <c r="B1311" s="1" t="s">
        <v>4</v>
      </c>
      <c r="C1311" s="2">
        <v>44378</v>
      </c>
      <c r="D1311" s="2">
        <v>112648</v>
      </c>
    </row>
    <row r="1312" spans="1:4" x14ac:dyDescent="0.2">
      <c r="B1312" s="1" t="s">
        <v>38</v>
      </c>
      <c r="C1312" s="2">
        <v>100000</v>
      </c>
      <c r="D1312" s="2">
        <v>0</v>
      </c>
    </row>
    <row r="1313" spans="1:4" x14ac:dyDescent="0.2">
      <c r="B1313" s="1" t="s">
        <v>26</v>
      </c>
      <c r="C1313" s="2">
        <v>0.44000000000232831</v>
      </c>
      <c r="D1313" s="2">
        <v>69519.05</v>
      </c>
    </row>
    <row r="1314" spans="1:4" x14ac:dyDescent="0.2">
      <c r="B1314" s="1" t="s">
        <v>3</v>
      </c>
      <c r="C1314" s="2">
        <v>177907</v>
      </c>
      <c r="D1314" s="2">
        <v>214507</v>
      </c>
    </row>
    <row r="1315" spans="1:4" x14ac:dyDescent="0.2">
      <c r="B1315" s="1" t="s">
        <v>2</v>
      </c>
      <c r="C1315" s="7">
        <v>2160557</v>
      </c>
      <c r="D1315" s="7">
        <v>3940267</v>
      </c>
    </row>
    <row r="1316" spans="1:4" ht="13.5" thickBot="1" x14ac:dyDescent="0.25">
      <c r="A1316" s="6" t="s">
        <v>79</v>
      </c>
      <c r="B1316" s="6"/>
      <c r="C1316" s="5">
        <f>SUM(C1297:C1315)</f>
        <v>9516188.4400000013</v>
      </c>
      <c r="D1316" s="5">
        <f>SUM(D1297:D1315)</f>
        <v>15241480.050000001</v>
      </c>
    </row>
    <row r="1317" spans="1:4" x14ac:dyDescent="0.2">
      <c r="A1317" s="1" t="s">
        <v>78</v>
      </c>
      <c r="B1317" s="1" t="s">
        <v>47</v>
      </c>
      <c r="C1317" s="2">
        <v>704792</v>
      </c>
      <c r="D1317" s="2">
        <v>95208</v>
      </c>
    </row>
    <row r="1318" spans="1:4" x14ac:dyDescent="0.2">
      <c r="B1318" s="1" t="s">
        <v>35</v>
      </c>
      <c r="C1318" s="2">
        <v>1110000</v>
      </c>
      <c r="D1318" s="2">
        <v>1107780</v>
      </c>
    </row>
    <row r="1319" spans="1:4" x14ac:dyDescent="0.2">
      <c r="B1319" s="1" t="s">
        <v>46</v>
      </c>
      <c r="C1319" s="2">
        <v>2204974</v>
      </c>
      <c r="D1319" s="2">
        <v>0</v>
      </c>
    </row>
    <row r="1320" spans="1:4" x14ac:dyDescent="0.2">
      <c r="B1320" s="1" t="s">
        <v>20</v>
      </c>
      <c r="C1320" s="2">
        <v>50046</v>
      </c>
      <c r="D1320" s="2">
        <v>1416701</v>
      </c>
    </row>
    <row r="1321" spans="1:4" x14ac:dyDescent="0.2">
      <c r="B1321" s="1" t="s">
        <v>18</v>
      </c>
      <c r="C1321" s="2">
        <v>13644630</v>
      </c>
      <c r="D1321" s="2">
        <v>10201949</v>
      </c>
    </row>
    <row r="1322" spans="1:4" x14ac:dyDescent="0.2">
      <c r="B1322" s="1" t="s">
        <v>56</v>
      </c>
      <c r="C1322" s="2">
        <v>3657058</v>
      </c>
      <c r="D1322" s="2">
        <v>77882</v>
      </c>
    </row>
    <row r="1323" spans="1:4" x14ac:dyDescent="0.2">
      <c r="B1323" s="1" t="s">
        <v>16</v>
      </c>
      <c r="C1323" s="2">
        <v>2358259</v>
      </c>
      <c r="D1323" s="2">
        <v>2854080</v>
      </c>
    </row>
    <row r="1324" spans="1:4" x14ac:dyDescent="0.2">
      <c r="B1324" s="1" t="s">
        <v>45</v>
      </c>
      <c r="C1324" s="2">
        <v>971215</v>
      </c>
      <c r="D1324" s="2">
        <v>176057</v>
      </c>
    </row>
    <row r="1325" spans="1:4" x14ac:dyDescent="0.2">
      <c r="B1325" s="1" t="s">
        <v>34</v>
      </c>
      <c r="C1325" s="2">
        <v>3055027</v>
      </c>
      <c r="D1325" s="2">
        <v>8984510</v>
      </c>
    </row>
    <row r="1326" spans="1:4" x14ac:dyDescent="0.2">
      <c r="B1326" s="1" t="s">
        <v>33</v>
      </c>
      <c r="C1326" s="2">
        <v>6376960</v>
      </c>
      <c r="D1326" s="2">
        <v>3728034</v>
      </c>
    </row>
    <row r="1327" spans="1:4" x14ac:dyDescent="0.2">
      <c r="B1327" s="1" t="s">
        <v>75</v>
      </c>
      <c r="C1327" s="2">
        <v>26458</v>
      </c>
      <c r="D1327" s="2">
        <v>0</v>
      </c>
    </row>
    <row r="1328" spans="1:4" x14ac:dyDescent="0.2">
      <c r="B1328" s="1" t="s">
        <v>32</v>
      </c>
      <c r="C1328" s="2">
        <v>181148</v>
      </c>
      <c r="D1328" s="2">
        <v>257092</v>
      </c>
    </row>
    <row r="1329" spans="2:4" x14ac:dyDescent="0.2">
      <c r="B1329" s="1" t="s">
        <v>74</v>
      </c>
      <c r="C1329" s="2">
        <v>24000</v>
      </c>
      <c r="D1329" s="2">
        <v>0</v>
      </c>
    </row>
    <row r="1330" spans="2:4" x14ac:dyDescent="0.2">
      <c r="B1330" s="1" t="s">
        <v>54</v>
      </c>
      <c r="C1330" s="2">
        <v>2502400</v>
      </c>
      <c r="D1330" s="2">
        <v>0</v>
      </c>
    </row>
    <row r="1331" spans="2:4" x14ac:dyDescent="0.2">
      <c r="B1331" s="1" t="s">
        <v>43</v>
      </c>
      <c r="C1331" s="2">
        <v>380385</v>
      </c>
      <c r="D1331" s="2">
        <v>1175836</v>
      </c>
    </row>
    <row r="1332" spans="2:4" x14ac:dyDescent="0.2">
      <c r="B1332" s="1" t="s">
        <v>31</v>
      </c>
      <c r="C1332" s="2">
        <v>232</v>
      </c>
      <c r="D1332" s="2">
        <v>114156</v>
      </c>
    </row>
    <row r="1333" spans="2:4" x14ac:dyDescent="0.2">
      <c r="B1333" s="1" t="s">
        <v>41</v>
      </c>
      <c r="C1333" s="2">
        <v>86758</v>
      </c>
      <c r="D1333" s="2">
        <v>655348</v>
      </c>
    </row>
    <row r="1334" spans="2:4" x14ac:dyDescent="0.2">
      <c r="B1334" s="1" t="s">
        <v>12</v>
      </c>
      <c r="C1334" s="2">
        <v>736140</v>
      </c>
      <c r="D1334" s="2">
        <v>204053</v>
      </c>
    </row>
    <row r="1335" spans="2:4" x14ac:dyDescent="0.2">
      <c r="B1335" s="1" t="s">
        <v>11</v>
      </c>
      <c r="C1335" s="2">
        <v>3406889</v>
      </c>
      <c r="D1335" s="2">
        <v>944174</v>
      </c>
    </row>
    <row r="1336" spans="2:4" x14ac:dyDescent="0.2">
      <c r="B1336" s="1" t="s">
        <v>10</v>
      </c>
      <c r="C1336" s="2">
        <v>357082</v>
      </c>
      <c r="D1336" s="2">
        <v>117572</v>
      </c>
    </row>
    <row r="1337" spans="2:4" x14ac:dyDescent="0.2">
      <c r="B1337" s="1" t="s">
        <v>7</v>
      </c>
      <c r="C1337" s="2">
        <v>2954986</v>
      </c>
      <c r="D1337" s="2">
        <v>877533</v>
      </c>
    </row>
    <row r="1338" spans="2:4" x14ac:dyDescent="0.2">
      <c r="B1338" s="1" t="s">
        <v>30</v>
      </c>
      <c r="C1338" s="2">
        <v>2715958</v>
      </c>
      <c r="D1338" s="2">
        <v>329285</v>
      </c>
    </row>
    <row r="1339" spans="2:4" x14ac:dyDescent="0.2">
      <c r="B1339" s="1" t="s">
        <v>39</v>
      </c>
      <c r="C1339" s="2">
        <v>2260746</v>
      </c>
      <c r="D1339" s="2">
        <v>445166</v>
      </c>
    </row>
    <row r="1340" spans="2:4" x14ac:dyDescent="0.2">
      <c r="B1340" s="1" t="s">
        <v>29</v>
      </c>
      <c r="C1340" s="2">
        <v>1602492</v>
      </c>
      <c r="D1340" s="2">
        <v>71445</v>
      </c>
    </row>
    <row r="1341" spans="2:4" x14ac:dyDescent="0.2">
      <c r="B1341" s="1" t="s">
        <v>53</v>
      </c>
      <c r="C1341" s="2">
        <v>5805312</v>
      </c>
      <c r="D1341" s="2">
        <v>398392</v>
      </c>
    </row>
    <row r="1342" spans="2:4" x14ac:dyDescent="0.2">
      <c r="B1342" s="1" t="s">
        <v>6</v>
      </c>
      <c r="C1342" s="2">
        <v>26088052</v>
      </c>
      <c r="D1342" s="2">
        <v>18232359</v>
      </c>
    </row>
    <row r="1343" spans="2:4" x14ac:dyDescent="0.2">
      <c r="B1343" s="1" t="s">
        <v>27</v>
      </c>
      <c r="C1343" s="2">
        <v>101599</v>
      </c>
      <c r="D1343" s="2">
        <v>0</v>
      </c>
    </row>
    <row r="1344" spans="2:4" x14ac:dyDescent="0.2">
      <c r="B1344" s="1" t="s">
        <v>66</v>
      </c>
      <c r="C1344" s="2">
        <v>186126</v>
      </c>
      <c r="D1344" s="2">
        <v>0</v>
      </c>
    </row>
    <row r="1345" spans="1:4" x14ac:dyDescent="0.2">
      <c r="B1345" s="1" t="s">
        <v>4</v>
      </c>
      <c r="C1345" s="2">
        <v>478579</v>
      </c>
      <c r="D1345" s="2">
        <v>181220</v>
      </c>
    </row>
    <row r="1346" spans="1:4" x14ac:dyDescent="0.2">
      <c r="B1346" s="1" t="s">
        <v>26</v>
      </c>
      <c r="C1346" s="2">
        <v>162172.22999999998</v>
      </c>
      <c r="D1346" s="2">
        <v>87842.15</v>
      </c>
    </row>
    <row r="1347" spans="1:4" x14ac:dyDescent="0.2">
      <c r="B1347" s="1" t="s">
        <v>3</v>
      </c>
      <c r="C1347" s="2">
        <v>1225452</v>
      </c>
      <c r="D1347" s="2">
        <v>289632</v>
      </c>
    </row>
    <row r="1348" spans="1:4" x14ac:dyDescent="0.2">
      <c r="B1348" s="1" t="s">
        <v>2</v>
      </c>
      <c r="C1348" s="7">
        <v>19046808</v>
      </c>
      <c r="D1348" s="7">
        <v>39772650</v>
      </c>
    </row>
    <row r="1349" spans="1:4" ht="13.5" thickBot="1" x14ac:dyDescent="0.25">
      <c r="A1349" s="6" t="s">
        <v>77</v>
      </c>
      <c r="B1349" s="6"/>
      <c r="C1349" s="5">
        <f>SUM(C1317:C1348)</f>
        <v>104462735.23</v>
      </c>
      <c r="D1349" s="5">
        <f>SUM(D1317:D1348)</f>
        <v>92795956.150000006</v>
      </c>
    </row>
    <row r="1350" spans="1:4" x14ac:dyDescent="0.2">
      <c r="A1350" s="1" t="s">
        <v>76</v>
      </c>
      <c r="B1350" s="1" t="s">
        <v>47</v>
      </c>
      <c r="C1350" s="2">
        <v>876099</v>
      </c>
      <c r="D1350" s="2">
        <v>1052575</v>
      </c>
    </row>
    <row r="1351" spans="1:4" x14ac:dyDescent="0.2">
      <c r="A1351" s="2"/>
      <c r="B1351" s="1" t="s">
        <v>46</v>
      </c>
      <c r="C1351" s="2">
        <v>349856</v>
      </c>
      <c r="D1351" s="2">
        <v>83271</v>
      </c>
    </row>
    <row r="1352" spans="1:4" x14ac:dyDescent="0.2">
      <c r="B1352" s="1" t="s">
        <v>20</v>
      </c>
      <c r="C1352" s="2">
        <v>33057406</v>
      </c>
      <c r="D1352" s="2">
        <v>477606</v>
      </c>
    </row>
    <row r="1353" spans="1:4" x14ac:dyDescent="0.2">
      <c r="B1353" s="1" t="s">
        <v>19</v>
      </c>
      <c r="C1353" s="2">
        <v>2497500</v>
      </c>
      <c r="D1353" s="2">
        <v>0</v>
      </c>
    </row>
    <row r="1354" spans="1:4" x14ac:dyDescent="0.2">
      <c r="B1354" s="1" t="s">
        <v>18</v>
      </c>
      <c r="C1354" s="2">
        <v>51178075</v>
      </c>
      <c r="D1354" s="2">
        <v>50010223</v>
      </c>
    </row>
    <row r="1355" spans="1:4" x14ac:dyDescent="0.2">
      <c r="B1355" s="1" t="s">
        <v>56</v>
      </c>
      <c r="C1355" s="2">
        <v>1586698</v>
      </c>
      <c r="D1355" s="2">
        <v>3875883</v>
      </c>
    </row>
    <row r="1356" spans="1:4" x14ac:dyDescent="0.2">
      <c r="B1356" s="1" t="s">
        <v>16</v>
      </c>
      <c r="C1356" s="2">
        <v>892561</v>
      </c>
      <c r="D1356" s="2">
        <v>2614188</v>
      </c>
    </row>
    <row r="1357" spans="1:4" x14ac:dyDescent="0.2">
      <c r="B1357" s="1" t="s">
        <v>15</v>
      </c>
      <c r="C1357" s="2">
        <v>6220464</v>
      </c>
      <c r="D1357" s="2">
        <v>3620105</v>
      </c>
    </row>
    <row r="1358" spans="1:4" x14ac:dyDescent="0.2">
      <c r="B1358" s="1" t="s">
        <v>45</v>
      </c>
      <c r="C1358" s="2">
        <v>4575602</v>
      </c>
      <c r="D1358" s="2">
        <v>2114292</v>
      </c>
    </row>
    <row r="1359" spans="1:4" x14ac:dyDescent="0.2">
      <c r="B1359" s="1" t="s">
        <v>14</v>
      </c>
      <c r="C1359" s="2">
        <v>2642106</v>
      </c>
      <c r="D1359" s="2">
        <v>610765</v>
      </c>
    </row>
    <row r="1360" spans="1:4" x14ac:dyDescent="0.2">
      <c r="B1360" s="1" t="s">
        <v>34</v>
      </c>
      <c r="C1360" s="2">
        <v>44052781</v>
      </c>
      <c r="D1360" s="2">
        <v>21931673</v>
      </c>
    </row>
    <row r="1361" spans="1:4" x14ac:dyDescent="0.2">
      <c r="B1361" s="1" t="s">
        <v>33</v>
      </c>
      <c r="C1361" s="2">
        <v>27554180</v>
      </c>
      <c r="D1361" s="2">
        <v>4908396</v>
      </c>
    </row>
    <row r="1362" spans="1:4" x14ac:dyDescent="0.2">
      <c r="B1362" s="1" t="s">
        <v>55</v>
      </c>
      <c r="C1362" s="2">
        <v>500780</v>
      </c>
      <c r="D1362" s="2">
        <v>879220</v>
      </c>
    </row>
    <row r="1363" spans="1:4" x14ac:dyDescent="0.2">
      <c r="B1363" s="1" t="s">
        <v>75</v>
      </c>
      <c r="C1363" s="2">
        <v>2208735</v>
      </c>
      <c r="D1363" s="2">
        <v>200096</v>
      </c>
    </row>
    <row r="1364" spans="1:4" x14ac:dyDescent="0.2">
      <c r="B1364" s="1" t="s">
        <v>32</v>
      </c>
      <c r="C1364" s="2">
        <v>29426067</v>
      </c>
      <c r="D1364" s="2">
        <v>15093420</v>
      </c>
    </row>
    <row r="1365" spans="1:4" x14ac:dyDescent="0.2">
      <c r="B1365" s="1" t="s">
        <v>74</v>
      </c>
      <c r="C1365" s="2">
        <v>478526</v>
      </c>
      <c r="D1365" s="2">
        <v>805436</v>
      </c>
    </row>
    <row r="1366" spans="1:4" x14ac:dyDescent="0.2">
      <c r="B1366" s="1" t="s">
        <v>54</v>
      </c>
      <c r="C1366" s="2">
        <v>1906908</v>
      </c>
      <c r="D1366" s="2">
        <v>0</v>
      </c>
    </row>
    <row r="1367" spans="1:4" x14ac:dyDescent="0.2">
      <c r="B1367" s="1" t="s">
        <v>43</v>
      </c>
      <c r="C1367" s="2">
        <v>10054043</v>
      </c>
      <c r="D1367" s="2">
        <v>12285175</v>
      </c>
    </row>
    <row r="1368" spans="1:4" x14ac:dyDescent="0.2">
      <c r="B1368" s="1" t="s">
        <v>42</v>
      </c>
      <c r="C1368" s="2">
        <v>6110631</v>
      </c>
      <c r="D1368" s="2">
        <v>1654615</v>
      </c>
    </row>
    <row r="1369" spans="1:4" x14ac:dyDescent="0.2">
      <c r="A1369" s="2"/>
      <c r="B1369" s="1" t="s">
        <v>41</v>
      </c>
      <c r="C1369" s="2">
        <v>28484887</v>
      </c>
      <c r="D1369" s="2">
        <v>6833082</v>
      </c>
    </row>
    <row r="1370" spans="1:4" x14ac:dyDescent="0.2">
      <c r="A1370" s="2"/>
      <c r="B1370" s="1" t="s">
        <v>12</v>
      </c>
      <c r="C1370" s="2">
        <v>2848343</v>
      </c>
      <c r="D1370" s="2">
        <v>2873802</v>
      </c>
    </row>
    <row r="1371" spans="1:4" x14ac:dyDescent="0.2">
      <c r="A1371" s="2"/>
      <c r="B1371" s="1" t="s">
        <v>40</v>
      </c>
      <c r="C1371" s="2">
        <v>0</v>
      </c>
      <c r="D1371" s="2">
        <v>2677</v>
      </c>
    </row>
    <row r="1372" spans="1:4" x14ac:dyDescent="0.2">
      <c r="B1372" s="1" t="s">
        <v>11</v>
      </c>
      <c r="C1372" s="2">
        <v>5811217</v>
      </c>
      <c r="D1372" s="2">
        <v>6888907</v>
      </c>
    </row>
    <row r="1373" spans="1:4" x14ac:dyDescent="0.2">
      <c r="B1373" s="1" t="s">
        <v>73</v>
      </c>
      <c r="C1373" s="2">
        <v>2777950</v>
      </c>
      <c r="D1373" s="2">
        <v>1484179</v>
      </c>
    </row>
    <row r="1374" spans="1:4" x14ac:dyDescent="0.2">
      <c r="B1374" s="1" t="s">
        <v>10</v>
      </c>
      <c r="C1374" s="2">
        <v>9412873</v>
      </c>
      <c r="D1374" s="2">
        <v>3517568</v>
      </c>
    </row>
    <row r="1375" spans="1:4" x14ac:dyDescent="0.2">
      <c r="B1375" s="1" t="s">
        <v>7</v>
      </c>
      <c r="C1375" s="2">
        <v>537619</v>
      </c>
      <c r="D1375" s="2">
        <v>901729</v>
      </c>
    </row>
    <row r="1376" spans="1:4" x14ac:dyDescent="0.2">
      <c r="B1376" s="1" t="s">
        <v>30</v>
      </c>
      <c r="C1376" s="2">
        <v>823886</v>
      </c>
      <c r="D1376" s="2">
        <v>1266677</v>
      </c>
    </row>
    <row r="1377" spans="1:4" x14ac:dyDescent="0.2">
      <c r="B1377" s="1" t="s">
        <v>39</v>
      </c>
      <c r="C1377" s="2">
        <v>12621990</v>
      </c>
      <c r="D1377" s="2">
        <v>5242074</v>
      </c>
    </row>
    <row r="1378" spans="1:4" x14ac:dyDescent="0.2">
      <c r="B1378" s="1" t="s">
        <v>29</v>
      </c>
      <c r="C1378" s="2">
        <v>2719145</v>
      </c>
      <c r="D1378" s="2">
        <v>2462035</v>
      </c>
    </row>
    <row r="1379" spans="1:4" x14ac:dyDescent="0.2">
      <c r="B1379" s="1" t="s">
        <v>53</v>
      </c>
      <c r="C1379" s="2">
        <v>233851555</v>
      </c>
      <c r="D1379" s="2">
        <v>122265483</v>
      </c>
    </row>
    <row r="1380" spans="1:4" x14ac:dyDescent="0.2">
      <c r="B1380" s="1" t="s">
        <v>6</v>
      </c>
      <c r="C1380" s="2">
        <v>49503589</v>
      </c>
      <c r="D1380" s="2">
        <v>37634876</v>
      </c>
    </row>
    <row r="1381" spans="1:4" x14ac:dyDescent="0.2">
      <c r="B1381" s="1" t="s">
        <v>27</v>
      </c>
      <c r="C1381" s="2">
        <v>239506</v>
      </c>
      <c r="D1381" s="2">
        <v>3660090</v>
      </c>
    </row>
    <row r="1382" spans="1:4" x14ac:dyDescent="0.2">
      <c r="B1382" s="1" t="s">
        <v>66</v>
      </c>
      <c r="C1382" s="2">
        <v>218251</v>
      </c>
      <c r="D1382" s="2">
        <v>68075</v>
      </c>
    </row>
    <row r="1383" spans="1:4" x14ac:dyDescent="0.2">
      <c r="B1383" s="1" t="s">
        <v>4</v>
      </c>
      <c r="C1383" s="2">
        <v>1178637</v>
      </c>
      <c r="D1383" s="2">
        <v>386583</v>
      </c>
    </row>
    <row r="1384" spans="1:4" x14ac:dyDescent="0.2">
      <c r="B1384" s="1" t="s">
        <v>38</v>
      </c>
      <c r="C1384" s="2">
        <v>131000</v>
      </c>
      <c r="D1384" s="2">
        <v>20249.53</v>
      </c>
    </row>
    <row r="1385" spans="1:4" x14ac:dyDescent="0.2">
      <c r="B1385" s="1" t="s">
        <v>26</v>
      </c>
      <c r="C1385" s="2">
        <v>118194.12000000001</v>
      </c>
      <c r="D1385" s="2">
        <v>73308.72</v>
      </c>
    </row>
    <row r="1386" spans="1:4" x14ac:dyDescent="0.2">
      <c r="B1386" s="1" t="s">
        <v>3</v>
      </c>
      <c r="C1386" s="2">
        <v>2920727</v>
      </c>
      <c r="D1386" s="2">
        <v>740648</v>
      </c>
    </row>
    <row r="1387" spans="1:4" x14ac:dyDescent="0.2">
      <c r="B1387" s="1" t="s">
        <v>52</v>
      </c>
      <c r="C1387" s="2">
        <v>18778</v>
      </c>
      <c r="D1387" s="2">
        <v>55857</v>
      </c>
    </row>
    <row r="1388" spans="1:4" x14ac:dyDescent="0.2">
      <c r="B1388" s="1" t="s">
        <v>72</v>
      </c>
      <c r="C1388" s="2">
        <v>0</v>
      </c>
      <c r="D1388" s="2">
        <v>55327</v>
      </c>
    </row>
    <row r="1389" spans="1:4" x14ac:dyDescent="0.2">
      <c r="A1389" s="2"/>
      <c r="B1389" s="1" t="s">
        <v>2</v>
      </c>
      <c r="C1389" s="2">
        <v>206860905</v>
      </c>
      <c r="D1389" s="2">
        <f>338659658+86525</f>
        <v>338746183</v>
      </c>
    </row>
    <row r="1390" spans="1:4" x14ac:dyDescent="0.2">
      <c r="B1390" s="1" t="s">
        <v>23</v>
      </c>
      <c r="C1390" s="2">
        <v>1781857</v>
      </c>
      <c r="D1390" s="2">
        <v>0</v>
      </c>
    </row>
    <row r="1391" spans="1:4" x14ac:dyDescent="0.2">
      <c r="B1391" s="1" t="s">
        <v>50</v>
      </c>
      <c r="C1391" s="7">
        <v>1488520</v>
      </c>
      <c r="D1391" s="7">
        <v>1048254</v>
      </c>
    </row>
    <row r="1392" spans="1:4" ht="13.5" thickBot="1" x14ac:dyDescent="0.25">
      <c r="A1392" s="6" t="s">
        <v>71</v>
      </c>
      <c r="B1392" s="6"/>
      <c r="C1392" s="5">
        <f>SUM(C1350:C1391)</f>
        <v>790518447.12</v>
      </c>
      <c r="D1392" s="5">
        <f>SUM(D1350:D1391)</f>
        <v>658444603.25</v>
      </c>
    </row>
    <row r="1393" spans="1:4" x14ac:dyDescent="0.2">
      <c r="A1393" s="1" t="s">
        <v>70</v>
      </c>
      <c r="B1393" s="1" t="s">
        <v>47</v>
      </c>
      <c r="C1393" s="2">
        <v>141983</v>
      </c>
      <c r="D1393" s="2">
        <v>565946</v>
      </c>
    </row>
    <row r="1394" spans="1:4" x14ac:dyDescent="0.2">
      <c r="B1394" s="1" t="s">
        <v>20</v>
      </c>
      <c r="C1394" s="2">
        <v>0</v>
      </c>
      <c r="D1394" s="2">
        <v>3088814</v>
      </c>
    </row>
    <row r="1395" spans="1:4" x14ac:dyDescent="0.2">
      <c r="B1395" s="1" t="s">
        <v>18</v>
      </c>
      <c r="C1395" s="2">
        <v>3176579</v>
      </c>
      <c r="D1395" s="2">
        <v>4924851</v>
      </c>
    </row>
    <row r="1396" spans="1:4" x14ac:dyDescent="0.2">
      <c r="B1396" s="1" t="s">
        <v>16</v>
      </c>
      <c r="C1396" s="2">
        <v>1490395</v>
      </c>
      <c r="D1396" s="2">
        <v>50611</v>
      </c>
    </row>
    <row r="1397" spans="1:4" x14ac:dyDescent="0.2">
      <c r="B1397" s="1" t="s">
        <v>34</v>
      </c>
      <c r="C1397" s="2">
        <v>4587338</v>
      </c>
      <c r="D1397" s="2">
        <v>135544</v>
      </c>
    </row>
    <row r="1398" spans="1:4" x14ac:dyDescent="0.2">
      <c r="B1398" s="1" t="s">
        <v>33</v>
      </c>
      <c r="C1398" s="2">
        <v>3876455</v>
      </c>
      <c r="D1398" s="2">
        <v>3966675</v>
      </c>
    </row>
    <row r="1399" spans="1:4" x14ac:dyDescent="0.2">
      <c r="B1399" s="1" t="s">
        <v>32</v>
      </c>
      <c r="C1399" s="2">
        <v>0</v>
      </c>
      <c r="D1399" s="2">
        <v>1005197</v>
      </c>
    </row>
    <row r="1400" spans="1:4" x14ac:dyDescent="0.2">
      <c r="B1400" s="1" t="s">
        <v>54</v>
      </c>
      <c r="C1400" s="2">
        <v>554598</v>
      </c>
      <c r="D1400" s="2">
        <v>626429</v>
      </c>
    </row>
    <row r="1401" spans="1:4" x14ac:dyDescent="0.2">
      <c r="B1401" s="1" t="s">
        <v>43</v>
      </c>
      <c r="C1401" s="2">
        <v>0</v>
      </c>
      <c r="D1401" s="2">
        <v>13410354</v>
      </c>
    </row>
    <row r="1402" spans="1:4" x14ac:dyDescent="0.2">
      <c r="B1402" s="1" t="s">
        <v>42</v>
      </c>
      <c r="C1402" s="2">
        <v>0</v>
      </c>
      <c r="D1402" s="2">
        <v>1667500</v>
      </c>
    </row>
    <row r="1403" spans="1:4" x14ac:dyDescent="0.2">
      <c r="B1403" s="1" t="s">
        <v>41</v>
      </c>
      <c r="C1403" s="2">
        <v>2273455</v>
      </c>
      <c r="D1403" s="2">
        <v>502813</v>
      </c>
    </row>
    <row r="1404" spans="1:4" x14ac:dyDescent="0.2">
      <c r="B1404" s="1" t="s">
        <v>12</v>
      </c>
      <c r="C1404" s="2">
        <v>347262</v>
      </c>
      <c r="D1404" s="2">
        <v>121955</v>
      </c>
    </row>
    <row r="1405" spans="1:4" x14ac:dyDescent="0.2">
      <c r="B1405" s="1" t="s">
        <v>11</v>
      </c>
      <c r="C1405" s="2">
        <v>388167</v>
      </c>
      <c r="D1405" s="2">
        <v>315703</v>
      </c>
    </row>
    <row r="1406" spans="1:4" x14ac:dyDescent="0.2">
      <c r="B1406" s="1" t="s">
        <v>10</v>
      </c>
      <c r="C1406" s="2">
        <v>398240</v>
      </c>
      <c r="D1406" s="2">
        <v>1107816</v>
      </c>
    </row>
    <row r="1407" spans="1:4" x14ac:dyDescent="0.2">
      <c r="B1407" s="1" t="s">
        <v>30</v>
      </c>
      <c r="C1407" s="2">
        <v>219036</v>
      </c>
      <c r="D1407" s="2">
        <v>70233</v>
      </c>
    </row>
    <row r="1408" spans="1:4" x14ac:dyDescent="0.2">
      <c r="B1408" s="1" t="s">
        <v>39</v>
      </c>
      <c r="C1408" s="2">
        <v>1138367</v>
      </c>
      <c r="D1408" s="2">
        <v>455856</v>
      </c>
    </row>
    <row r="1409" spans="1:4" x14ac:dyDescent="0.2">
      <c r="B1409" s="1" t="s">
        <v>29</v>
      </c>
      <c r="C1409" s="2">
        <v>236567</v>
      </c>
      <c r="D1409" s="2">
        <v>31024</v>
      </c>
    </row>
    <row r="1410" spans="1:4" x14ac:dyDescent="0.2">
      <c r="B1410" s="1" t="s">
        <v>53</v>
      </c>
      <c r="C1410" s="2">
        <v>56161274</v>
      </c>
      <c r="D1410" s="2">
        <v>13300025</v>
      </c>
    </row>
    <row r="1411" spans="1:4" x14ac:dyDescent="0.2">
      <c r="B1411" s="1" t="s">
        <v>6</v>
      </c>
      <c r="C1411" s="2">
        <v>10966895</v>
      </c>
      <c r="D1411" s="2">
        <v>3103231</v>
      </c>
    </row>
    <row r="1412" spans="1:4" x14ac:dyDescent="0.2">
      <c r="B1412" s="1" t="s">
        <v>66</v>
      </c>
      <c r="C1412" s="2">
        <v>256159</v>
      </c>
      <c r="D1412" s="2">
        <v>3217332</v>
      </c>
    </row>
    <row r="1413" spans="1:4" x14ac:dyDescent="0.2">
      <c r="B1413" s="1" t="s">
        <v>4</v>
      </c>
      <c r="C1413" s="2">
        <v>95125</v>
      </c>
      <c r="D1413" s="2">
        <v>73945</v>
      </c>
    </row>
    <row r="1414" spans="1:4" x14ac:dyDescent="0.2">
      <c r="B1414" s="1" t="s">
        <v>38</v>
      </c>
      <c r="C1414" s="2">
        <v>184105</v>
      </c>
      <c r="D1414" s="2">
        <v>58087</v>
      </c>
    </row>
    <row r="1415" spans="1:4" x14ac:dyDescent="0.2">
      <c r="B1415" s="1" t="s">
        <v>2</v>
      </c>
      <c r="C1415" s="2">
        <v>46805748</v>
      </c>
      <c r="D1415" s="2">
        <v>13219369</v>
      </c>
    </row>
    <row r="1416" spans="1:4" x14ac:dyDescent="0.2">
      <c r="B1416" s="1" t="s">
        <v>23</v>
      </c>
      <c r="C1416" s="7">
        <v>913453</v>
      </c>
      <c r="D1416" s="7">
        <v>0</v>
      </c>
    </row>
    <row r="1417" spans="1:4" ht="13.5" thickBot="1" x14ac:dyDescent="0.25">
      <c r="A1417" s="6" t="s">
        <v>69</v>
      </c>
      <c r="B1417" s="6"/>
      <c r="C1417" s="5">
        <f>SUM(C1393:C1416)</f>
        <v>134211201</v>
      </c>
      <c r="D1417" s="5">
        <f>SUM(D1393:D1416)</f>
        <v>65019310</v>
      </c>
    </row>
    <row r="1418" spans="1:4" x14ac:dyDescent="0.2">
      <c r="A1418" s="1" t="s">
        <v>68</v>
      </c>
      <c r="B1418" s="1" t="s">
        <v>47</v>
      </c>
      <c r="C1418" s="2">
        <v>821941</v>
      </c>
      <c r="D1418" s="2">
        <v>1151742</v>
      </c>
    </row>
    <row r="1419" spans="1:4" x14ac:dyDescent="0.2">
      <c r="B1419" s="1" t="s">
        <v>35</v>
      </c>
      <c r="C1419" s="2">
        <v>1170847</v>
      </c>
      <c r="D1419" s="2">
        <v>0</v>
      </c>
    </row>
    <row r="1420" spans="1:4" x14ac:dyDescent="0.2">
      <c r="B1420" s="1" t="s">
        <v>46</v>
      </c>
      <c r="C1420" s="2">
        <v>6868147</v>
      </c>
      <c r="D1420" s="2">
        <v>810213</v>
      </c>
    </row>
    <row r="1421" spans="1:4" x14ac:dyDescent="0.2">
      <c r="B1421" s="1" t="s">
        <v>20</v>
      </c>
      <c r="C1421" s="2">
        <v>2647686</v>
      </c>
      <c r="D1421" s="2">
        <v>1362523</v>
      </c>
    </row>
    <row r="1422" spans="1:4" x14ac:dyDescent="0.2">
      <c r="B1422" s="1" t="s">
        <v>18</v>
      </c>
      <c r="C1422" s="2">
        <v>25603262</v>
      </c>
      <c r="D1422" s="2">
        <v>8062477</v>
      </c>
    </row>
    <row r="1423" spans="1:4" x14ac:dyDescent="0.2">
      <c r="B1423" s="1" t="s">
        <v>16</v>
      </c>
      <c r="C1423" s="2">
        <v>1323404</v>
      </c>
      <c r="D1423" s="2">
        <v>3126493</v>
      </c>
    </row>
    <row r="1424" spans="1:4" x14ac:dyDescent="0.2">
      <c r="B1424" s="1" t="s">
        <v>15</v>
      </c>
      <c r="C1424" s="2">
        <v>2392429</v>
      </c>
      <c r="D1424" s="2">
        <v>164140</v>
      </c>
    </row>
    <row r="1425" spans="2:4" x14ac:dyDescent="0.2">
      <c r="B1425" s="1" t="s">
        <v>45</v>
      </c>
      <c r="C1425" s="2">
        <v>1116830</v>
      </c>
      <c r="D1425" s="2">
        <v>763361</v>
      </c>
    </row>
    <row r="1426" spans="2:4" x14ac:dyDescent="0.2">
      <c r="B1426" s="1" t="s">
        <v>14</v>
      </c>
      <c r="C1426" s="2">
        <v>1689927</v>
      </c>
      <c r="D1426" s="2">
        <v>0</v>
      </c>
    </row>
    <row r="1427" spans="2:4" x14ac:dyDescent="0.2">
      <c r="B1427" s="1" t="s">
        <v>34</v>
      </c>
      <c r="C1427" s="2">
        <v>28736721</v>
      </c>
      <c r="D1427" s="2">
        <v>3575145</v>
      </c>
    </row>
    <row r="1428" spans="2:4" x14ac:dyDescent="0.2">
      <c r="B1428" s="1" t="s">
        <v>33</v>
      </c>
      <c r="C1428" s="2">
        <v>57548653</v>
      </c>
      <c r="D1428" s="2">
        <v>40000035</v>
      </c>
    </row>
    <row r="1429" spans="2:4" x14ac:dyDescent="0.2">
      <c r="B1429" s="1" t="s">
        <v>55</v>
      </c>
      <c r="C1429" s="2">
        <v>1950833</v>
      </c>
      <c r="D1429" s="2">
        <v>4204462</v>
      </c>
    </row>
    <row r="1430" spans="2:4" x14ac:dyDescent="0.2">
      <c r="B1430" s="1" t="s">
        <v>32</v>
      </c>
      <c r="C1430" s="2">
        <v>12094154</v>
      </c>
      <c r="D1430" s="2">
        <v>9062974</v>
      </c>
    </row>
    <row r="1431" spans="2:4" x14ac:dyDescent="0.2">
      <c r="B1431" s="1" t="s">
        <v>54</v>
      </c>
      <c r="C1431" s="2">
        <v>823398</v>
      </c>
      <c r="D1431" s="2">
        <v>927090</v>
      </c>
    </row>
    <row r="1432" spans="2:4" x14ac:dyDescent="0.2">
      <c r="B1432" s="1" t="s">
        <v>31</v>
      </c>
      <c r="C1432" s="2">
        <v>918511</v>
      </c>
      <c r="D1432" s="2">
        <v>574165</v>
      </c>
    </row>
    <row r="1433" spans="2:4" x14ac:dyDescent="0.2">
      <c r="B1433" s="1" t="s">
        <v>41</v>
      </c>
      <c r="C1433" s="2">
        <v>3067020</v>
      </c>
      <c r="D1433" s="2">
        <v>651952</v>
      </c>
    </row>
    <row r="1434" spans="2:4" x14ac:dyDescent="0.2">
      <c r="B1434" s="1" t="s">
        <v>12</v>
      </c>
      <c r="C1434" s="2">
        <v>754555</v>
      </c>
      <c r="D1434" s="2">
        <v>111143</v>
      </c>
    </row>
    <row r="1435" spans="2:4" x14ac:dyDescent="0.2">
      <c r="B1435" s="1" t="s">
        <v>11</v>
      </c>
      <c r="C1435" s="2">
        <v>405851</v>
      </c>
      <c r="D1435" s="2">
        <v>406121</v>
      </c>
    </row>
    <row r="1436" spans="2:4" x14ac:dyDescent="0.2">
      <c r="B1436" s="1" t="s">
        <v>10</v>
      </c>
      <c r="C1436" s="2">
        <v>640000</v>
      </c>
      <c r="D1436" s="2">
        <v>0</v>
      </c>
    </row>
    <row r="1437" spans="2:4" x14ac:dyDescent="0.2">
      <c r="B1437" s="1" t="s">
        <v>7</v>
      </c>
      <c r="C1437" s="2">
        <v>3695950</v>
      </c>
      <c r="D1437" s="2">
        <v>2898895</v>
      </c>
    </row>
    <row r="1438" spans="2:4" x14ac:dyDescent="0.2">
      <c r="B1438" s="1" t="s">
        <v>30</v>
      </c>
      <c r="C1438" s="2">
        <v>468888</v>
      </c>
      <c r="D1438" s="2">
        <v>429264</v>
      </c>
    </row>
    <row r="1439" spans="2:4" x14ac:dyDescent="0.2">
      <c r="B1439" s="1" t="s">
        <v>39</v>
      </c>
      <c r="C1439" s="2">
        <v>1422236</v>
      </c>
      <c r="D1439" s="2">
        <v>1196833</v>
      </c>
    </row>
    <row r="1440" spans="2:4" x14ac:dyDescent="0.2">
      <c r="B1440" s="1" t="s">
        <v>29</v>
      </c>
      <c r="C1440" s="2">
        <v>455140</v>
      </c>
      <c r="D1440" s="2">
        <v>596041</v>
      </c>
    </row>
    <row r="1441" spans="1:4" x14ac:dyDescent="0.2">
      <c r="B1441" s="1" t="s">
        <v>53</v>
      </c>
      <c r="C1441" s="2">
        <v>150821903</v>
      </c>
      <c r="D1441" s="2">
        <v>38705821</v>
      </c>
    </row>
    <row r="1442" spans="1:4" x14ac:dyDescent="0.2">
      <c r="B1442" s="1" t="s">
        <v>67</v>
      </c>
      <c r="C1442" s="2">
        <v>178192</v>
      </c>
      <c r="D1442" s="2">
        <v>19822</v>
      </c>
    </row>
    <row r="1443" spans="1:4" x14ac:dyDescent="0.2">
      <c r="B1443" s="1" t="s">
        <v>6</v>
      </c>
      <c r="C1443" s="2">
        <v>16364188</v>
      </c>
      <c r="D1443" s="2">
        <v>13478659</v>
      </c>
    </row>
    <row r="1444" spans="1:4" x14ac:dyDescent="0.2">
      <c r="B1444" s="1" t="s">
        <v>27</v>
      </c>
      <c r="C1444" s="2">
        <v>44082</v>
      </c>
      <c r="D1444" s="2">
        <v>0</v>
      </c>
    </row>
    <row r="1445" spans="1:4" x14ac:dyDescent="0.2">
      <c r="B1445" s="1" t="s">
        <v>66</v>
      </c>
      <c r="C1445" s="2">
        <v>449000</v>
      </c>
      <c r="D1445" s="2">
        <v>0</v>
      </c>
    </row>
    <row r="1446" spans="1:4" x14ac:dyDescent="0.2">
      <c r="B1446" s="1" t="s">
        <v>4</v>
      </c>
      <c r="C1446" s="2">
        <v>667415</v>
      </c>
      <c r="D1446" s="2">
        <v>112416</v>
      </c>
    </row>
    <row r="1447" spans="1:4" x14ac:dyDescent="0.2">
      <c r="B1447" s="1" t="s">
        <v>38</v>
      </c>
      <c r="C1447" s="2">
        <v>239574.78</v>
      </c>
      <c r="D1447" s="2">
        <v>154100.23000000001</v>
      </c>
    </row>
    <row r="1448" spans="1:4" x14ac:dyDescent="0.2">
      <c r="B1448" s="1" t="s">
        <v>65</v>
      </c>
      <c r="C1448" s="2">
        <v>0</v>
      </c>
      <c r="D1448" s="2">
        <v>51193</v>
      </c>
    </row>
    <row r="1449" spans="1:4" x14ac:dyDescent="0.2">
      <c r="B1449" s="1" t="s">
        <v>26</v>
      </c>
      <c r="C1449" s="2">
        <v>19913.020000000004</v>
      </c>
      <c r="D1449" s="2">
        <v>276637.44</v>
      </c>
    </row>
    <row r="1450" spans="1:4" x14ac:dyDescent="0.2">
      <c r="B1450" s="1" t="s">
        <v>3</v>
      </c>
      <c r="C1450" s="2">
        <v>1278572</v>
      </c>
      <c r="D1450" s="2">
        <v>362655</v>
      </c>
    </row>
    <row r="1451" spans="1:4" x14ac:dyDescent="0.2">
      <c r="B1451" s="1" t="s">
        <v>52</v>
      </c>
      <c r="C1451" s="2">
        <v>0</v>
      </c>
      <c r="D1451" s="2">
        <v>7684</v>
      </c>
    </row>
    <row r="1452" spans="1:4" x14ac:dyDescent="0.2">
      <c r="B1452" s="1" t="s">
        <v>2</v>
      </c>
      <c r="C1452" s="2">
        <v>27944432</v>
      </c>
      <c r="D1452" s="2">
        <v>62314129</v>
      </c>
    </row>
    <row r="1453" spans="1:4" x14ac:dyDescent="0.2">
      <c r="B1453" s="1" t="s">
        <v>23</v>
      </c>
      <c r="C1453" s="2">
        <v>468606</v>
      </c>
      <c r="D1453" s="2">
        <v>0</v>
      </c>
    </row>
    <row r="1454" spans="1:4" x14ac:dyDescent="0.2">
      <c r="A1454" s="2"/>
      <c r="B1454" s="1" t="s">
        <v>50</v>
      </c>
      <c r="C1454" s="7">
        <v>7389308</v>
      </c>
      <c r="D1454" s="7">
        <v>211309.15</v>
      </c>
    </row>
    <row r="1455" spans="1:4" ht="13.5" thickBot="1" x14ac:dyDescent="0.25">
      <c r="A1455" s="6" t="s">
        <v>64</v>
      </c>
      <c r="B1455" s="6"/>
      <c r="C1455" s="5">
        <f>SUM(C1418:C1454)</f>
        <v>362481568.79999995</v>
      </c>
      <c r="D1455" s="5">
        <f>SUM(D1418:D1454)</f>
        <v>195769494.82000002</v>
      </c>
    </row>
    <row r="1456" spans="1:4" x14ac:dyDescent="0.2">
      <c r="A1456" s="1" t="s">
        <v>63</v>
      </c>
      <c r="B1456" s="1" t="s">
        <v>46</v>
      </c>
      <c r="C1456" s="2">
        <v>30672</v>
      </c>
      <c r="D1456" s="2">
        <v>100000</v>
      </c>
    </row>
    <row r="1457" spans="1:4" x14ac:dyDescent="0.2">
      <c r="B1457" s="1" t="s">
        <v>18</v>
      </c>
      <c r="C1457" s="2">
        <v>1080000</v>
      </c>
      <c r="D1457" s="2">
        <v>1341601</v>
      </c>
    </row>
    <row r="1458" spans="1:4" x14ac:dyDescent="0.2">
      <c r="B1458" s="1" t="s">
        <v>31</v>
      </c>
      <c r="C1458" s="2">
        <v>298012</v>
      </c>
      <c r="D1458" s="2">
        <v>112262</v>
      </c>
    </row>
    <row r="1459" spans="1:4" x14ac:dyDescent="0.2">
      <c r="B1459" s="1" t="s">
        <v>28</v>
      </c>
      <c r="C1459" s="2">
        <v>75575</v>
      </c>
      <c r="D1459" s="2">
        <v>0</v>
      </c>
    </row>
    <row r="1460" spans="1:4" x14ac:dyDescent="0.2">
      <c r="B1460" s="1" t="s">
        <v>62</v>
      </c>
      <c r="C1460" s="2">
        <v>667724</v>
      </c>
      <c r="D1460" s="2">
        <v>454197</v>
      </c>
    </row>
    <row r="1461" spans="1:4" x14ac:dyDescent="0.2">
      <c r="B1461" s="1" t="s">
        <v>24</v>
      </c>
      <c r="C1461" s="2">
        <v>614473</v>
      </c>
      <c r="D1461" s="2">
        <v>0</v>
      </c>
    </row>
    <row r="1462" spans="1:4" x14ac:dyDescent="0.2">
      <c r="B1462" s="1" t="s">
        <v>2</v>
      </c>
      <c r="C1462" s="7">
        <v>3068962</v>
      </c>
      <c r="D1462" s="7">
        <v>2528435</v>
      </c>
    </row>
    <row r="1463" spans="1:4" ht="13.5" thickBot="1" x14ac:dyDescent="0.25">
      <c r="A1463" s="6" t="s">
        <v>61</v>
      </c>
      <c r="B1463" s="6"/>
      <c r="C1463" s="5">
        <f>SUM(C1456:C1462)</f>
        <v>5835418</v>
      </c>
      <c r="D1463" s="5">
        <f>SUM(D1456:D1462)</f>
        <v>4536495</v>
      </c>
    </row>
    <row r="1464" spans="1:4" x14ac:dyDescent="0.2">
      <c r="A1464" s="1" t="s">
        <v>60</v>
      </c>
      <c r="B1464" s="1" t="s">
        <v>46</v>
      </c>
      <c r="C1464" s="2">
        <v>11311710</v>
      </c>
      <c r="D1464" s="2">
        <v>676452</v>
      </c>
    </row>
    <row r="1465" spans="1:4" x14ac:dyDescent="0.2">
      <c r="A1465" s="2"/>
      <c r="B1465" s="1" t="s">
        <v>18</v>
      </c>
      <c r="C1465" s="2">
        <v>9191266</v>
      </c>
      <c r="D1465" s="2">
        <v>5307933</v>
      </c>
    </row>
    <row r="1466" spans="1:4" x14ac:dyDescent="0.2">
      <c r="B1466" s="1" t="s">
        <v>16</v>
      </c>
      <c r="C1466" s="2">
        <v>533777</v>
      </c>
      <c r="D1466" s="2">
        <v>265299</v>
      </c>
    </row>
    <row r="1467" spans="1:4" x14ac:dyDescent="0.2">
      <c r="B1467" s="1" t="s">
        <v>15</v>
      </c>
      <c r="C1467" s="2">
        <v>349526</v>
      </c>
      <c r="D1467" s="2">
        <v>0</v>
      </c>
    </row>
    <row r="1468" spans="1:4" x14ac:dyDescent="0.2">
      <c r="B1468" s="1" t="s">
        <v>34</v>
      </c>
      <c r="C1468" s="2">
        <v>1929558</v>
      </c>
      <c r="D1468" s="2">
        <v>223506</v>
      </c>
    </row>
    <row r="1469" spans="1:4" x14ac:dyDescent="0.2">
      <c r="B1469" s="1" t="s">
        <v>33</v>
      </c>
      <c r="C1469" s="2">
        <v>2003360</v>
      </c>
      <c r="D1469" s="2">
        <v>1467900</v>
      </c>
    </row>
    <row r="1470" spans="1:4" x14ac:dyDescent="0.2">
      <c r="B1470" s="1" t="s">
        <v>59</v>
      </c>
      <c r="C1470" s="2">
        <v>9543648</v>
      </c>
      <c r="D1470" s="2">
        <v>10331563</v>
      </c>
    </row>
    <row r="1471" spans="1:4" x14ac:dyDescent="0.2">
      <c r="B1471" s="1" t="s">
        <v>55</v>
      </c>
      <c r="C1471" s="2">
        <v>823277</v>
      </c>
      <c r="D1471" s="2">
        <v>827855</v>
      </c>
    </row>
    <row r="1472" spans="1:4" x14ac:dyDescent="0.2">
      <c r="B1472" s="1" t="s">
        <v>54</v>
      </c>
      <c r="C1472" s="2">
        <v>39829</v>
      </c>
      <c r="D1472" s="2">
        <v>7965</v>
      </c>
    </row>
    <row r="1473" spans="1:4" x14ac:dyDescent="0.2">
      <c r="B1473" s="1" t="s">
        <v>12</v>
      </c>
      <c r="C1473" s="2">
        <v>0</v>
      </c>
      <c r="D1473" s="2">
        <v>43824</v>
      </c>
    </row>
    <row r="1474" spans="1:4" x14ac:dyDescent="0.2">
      <c r="B1474" s="1" t="s">
        <v>10</v>
      </c>
      <c r="C1474" s="2">
        <v>446321</v>
      </c>
      <c r="D1474" s="2">
        <v>27866</v>
      </c>
    </row>
    <row r="1475" spans="1:4" x14ac:dyDescent="0.2">
      <c r="B1475" s="1" t="s">
        <v>7</v>
      </c>
      <c r="C1475" s="2">
        <v>0</v>
      </c>
      <c r="D1475" s="2">
        <v>53388</v>
      </c>
    </row>
    <row r="1476" spans="1:4" x14ac:dyDescent="0.2">
      <c r="B1476" s="1" t="s">
        <v>30</v>
      </c>
      <c r="C1476" s="2">
        <v>215959</v>
      </c>
      <c r="D1476" s="2">
        <v>131683</v>
      </c>
    </row>
    <row r="1477" spans="1:4" x14ac:dyDescent="0.2">
      <c r="B1477" s="1" t="s">
        <v>28</v>
      </c>
      <c r="C1477" s="2">
        <v>0</v>
      </c>
      <c r="D1477" s="2">
        <v>110422</v>
      </c>
    </row>
    <row r="1478" spans="1:4" x14ac:dyDescent="0.2">
      <c r="B1478" s="1" t="s">
        <v>6</v>
      </c>
      <c r="C1478" s="2">
        <v>2777071.85</v>
      </c>
      <c r="D1478" s="2">
        <v>3400042.15</v>
      </c>
    </row>
    <row r="1479" spans="1:4" x14ac:dyDescent="0.2">
      <c r="B1479" s="1" t="s">
        <v>27</v>
      </c>
      <c r="C1479" s="2">
        <v>0</v>
      </c>
      <c r="D1479" s="2">
        <v>87060</v>
      </c>
    </row>
    <row r="1480" spans="1:4" x14ac:dyDescent="0.2">
      <c r="B1480" s="1" t="s">
        <v>4</v>
      </c>
      <c r="C1480" s="2">
        <v>195271.64</v>
      </c>
      <c r="D1480" s="2">
        <v>133306.35999999999</v>
      </c>
    </row>
    <row r="1481" spans="1:4" x14ac:dyDescent="0.2">
      <c r="B1481" s="1" t="s">
        <v>3</v>
      </c>
      <c r="C1481" s="2">
        <v>79004</v>
      </c>
      <c r="D1481" s="2">
        <v>138326</v>
      </c>
    </row>
    <row r="1482" spans="1:4" x14ac:dyDescent="0.2">
      <c r="B1482" s="1" t="s">
        <v>2</v>
      </c>
      <c r="C1482" s="7">
        <v>3453835</v>
      </c>
      <c r="D1482" s="7">
        <v>3158331</v>
      </c>
    </row>
    <row r="1483" spans="1:4" ht="13.5" thickBot="1" x14ac:dyDescent="0.25">
      <c r="A1483" s="6" t="s">
        <v>58</v>
      </c>
      <c r="B1483" s="6"/>
      <c r="C1483" s="5">
        <f>SUM(C1464:C1482)</f>
        <v>42893413.490000002</v>
      </c>
      <c r="D1483" s="5">
        <f>SUM(D1464:D1482)</f>
        <v>26392721.509999998</v>
      </c>
    </row>
    <row r="1484" spans="1:4" x14ac:dyDescent="0.2">
      <c r="A1484" s="1" t="s">
        <v>57</v>
      </c>
      <c r="B1484" s="1" t="s">
        <v>47</v>
      </c>
      <c r="C1484" s="2">
        <v>447639</v>
      </c>
      <c r="D1484" s="2">
        <v>1345684</v>
      </c>
    </row>
    <row r="1485" spans="1:4" x14ac:dyDescent="0.2">
      <c r="B1485" s="1" t="s">
        <v>46</v>
      </c>
      <c r="C1485" s="2">
        <v>3308725</v>
      </c>
      <c r="D1485" s="2">
        <v>1917719</v>
      </c>
    </row>
    <row r="1486" spans="1:4" x14ac:dyDescent="0.2">
      <c r="B1486" s="1" t="s">
        <v>20</v>
      </c>
      <c r="C1486" s="2">
        <v>21708670</v>
      </c>
      <c r="D1486" s="2">
        <v>750043</v>
      </c>
    </row>
    <row r="1487" spans="1:4" x14ac:dyDescent="0.2">
      <c r="B1487" s="1" t="s">
        <v>19</v>
      </c>
      <c r="C1487" s="2">
        <v>2497500</v>
      </c>
      <c r="D1487" s="2">
        <v>0</v>
      </c>
    </row>
    <row r="1488" spans="1:4" x14ac:dyDescent="0.2">
      <c r="B1488" s="1" t="s">
        <v>18</v>
      </c>
      <c r="C1488" s="2">
        <v>55619230</v>
      </c>
      <c r="D1488" s="2">
        <v>36905682</v>
      </c>
    </row>
    <row r="1489" spans="2:4" x14ac:dyDescent="0.2">
      <c r="B1489" s="1" t="s">
        <v>56</v>
      </c>
      <c r="C1489" s="2">
        <v>3150000</v>
      </c>
      <c r="D1489" s="2">
        <v>1500000</v>
      </c>
    </row>
    <row r="1490" spans="2:4" x14ac:dyDescent="0.2">
      <c r="B1490" s="1" t="s">
        <v>16</v>
      </c>
      <c r="C1490" s="2">
        <v>3050558</v>
      </c>
      <c r="D1490" s="2">
        <v>774809</v>
      </c>
    </row>
    <row r="1491" spans="2:4" x14ac:dyDescent="0.2">
      <c r="B1491" s="1" t="s">
        <v>15</v>
      </c>
      <c r="C1491" s="2">
        <v>893100</v>
      </c>
      <c r="D1491" s="2">
        <v>0</v>
      </c>
    </row>
    <row r="1492" spans="2:4" x14ac:dyDescent="0.2">
      <c r="B1492" s="1" t="s">
        <v>45</v>
      </c>
      <c r="C1492" s="2">
        <v>1179787</v>
      </c>
      <c r="D1492" s="2">
        <v>698498</v>
      </c>
    </row>
    <row r="1493" spans="2:4" x14ac:dyDescent="0.2">
      <c r="B1493" s="1" t="s">
        <v>14</v>
      </c>
      <c r="C1493" s="2">
        <v>482766</v>
      </c>
      <c r="D1493" s="2">
        <v>1237202</v>
      </c>
    </row>
    <row r="1494" spans="2:4" x14ac:dyDescent="0.2">
      <c r="B1494" s="1" t="s">
        <v>34</v>
      </c>
      <c r="C1494" s="2">
        <v>32714717</v>
      </c>
      <c r="D1494" s="2">
        <v>20366558</v>
      </c>
    </row>
    <row r="1495" spans="2:4" x14ac:dyDescent="0.2">
      <c r="B1495" s="1" t="s">
        <v>33</v>
      </c>
      <c r="C1495" s="2">
        <v>11738667</v>
      </c>
      <c r="D1495" s="2">
        <v>876181</v>
      </c>
    </row>
    <row r="1496" spans="2:4" x14ac:dyDescent="0.2">
      <c r="B1496" s="1" t="s">
        <v>55</v>
      </c>
      <c r="C1496" s="2">
        <v>1560325</v>
      </c>
      <c r="D1496" s="2">
        <v>385192</v>
      </c>
    </row>
    <row r="1497" spans="2:4" x14ac:dyDescent="0.2">
      <c r="B1497" s="1" t="s">
        <v>32</v>
      </c>
      <c r="C1497" s="2">
        <v>13742044</v>
      </c>
      <c r="D1497" s="2">
        <v>13904107</v>
      </c>
    </row>
    <row r="1498" spans="2:4" x14ac:dyDescent="0.2">
      <c r="B1498" s="1" t="s">
        <v>54</v>
      </c>
      <c r="C1498" s="2">
        <v>7508049</v>
      </c>
      <c r="D1498" s="2">
        <v>1290907</v>
      </c>
    </row>
    <row r="1499" spans="2:4" x14ac:dyDescent="0.2">
      <c r="B1499" s="1" t="s">
        <v>43</v>
      </c>
      <c r="C1499" s="2">
        <v>73353644</v>
      </c>
      <c r="D1499" s="2">
        <v>320389</v>
      </c>
    </row>
    <row r="1500" spans="2:4" x14ac:dyDescent="0.2">
      <c r="B1500" s="1" t="s">
        <v>42</v>
      </c>
      <c r="C1500" s="2">
        <v>11566375</v>
      </c>
      <c r="D1500" s="2">
        <v>8468904</v>
      </c>
    </row>
    <row r="1501" spans="2:4" x14ac:dyDescent="0.2">
      <c r="B1501" s="1" t="s">
        <v>13</v>
      </c>
      <c r="C1501" s="2">
        <v>1231240</v>
      </c>
      <c r="D1501" s="2">
        <v>1548050</v>
      </c>
    </row>
    <row r="1502" spans="2:4" x14ac:dyDescent="0.2">
      <c r="B1502" s="1" t="s">
        <v>41</v>
      </c>
      <c r="C1502" s="2">
        <v>2174214</v>
      </c>
      <c r="D1502" s="2">
        <v>1264808</v>
      </c>
    </row>
    <row r="1503" spans="2:4" x14ac:dyDescent="0.2">
      <c r="B1503" s="1" t="s">
        <v>12</v>
      </c>
      <c r="C1503" s="2">
        <v>1098408</v>
      </c>
      <c r="D1503" s="2">
        <v>140199</v>
      </c>
    </row>
    <row r="1504" spans="2:4" x14ac:dyDescent="0.2">
      <c r="B1504" s="1" t="s">
        <v>40</v>
      </c>
      <c r="C1504" s="2">
        <v>309216</v>
      </c>
      <c r="D1504" s="2">
        <v>225901</v>
      </c>
    </row>
    <row r="1505" spans="1:4" x14ac:dyDescent="0.2">
      <c r="B1505" s="1" t="s">
        <v>11</v>
      </c>
      <c r="C1505" s="2">
        <v>167042</v>
      </c>
      <c r="D1505" s="2">
        <v>695391</v>
      </c>
    </row>
    <row r="1506" spans="1:4" x14ac:dyDescent="0.2">
      <c r="B1506" s="1" t="s">
        <v>10</v>
      </c>
      <c r="C1506" s="2">
        <v>8824331</v>
      </c>
      <c r="D1506" s="2">
        <v>4261250</v>
      </c>
    </row>
    <row r="1507" spans="1:4" x14ac:dyDescent="0.2">
      <c r="B1507" s="1" t="s">
        <v>30</v>
      </c>
      <c r="C1507" s="2">
        <v>338944</v>
      </c>
      <c r="D1507" s="2">
        <v>148786</v>
      </c>
    </row>
    <row r="1508" spans="1:4" x14ac:dyDescent="0.2">
      <c r="B1508" s="1" t="s">
        <v>39</v>
      </c>
      <c r="C1508" s="2">
        <v>1890223</v>
      </c>
      <c r="D1508" s="2">
        <v>695596</v>
      </c>
    </row>
    <row r="1509" spans="1:4" x14ac:dyDescent="0.2">
      <c r="B1509" s="1" t="s">
        <v>29</v>
      </c>
      <c r="C1509" s="2">
        <v>630160</v>
      </c>
      <c r="D1509" s="2">
        <v>272534</v>
      </c>
    </row>
    <row r="1510" spans="1:4" x14ac:dyDescent="0.2">
      <c r="A1510" s="2"/>
      <c r="B1510" s="1" t="s">
        <v>53</v>
      </c>
      <c r="C1510" s="2">
        <v>218843689</v>
      </c>
      <c r="D1510" s="2">
        <v>105300198</v>
      </c>
    </row>
    <row r="1511" spans="1:4" x14ac:dyDescent="0.2">
      <c r="B1511" s="1" t="s">
        <v>6</v>
      </c>
      <c r="C1511" s="2">
        <v>19673605</v>
      </c>
      <c r="D1511" s="2">
        <v>9684744</v>
      </c>
    </row>
    <row r="1512" spans="1:4" x14ac:dyDescent="0.2">
      <c r="B1512" s="1" t="s">
        <v>5</v>
      </c>
      <c r="C1512" s="2">
        <v>2137198</v>
      </c>
      <c r="D1512" s="2">
        <v>244092</v>
      </c>
    </row>
    <row r="1513" spans="1:4" x14ac:dyDescent="0.2">
      <c r="B1513" s="1" t="s">
        <v>4</v>
      </c>
      <c r="C1513" s="2">
        <v>345082</v>
      </c>
      <c r="D1513" s="2">
        <v>206874</v>
      </c>
    </row>
    <row r="1514" spans="1:4" x14ac:dyDescent="0.2">
      <c r="B1514" s="1" t="s">
        <v>38</v>
      </c>
      <c r="C1514" s="2">
        <v>150000</v>
      </c>
      <c r="D1514" s="2">
        <v>0</v>
      </c>
    </row>
    <row r="1515" spans="1:4" x14ac:dyDescent="0.2">
      <c r="B1515" s="1" t="s">
        <v>26</v>
      </c>
      <c r="C1515" s="2">
        <v>1427396</v>
      </c>
      <c r="D1515" s="2">
        <v>154733</v>
      </c>
    </row>
    <row r="1516" spans="1:4" x14ac:dyDescent="0.2">
      <c r="B1516" s="1" t="s">
        <v>3</v>
      </c>
      <c r="C1516" s="2">
        <v>1650658</v>
      </c>
      <c r="D1516" s="2">
        <v>436345</v>
      </c>
    </row>
    <row r="1517" spans="1:4" x14ac:dyDescent="0.2">
      <c r="B1517" s="1" t="s">
        <v>52</v>
      </c>
      <c r="C1517" s="2">
        <v>294377</v>
      </c>
      <c r="D1517" s="2">
        <v>73983</v>
      </c>
    </row>
    <row r="1518" spans="1:4" x14ac:dyDescent="0.2">
      <c r="B1518" s="1" t="s">
        <v>2</v>
      </c>
      <c r="C1518" s="2">
        <v>118020088</v>
      </c>
      <c r="D1518" s="2">
        <v>128784553</v>
      </c>
    </row>
    <row r="1519" spans="1:4" x14ac:dyDescent="0.2">
      <c r="B1519" s="1" t="s">
        <v>23</v>
      </c>
      <c r="C1519" s="2">
        <v>1088218</v>
      </c>
      <c r="D1519" s="2">
        <v>0</v>
      </c>
    </row>
    <row r="1520" spans="1:4" x14ac:dyDescent="0.2">
      <c r="B1520" s="1" t="s">
        <v>51</v>
      </c>
      <c r="C1520" s="2">
        <v>3877576</v>
      </c>
      <c r="D1520" s="2">
        <v>5676424</v>
      </c>
    </row>
    <row r="1521" spans="1:4" x14ac:dyDescent="0.2">
      <c r="A1521" s="2"/>
      <c r="B1521" s="1" t="s">
        <v>50</v>
      </c>
      <c r="C1521" s="7">
        <v>669735</v>
      </c>
      <c r="D1521" s="7">
        <v>1001460</v>
      </c>
    </row>
    <row r="1522" spans="1:4" ht="13.5" thickBot="1" x14ac:dyDescent="0.25">
      <c r="A1522" s="6" t="s">
        <v>49</v>
      </c>
      <c r="B1522" s="6"/>
      <c r="C1522" s="5">
        <f>SUM(C1484:C1521)</f>
        <v>629363196</v>
      </c>
      <c r="D1522" s="5">
        <f>SUM(D1484:D1521)</f>
        <v>351557796</v>
      </c>
    </row>
    <row r="1523" spans="1:4" x14ac:dyDescent="0.2">
      <c r="A1523" s="1" t="s">
        <v>48</v>
      </c>
      <c r="B1523" s="1" t="s">
        <v>47</v>
      </c>
      <c r="C1523" s="2">
        <v>812499</v>
      </c>
      <c r="D1523" s="2">
        <v>0</v>
      </c>
    </row>
    <row r="1524" spans="1:4" x14ac:dyDescent="0.2">
      <c r="B1524" s="1" t="s">
        <v>46</v>
      </c>
      <c r="C1524" s="2">
        <v>0</v>
      </c>
      <c r="D1524" s="2">
        <v>198548</v>
      </c>
    </row>
    <row r="1525" spans="1:4" x14ac:dyDescent="0.2">
      <c r="B1525" s="1" t="s">
        <v>20</v>
      </c>
      <c r="C1525" s="2">
        <v>5630209</v>
      </c>
      <c r="D1525" s="2">
        <v>2653458</v>
      </c>
    </row>
    <row r="1526" spans="1:4" x14ac:dyDescent="0.2">
      <c r="B1526" s="1" t="s">
        <v>19</v>
      </c>
      <c r="C1526" s="2">
        <v>272631</v>
      </c>
      <c r="D1526" s="2">
        <v>0</v>
      </c>
    </row>
    <row r="1527" spans="1:4" x14ac:dyDescent="0.2">
      <c r="B1527" s="1" t="s">
        <v>18</v>
      </c>
      <c r="C1527" s="2">
        <v>5858205</v>
      </c>
      <c r="D1527" s="2">
        <v>19471547</v>
      </c>
    </row>
    <row r="1528" spans="1:4" x14ac:dyDescent="0.2">
      <c r="B1528" s="1" t="s">
        <v>16</v>
      </c>
      <c r="C1528" s="2">
        <v>3400292</v>
      </c>
      <c r="D1528" s="2">
        <v>2338661</v>
      </c>
    </row>
    <row r="1529" spans="1:4" x14ac:dyDescent="0.2">
      <c r="B1529" s="1" t="s">
        <v>15</v>
      </c>
      <c r="C1529" s="2">
        <v>329949</v>
      </c>
      <c r="D1529" s="2">
        <v>27292</v>
      </c>
    </row>
    <row r="1530" spans="1:4" x14ac:dyDescent="0.2">
      <c r="B1530" s="1" t="s">
        <v>45</v>
      </c>
      <c r="C1530" s="2">
        <v>247500</v>
      </c>
      <c r="D1530" s="2">
        <v>0</v>
      </c>
    </row>
    <row r="1531" spans="1:4" x14ac:dyDescent="0.2">
      <c r="B1531" s="1" t="s">
        <v>14</v>
      </c>
      <c r="C1531" s="2">
        <v>0</v>
      </c>
      <c r="D1531" s="2">
        <v>117405</v>
      </c>
    </row>
    <row r="1532" spans="1:4" x14ac:dyDescent="0.2">
      <c r="B1532" s="1" t="s">
        <v>34</v>
      </c>
      <c r="C1532" s="2">
        <v>4848506</v>
      </c>
      <c r="D1532" s="2">
        <v>7711833</v>
      </c>
    </row>
    <row r="1533" spans="1:4" x14ac:dyDescent="0.2">
      <c r="B1533" s="1" t="s">
        <v>33</v>
      </c>
      <c r="C1533" s="2">
        <v>1224188</v>
      </c>
      <c r="D1533" s="2">
        <v>8692</v>
      </c>
    </row>
    <row r="1534" spans="1:4" x14ac:dyDescent="0.2">
      <c r="B1534" s="1" t="s">
        <v>44</v>
      </c>
      <c r="C1534" s="2">
        <v>50202955</v>
      </c>
      <c r="D1534" s="2">
        <v>20035439</v>
      </c>
    </row>
    <row r="1535" spans="1:4" x14ac:dyDescent="0.2">
      <c r="B1535" s="1" t="s">
        <v>32</v>
      </c>
      <c r="C1535" s="2">
        <v>1117543</v>
      </c>
      <c r="D1535" s="2">
        <v>897487</v>
      </c>
    </row>
    <row r="1536" spans="1:4" x14ac:dyDescent="0.2">
      <c r="B1536" s="1" t="s">
        <v>43</v>
      </c>
      <c r="C1536" s="2">
        <v>909356</v>
      </c>
      <c r="D1536" s="2">
        <v>125414</v>
      </c>
    </row>
    <row r="1537" spans="2:4" x14ac:dyDescent="0.2">
      <c r="B1537" s="1" t="s">
        <v>42</v>
      </c>
      <c r="C1537" s="2">
        <v>167371</v>
      </c>
      <c r="D1537" s="2">
        <v>380016</v>
      </c>
    </row>
    <row r="1538" spans="2:4" x14ac:dyDescent="0.2">
      <c r="B1538" s="1" t="s">
        <v>13</v>
      </c>
      <c r="C1538" s="2">
        <v>45270</v>
      </c>
      <c r="D1538" s="2">
        <v>123128</v>
      </c>
    </row>
    <row r="1539" spans="2:4" x14ac:dyDescent="0.2">
      <c r="B1539" s="1" t="s">
        <v>41</v>
      </c>
      <c r="C1539" s="2">
        <v>284309</v>
      </c>
      <c r="D1539" s="2">
        <v>1018131</v>
      </c>
    </row>
    <row r="1540" spans="2:4" x14ac:dyDescent="0.2">
      <c r="B1540" s="1" t="s">
        <v>12</v>
      </c>
      <c r="C1540" s="2">
        <v>426529</v>
      </c>
      <c r="D1540" s="2">
        <v>414103</v>
      </c>
    </row>
    <row r="1541" spans="2:4" x14ac:dyDescent="0.2">
      <c r="B1541" s="1" t="s">
        <v>40</v>
      </c>
      <c r="C1541" s="2">
        <v>13939</v>
      </c>
      <c r="D1541" s="2">
        <v>17382</v>
      </c>
    </row>
    <row r="1542" spans="2:4" x14ac:dyDescent="0.2">
      <c r="B1542" s="1" t="s">
        <v>11</v>
      </c>
      <c r="C1542" s="2">
        <v>284885</v>
      </c>
      <c r="D1542" s="2">
        <v>810503</v>
      </c>
    </row>
    <row r="1543" spans="2:4" x14ac:dyDescent="0.2">
      <c r="B1543" s="1" t="s">
        <v>10</v>
      </c>
      <c r="C1543" s="2">
        <v>200000</v>
      </c>
      <c r="D1543" s="2">
        <v>8584</v>
      </c>
    </row>
    <row r="1544" spans="2:4" x14ac:dyDescent="0.2">
      <c r="B1544" s="1" t="s">
        <v>30</v>
      </c>
      <c r="C1544" s="2">
        <v>219456</v>
      </c>
      <c r="D1544" s="2">
        <v>622636</v>
      </c>
    </row>
    <row r="1545" spans="2:4" x14ac:dyDescent="0.2">
      <c r="B1545" s="1" t="s">
        <v>39</v>
      </c>
      <c r="C1545" s="2">
        <v>3074</v>
      </c>
      <c r="D1545" s="2">
        <v>12269</v>
      </c>
    </row>
    <row r="1546" spans="2:4" x14ac:dyDescent="0.2">
      <c r="B1546" s="1" t="s">
        <v>29</v>
      </c>
      <c r="C1546" s="2">
        <v>43625</v>
      </c>
      <c r="D1546" s="2">
        <v>677504</v>
      </c>
    </row>
    <row r="1547" spans="2:4" x14ac:dyDescent="0.2">
      <c r="B1547" s="1" t="s">
        <v>28</v>
      </c>
      <c r="C1547" s="2">
        <v>875207</v>
      </c>
      <c r="D1547" s="2">
        <v>0</v>
      </c>
    </row>
    <row r="1548" spans="2:4" x14ac:dyDescent="0.2">
      <c r="B1548" s="1" t="s">
        <v>6</v>
      </c>
      <c r="C1548" s="2">
        <v>29198814</v>
      </c>
      <c r="D1548" s="2">
        <v>10509223</v>
      </c>
    </row>
    <row r="1549" spans="2:4" x14ac:dyDescent="0.2">
      <c r="B1549" s="1" t="s">
        <v>27</v>
      </c>
      <c r="C1549" s="2">
        <v>27450</v>
      </c>
      <c r="D1549" s="2">
        <v>0</v>
      </c>
    </row>
    <row r="1550" spans="2:4" x14ac:dyDescent="0.2">
      <c r="B1550" s="1" t="s">
        <v>5</v>
      </c>
      <c r="C1550" s="2">
        <v>385959</v>
      </c>
      <c r="D1550" s="2">
        <v>1527536</v>
      </c>
    </row>
    <row r="1551" spans="2:4" x14ac:dyDescent="0.2">
      <c r="B1551" s="1" t="s">
        <v>4</v>
      </c>
      <c r="C1551" s="2">
        <v>881485</v>
      </c>
      <c r="D1551" s="2">
        <v>97232</v>
      </c>
    </row>
    <row r="1552" spans="2:4" x14ac:dyDescent="0.2">
      <c r="B1552" s="1" t="s">
        <v>38</v>
      </c>
      <c r="C1552" s="2">
        <v>1399665</v>
      </c>
      <c r="D1552" s="2">
        <v>1199434</v>
      </c>
    </row>
    <row r="1553" spans="1:4" x14ac:dyDescent="0.2">
      <c r="B1553" s="1" t="s">
        <v>3</v>
      </c>
      <c r="C1553" s="2">
        <v>464555</v>
      </c>
      <c r="D1553" s="2">
        <v>264630</v>
      </c>
    </row>
    <row r="1554" spans="1:4" x14ac:dyDescent="0.2">
      <c r="B1554" s="1" t="s">
        <v>24</v>
      </c>
      <c r="C1554" s="2">
        <v>1071726</v>
      </c>
      <c r="D1554" s="2">
        <v>663384</v>
      </c>
    </row>
    <row r="1555" spans="1:4" x14ac:dyDescent="0.2">
      <c r="B1555" s="1" t="s">
        <v>2</v>
      </c>
      <c r="C1555" s="7">
        <v>31141943</v>
      </c>
      <c r="D1555" s="7">
        <v>44718180</v>
      </c>
    </row>
    <row r="1556" spans="1:4" ht="13.5" thickBot="1" x14ac:dyDescent="0.25">
      <c r="A1556" s="6" t="s">
        <v>37</v>
      </c>
      <c r="B1556" s="6"/>
      <c r="C1556" s="5">
        <f>SUM(C1523:C1555)</f>
        <v>141989095</v>
      </c>
      <c r="D1556" s="5">
        <f>SUM(D1523:D1555)</f>
        <v>116649651</v>
      </c>
    </row>
    <row r="1557" spans="1:4" x14ac:dyDescent="0.2">
      <c r="A1557" s="1" t="s">
        <v>36</v>
      </c>
      <c r="B1557" s="1" t="s">
        <v>35</v>
      </c>
      <c r="C1557" s="2">
        <v>1888216</v>
      </c>
      <c r="D1557" s="2">
        <v>0</v>
      </c>
    </row>
    <row r="1558" spans="1:4" x14ac:dyDescent="0.2">
      <c r="B1558" s="1" t="s">
        <v>20</v>
      </c>
      <c r="C1558" s="2">
        <v>1247254</v>
      </c>
      <c r="D1558" s="2">
        <v>0</v>
      </c>
    </row>
    <row r="1559" spans="1:4" x14ac:dyDescent="0.2">
      <c r="B1559" s="1" t="s">
        <v>18</v>
      </c>
      <c r="C1559" s="2">
        <v>2721776</v>
      </c>
      <c r="D1559" s="2">
        <v>5689429</v>
      </c>
    </row>
    <row r="1560" spans="1:4" x14ac:dyDescent="0.2">
      <c r="B1560" s="1" t="s">
        <v>16</v>
      </c>
      <c r="C1560" s="2">
        <v>49551</v>
      </c>
      <c r="D1560" s="2">
        <v>300008</v>
      </c>
    </row>
    <row r="1561" spans="1:4" x14ac:dyDescent="0.2">
      <c r="B1561" s="1" t="s">
        <v>15</v>
      </c>
      <c r="C1561" s="2">
        <v>943631</v>
      </c>
      <c r="D1561" s="2">
        <v>18683</v>
      </c>
    </row>
    <row r="1562" spans="1:4" x14ac:dyDescent="0.2">
      <c r="B1562" s="1" t="s">
        <v>14</v>
      </c>
      <c r="C1562" s="2">
        <v>318202</v>
      </c>
      <c r="D1562" s="2">
        <v>419846</v>
      </c>
    </row>
    <row r="1563" spans="1:4" x14ac:dyDescent="0.2">
      <c r="B1563" s="1" t="s">
        <v>34</v>
      </c>
      <c r="C1563" s="2">
        <v>340359</v>
      </c>
      <c r="D1563" s="2">
        <v>11556</v>
      </c>
    </row>
    <row r="1564" spans="1:4" x14ac:dyDescent="0.2">
      <c r="B1564" s="1" t="s">
        <v>33</v>
      </c>
      <c r="C1564" s="2">
        <v>84375</v>
      </c>
      <c r="D1564" s="2">
        <v>0</v>
      </c>
    </row>
    <row r="1565" spans="1:4" x14ac:dyDescent="0.2">
      <c r="B1565" s="1" t="s">
        <v>32</v>
      </c>
      <c r="C1565" s="2">
        <v>2073543</v>
      </c>
      <c r="D1565" s="2">
        <v>293316</v>
      </c>
    </row>
    <row r="1566" spans="1:4" x14ac:dyDescent="0.2">
      <c r="B1566" s="1" t="s">
        <v>31</v>
      </c>
      <c r="C1566" s="2">
        <v>128393</v>
      </c>
      <c r="D1566" s="2">
        <v>2768326</v>
      </c>
    </row>
    <row r="1567" spans="1:4" x14ac:dyDescent="0.2">
      <c r="B1567" s="1" t="s">
        <v>11</v>
      </c>
      <c r="C1567" s="2">
        <v>47829</v>
      </c>
      <c r="D1567" s="2">
        <v>197389</v>
      </c>
    </row>
    <row r="1568" spans="1:4" x14ac:dyDescent="0.2">
      <c r="B1568" s="1" t="s">
        <v>10</v>
      </c>
      <c r="C1568" s="2">
        <v>0</v>
      </c>
      <c r="D1568" s="2">
        <v>560000</v>
      </c>
    </row>
    <row r="1569" spans="1:4" x14ac:dyDescent="0.2">
      <c r="B1569" s="1" t="s">
        <v>30</v>
      </c>
      <c r="C1569" s="2">
        <v>452969</v>
      </c>
      <c r="D1569" s="2">
        <v>83913</v>
      </c>
    </row>
    <row r="1570" spans="1:4" x14ac:dyDescent="0.2">
      <c r="B1570" s="1" t="s">
        <v>29</v>
      </c>
      <c r="C1570" s="2">
        <v>179251</v>
      </c>
      <c r="D1570" s="2">
        <v>219235</v>
      </c>
    </row>
    <row r="1571" spans="1:4" x14ac:dyDescent="0.2">
      <c r="B1571" s="1" t="s">
        <v>28</v>
      </c>
      <c r="C1571" s="2">
        <v>403729</v>
      </c>
      <c r="D1571" s="2">
        <v>415455</v>
      </c>
    </row>
    <row r="1572" spans="1:4" x14ac:dyDescent="0.2">
      <c r="B1572" s="1" t="s">
        <v>6</v>
      </c>
      <c r="C1572" s="2">
        <v>13148727</v>
      </c>
      <c r="D1572" s="2">
        <v>7183972</v>
      </c>
    </row>
    <row r="1573" spans="1:4" x14ac:dyDescent="0.2">
      <c r="B1573" s="1" t="s">
        <v>27</v>
      </c>
      <c r="C1573" s="2">
        <v>54410</v>
      </c>
      <c r="D1573" s="2">
        <v>0</v>
      </c>
    </row>
    <row r="1574" spans="1:4" x14ac:dyDescent="0.2">
      <c r="B1574" s="1" t="s">
        <v>4</v>
      </c>
      <c r="C1574" s="2">
        <v>503725</v>
      </c>
      <c r="D1574" s="2">
        <v>68133</v>
      </c>
    </row>
    <row r="1575" spans="1:4" x14ac:dyDescent="0.2">
      <c r="B1575" s="1" t="s">
        <v>26</v>
      </c>
      <c r="C1575" s="2">
        <v>424831.4</v>
      </c>
      <c r="D1575" s="2">
        <v>71583.820000000007</v>
      </c>
    </row>
    <row r="1576" spans="1:4" x14ac:dyDescent="0.2">
      <c r="B1576" s="1" t="s">
        <v>3</v>
      </c>
      <c r="C1576" s="2">
        <v>356217</v>
      </c>
      <c r="D1576" s="2">
        <v>114950</v>
      </c>
    </row>
    <row r="1577" spans="1:4" x14ac:dyDescent="0.2">
      <c r="B1577" s="1" t="s">
        <v>25</v>
      </c>
      <c r="C1577" s="2">
        <v>133261.49</v>
      </c>
      <c r="D1577" s="2">
        <v>66733.510000000009</v>
      </c>
    </row>
    <row r="1578" spans="1:4" x14ac:dyDescent="0.2">
      <c r="B1578" s="1" t="s">
        <v>24</v>
      </c>
      <c r="C1578" s="2">
        <v>125600</v>
      </c>
      <c r="D1578" s="2">
        <v>0</v>
      </c>
    </row>
    <row r="1579" spans="1:4" x14ac:dyDescent="0.2">
      <c r="B1579" s="1" t="s">
        <v>2</v>
      </c>
      <c r="C1579" s="2">
        <v>7807653</v>
      </c>
      <c r="D1579" s="2">
        <v>8340236</v>
      </c>
    </row>
    <row r="1580" spans="1:4" x14ac:dyDescent="0.2">
      <c r="B1580" s="1" t="s">
        <v>23</v>
      </c>
      <c r="C1580" s="7">
        <v>472739</v>
      </c>
      <c r="D1580" s="7">
        <v>672</v>
      </c>
    </row>
    <row r="1581" spans="1:4" ht="13.5" thickBot="1" x14ac:dyDescent="0.25">
      <c r="A1581" s="6" t="s">
        <v>22</v>
      </c>
      <c r="B1581" s="6"/>
      <c r="C1581" s="5">
        <f>SUM(C1557:C1580)</f>
        <v>33906241.890000001</v>
      </c>
      <c r="D1581" s="5">
        <f>SUM(D1557:D1580)</f>
        <v>26823436.330000002</v>
      </c>
    </row>
    <row r="1582" spans="1:4" x14ac:dyDescent="0.2">
      <c r="A1582" s="1" t="s">
        <v>21</v>
      </c>
      <c r="B1582" s="1" t="s">
        <v>20</v>
      </c>
      <c r="C1582" s="2">
        <v>48000</v>
      </c>
      <c r="D1582" s="2">
        <v>0</v>
      </c>
    </row>
    <row r="1583" spans="1:4" x14ac:dyDescent="0.2">
      <c r="B1583" s="1" t="s">
        <v>19</v>
      </c>
      <c r="C1583" s="2">
        <v>1698356</v>
      </c>
      <c r="D1583" s="2">
        <v>69509</v>
      </c>
    </row>
    <row r="1584" spans="1:4" x14ac:dyDescent="0.2">
      <c r="B1584" s="1" t="s">
        <v>18</v>
      </c>
      <c r="C1584" s="2">
        <v>0</v>
      </c>
      <c r="D1584" s="2">
        <v>4382368</v>
      </c>
    </row>
    <row r="1585" spans="1:4" x14ac:dyDescent="0.2">
      <c r="B1585" s="1" t="s">
        <v>17</v>
      </c>
      <c r="C1585" s="2">
        <v>72776</v>
      </c>
      <c r="D1585" s="2">
        <v>28966</v>
      </c>
    </row>
    <row r="1586" spans="1:4" x14ac:dyDescent="0.2">
      <c r="B1586" s="1" t="s">
        <v>16</v>
      </c>
      <c r="C1586" s="2">
        <v>66497</v>
      </c>
      <c r="D1586" s="2">
        <v>376786</v>
      </c>
    </row>
    <row r="1587" spans="1:4" x14ac:dyDescent="0.2">
      <c r="B1587" s="1" t="s">
        <v>15</v>
      </c>
      <c r="C1587" s="2">
        <v>96047</v>
      </c>
      <c r="D1587" s="2">
        <v>134341</v>
      </c>
    </row>
    <row r="1588" spans="1:4" x14ac:dyDescent="0.2">
      <c r="B1588" s="1" t="s">
        <v>14</v>
      </c>
      <c r="C1588" s="2">
        <v>0</v>
      </c>
      <c r="D1588" s="2">
        <v>230284</v>
      </c>
    </row>
    <row r="1589" spans="1:4" x14ac:dyDescent="0.2">
      <c r="B1589" s="1" t="s">
        <v>13</v>
      </c>
      <c r="C1589" s="2">
        <v>46000</v>
      </c>
      <c r="D1589" s="2">
        <v>354000</v>
      </c>
    </row>
    <row r="1590" spans="1:4" x14ac:dyDescent="0.2">
      <c r="B1590" s="1" t="s">
        <v>12</v>
      </c>
      <c r="C1590" s="2">
        <v>118383</v>
      </c>
      <c r="D1590" s="2">
        <v>59544</v>
      </c>
    </row>
    <row r="1591" spans="1:4" x14ac:dyDescent="0.2">
      <c r="B1591" s="1" t="s">
        <v>11</v>
      </c>
      <c r="C1591" s="2">
        <v>164297</v>
      </c>
      <c r="D1591" s="2">
        <v>132534</v>
      </c>
    </row>
    <row r="1592" spans="1:4" x14ac:dyDescent="0.2">
      <c r="B1592" s="1" t="s">
        <v>10</v>
      </c>
      <c r="C1592" s="2">
        <v>1000000</v>
      </c>
      <c r="D1592" s="2">
        <v>0</v>
      </c>
    </row>
    <row r="1593" spans="1:4" x14ac:dyDescent="0.2">
      <c r="B1593" s="1" t="s">
        <v>9</v>
      </c>
      <c r="C1593" s="2">
        <v>1055535</v>
      </c>
      <c r="D1593" s="2">
        <v>622707</v>
      </c>
    </row>
    <row r="1594" spans="1:4" x14ac:dyDescent="0.2">
      <c r="B1594" s="1" t="s">
        <v>8</v>
      </c>
      <c r="C1594" s="2">
        <v>1434</v>
      </c>
      <c r="D1594" s="2">
        <v>467198</v>
      </c>
    </row>
    <row r="1595" spans="1:4" x14ac:dyDescent="0.2">
      <c r="B1595" s="1" t="s">
        <v>7</v>
      </c>
      <c r="C1595" s="2">
        <v>48248</v>
      </c>
      <c r="D1595" s="2">
        <v>378037</v>
      </c>
    </row>
    <row r="1596" spans="1:4" x14ac:dyDescent="0.2">
      <c r="B1596" s="1" t="s">
        <v>6</v>
      </c>
      <c r="C1596" s="2">
        <v>3746012</v>
      </c>
      <c r="D1596" s="2">
        <v>5672777</v>
      </c>
    </row>
    <row r="1597" spans="1:4" x14ac:dyDescent="0.2">
      <c r="B1597" s="1" t="s">
        <v>5</v>
      </c>
      <c r="C1597" s="2">
        <v>137045</v>
      </c>
      <c r="D1597" s="2">
        <v>0</v>
      </c>
    </row>
    <row r="1598" spans="1:4" x14ac:dyDescent="0.2">
      <c r="B1598" s="1" t="s">
        <v>4</v>
      </c>
      <c r="C1598" s="2">
        <v>138493</v>
      </c>
      <c r="D1598" s="2">
        <v>54738</v>
      </c>
    </row>
    <row r="1599" spans="1:4" x14ac:dyDescent="0.2">
      <c r="B1599" s="1" t="s">
        <v>3</v>
      </c>
      <c r="C1599" s="2">
        <v>161094</v>
      </c>
      <c r="D1599" s="2">
        <v>36731</v>
      </c>
    </row>
    <row r="1600" spans="1:4" x14ac:dyDescent="0.2">
      <c r="A1600" s="2"/>
      <c r="B1600" s="1" t="s">
        <v>2</v>
      </c>
      <c r="C1600" s="7">
        <v>2193174</v>
      </c>
      <c r="D1600" s="7">
        <v>1877127</v>
      </c>
    </row>
    <row r="1601" spans="1:4" ht="13.5" thickBot="1" x14ac:dyDescent="0.25">
      <c r="A1601" s="6" t="s">
        <v>1</v>
      </c>
      <c r="B1601" s="6"/>
      <c r="C1601" s="5">
        <f>SUM(C1582:C1600)</f>
        <v>10791391</v>
      </c>
      <c r="D1601" s="5">
        <f>SUM(D1582:D1600)</f>
        <v>14877647</v>
      </c>
    </row>
    <row r="1602" spans="1:4" x14ac:dyDescent="0.2">
      <c r="A1602" s="4" t="s">
        <v>0</v>
      </c>
      <c r="B1602" s="4"/>
      <c r="C1602" s="3">
        <f>C1601+C1581+C1556+C1522+C1483+C1463+C1455+C1417+C1392+C1349+C1316+C1296+C1269+C1247+C1232+C1196+C1158+C1129+C1093+C1053+C1029+C995+C958+C937+C915+C895+C860+C835+C813+C805+C771+C731+C692+C669+C636+C597+C562+C535+C511+C481+C440+C415+C384+C364+C356+C320+C279+C261+C238+C208+C174+C124+C86+C80+C58+C33</f>
        <v>22104383172.909996</v>
      </c>
      <c r="D1602" s="3">
        <f>D1601+D1581+D1556+D1522+D1483+D1463+D1455+D1417+D1392+D1349+D1316+D1296+D1269+D1247+D1232+D1196+D1158+D1129+D1093+D1053+D1029+D995+D958+D937+D915+D895+D860+D835+D813+D805+D771+D731+D692+D669+D636+D597+D562+D535+D511+D481+D440+D415+D384+D364+D356+D320+D279+D261+D238+D208+D174+D124+D86+D80+D58+D33</f>
        <v>11890508393.460003</v>
      </c>
    </row>
  </sheetData>
  <autoFilter ref="A1:D1602"/>
  <printOptions horizontalCentered="1"/>
  <pageMargins left="0.5" right="0.5" top="1" bottom="0.6" header="0.3" footer="0.25"/>
  <pageSetup scale="75" fitToHeight="0" orientation="portrait" r:id="rId1"/>
  <headerFooter>
    <oddHeader>&amp;C&amp;"Times New Roman,Bold"&amp;12Federal Transit Administration (FTA)
MAP-21 Sec 1503(c) 
Federal-Aid Project Annual Expenditures With Remaining Obligation Balances</oddHeader>
    <oddFooter>&amp;R&amp;"Times New Roman,Regular"&amp;8Updated: 1/27/2016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Congress - FY14</vt:lpstr>
      <vt:lpstr>'Congress - FY14'!Print_Titles</vt:lpstr>
    </vt:vector>
  </TitlesOfParts>
  <Company>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dcterms:created xsi:type="dcterms:W3CDTF">2016-03-25T19:29:47Z</dcterms:created>
  <dcterms:modified xsi:type="dcterms:W3CDTF">2016-03-25T19:30:02Z</dcterms:modified>
</cp:coreProperties>
</file>