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PE\TPE-22\CIG-EPD Allocations\Allocations\2026 May\For TAD - Remediated Docs\"/>
    </mc:Choice>
  </mc:AlternateContent>
  <xr:revisionPtr revIDLastSave="0" documentId="13_ncr:1_{F07B3928-C279-4A85-BF2F-CBEDDE277D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Y 2022 Table 7" sheetId="2" r:id="rId1"/>
  </sheets>
  <definedNames>
    <definedName name="_xlnm.Print_Area" localSheetId="0">'FY 2022 Table 7'!$A$1:$E$86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2" l="1"/>
  <c r="D68" i="2"/>
  <c r="D67" i="2" l="1"/>
  <c r="D69" i="2" s="1"/>
</calcChain>
</file>

<file path=xl/sharedStrings.xml><?xml version="1.0" encoding="utf-8"?>
<sst xmlns="http://schemas.openxmlformats.org/spreadsheetml/2006/main" count="201" uniqueCount="151">
  <si>
    <t>FEDERAL TRANSIT ADMINISTRATION</t>
  </si>
  <si>
    <t>Table 7</t>
  </si>
  <si>
    <t>FY 2022 SECTION 5309 FIXED GUIDEWAY CAPITAL INVESTMENT GRANTS (CIG) and
FAST ACT SECTION 3005(B) EXPEDITED PROJECT DELIVERY PILOT PROGRAM ALLOCATIONS</t>
  </si>
  <si>
    <t>State</t>
  </si>
  <si>
    <t>Discretionary ID</t>
  </si>
  <si>
    <t>Project Location and Description</t>
  </si>
  <si>
    <t>Lapse Date</t>
  </si>
  <si>
    <t>AZ</t>
  </si>
  <si>
    <t>D2022-NSAA-001</t>
  </si>
  <si>
    <t>Phoenix, South Central/Downtown Hub Light Rail</t>
  </si>
  <si>
    <t>D2022-NSAA-002</t>
  </si>
  <si>
    <t xml:space="preserve">Phoenix, Northwest Extension Phase II </t>
  </si>
  <si>
    <t>CA</t>
  </si>
  <si>
    <t>D2022-CCAA-001</t>
  </si>
  <si>
    <t>San Carlos, Peninsula Corridor Electrification Project</t>
  </si>
  <si>
    <t>D2022-CCAA-002</t>
  </si>
  <si>
    <t>San Francisco, BART Transbay Corridor Core Capacity Project</t>
  </si>
  <si>
    <t>D2022-EXAA-001</t>
  </si>
  <si>
    <t>D2022-EXAD-001</t>
  </si>
  <si>
    <t>D2022-NSAA-003</t>
  </si>
  <si>
    <t>Los Angeles, Westside Subway Section 1</t>
  </si>
  <si>
    <t>D2022-NSAA-004</t>
  </si>
  <si>
    <t>San Diego, Mid-Coast Corridor Transit Project</t>
  </si>
  <si>
    <t>D2022-NSAD-001</t>
  </si>
  <si>
    <t>D2022-NSAD-002</t>
  </si>
  <si>
    <t>Los Angeles, Westside Subway Section 2</t>
  </si>
  <si>
    <t>D2022-NSAD-003</t>
  </si>
  <si>
    <t>Los Angeles, Westside Subway Section 3</t>
  </si>
  <si>
    <t>D2022-SSAA-010</t>
  </si>
  <si>
    <t>CO</t>
  </si>
  <si>
    <t>D2022-SSAA-011</t>
  </si>
  <si>
    <t>D2022-SSAA-012</t>
  </si>
  <si>
    <t>GA</t>
  </si>
  <si>
    <t>D2022-SSAD-004</t>
  </si>
  <si>
    <t>HI</t>
  </si>
  <si>
    <t>D2022-NSAA-010</t>
  </si>
  <si>
    <t>Honolulu, High Capacity Transit Corridor</t>
  </si>
  <si>
    <t>IL</t>
  </si>
  <si>
    <t>D2022-CCAD-001</t>
  </si>
  <si>
    <t>Chicago, Red and Purple Line Modernization Project Phase 1</t>
  </si>
  <si>
    <t>IN</t>
  </si>
  <si>
    <t>D2022-NSAA-005</t>
  </si>
  <si>
    <t>Northern Indiana, West Lake Corridor</t>
  </si>
  <si>
    <t>D2022-NSAD-004</t>
  </si>
  <si>
    <t>Northern Indiana, Double Track</t>
  </si>
  <si>
    <t>D2022-SSAD-005</t>
  </si>
  <si>
    <t>MA</t>
  </si>
  <si>
    <t>D2022-NSAD-005</t>
  </si>
  <si>
    <t>MD</t>
  </si>
  <si>
    <t>D2022-NSAA-006</t>
  </si>
  <si>
    <t>Maryland National Capital Purple Line</t>
  </si>
  <si>
    <t>MN</t>
  </si>
  <si>
    <t>D2022-NSAA-007</t>
  </si>
  <si>
    <t>Minneapolis, Southwest LRT</t>
  </si>
  <si>
    <t>D2022-NSAD-006</t>
  </si>
  <si>
    <t>St Paul, METRO Gold Line Bus Rapid Transit</t>
  </si>
  <si>
    <t>D2022-SSAA-001</t>
  </si>
  <si>
    <t>Rochester, Rapid Transit</t>
  </si>
  <si>
    <t>MO</t>
  </si>
  <si>
    <t>D2022-NSAD-007</t>
  </si>
  <si>
    <t>Kansas City, Streetcar Main Street Extension</t>
  </si>
  <si>
    <t>NC</t>
  </si>
  <si>
    <t>D2022-SSAD-006</t>
  </si>
  <si>
    <t>D2022-SSAD-007</t>
  </si>
  <si>
    <t>D2022-SSAD-008</t>
  </si>
  <si>
    <t>NJ</t>
  </si>
  <si>
    <t>D2022-CCAA-003</t>
  </si>
  <si>
    <t>Secaucus, Portal North Bridge</t>
  </si>
  <si>
    <t>D2022-CCAD-002</t>
  </si>
  <si>
    <t>NY</t>
  </si>
  <si>
    <t>New York, Second Avenue Subway Phase 2</t>
  </si>
  <si>
    <t>OH</t>
  </si>
  <si>
    <t>D2022-SSAD-010</t>
  </si>
  <si>
    <t>D2022-SSAD-011</t>
  </si>
  <si>
    <t>D2022-SSAD-012</t>
  </si>
  <si>
    <t>PA</t>
  </si>
  <si>
    <r>
      <t>D2022-SMST-001</t>
    </r>
    <r>
      <rPr>
        <vertAlign val="superscript"/>
        <sz val="12"/>
        <rFont val="Arial"/>
        <family val="2"/>
      </rPr>
      <t>2</t>
    </r>
  </si>
  <si>
    <r>
      <t>D2022-SMST-002</t>
    </r>
    <r>
      <rPr>
        <vertAlign val="superscript"/>
        <sz val="12"/>
        <rFont val="Arial"/>
        <family val="2"/>
      </rPr>
      <t>2</t>
    </r>
  </si>
  <si>
    <r>
      <t>D2022-SMST-003</t>
    </r>
    <r>
      <rPr>
        <vertAlign val="superscript"/>
        <sz val="12"/>
        <rFont val="Arial"/>
        <family val="2"/>
      </rPr>
      <t>2</t>
    </r>
  </si>
  <si>
    <r>
      <t>D2022-SMST-004</t>
    </r>
    <r>
      <rPr>
        <vertAlign val="superscript"/>
        <sz val="12"/>
        <rFont val="Arial"/>
        <family val="2"/>
      </rPr>
      <t>2</t>
    </r>
  </si>
  <si>
    <t>D2022-SSAD-001</t>
  </si>
  <si>
    <t>TX</t>
  </si>
  <si>
    <t>D2022-SSAA-002</t>
  </si>
  <si>
    <t>Austin, Expo Center Bus Rapid Transit</t>
  </si>
  <si>
    <t>D2022-SSAA-003</t>
  </si>
  <si>
    <t>Austin, Pleasant Valley Bus Rapid Transit</t>
  </si>
  <si>
    <t>UT</t>
  </si>
  <si>
    <t>D2022-CCAA-004</t>
  </si>
  <si>
    <t>Salt Lake City, FrontRunner Strategic Double Track Project</t>
  </si>
  <si>
    <t>D2022-SSAD-014</t>
  </si>
  <si>
    <t>WA</t>
  </si>
  <si>
    <t>D2022-NSAA-008</t>
  </si>
  <si>
    <t>Seattle, Federal Way Link Extension</t>
  </si>
  <si>
    <t>D2022-NSAA-009</t>
  </si>
  <si>
    <t>Seattle, Lynnwood Link Extension</t>
  </si>
  <si>
    <t>D2022-SSAA-004</t>
  </si>
  <si>
    <t>Seattle, RapidRide I Line</t>
  </si>
  <si>
    <t>D2022-SSAD-016</t>
  </si>
  <si>
    <t>WI</t>
  </si>
  <si>
    <t>D2022-SSAD-002</t>
  </si>
  <si>
    <t>Madison, East-West BRT</t>
  </si>
  <si>
    <t>Total Prior Year Recovered Funds Allocated</t>
  </si>
  <si>
    <t>Total FY 2022 Funds Allocated</t>
  </si>
  <si>
    <t>GRAND TOTAL</t>
  </si>
  <si>
    <t>Notes:</t>
  </si>
  <si>
    <t xml:space="preserve">1. The funds allocated are from the $2.248 B Consolidated Appropriations Act, 2022 (Pub. L. 117-103, March 15, 2022) and the $1.6B Infrastructure Investment and Jobs Act (IIJA) Advanced Appropriation. </t>
  </si>
  <si>
    <t xml:space="preserve">2. The funds allocated are prior year recovered funds. </t>
  </si>
  <si>
    <t>D2022-NSAA-011</t>
  </si>
  <si>
    <t xml:space="preserve">(+) Indicates Small Start allocations for which a grant may be awarded for eligible Project Development activities in advance of a Small Starts Grant Agreement. </t>
  </si>
  <si>
    <t>Minneapolis, METRO F Line Bus Rapid Transit</t>
  </si>
  <si>
    <t>D2022-SSAD-017</t>
  </si>
  <si>
    <t>D2022-NSAA-012</t>
  </si>
  <si>
    <t>D2022-SSAD-018</t>
  </si>
  <si>
    <t>D2022-SSAA-016</t>
  </si>
  <si>
    <t>Monterey Bay, SURF! Busway and BRT+</t>
  </si>
  <si>
    <t>Unallocated FY22 New Starts Annual Appropriations (NSAA)</t>
  </si>
  <si>
    <t>Unallocated FY22 Expedited Project Delivery Pilot Program Annual Appropriations (EXAA)</t>
  </si>
  <si>
    <t>Unallocated FY22 New Starts Advanced Appropriations (NSAD)</t>
  </si>
  <si>
    <t>Unallocated FY22 Core Capacity Annual Appropriations (CCAA)</t>
  </si>
  <si>
    <t>Unallocated FY22 Core Capacity Advanced Appropriations (CCAD)</t>
  </si>
  <si>
    <t>Unallocated FY22 Small Starts Annual Appropriations (SSAA)</t>
  </si>
  <si>
    <t>Unallocated FY22 Small Starts Advanced Appropriations (SSAD)</t>
  </si>
  <si>
    <t>Unallocated FY22 Expedited Project Delivery Pilot Program Advanced Appropriations (EXAD)</t>
  </si>
  <si>
    <t>D2022-SSAA-018</t>
  </si>
  <si>
    <t>D2022-SSAA-019</t>
  </si>
  <si>
    <t>D2022-SSAA-020</t>
  </si>
  <si>
    <t>D2022-SSAD-020</t>
  </si>
  <si>
    <t>Montgomery County, Veirs Mill Road BRT</t>
  </si>
  <si>
    <t>Chapel Hill, North-South BRT+</t>
  </si>
  <si>
    <t>Chapel Hill, North-South BRT</t>
  </si>
  <si>
    <t>Raleigh, Wake Bus Rapid Transit: Southern Corridor Project+</t>
  </si>
  <si>
    <t>Raleigh, Wake Bus Rapid Transit: Western Corridor+</t>
  </si>
  <si>
    <t>Denver, Colfax Avenue BRT+</t>
  </si>
  <si>
    <t>Denver, Colfax Avenue BRT</t>
  </si>
  <si>
    <t>Fort Collins, West Elizabeth Corridor+</t>
  </si>
  <si>
    <t>Indianapolis, IndyGo Blue Line Bus Rapid Transit+</t>
  </si>
  <si>
    <t>Indianapolis, IndyGo Blue Line Bus Rapid Transit</t>
  </si>
  <si>
    <t>Boston, Green Line Extension</t>
  </si>
  <si>
    <t>Cleveland, MetroHealth Line BRT+</t>
  </si>
  <si>
    <t>Columbus, East Main Street BRT+</t>
  </si>
  <si>
    <t xml:space="preserve">Pittsburgh, Downtown-Uptown-Oakland-East End BRT </t>
  </si>
  <si>
    <t>Pittsburgh, Downtown-Uptown-Oakland-East End BRT</t>
  </si>
  <si>
    <t>Seattle, RapidRide K Line+</t>
  </si>
  <si>
    <t>Los Angeles, East San Fernando Valley Transit Corridor Phase 1</t>
  </si>
  <si>
    <t>Atlanta, MARTA Rapid Southlake BRT+</t>
  </si>
  <si>
    <t>Columbus, West Broad Street BRT+</t>
  </si>
  <si>
    <t>Salt Lake County, Midvalley Connector+</t>
  </si>
  <si>
    <t>D2022-SSAD-019</t>
  </si>
  <si>
    <t>D2022-SSAA-017</t>
  </si>
  <si>
    <t>Updated 05/07/2026</t>
  </si>
  <si>
    <r>
      <t xml:space="preserve">Allocations </t>
    </r>
    <r>
      <rPr>
        <b/>
        <i/>
        <vertAlign val="superscript"/>
        <sz val="12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</si>
</sst>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[$-409]mmmm\ d\,\ yyyy;@"/>
    <numFmt numFmtId="167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vertAlign val="superscript"/>
      <sz val="12"/>
      <name val="Arial"/>
      <family val="2"/>
    </font>
    <font>
      <sz val="12"/>
      <name val="Calibri"/>
      <family val="2"/>
      <scheme val="minor"/>
    </font>
    <font>
      <b/>
      <i/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1">
    <xf numFmtId="0" fontId="0" fillId="0" borderId="0" xfId="0"/>
    <xf numFmtId="0" fontId="7" fillId="0" borderId="0" xfId="0" applyFont="1" applyFill="1"/>
    <xf numFmtId="0" fontId="5" fillId="0" borderId="0" xfId="0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3" fontId="2" fillId="0" borderId="0" xfId="0" applyNumberFormat="1" applyFont="1" applyFill="1"/>
    <xf numFmtId="0" fontId="8" fillId="0" borderId="0" xfId="0" applyFont="1" applyFill="1" applyAlignment="1">
      <alignment wrapText="1"/>
    </xf>
    <xf numFmtId="0" fontId="9" fillId="0" borderId="0" xfId="0" applyFont="1" applyFill="1" applyBorder="1"/>
    <xf numFmtId="0" fontId="8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9" fillId="0" borderId="0" xfId="0" applyFont="1" applyFill="1" applyBorder="1" applyAlignment="1">
      <alignment horizontal="center"/>
    </xf>
    <xf numFmtId="166" fontId="2" fillId="0" borderId="0" xfId="0" applyNumberFormat="1" applyFont="1" applyFill="1"/>
    <xf numFmtId="165" fontId="0" fillId="0" borderId="0" xfId="0" applyNumberFormat="1" applyFill="1"/>
    <xf numFmtId="165" fontId="16" fillId="0" borderId="0" xfId="2" applyNumberFormat="1" applyFont="1" applyFill="1" applyBorder="1" applyAlignment="1">
      <alignment horizontal="right"/>
    </xf>
    <xf numFmtId="164" fontId="1" fillId="0" borderId="1" xfId="0" applyNumberFormat="1" applyFont="1" applyFill="1" applyBorder="1"/>
    <xf numFmtId="0" fontId="8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8" fillId="0" borderId="2" xfId="0" applyFont="1" applyFill="1" applyBorder="1"/>
    <xf numFmtId="166" fontId="2" fillId="0" borderId="2" xfId="0" applyNumberFormat="1" applyFont="1" applyFill="1" applyBorder="1"/>
    <xf numFmtId="167" fontId="2" fillId="0" borderId="0" xfId="3" applyNumberFormat="1" applyFont="1" applyFill="1" applyBorder="1" applyAlignment="1">
      <alignment horizontal="right"/>
    </xf>
    <xf numFmtId="167" fontId="2" fillId="0" borderId="2" xfId="3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164" fontId="2" fillId="0" borderId="0" xfId="0" applyNumberFormat="1" applyFont="1" applyFill="1" applyBorder="1"/>
    <xf numFmtId="0" fontId="4" fillId="0" borderId="0" xfId="0" applyFont="1" applyFill="1"/>
    <xf numFmtId="3" fontId="11" fillId="0" borderId="0" xfId="0" applyNumberFormat="1" applyFont="1" applyFill="1" applyAlignment="1">
      <alignment horizontal="right"/>
    </xf>
    <xf numFmtId="0" fontId="6" fillId="0" borderId="0" xfId="0" applyFont="1" applyFill="1" applyBorder="1"/>
    <xf numFmtId="3" fontId="12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center"/>
    </xf>
    <xf numFmtId="0" fontId="9" fillId="0" borderId="1" xfId="0" applyFont="1" applyFill="1" applyBorder="1"/>
    <xf numFmtId="0" fontId="8" fillId="0" borderId="1" xfId="0" applyFont="1" applyFill="1" applyBorder="1"/>
    <xf numFmtId="0" fontId="0" fillId="0" borderId="1" xfId="0" applyFill="1" applyBorder="1"/>
    <xf numFmtId="0" fontId="0" fillId="0" borderId="0" xfId="0" applyFill="1" applyBorder="1"/>
    <xf numFmtId="0" fontId="8" fillId="0" borderId="0" xfId="0" applyFont="1" applyFill="1" applyAlignment="1">
      <alignment horizontal="left"/>
    </xf>
    <xf numFmtId="165" fontId="2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>
      <alignment wrapText="1"/>
    </xf>
    <xf numFmtId="3" fontId="5" fillId="0" borderId="0" xfId="0" applyNumberFormat="1" applyFont="1" applyFill="1" applyAlignment="1">
      <alignment wrapText="1"/>
    </xf>
    <xf numFmtId="9" fontId="3" fillId="0" borderId="0" xfId="1" applyFont="1" applyFill="1" applyBorder="1"/>
    <xf numFmtId="3" fontId="7" fillId="0" borderId="0" xfId="1" applyNumberFormat="1" applyFont="1" applyFill="1" applyBorder="1"/>
    <xf numFmtId="164" fontId="0" fillId="0" borderId="0" xfId="0" applyNumberFormat="1" applyFill="1"/>
    <xf numFmtId="3" fontId="7" fillId="0" borderId="0" xfId="0" applyNumberFormat="1" applyFont="1" applyFill="1"/>
    <xf numFmtId="0" fontId="10" fillId="0" borderId="0" xfId="0" applyFont="1" applyFill="1"/>
    <xf numFmtId="0" fontId="0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3"/>
  <sheetViews>
    <sheetView tabSelected="1" zoomScale="80" zoomScaleNormal="80" workbookViewId="0">
      <selection activeCell="H24" sqref="H24"/>
    </sheetView>
  </sheetViews>
  <sheetFormatPr defaultColWidth="9.1796875" defaultRowHeight="14.5" x14ac:dyDescent="0.35"/>
  <cols>
    <col min="1" max="1" width="13.453125" style="10" customWidth="1"/>
    <col min="2" max="2" width="23" style="10" customWidth="1"/>
    <col min="3" max="3" width="66.54296875" style="42" customWidth="1"/>
    <col min="4" max="4" width="18.81640625" style="43" bestFit="1" customWidth="1"/>
    <col min="5" max="5" width="18.453125" style="10" customWidth="1"/>
    <col min="6" max="6" width="22" style="10" customWidth="1"/>
    <col min="7" max="7" width="15" style="10" customWidth="1"/>
    <col min="8" max="8" width="9.1796875" style="10"/>
    <col min="9" max="9" width="17.1796875" style="10" customWidth="1"/>
    <col min="10" max="11" width="9.1796875" style="10"/>
    <col min="12" max="12" width="24.81640625" style="10" customWidth="1"/>
    <col min="13" max="13" width="25" style="10" customWidth="1"/>
    <col min="14" max="14" width="24.54296875" style="10" customWidth="1"/>
    <col min="15" max="16384" width="9.1796875" style="10"/>
  </cols>
  <sheetData>
    <row r="1" spans="1:9" ht="18" x14ac:dyDescent="0.4">
      <c r="A1" s="48" t="s">
        <v>0</v>
      </c>
      <c r="B1" s="48"/>
      <c r="C1" s="48"/>
      <c r="D1" s="48"/>
      <c r="E1" s="48"/>
    </row>
    <row r="2" spans="1:9" ht="18" x14ac:dyDescent="0.4">
      <c r="A2" s="48" t="s">
        <v>1</v>
      </c>
      <c r="B2" s="48"/>
      <c r="C2" s="48"/>
      <c r="D2" s="48"/>
      <c r="E2" s="48"/>
      <c r="I2" s="17"/>
    </row>
    <row r="3" spans="1:9" ht="15.5" x14ac:dyDescent="0.35">
      <c r="A3" s="49"/>
      <c r="B3" s="49"/>
      <c r="C3" s="49"/>
      <c r="D3" s="49"/>
      <c r="E3" s="49"/>
      <c r="I3" s="17"/>
    </row>
    <row r="4" spans="1:9" ht="32.15" customHeight="1" x14ac:dyDescent="0.35">
      <c r="A4" s="50" t="s">
        <v>2</v>
      </c>
      <c r="B4" s="50"/>
      <c r="C4" s="50"/>
      <c r="D4" s="50"/>
      <c r="E4" s="50"/>
      <c r="I4" s="17"/>
    </row>
    <row r="5" spans="1:9" ht="15.5" x14ac:dyDescent="0.35">
      <c r="A5" s="27" t="s">
        <v>149</v>
      </c>
      <c r="B5" s="27"/>
      <c r="C5" s="10"/>
      <c r="D5" s="28"/>
      <c r="I5" s="17"/>
    </row>
    <row r="6" spans="1:9" ht="17.899999999999999" customHeight="1" x14ac:dyDescent="0.35">
      <c r="A6" s="29"/>
      <c r="B6" s="29"/>
      <c r="C6" s="29"/>
      <c r="D6" s="30"/>
      <c r="I6" s="17"/>
    </row>
    <row r="7" spans="1:9" ht="18" x14ac:dyDescent="0.35">
      <c r="A7" s="14" t="s">
        <v>3</v>
      </c>
      <c r="B7" s="14" t="s">
        <v>4</v>
      </c>
      <c r="C7" s="14" t="s">
        <v>5</v>
      </c>
      <c r="D7" s="31" t="s">
        <v>150</v>
      </c>
      <c r="E7" s="14" t="s">
        <v>6</v>
      </c>
      <c r="I7" s="17"/>
    </row>
    <row r="8" spans="1:9" s="1" customFormat="1" ht="18" customHeight="1" x14ac:dyDescent="0.35">
      <c r="A8" s="12" t="s">
        <v>7</v>
      </c>
      <c r="B8" s="11" t="s">
        <v>8</v>
      </c>
      <c r="C8" s="8" t="s">
        <v>9</v>
      </c>
      <c r="D8" s="23">
        <v>232119328</v>
      </c>
      <c r="E8" s="15">
        <v>45931</v>
      </c>
      <c r="I8" s="17"/>
    </row>
    <row r="9" spans="1:9" s="2" customFormat="1" ht="18" customHeight="1" x14ac:dyDescent="0.35">
      <c r="A9" s="12" t="s">
        <v>7</v>
      </c>
      <c r="B9" s="11" t="s">
        <v>10</v>
      </c>
      <c r="C9" s="8" t="s">
        <v>11</v>
      </c>
      <c r="D9" s="23">
        <v>58122079</v>
      </c>
      <c r="E9" s="15">
        <v>45931</v>
      </c>
      <c r="I9" s="17"/>
    </row>
    <row r="10" spans="1:9" s="1" customFormat="1" ht="18" customHeight="1" x14ac:dyDescent="0.35">
      <c r="A10" s="12" t="s">
        <v>12</v>
      </c>
      <c r="B10" s="11" t="s">
        <v>13</v>
      </c>
      <c r="C10" s="8" t="s">
        <v>14</v>
      </c>
      <c r="D10" s="23">
        <v>74043407</v>
      </c>
      <c r="E10" s="15">
        <v>45931</v>
      </c>
      <c r="I10" s="17"/>
    </row>
    <row r="11" spans="1:9" s="1" customFormat="1" ht="18" customHeight="1" x14ac:dyDescent="0.35">
      <c r="A11" s="11" t="s">
        <v>12</v>
      </c>
      <c r="B11" s="11" t="s">
        <v>15</v>
      </c>
      <c r="C11" s="13" t="s">
        <v>16</v>
      </c>
      <c r="D11" s="23">
        <v>43300000</v>
      </c>
      <c r="E11" s="15">
        <v>45931</v>
      </c>
      <c r="I11" s="17"/>
    </row>
    <row r="12" spans="1:9" s="2" customFormat="1" ht="18" customHeight="1" x14ac:dyDescent="0.35">
      <c r="A12" s="12" t="s">
        <v>12</v>
      </c>
      <c r="B12" s="11" t="s">
        <v>17</v>
      </c>
      <c r="C12" s="8" t="s">
        <v>143</v>
      </c>
      <c r="D12" s="23">
        <v>100000000</v>
      </c>
      <c r="E12" s="15">
        <v>46296</v>
      </c>
      <c r="I12" s="17"/>
    </row>
    <row r="13" spans="1:9" s="2" customFormat="1" ht="18" customHeight="1" x14ac:dyDescent="0.35">
      <c r="A13" s="12" t="s">
        <v>12</v>
      </c>
      <c r="B13" s="11" t="s">
        <v>18</v>
      </c>
      <c r="C13" s="8" t="s">
        <v>143</v>
      </c>
      <c r="D13" s="23">
        <v>158400000</v>
      </c>
      <c r="E13" s="15">
        <v>46296</v>
      </c>
      <c r="I13" s="17"/>
    </row>
    <row r="14" spans="1:9" s="2" customFormat="1" ht="18" customHeight="1" x14ac:dyDescent="0.35">
      <c r="A14" s="12" t="s">
        <v>12</v>
      </c>
      <c r="B14" s="11" t="s">
        <v>19</v>
      </c>
      <c r="C14" s="8" t="s">
        <v>20</v>
      </c>
      <c r="D14" s="23">
        <v>36760134</v>
      </c>
      <c r="E14" s="15">
        <v>45931</v>
      </c>
      <c r="I14" s="17"/>
    </row>
    <row r="15" spans="1:9" s="2" customFormat="1" ht="18" customHeight="1" x14ac:dyDescent="0.35">
      <c r="A15" s="11" t="s">
        <v>12</v>
      </c>
      <c r="B15" s="11" t="s">
        <v>21</v>
      </c>
      <c r="C15" s="13" t="s">
        <v>22</v>
      </c>
      <c r="D15" s="23">
        <v>174272731</v>
      </c>
      <c r="E15" s="15">
        <v>45931</v>
      </c>
      <c r="I15" s="17"/>
    </row>
    <row r="16" spans="1:9" s="1" customFormat="1" ht="18" customHeight="1" x14ac:dyDescent="0.35">
      <c r="A16" s="12" t="s">
        <v>12</v>
      </c>
      <c r="B16" s="11" t="s">
        <v>23</v>
      </c>
      <c r="C16" s="8" t="s">
        <v>20</v>
      </c>
      <c r="D16" s="23">
        <v>137512600</v>
      </c>
      <c r="E16" s="15">
        <v>45931</v>
      </c>
      <c r="I16" s="17"/>
    </row>
    <row r="17" spans="1:9" s="1" customFormat="1" ht="18" customHeight="1" x14ac:dyDescent="0.35">
      <c r="A17" s="12" t="s">
        <v>12</v>
      </c>
      <c r="B17" s="11" t="s">
        <v>24</v>
      </c>
      <c r="C17" s="8" t="s">
        <v>25</v>
      </c>
      <c r="D17" s="23">
        <v>174272734</v>
      </c>
      <c r="E17" s="15">
        <v>45931</v>
      </c>
      <c r="I17" s="17"/>
    </row>
    <row r="18" spans="1:9" s="1" customFormat="1" ht="18" customHeight="1" x14ac:dyDescent="0.35">
      <c r="A18" s="12" t="s">
        <v>12</v>
      </c>
      <c r="B18" s="11" t="s">
        <v>26</v>
      </c>
      <c r="C18" s="8" t="s">
        <v>27</v>
      </c>
      <c r="D18" s="23">
        <v>174272734</v>
      </c>
      <c r="E18" s="15">
        <v>45931</v>
      </c>
      <c r="I18" s="17"/>
    </row>
    <row r="19" spans="1:9" s="1" customFormat="1" ht="18" customHeight="1" x14ac:dyDescent="0.35">
      <c r="A19" s="12" t="s">
        <v>12</v>
      </c>
      <c r="B19" s="12" t="s">
        <v>111</v>
      </c>
      <c r="C19" s="8" t="s">
        <v>27</v>
      </c>
      <c r="D19" s="23">
        <v>8318948</v>
      </c>
      <c r="E19" s="15">
        <v>46661</v>
      </c>
      <c r="I19" s="17"/>
    </row>
    <row r="20" spans="1:9" s="1" customFormat="1" ht="18" customHeight="1" x14ac:dyDescent="0.35">
      <c r="A20" s="12" t="s">
        <v>12</v>
      </c>
      <c r="B20" s="11" t="s">
        <v>28</v>
      </c>
      <c r="C20" s="8" t="s">
        <v>114</v>
      </c>
      <c r="D20" s="23">
        <v>8134600</v>
      </c>
      <c r="E20" s="15">
        <v>46296</v>
      </c>
      <c r="I20" s="17"/>
    </row>
    <row r="21" spans="1:9" s="1" customFormat="1" ht="18" customHeight="1" x14ac:dyDescent="0.35">
      <c r="A21" s="12" t="s">
        <v>29</v>
      </c>
      <c r="B21" s="11" t="s">
        <v>30</v>
      </c>
      <c r="C21" s="8" t="s">
        <v>132</v>
      </c>
      <c r="D21" s="23">
        <v>8134600</v>
      </c>
      <c r="E21" s="15">
        <v>46296</v>
      </c>
      <c r="I21" s="17"/>
    </row>
    <row r="22" spans="1:9" s="1" customFormat="1" ht="18" customHeight="1" x14ac:dyDescent="0.35">
      <c r="A22" s="12" t="s">
        <v>29</v>
      </c>
      <c r="B22" s="11" t="s">
        <v>112</v>
      </c>
      <c r="C22" s="8" t="s">
        <v>133</v>
      </c>
      <c r="D22" s="23">
        <v>8134600</v>
      </c>
      <c r="E22" s="15">
        <v>46661</v>
      </c>
      <c r="I22" s="17"/>
    </row>
    <row r="23" spans="1:9" s="1" customFormat="1" ht="18" customHeight="1" x14ac:dyDescent="0.35">
      <c r="A23" s="12" t="s">
        <v>29</v>
      </c>
      <c r="B23" s="11" t="s">
        <v>31</v>
      </c>
      <c r="C23" s="8" t="s">
        <v>134</v>
      </c>
      <c r="D23" s="23">
        <v>8134600</v>
      </c>
      <c r="E23" s="15">
        <v>46296</v>
      </c>
      <c r="I23" s="17"/>
    </row>
    <row r="24" spans="1:9" ht="18" customHeight="1" x14ac:dyDescent="0.35">
      <c r="A24" s="12" t="s">
        <v>32</v>
      </c>
      <c r="B24" s="11" t="s">
        <v>33</v>
      </c>
      <c r="C24" s="8" t="s">
        <v>144</v>
      </c>
      <c r="D24" s="23">
        <v>8134600</v>
      </c>
      <c r="E24" s="15">
        <v>46296</v>
      </c>
      <c r="I24" s="17"/>
    </row>
    <row r="25" spans="1:9" ht="18" customHeight="1" x14ac:dyDescent="0.35">
      <c r="A25" s="12" t="s">
        <v>34</v>
      </c>
      <c r="B25" s="11" t="s">
        <v>107</v>
      </c>
      <c r="C25" s="8" t="s">
        <v>36</v>
      </c>
      <c r="D25" s="23">
        <v>125000000</v>
      </c>
      <c r="E25" s="15">
        <v>46661</v>
      </c>
      <c r="I25" s="17"/>
    </row>
    <row r="26" spans="1:9" ht="18" customHeight="1" x14ac:dyDescent="0.35">
      <c r="A26" s="12" t="s">
        <v>37</v>
      </c>
      <c r="B26" s="11" t="s">
        <v>38</v>
      </c>
      <c r="C26" s="8" t="s">
        <v>39</v>
      </c>
      <c r="D26" s="23">
        <v>265476131.99999988</v>
      </c>
      <c r="E26" s="15">
        <v>45931</v>
      </c>
      <c r="I26" s="17"/>
    </row>
    <row r="27" spans="1:9" s="2" customFormat="1" ht="18" customHeight="1" x14ac:dyDescent="0.35">
      <c r="A27" s="12" t="s">
        <v>40</v>
      </c>
      <c r="B27" s="11" t="s">
        <v>41</v>
      </c>
      <c r="C27" s="8" t="s">
        <v>42</v>
      </c>
      <c r="D27" s="23">
        <v>156861737</v>
      </c>
      <c r="E27" s="15">
        <v>45931</v>
      </c>
      <c r="I27" s="17"/>
    </row>
    <row r="28" spans="1:9" s="2" customFormat="1" ht="18" customHeight="1" x14ac:dyDescent="0.35">
      <c r="A28" s="11" t="s">
        <v>40</v>
      </c>
      <c r="B28" s="11" t="s">
        <v>43</v>
      </c>
      <c r="C28" s="13" t="s">
        <v>44</v>
      </c>
      <c r="D28" s="23">
        <v>72964251</v>
      </c>
      <c r="E28" s="15">
        <v>45931</v>
      </c>
      <c r="I28" s="17"/>
    </row>
    <row r="29" spans="1:9" s="2" customFormat="1" ht="18" customHeight="1" x14ac:dyDescent="0.35">
      <c r="A29" s="12" t="s">
        <v>40</v>
      </c>
      <c r="B29" s="11" t="s">
        <v>45</v>
      </c>
      <c r="C29" s="8" t="s">
        <v>135</v>
      </c>
      <c r="D29" s="23">
        <v>8134600</v>
      </c>
      <c r="E29" s="15">
        <v>46296</v>
      </c>
      <c r="I29" s="17"/>
    </row>
    <row r="30" spans="1:9" s="2" customFormat="1" ht="18" customHeight="1" x14ac:dyDescent="0.35">
      <c r="A30" s="12" t="s">
        <v>40</v>
      </c>
      <c r="B30" s="11" t="s">
        <v>113</v>
      </c>
      <c r="C30" s="8" t="s">
        <v>136</v>
      </c>
      <c r="D30" s="23">
        <v>83337055</v>
      </c>
      <c r="E30" s="15">
        <v>46661</v>
      </c>
      <c r="I30" s="17"/>
    </row>
    <row r="31" spans="1:9" s="2" customFormat="1" ht="18" customHeight="1" x14ac:dyDescent="0.35">
      <c r="A31" s="12" t="s">
        <v>46</v>
      </c>
      <c r="B31" s="11" t="s">
        <v>47</v>
      </c>
      <c r="C31" s="8" t="s">
        <v>137</v>
      </c>
      <c r="D31" s="23">
        <v>48410033</v>
      </c>
      <c r="E31" s="15">
        <v>45931</v>
      </c>
      <c r="I31" s="17"/>
    </row>
    <row r="32" spans="1:9" s="2" customFormat="1" ht="18" customHeight="1" x14ac:dyDescent="0.35">
      <c r="A32" s="12" t="s">
        <v>48</v>
      </c>
      <c r="B32" s="11" t="s">
        <v>49</v>
      </c>
      <c r="C32" s="8" t="s">
        <v>50</v>
      </c>
      <c r="D32" s="23">
        <v>94746841</v>
      </c>
      <c r="E32" s="15">
        <v>45931</v>
      </c>
      <c r="I32" s="17"/>
    </row>
    <row r="33" spans="1:9" s="2" customFormat="1" ht="18" customHeight="1" x14ac:dyDescent="0.35">
      <c r="A33" s="12" t="s">
        <v>48</v>
      </c>
      <c r="B33" s="11" t="s">
        <v>123</v>
      </c>
      <c r="C33" s="8" t="s">
        <v>127</v>
      </c>
      <c r="D33" s="23">
        <v>8134600</v>
      </c>
      <c r="E33" s="15">
        <v>47392</v>
      </c>
      <c r="I33" s="17"/>
    </row>
    <row r="34" spans="1:9" s="2" customFormat="1" ht="18" customHeight="1" x14ac:dyDescent="0.35">
      <c r="A34" s="12" t="s">
        <v>48</v>
      </c>
      <c r="B34" s="11" t="s">
        <v>124</v>
      </c>
      <c r="C34" s="8" t="s">
        <v>127</v>
      </c>
      <c r="D34" s="23">
        <v>8134600</v>
      </c>
      <c r="E34" s="15">
        <v>47392</v>
      </c>
      <c r="I34" s="17"/>
    </row>
    <row r="35" spans="1:9" s="2" customFormat="1" ht="18" customHeight="1" x14ac:dyDescent="0.35">
      <c r="A35" s="12" t="s">
        <v>48</v>
      </c>
      <c r="B35" s="11" t="s">
        <v>125</v>
      </c>
      <c r="C35" s="8" t="s">
        <v>127</v>
      </c>
      <c r="D35" s="23">
        <v>944492</v>
      </c>
      <c r="E35" s="15">
        <v>47392</v>
      </c>
      <c r="I35" s="17"/>
    </row>
    <row r="36" spans="1:9" s="2" customFormat="1" ht="18" customHeight="1" x14ac:dyDescent="0.35">
      <c r="A36" s="12" t="s">
        <v>48</v>
      </c>
      <c r="B36" s="11" t="s">
        <v>126</v>
      </c>
      <c r="C36" s="8" t="s">
        <v>127</v>
      </c>
      <c r="D36" s="23">
        <v>18468812</v>
      </c>
      <c r="E36" s="15">
        <v>47392</v>
      </c>
      <c r="I36" s="17"/>
    </row>
    <row r="37" spans="1:9" s="2" customFormat="1" ht="18" customHeight="1" x14ac:dyDescent="0.35">
      <c r="A37" s="12" t="s">
        <v>51</v>
      </c>
      <c r="B37" s="11" t="s">
        <v>52</v>
      </c>
      <c r="C37" s="8" t="s">
        <v>53</v>
      </c>
      <c r="D37" s="23">
        <v>174272734</v>
      </c>
      <c r="E37" s="15">
        <v>45931</v>
      </c>
      <c r="I37" s="17"/>
    </row>
    <row r="38" spans="1:9" s="2" customFormat="1" ht="18" customHeight="1" x14ac:dyDescent="0.35">
      <c r="A38" s="12" t="s">
        <v>51</v>
      </c>
      <c r="B38" s="11" t="s">
        <v>110</v>
      </c>
      <c r="C38" s="8" t="s">
        <v>109</v>
      </c>
      <c r="D38" s="23">
        <v>8134598</v>
      </c>
      <c r="E38" s="15">
        <v>46661</v>
      </c>
      <c r="I38" s="17"/>
    </row>
    <row r="39" spans="1:9" s="2" customFormat="1" ht="18" customHeight="1" x14ac:dyDescent="0.35">
      <c r="A39" s="12" t="s">
        <v>51</v>
      </c>
      <c r="B39" s="11" t="s">
        <v>54</v>
      </c>
      <c r="C39" s="8" t="s">
        <v>55</v>
      </c>
      <c r="D39" s="23">
        <v>239345549</v>
      </c>
      <c r="E39" s="15">
        <v>45931</v>
      </c>
      <c r="I39" s="17"/>
    </row>
    <row r="40" spans="1:9" ht="18" customHeight="1" x14ac:dyDescent="0.35">
      <c r="A40" s="11" t="s">
        <v>51</v>
      </c>
      <c r="B40" s="11" t="s">
        <v>56</v>
      </c>
      <c r="C40" s="8" t="s">
        <v>57</v>
      </c>
      <c r="D40" s="23">
        <v>56085700</v>
      </c>
      <c r="E40" s="15">
        <v>45931</v>
      </c>
      <c r="I40" s="17"/>
    </row>
    <row r="41" spans="1:9" ht="18" customHeight="1" x14ac:dyDescent="0.35">
      <c r="A41" s="11" t="s">
        <v>58</v>
      </c>
      <c r="B41" s="11" t="s">
        <v>59</v>
      </c>
      <c r="C41" s="13" t="s">
        <v>60</v>
      </c>
      <c r="D41" s="23">
        <v>24422099</v>
      </c>
      <c r="E41" s="15">
        <v>45931</v>
      </c>
      <c r="I41" s="17"/>
    </row>
    <row r="42" spans="1:9" ht="18" customHeight="1" x14ac:dyDescent="0.35">
      <c r="A42" s="12" t="s">
        <v>61</v>
      </c>
      <c r="B42" s="11" t="s">
        <v>62</v>
      </c>
      <c r="C42" s="8" t="s">
        <v>128</v>
      </c>
      <c r="D42" s="23">
        <v>8134600</v>
      </c>
      <c r="E42" s="15">
        <v>46296</v>
      </c>
      <c r="I42" s="17"/>
    </row>
    <row r="43" spans="1:9" ht="18" customHeight="1" x14ac:dyDescent="0.35">
      <c r="A43" s="12" t="s">
        <v>61</v>
      </c>
      <c r="B43" s="11" t="s">
        <v>147</v>
      </c>
      <c r="C43" s="8" t="s">
        <v>129</v>
      </c>
      <c r="D43" s="23">
        <v>8134600</v>
      </c>
      <c r="E43" s="15">
        <v>47027</v>
      </c>
      <c r="I43" s="17"/>
    </row>
    <row r="44" spans="1:9" ht="18" customHeight="1" x14ac:dyDescent="0.35">
      <c r="A44" s="12" t="s">
        <v>61</v>
      </c>
      <c r="B44" s="11" t="s">
        <v>148</v>
      </c>
      <c r="C44" s="8" t="s">
        <v>129</v>
      </c>
      <c r="D44" s="23">
        <v>8134600</v>
      </c>
      <c r="E44" s="15">
        <f>$E$43</f>
        <v>47027</v>
      </c>
      <c r="I44" s="17"/>
    </row>
    <row r="45" spans="1:9" ht="18" customHeight="1" x14ac:dyDescent="0.35">
      <c r="A45" s="12" t="s">
        <v>61</v>
      </c>
      <c r="B45" s="11" t="s">
        <v>63</v>
      </c>
      <c r="C45" s="8" t="s">
        <v>130</v>
      </c>
      <c r="D45" s="23">
        <v>8134600</v>
      </c>
      <c r="E45" s="15">
        <v>46296</v>
      </c>
      <c r="I45" s="17"/>
    </row>
    <row r="46" spans="1:9" ht="18" customHeight="1" x14ac:dyDescent="0.35">
      <c r="A46" s="12" t="s">
        <v>61</v>
      </c>
      <c r="B46" s="11" t="s">
        <v>64</v>
      </c>
      <c r="C46" s="8" t="s">
        <v>131</v>
      </c>
      <c r="D46" s="23">
        <v>8134600</v>
      </c>
      <c r="E46" s="15">
        <v>46296</v>
      </c>
      <c r="I46" s="17"/>
    </row>
    <row r="47" spans="1:9" ht="18" customHeight="1" x14ac:dyDescent="0.35">
      <c r="A47" s="12" t="s">
        <v>65</v>
      </c>
      <c r="B47" s="11" t="s">
        <v>66</v>
      </c>
      <c r="C47" s="8" t="s">
        <v>67</v>
      </c>
      <c r="D47" s="23">
        <v>127656593</v>
      </c>
      <c r="E47" s="15">
        <v>45931</v>
      </c>
      <c r="I47" s="17"/>
    </row>
    <row r="48" spans="1:9" ht="18" customHeight="1" x14ac:dyDescent="0.35">
      <c r="A48" s="12" t="s">
        <v>65</v>
      </c>
      <c r="B48" s="11" t="s">
        <v>68</v>
      </c>
      <c r="C48" s="8" t="s">
        <v>67</v>
      </c>
      <c r="D48" s="23">
        <v>51323868</v>
      </c>
      <c r="E48" s="15">
        <v>45931</v>
      </c>
      <c r="I48" s="17"/>
    </row>
    <row r="49" spans="1:14" ht="18" customHeight="1" x14ac:dyDescent="0.35">
      <c r="A49" s="12" t="s">
        <v>69</v>
      </c>
      <c r="B49" s="11" t="s">
        <v>35</v>
      </c>
      <c r="C49" s="8" t="s">
        <v>70</v>
      </c>
      <c r="D49" s="23">
        <v>50000000</v>
      </c>
      <c r="E49" s="15">
        <v>46296</v>
      </c>
      <c r="I49" s="17"/>
    </row>
    <row r="50" spans="1:14" ht="18" customHeight="1" x14ac:dyDescent="0.35">
      <c r="A50" s="12" t="s">
        <v>71</v>
      </c>
      <c r="B50" s="11" t="s">
        <v>72</v>
      </c>
      <c r="C50" s="8" t="s">
        <v>138</v>
      </c>
      <c r="D50" s="23">
        <v>8134600</v>
      </c>
      <c r="E50" s="15">
        <v>46296</v>
      </c>
      <c r="I50" s="17"/>
    </row>
    <row r="51" spans="1:14" ht="18" customHeight="1" x14ac:dyDescent="0.35">
      <c r="A51" s="12" t="s">
        <v>71</v>
      </c>
      <c r="B51" s="11" t="s">
        <v>73</v>
      </c>
      <c r="C51" s="8" t="s">
        <v>139</v>
      </c>
      <c r="D51" s="23">
        <v>8134600</v>
      </c>
      <c r="E51" s="15">
        <v>46296</v>
      </c>
      <c r="I51" s="17"/>
    </row>
    <row r="52" spans="1:14" ht="18" customHeight="1" x14ac:dyDescent="0.35">
      <c r="A52" s="12" t="s">
        <v>71</v>
      </c>
      <c r="B52" s="11" t="s">
        <v>74</v>
      </c>
      <c r="C52" s="8" t="s">
        <v>145</v>
      </c>
      <c r="D52" s="23">
        <v>8134600</v>
      </c>
      <c r="E52" s="15">
        <v>46296</v>
      </c>
      <c r="I52" s="17"/>
    </row>
    <row r="53" spans="1:14" ht="18" customHeight="1" x14ac:dyDescent="0.35">
      <c r="A53" s="11" t="s">
        <v>75</v>
      </c>
      <c r="B53" s="11" t="s">
        <v>76</v>
      </c>
      <c r="C53" s="8" t="s">
        <v>140</v>
      </c>
      <c r="D53" s="23">
        <v>3163903</v>
      </c>
      <c r="E53" s="15">
        <v>45931</v>
      </c>
      <c r="G53" s="16"/>
      <c r="I53" s="17"/>
    </row>
    <row r="54" spans="1:14" ht="18" customHeight="1" x14ac:dyDescent="0.35">
      <c r="A54" s="11" t="s">
        <v>75</v>
      </c>
      <c r="B54" s="11" t="s">
        <v>77</v>
      </c>
      <c r="C54" s="8" t="s">
        <v>140</v>
      </c>
      <c r="D54" s="23">
        <v>1356059</v>
      </c>
      <c r="E54" s="15">
        <v>45931</v>
      </c>
      <c r="I54" s="17"/>
    </row>
    <row r="55" spans="1:14" ht="18" customHeight="1" x14ac:dyDescent="0.35">
      <c r="A55" s="11" t="s">
        <v>75</v>
      </c>
      <c r="B55" s="11" t="s">
        <v>78</v>
      </c>
      <c r="C55" s="8" t="s">
        <v>140</v>
      </c>
      <c r="D55" s="23">
        <v>7972312</v>
      </c>
      <c r="E55" s="15">
        <v>45931</v>
      </c>
      <c r="I55" s="17"/>
    </row>
    <row r="56" spans="1:14" ht="18" customHeight="1" x14ac:dyDescent="0.35">
      <c r="A56" s="11" t="s">
        <v>75</v>
      </c>
      <c r="B56" s="11" t="s">
        <v>79</v>
      </c>
      <c r="C56" s="8" t="s">
        <v>140</v>
      </c>
      <c r="D56" s="23">
        <v>6000</v>
      </c>
      <c r="E56" s="15">
        <v>45931</v>
      </c>
      <c r="I56" s="17"/>
    </row>
    <row r="57" spans="1:14" ht="18" customHeight="1" x14ac:dyDescent="0.35">
      <c r="A57" s="11" t="s">
        <v>75</v>
      </c>
      <c r="B57" s="11" t="s">
        <v>80</v>
      </c>
      <c r="C57" s="8" t="s">
        <v>141</v>
      </c>
      <c r="D57" s="23">
        <v>10381390</v>
      </c>
      <c r="E57" s="15">
        <v>45931</v>
      </c>
      <c r="I57" s="17"/>
    </row>
    <row r="58" spans="1:14" ht="18" customHeight="1" x14ac:dyDescent="0.35">
      <c r="A58" s="11" t="s">
        <v>81</v>
      </c>
      <c r="B58" s="11" t="s">
        <v>82</v>
      </c>
      <c r="C58" s="8" t="s">
        <v>83</v>
      </c>
      <c r="D58" s="23">
        <v>30855528</v>
      </c>
      <c r="E58" s="15">
        <v>45931</v>
      </c>
      <c r="I58" s="17"/>
    </row>
    <row r="59" spans="1:14" ht="18" customHeight="1" x14ac:dyDescent="0.35">
      <c r="A59" s="11" t="s">
        <v>81</v>
      </c>
      <c r="B59" s="11" t="s">
        <v>84</v>
      </c>
      <c r="C59" s="8" t="s">
        <v>85</v>
      </c>
      <c r="D59" s="23">
        <v>34748728</v>
      </c>
      <c r="E59" s="15">
        <v>45931</v>
      </c>
    </row>
    <row r="60" spans="1:14" ht="18" customHeight="1" x14ac:dyDescent="0.35">
      <c r="A60" s="11" t="s">
        <v>86</v>
      </c>
      <c r="B60" s="11" t="s">
        <v>87</v>
      </c>
      <c r="C60" s="8" t="s">
        <v>88</v>
      </c>
      <c r="D60" s="23">
        <v>100000000</v>
      </c>
      <c r="E60" s="15">
        <v>46296</v>
      </c>
      <c r="K60" s="12"/>
      <c r="L60" s="11"/>
      <c r="M60" s="8"/>
      <c r="N60" s="23"/>
    </row>
    <row r="61" spans="1:14" ht="18" customHeight="1" x14ac:dyDescent="0.35">
      <c r="A61" s="12" t="s">
        <v>86</v>
      </c>
      <c r="B61" s="11" t="s">
        <v>89</v>
      </c>
      <c r="C61" s="8" t="s">
        <v>146</v>
      </c>
      <c r="D61" s="23">
        <v>8134600</v>
      </c>
      <c r="E61" s="15">
        <v>46296</v>
      </c>
      <c r="K61" s="12"/>
      <c r="L61" s="11"/>
      <c r="M61" s="8"/>
      <c r="N61" s="23"/>
    </row>
    <row r="62" spans="1:14" ht="18" customHeight="1" x14ac:dyDescent="0.35">
      <c r="A62" s="12" t="s">
        <v>90</v>
      </c>
      <c r="B62" s="11" t="s">
        <v>91</v>
      </c>
      <c r="C62" s="8" t="s">
        <v>92</v>
      </c>
      <c r="D62" s="23">
        <v>174272734</v>
      </c>
      <c r="E62" s="15">
        <v>45931</v>
      </c>
    </row>
    <row r="63" spans="1:14" ht="18" customHeight="1" x14ac:dyDescent="0.35">
      <c r="A63" s="12" t="s">
        <v>90</v>
      </c>
      <c r="B63" s="11" t="s">
        <v>93</v>
      </c>
      <c r="C63" s="8" t="s">
        <v>94</v>
      </c>
      <c r="D63" s="23">
        <v>174272734</v>
      </c>
      <c r="E63" s="15">
        <v>45931</v>
      </c>
    </row>
    <row r="64" spans="1:14" ht="18" customHeight="1" x14ac:dyDescent="0.35">
      <c r="A64" s="11" t="s">
        <v>90</v>
      </c>
      <c r="B64" s="11" t="s">
        <v>95</v>
      </c>
      <c r="C64" s="8" t="s">
        <v>96</v>
      </c>
      <c r="D64" s="23">
        <v>66720897</v>
      </c>
      <c r="E64" s="15">
        <v>45931</v>
      </c>
    </row>
    <row r="65" spans="1:7" ht="18" customHeight="1" x14ac:dyDescent="0.35">
      <c r="A65" s="12" t="s">
        <v>90</v>
      </c>
      <c r="B65" s="11" t="s">
        <v>97</v>
      </c>
      <c r="C65" s="8" t="s">
        <v>142</v>
      </c>
      <c r="D65" s="23">
        <v>8134600</v>
      </c>
      <c r="E65" s="15">
        <v>46296</v>
      </c>
    </row>
    <row r="66" spans="1:7" ht="18" customHeight="1" x14ac:dyDescent="0.35">
      <c r="A66" s="19" t="s">
        <v>98</v>
      </c>
      <c r="B66" s="20" t="s">
        <v>99</v>
      </c>
      <c r="C66" s="21" t="s">
        <v>100</v>
      </c>
      <c r="D66" s="24">
        <v>103000000</v>
      </c>
      <c r="E66" s="22">
        <v>45931</v>
      </c>
    </row>
    <row r="67" spans="1:7" ht="15.5" x14ac:dyDescent="0.35">
      <c r="A67" s="7" t="s">
        <v>101</v>
      </c>
      <c r="B67" s="8"/>
      <c r="C67" s="9"/>
      <c r="D67" s="23">
        <f>SUM(D53:D56)</f>
        <v>12498274</v>
      </c>
      <c r="G67" s="16"/>
    </row>
    <row r="68" spans="1:7" ht="16" thickBot="1" x14ac:dyDescent="0.4">
      <c r="A68" s="7" t="s">
        <v>102</v>
      </c>
      <c r="B68" s="8"/>
      <c r="C68" s="9"/>
      <c r="D68" s="23">
        <f>SUM(D8:D52,D57:D66)</f>
        <v>3809520000</v>
      </c>
    </row>
    <row r="69" spans="1:7" ht="16.5" thickTop="1" thickBot="1" x14ac:dyDescent="0.4">
      <c r="A69" s="32" t="s">
        <v>103</v>
      </c>
      <c r="B69" s="33"/>
      <c r="C69" s="32"/>
      <c r="D69" s="18">
        <f>SUM(D67:D68)</f>
        <v>3822018274</v>
      </c>
      <c r="E69" s="34"/>
      <c r="G69" s="16"/>
    </row>
    <row r="70" spans="1:7" ht="16" thickTop="1" x14ac:dyDescent="0.35">
      <c r="A70" s="7"/>
      <c r="B70" s="8"/>
      <c r="C70" s="7"/>
      <c r="D70" s="25"/>
      <c r="E70" s="35"/>
      <c r="G70" s="16"/>
    </row>
    <row r="71" spans="1:7" ht="15.5" x14ac:dyDescent="0.35">
      <c r="A71" s="7"/>
      <c r="B71" s="36" t="s">
        <v>115</v>
      </c>
      <c r="C71" s="7"/>
      <c r="D71" s="26">
        <v>0</v>
      </c>
      <c r="E71" s="35"/>
      <c r="G71" s="16"/>
    </row>
    <row r="72" spans="1:7" ht="15.5" x14ac:dyDescent="0.35">
      <c r="A72" s="7"/>
      <c r="B72" s="36" t="s">
        <v>117</v>
      </c>
      <c r="C72" s="7"/>
      <c r="D72" s="26">
        <v>0</v>
      </c>
      <c r="E72" s="35"/>
      <c r="G72" s="16"/>
    </row>
    <row r="73" spans="1:7" ht="15.5" x14ac:dyDescent="0.35">
      <c r="A73" s="7"/>
      <c r="B73" s="36" t="s">
        <v>118</v>
      </c>
      <c r="C73" s="7"/>
      <c r="D73" s="26">
        <v>0</v>
      </c>
      <c r="E73" s="35"/>
      <c r="G73" s="16"/>
    </row>
    <row r="74" spans="1:7" ht="15.5" x14ac:dyDescent="0.35">
      <c r="A74" s="7"/>
      <c r="B74" s="36" t="s">
        <v>119</v>
      </c>
      <c r="C74" s="7"/>
      <c r="D74" s="26">
        <v>0</v>
      </c>
      <c r="E74" s="35"/>
      <c r="G74" s="16"/>
    </row>
    <row r="75" spans="1:7" ht="15.5" x14ac:dyDescent="0.35">
      <c r="A75" s="7"/>
      <c r="B75" s="36" t="s">
        <v>120</v>
      </c>
      <c r="C75" s="7"/>
      <c r="D75" s="26">
        <v>0</v>
      </c>
      <c r="E75" s="35"/>
      <c r="G75" s="16"/>
    </row>
    <row r="76" spans="1:7" ht="15.5" x14ac:dyDescent="0.35">
      <c r="A76" s="7"/>
      <c r="B76" s="36" t="s">
        <v>121</v>
      </c>
      <c r="C76" s="7"/>
      <c r="D76" s="26">
        <v>0</v>
      </c>
      <c r="E76" s="35"/>
      <c r="G76" s="16"/>
    </row>
    <row r="77" spans="1:7" ht="15.5" x14ac:dyDescent="0.35">
      <c r="A77" s="7"/>
      <c r="B77" s="36" t="s">
        <v>116</v>
      </c>
      <c r="C77" s="7"/>
      <c r="D77" s="26">
        <v>0</v>
      </c>
      <c r="E77" s="35"/>
      <c r="G77" s="16"/>
    </row>
    <row r="78" spans="1:7" ht="15.5" x14ac:dyDescent="0.35">
      <c r="A78" s="7"/>
      <c r="B78" s="36" t="s">
        <v>122</v>
      </c>
      <c r="C78" s="7"/>
      <c r="D78" s="26">
        <v>0</v>
      </c>
      <c r="G78" s="35"/>
    </row>
    <row r="79" spans="1:7" ht="15.5" x14ac:dyDescent="0.35">
      <c r="A79" s="7"/>
      <c r="B79" s="36"/>
      <c r="C79" s="7"/>
      <c r="D79" s="25"/>
      <c r="G79" s="35"/>
    </row>
    <row r="80" spans="1:7" s="2" customFormat="1" ht="15.5" x14ac:dyDescent="0.35">
      <c r="A80" s="3" t="s">
        <v>104</v>
      </c>
      <c r="B80" s="3"/>
      <c r="C80" s="4"/>
      <c r="D80" s="5"/>
      <c r="G80" s="37"/>
    </row>
    <row r="81" spans="1:7" s="2" customFormat="1" ht="14.15" customHeight="1" x14ac:dyDescent="0.35">
      <c r="A81" s="3"/>
      <c r="B81" s="3"/>
      <c r="C81" s="4"/>
      <c r="D81" s="5"/>
      <c r="G81" s="37"/>
    </row>
    <row r="82" spans="1:7" s="2" customFormat="1" ht="30.65" customHeight="1" x14ac:dyDescent="0.35">
      <c r="A82" s="47" t="s">
        <v>105</v>
      </c>
      <c r="B82" s="47"/>
      <c r="C82" s="47"/>
      <c r="D82" s="47"/>
    </row>
    <row r="83" spans="1:7" s="2" customFormat="1" ht="14.15" customHeight="1" x14ac:dyDescent="0.35">
      <c r="A83" s="6"/>
      <c r="B83" s="6"/>
      <c r="C83" s="6"/>
      <c r="D83" s="6"/>
    </row>
    <row r="84" spans="1:7" s="1" customFormat="1" ht="15.5" x14ac:dyDescent="0.35">
      <c r="A84" s="46" t="s">
        <v>106</v>
      </c>
      <c r="B84" s="46"/>
      <c r="C84" s="46"/>
      <c r="D84" s="46"/>
    </row>
    <row r="85" spans="1:7" s="1" customFormat="1" x14ac:dyDescent="0.35">
      <c r="A85" s="38"/>
      <c r="B85" s="38"/>
      <c r="C85" s="38"/>
      <c r="D85" s="39"/>
    </row>
    <row r="86" spans="1:7" s="1" customFormat="1" ht="43.5" customHeight="1" x14ac:dyDescent="0.35">
      <c r="A86" s="46" t="s">
        <v>108</v>
      </c>
      <c r="B86" s="46"/>
      <c r="C86" s="46"/>
      <c r="D86" s="46"/>
    </row>
    <row r="87" spans="1:7" s="1" customFormat="1" x14ac:dyDescent="0.35">
      <c r="A87" s="38"/>
      <c r="B87" s="38"/>
      <c r="C87" s="38"/>
      <c r="D87" s="39"/>
    </row>
    <row r="88" spans="1:7" s="2" customFormat="1" ht="34.5" customHeight="1" x14ac:dyDescent="0.35"/>
    <row r="89" spans="1:7" s="2" customFormat="1" x14ac:dyDescent="0.35">
      <c r="A89" s="40"/>
      <c r="B89" s="40"/>
      <c r="C89" s="40"/>
      <c r="D89" s="41"/>
    </row>
    <row r="90" spans="1:7" s="2" customFormat="1" x14ac:dyDescent="0.35">
      <c r="A90" s="10"/>
      <c r="B90" s="10"/>
      <c r="C90" s="42"/>
      <c r="D90" s="43"/>
    </row>
    <row r="91" spans="1:7" s="44" customFormat="1" x14ac:dyDescent="0.35">
      <c r="A91" s="10"/>
      <c r="B91" s="10"/>
      <c r="C91" s="42"/>
      <c r="D91" s="43"/>
    </row>
    <row r="92" spans="1:7" s="44" customFormat="1" x14ac:dyDescent="0.35">
      <c r="A92" s="10"/>
      <c r="B92" s="10"/>
      <c r="C92" s="42"/>
      <c r="D92" s="43"/>
    </row>
    <row r="93" spans="1:7" s="2" customFormat="1" x14ac:dyDescent="0.35">
      <c r="A93" s="10"/>
      <c r="B93" s="10"/>
      <c r="C93" s="42"/>
      <c r="D93" s="43"/>
    </row>
    <row r="94" spans="1:7" s="2" customFormat="1" x14ac:dyDescent="0.35">
      <c r="A94" s="10"/>
      <c r="B94" s="10"/>
      <c r="C94" s="42"/>
      <c r="D94" s="43"/>
    </row>
    <row r="95" spans="1:7" s="45" customFormat="1" x14ac:dyDescent="0.35">
      <c r="A95" s="10"/>
      <c r="B95" s="10"/>
      <c r="C95" s="42"/>
      <c r="D95" s="43"/>
    </row>
    <row r="96" spans="1:7" s="45" customFormat="1" x14ac:dyDescent="0.35">
      <c r="A96" s="10"/>
      <c r="B96" s="10"/>
      <c r="C96" s="42"/>
      <c r="D96" s="43"/>
    </row>
    <row r="97" spans="1:4" s="45" customFormat="1" x14ac:dyDescent="0.35">
      <c r="A97" s="10"/>
      <c r="B97" s="10"/>
      <c r="C97" s="42"/>
      <c r="D97" s="43"/>
    </row>
    <row r="98" spans="1:4" s="45" customFormat="1" x14ac:dyDescent="0.35">
      <c r="A98" s="10"/>
      <c r="B98" s="10"/>
      <c r="C98" s="42"/>
      <c r="D98" s="43"/>
    </row>
    <row r="99" spans="1:4" s="2" customFormat="1" x14ac:dyDescent="0.35">
      <c r="A99" s="10"/>
      <c r="B99" s="10"/>
      <c r="C99" s="42"/>
      <c r="D99" s="43"/>
    </row>
    <row r="100" spans="1:4" s="2" customFormat="1" x14ac:dyDescent="0.35">
      <c r="A100" s="10"/>
      <c r="B100" s="10"/>
      <c r="C100" s="42"/>
      <c r="D100" s="43"/>
    </row>
    <row r="101" spans="1:4" s="2" customFormat="1" x14ac:dyDescent="0.35">
      <c r="A101" s="10"/>
      <c r="B101" s="10"/>
      <c r="C101" s="42"/>
      <c r="D101" s="43"/>
    </row>
    <row r="102" spans="1:4" s="2" customFormat="1" x14ac:dyDescent="0.35">
      <c r="A102" s="10"/>
      <c r="B102" s="10"/>
      <c r="C102" s="42"/>
      <c r="D102" s="43"/>
    </row>
    <row r="103" spans="1:4" s="2" customFormat="1" x14ac:dyDescent="0.35">
      <c r="A103" s="10"/>
      <c r="B103" s="10"/>
      <c r="C103" s="42"/>
      <c r="D103" s="43"/>
    </row>
    <row r="104" spans="1:4" s="2" customFormat="1" x14ac:dyDescent="0.35">
      <c r="A104" s="10"/>
      <c r="B104" s="10"/>
      <c r="C104" s="42"/>
      <c r="D104" s="43"/>
    </row>
    <row r="105" spans="1:4" s="2" customFormat="1" x14ac:dyDescent="0.35">
      <c r="A105" s="10"/>
      <c r="B105" s="10"/>
      <c r="C105" s="42"/>
      <c r="D105" s="43"/>
    </row>
    <row r="106" spans="1:4" s="2" customFormat="1" x14ac:dyDescent="0.35">
      <c r="A106" s="10"/>
      <c r="B106" s="10"/>
      <c r="C106" s="42"/>
      <c r="D106" s="43"/>
    </row>
    <row r="107" spans="1:4" s="2" customFormat="1" x14ac:dyDescent="0.35">
      <c r="A107" s="10"/>
      <c r="B107" s="10"/>
      <c r="C107" s="42"/>
      <c r="D107" s="43"/>
    </row>
    <row r="108" spans="1:4" s="2" customFormat="1" x14ac:dyDescent="0.35">
      <c r="A108" s="10"/>
      <c r="B108" s="10"/>
      <c r="C108" s="42"/>
      <c r="D108" s="43"/>
    </row>
    <row r="113" ht="29.15" customHeight="1" x14ac:dyDescent="0.35"/>
  </sheetData>
  <sortState xmlns:xlrd2="http://schemas.microsoft.com/office/spreadsheetml/2017/richdata2" ref="A9:D66">
    <sortCondition ref="A8"/>
  </sortState>
  <mergeCells count="7">
    <mergeCell ref="A86:D86"/>
    <mergeCell ref="A84:D84"/>
    <mergeCell ref="A82:D82"/>
    <mergeCell ref="A1:E1"/>
    <mergeCell ref="A2:E2"/>
    <mergeCell ref="A3:E3"/>
    <mergeCell ref="A4:E4"/>
  </mergeCells>
  <phoneticPr fontId="14" type="noConversion"/>
  <printOptions horizontalCentered="1"/>
  <pageMargins left="0.7" right="0.7" top="0.75" bottom="0.75" header="0.3" footer="0.3"/>
  <pageSetup scale="47" orientation="portrait" r:id="rId1"/>
  <ignoredErrors>
    <ignoredError sqref="D6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4944758C47CB4A9B91E464E3192E33" ma:contentTypeVersion="11" ma:contentTypeDescription="Create a new document." ma:contentTypeScope="" ma:versionID="0ca05bfdd709368a6260bab539527f27">
  <xsd:schema xmlns:xsd="http://www.w3.org/2001/XMLSchema" xmlns:xs="http://www.w3.org/2001/XMLSchema" xmlns:p="http://schemas.microsoft.com/office/2006/metadata/properties" xmlns:ns2="235b00d9-c796-4870-92d0-6b0812abd1e3" xmlns:ns3="a2d580ed-e60b-4601-bd95-212988921ab1" targetNamespace="http://schemas.microsoft.com/office/2006/metadata/properties" ma:root="true" ma:fieldsID="c5728f48d87c511eacd7cbbf020d6f45" ns2:_="" ns3:_="">
    <xsd:import namespace="235b00d9-c796-4870-92d0-6b0812abd1e3"/>
    <xsd:import namespace="a2d580ed-e60b-4601-bd95-212988921a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b00d9-c796-4870-92d0-6b0812abd1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580ed-e60b-4601-bd95-212988921ab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ac1ce5a-b7a3-4c49-8e3e-736187549be4}" ma:internalName="TaxCatchAll" ma:showField="CatchAllData" ma:web="a2d580ed-e60b-4601-bd95-212988921a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2d580ed-e60b-4601-bd95-212988921ab1">
      <UserInfo>
        <DisplayName>Manning, Britaney (OST)</DisplayName>
        <AccountId>1185</AccountId>
        <AccountType/>
      </UserInfo>
    </SharedWithUsers>
    <lcf76f155ced4ddcb4097134ff3c332f xmlns="235b00d9-c796-4870-92d0-6b0812abd1e3">
      <Terms xmlns="http://schemas.microsoft.com/office/infopath/2007/PartnerControls"/>
    </lcf76f155ced4ddcb4097134ff3c332f>
    <TaxCatchAll xmlns="a2d580ed-e60b-4601-bd95-212988921ab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DF279A-9677-484F-9297-40F542B0DB9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D155DBD-8A6A-4C75-9704-F12379619A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5b00d9-c796-4870-92d0-6b0812abd1e3"/>
    <ds:schemaRef ds:uri="a2d580ed-e60b-4601-bd95-212988921a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E67C0C-001D-49B0-A94C-F48559DCFB92}">
  <ds:schemaRefs>
    <ds:schemaRef ds:uri="http://schemas.microsoft.com/office/2006/documentManagement/types"/>
    <ds:schemaRef ds:uri="http://purl.org/dc/elements/1.1/"/>
    <ds:schemaRef ds:uri="a2d580ed-e60b-4601-bd95-212988921ab1"/>
    <ds:schemaRef ds:uri="http://schemas.microsoft.com/office/infopath/2007/PartnerControls"/>
    <ds:schemaRef ds:uri="235b00d9-c796-4870-92d0-6b0812abd1e3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F9BA320-A09F-45D9-AB59-E2A1063A61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2022 Table 7</vt:lpstr>
      <vt:lpstr>'FY 2022 Table 7'!Print_Area</vt:lpstr>
    </vt:vector>
  </TitlesOfParts>
  <Manager/>
  <Company>USDOT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7 FY 2022 Full Year Section 5309 CIG Allocations</dc:title>
  <dc:subject>Commitment to Accessibility: DOT is committed to ensuring that information is available in appropriate alternative formats to meet the requirements of persons who have a disability. If you require an alternative version of this file, please contact FTAWebAccessibility@dot.gov. </dc:subject>
  <dc:creator>D O T - Federal Transit Administration</dc:creator>
  <cp:keywords/>
  <dc:description/>
  <cp:lastModifiedBy>Morisset, Francisca (FTA)</cp:lastModifiedBy>
  <cp:revision/>
  <cp:lastPrinted>2024-04-30T17:50:57Z</cp:lastPrinted>
  <dcterms:created xsi:type="dcterms:W3CDTF">2011-12-07T15:53:03Z</dcterms:created>
  <dcterms:modified xsi:type="dcterms:W3CDTF">2026-05-07T19:13:47Z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Type">
    <vt:lpwstr/>
  </property>
  <property fmtid="{D5CDD505-2E9C-101B-9397-08002B2CF9AE}" pid="3" name="ContentTypeId">
    <vt:lpwstr>0x010100924944758C47CB4A9B91E464E3192E33</vt:lpwstr>
  </property>
  <property fmtid="{D5CDD505-2E9C-101B-9397-08002B2CF9AE}" pid="4" name="MediaServiceImageTags">
    <vt:lpwstr/>
  </property>
</Properties>
</file>