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TPE\TPE-22\CIG-EPD Allocations\Allocations\2026 May\For TAD - Remediated Docs\"/>
    </mc:Choice>
  </mc:AlternateContent>
  <xr:revisionPtr revIDLastSave="0" documentId="13_ncr:1_{7807EAFD-F89D-4224-8E01-6AC6924382D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le 16" sheetId="6" r:id="rId1"/>
  </sheets>
  <externalReferences>
    <externalReference r:id="rId2"/>
  </externalReferences>
  <definedNames>
    <definedName name="_xlnm._FilterDatabase" localSheetId="0" hidden="1">'Table 16'!#REF!</definedName>
    <definedName name="DiscIDFY24">'[1]2024'!$C$2:$C$28</definedName>
    <definedName name="NameFY24">'[1]2024'!$F$2:$F$28</definedName>
    <definedName name="_xlnm.Print_Area" localSheetId="0">'Table 16'!$A$1:$D$18</definedName>
    <definedName name="_xlnm.Print_Titles" localSheetId="0">'Table 16'!$A:$D,'Table 16'!$1:$2</definedName>
    <definedName name="StateFY24">'[1]2024'!$D$2:$D$28</definedName>
    <definedName name="top_doc" localSheetId="0">'Table 16'!#REF!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6" l="1"/>
  <c r="D59" i="6" l="1"/>
  <c r="D54" i="6"/>
  <c r="D42" i="6" l="1"/>
  <c r="D30" i="6"/>
  <c r="D16" i="6"/>
  <c r="D10" i="6"/>
</calcChain>
</file>

<file path=xl/sharedStrings.xml><?xml version="1.0" encoding="utf-8"?>
<sst xmlns="http://schemas.openxmlformats.org/spreadsheetml/2006/main" count="119" uniqueCount="90">
  <si>
    <t>FEDERAL TRANSIT ADMINISTRATION</t>
  </si>
  <si>
    <t>TABLE 16</t>
  </si>
  <si>
    <t>State</t>
  </si>
  <si>
    <t>Earmark ID</t>
  </si>
  <si>
    <t>Project Location and Description</t>
  </si>
  <si>
    <t>Unobligated
Allocation</t>
  </si>
  <si>
    <t>HI</t>
  </si>
  <si>
    <t>Honolulu, High Capacity Transit Corridor Project</t>
  </si>
  <si>
    <t>Funds lapse September 30, 2027.</t>
  </si>
  <si>
    <t>FY 2016 Unobligated Allocations</t>
  </si>
  <si>
    <t>D2016-NWST-012</t>
  </si>
  <si>
    <t>Total FY 2016 Unobligated Allocations…………………………………………………………………………………..</t>
  </si>
  <si>
    <t>FY 2017 Unobligated Allocations</t>
  </si>
  <si>
    <t>CA</t>
  </si>
  <si>
    <t>D2017-NWST-007</t>
  </si>
  <si>
    <t>Sacramento, Downtown Riverfront Streetcar</t>
  </si>
  <si>
    <t>WA</t>
  </si>
  <si>
    <t>Total FY 2017 Unobligated Allocations…………………………………………………………………………………..</t>
  </si>
  <si>
    <t>MD</t>
  </si>
  <si>
    <t>FY 2022 Unobligated Allocations</t>
  </si>
  <si>
    <t>MN</t>
  </si>
  <si>
    <t>UT</t>
  </si>
  <si>
    <t>D2022-CCAA-004</t>
  </si>
  <si>
    <t>Salt Lake City, FrontRunner Strategic Double Track Project</t>
  </si>
  <si>
    <t>FL</t>
  </si>
  <si>
    <t>CO</t>
  </si>
  <si>
    <t>D2022-SSAA-012</t>
  </si>
  <si>
    <t>NC</t>
  </si>
  <si>
    <t>OH</t>
  </si>
  <si>
    <t>D2022-SSAD-010</t>
  </si>
  <si>
    <t>D2022-SSAD-011</t>
  </si>
  <si>
    <t>D2022-SSAD-012</t>
  </si>
  <si>
    <t>D2022-SSAD-016</t>
  </si>
  <si>
    <t>Total FY 2022 Unobligated Allocations…………………………………………………………………………………..</t>
  </si>
  <si>
    <t>FY2023 Unobligated Allocations</t>
  </si>
  <si>
    <t>TX</t>
  </si>
  <si>
    <t>D2023-NSAD-005</t>
  </si>
  <si>
    <t>D2023-CCAD-002</t>
  </si>
  <si>
    <t>D2023-SSAD-004</t>
  </si>
  <si>
    <t>D2023-SSAD-006</t>
  </si>
  <si>
    <t>Total FY 2023 Unobligated Allocations…………………………………………………………………………………..</t>
  </si>
  <si>
    <t>FY2024 Unobligated Allocations</t>
  </si>
  <si>
    <t>D2022-SSAD-019</t>
  </si>
  <si>
    <t>D2022-SSAA-017</t>
  </si>
  <si>
    <t>D2022-SSAD-017</t>
  </si>
  <si>
    <t>D2023-NSAD-006</t>
  </si>
  <si>
    <t>D2023-SSAD-013</t>
  </si>
  <si>
    <t>D2024-NSAA-003</t>
  </si>
  <si>
    <t>D2024-NSAA-008</t>
  </si>
  <si>
    <t>D2024-NSAD-009</t>
  </si>
  <si>
    <t>D2024-NSAD-001</t>
  </si>
  <si>
    <t>D2024-SSAD-001</t>
  </si>
  <si>
    <t>D2024-SSAD-003</t>
  </si>
  <si>
    <t>D2024-NSAD-004</t>
  </si>
  <si>
    <t>D2024-CCAD-001</t>
  </si>
  <si>
    <t>SC</t>
  </si>
  <si>
    <t>Funds lapse September 30, 2027</t>
  </si>
  <si>
    <t>*Funds lapse September 30, 2028</t>
  </si>
  <si>
    <t xml:space="preserve">Funds lapse September 30, 2026. </t>
  </si>
  <si>
    <t>*Funds lapse September 30, 2027</t>
  </si>
  <si>
    <t>Honolulu, High Capacity Tranist Corridor*</t>
  </si>
  <si>
    <t>Grand Total Unobligated Allocations…..................................................................................................</t>
  </si>
  <si>
    <t>Total FY 2024 Unobligated Allocations…...............................................................................................</t>
  </si>
  <si>
    <t>Funds lapse on September 30, 2026.</t>
  </si>
  <si>
    <t>**Funds lapse on September 30, 2028</t>
  </si>
  <si>
    <t>*Funds Lapse on September 30, 2027.</t>
  </si>
  <si>
    <t>FY2025 Unobligated Allocations</t>
  </si>
  <si>
    <t>NY</t>
  </si>
  <si>
    <t>D2025-NSAA-004</t>
  </si>
  <si>
    <t>Total FY 2025 Unobligated Allocations…...............................................................................................</t>
  </si>
  <si>
    <t>Funds lapse September 30,2028</t>
  </si>
  <si>
    <t>D2023-SSAD-0014</t>
  </si>
  <si>
    <t>Fort Collins, West Elizabeth Corridor</t>
  </si>
  <si>
    <t>Minneapolis, METRO F Line Bus Rapid Transit*</t>
  </si>
  <si>
    <t>Chapel Hill, North-South BRT**</t>
  </si>
  <si>
    <t>Cleveland, MetroHealth Line BRT</t>
  </si>
  <si>
    <t>Columbus, East Main Street BRT</t>
  </si>
  <si>
    <t>Columbus, West Broad Street BRT</t>
  </si>
  <si>
    <t>Seattle, RapidRide K Line</t>
  </si>
  <si>
    <t>Raleigh, Wake Bus Rapid Transit:Southern Corridor*</t>
  </si>
  <si>
    <t>Montgomery County, Veirs Mill Road BRT</t>
  </si>
  <si>
    <t>San Antonio, Advanced Rapid Transit (ART) East-West Corridor</t>
  </si>
  <si>
    <t>New York City, Second Avenue Subway Phase 2</t>
  </si>
  <si>
    <t>Raleigh, Wake Bus Rapid Transit: Southern Corridor</t>
  </si>
  <si>
    <t>Minneapolis, METRO F Line Bus Rapid Transit</t>
  </si>
  <si>
    <t>Charleston, Lowcountry Rapid Transit</t>
  </si>
  <si>
    <t>Honolulu, High Capacity Transit Corridor</t>
  </si>
  <si>
    <t>Miami, Northeast Corridor Rapid Transit Project*</t>
  </si>
  <si>
    <t>San Jose, BART Silicon Valley Phase II</t>
  </si>
  <si>
    <t xml:space="preserve">Prior Year Unobligated Section 5309 Fixed Guideway Capital Investment Grants (CIG) and Section 3005(b) Expedited Project Delivery Program as of May 7, 2026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</si>
</sst>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3" fontId="0" fillId="0" borderId="0"/>
    <xf numFmtId="44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3" fontId="0" fillId="0" borderId="0" xfId="0"/>
    <xf numFmtId="3" fontId="4" fillId="0" borderId="0" xfId="0" applyFont="1" applyFill="1" applyBorder="1"/>
    <xf numFmtId="3" fontId="4" fillId="0" borderId="0" xfId="0" applyFont="1" applyFill="1" applyBorder="1" applyAlignment="1">
      <alignment horizontal="left"/>
    </xf>
    <xf numFmtId="3" fontId="4" fillId="0" borderId="1" xfId="0" applyFont="1" applyFill="1" applyBorder="1" applyAlignment="1">
      <alignment horizontal="left"/>
    </xf>
    <xf numFmtId="3" fontId="6" fillId="0" borderId="0" xfId="0" applyFont="1" applyFill="1"/>
    <xf numFmtId="164" fontId="4" fillId="0" borderId="0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right" wrapText="1"/>
    </xf>
    <xf numFmtId="164" fontId="6" fillId="0" borderId="0" xfId="0" applyNumberFormat="1" applyFont="1" applyFill="1"/>
    <xf numFmtId="3" fontId="5" fillId="0" borderId="0" xfId="0" applyFont="1" applyFill="1" applyBorder="1" applyAlignment="1">
      <alignment horizontal="left"/>
    </xf>
    <xf numFmtId="3" fontId="5" fillId="0" borderId="0" xfId="0" applyFont="1" applyFill="1" applyBorder="1" applyAlignment="1">
      <alignment horizontal="left" wrapText="1"/>
    </xf>
    <xf numFmtId="3" fontId="6" fillId="0" borderId="0" xfId="0" applyFont="1" applyFill="1" applyAlignment="1">
      <alignment vertical="center"/>
    </xf>
    <xf numFmtId="3" fontId="3" fillId="0" borderId="6" xfId="0" applyFont="1" applyFill="1" applyBorder="1" applyAlignment="1">
      <alignment horizontal="center" vertical="center"/>
    </xf>
    <xf numFmtId="3" fontId="3" fillId="0" borderId="1" xfId="0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/>
    </xf>
    <xf numFmtId="3" fontId="5" fillId="0" borderId="0" xfId="0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3" fontId="4" fillId="0" borderId="1" xfId="0" applyFont="1" applyFill="1" applyBorder="1" applyAlignment="1">
      <alignment horizontal="left" wrapText="1"/>
    </xf>
    <xf numFmtId="0" fontId="4" fillId="0" borderId="2" xfId="2" applyFont="1" applyFill="1" applyBorder="1" applyAlignment="1" applyProtection="1">
      <alignment vertical="center"/>
    </xf>
    <xf numFmtId="3" fontId="5" fillId="0" borderId="2" xfId="0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3" fontId="5" fillId="0" borderId="0" xfId="0" applyFont="1" applyFill="1"/>
    <xf numFmtId="3" fontId="4" fillId="0" borderId="0" xfId="0" applyFont="1" applyFill="1" applyBorder="1" applyAlignment="1">
      <alignment horizontal="left" wrapText="1"/>
    </xf>
    <xf numFmtId="164" fontId="4" fillId="0" borderId="0" xfId="0" applyNumberFormat="1" applyFont="1" applyFill="1" applyBorder="1" applyAlignment="1">
      <alignment horizontal="right" wrapText="1"/>
    </xf>
    <xf numFmtId="3" fontId="7" fillId="0" borderId="0" xfId="0" applyFont="1" applyBorder="1"/>
    <xf numFmtId="3" fontId="8" fillId="0" borderId="0" xfId="0" applyFont="1" applyFill="1" applyBorder="1" applyAlignment="1">
      <alignment horizontal="left"/>
    </xf>
    <xf numFmtId="3" fontId="5" fillId="0" borderId="2" xfId="0" applyFont="1" applyFill="1" applyBorder="1" applyAlignment="1">
      <alignment horizontal="center" vertical="center"/>
    </xf>
    <xf numFmtId="3" fontId="5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/>
    <xf numFmtId="3" fontId="5" fillId="0" borderId="0" xfId="0" applyFont="1"/>
    <xf numFmtId="3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0" fontId="7" fillId="0" borderId="0" xfId="3" applyFont="1" applyBorder="1" applyAlignment="1">
      <alignment horizontal="center"/>
    </xf>
    <xf numFmtId="0" fontId="7" fillId="0" borderId="0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7" fillId="0" borderId="0" xfId="3" applyFont="1" applyFill="1" applyBorder="1"/>
    <xf numFmtId="3" fontId="8" fillId="0" borderId="0" xfId="0" applyFont="1"/>
    <xf numFmtId="3" fontId="8" fillId="0" borderId="0" xfId="0" applyFont="1" applyFill="1"/>
    <xf numFmtId="3" fontId="2" fillId="0" borderId="0" xfId="0" applyFont="1" applyFill="1"/>
    <xf numFmtId="164" fontId="2" fillId="0" borderId="0" xfId="0" applyNumberFormat="1" applyFont="1" applyFill="1"/>
    <xf numFmtId="3" fontId="5" fillId="0" borderId="0" xfId="0" applyFont="1" applyFill="1" applyBorder="1" applyAlignment="1">
      <alignment horizontal="center"/>
    </xf>
    <xf numFmtId="3" fontId="7" fillId="0" borderId="0" xfId="0" applyFont="1" applyFill="1" applyBorder="1"/>
    <xf numFmtId="3" fontId="5" fillId="0" borderId="2" xfId="0" applyFont="1" applyFill="1" applyBorder="1" applyAlignment="1">
      <alignment horizontal="center"/>
    </xf>
    <xf numFmtId="3" fontId="9" fillId="0" borderId="2" xfId="0" applyFont="1" applyBorder="1"/>
    <xf numFmtId="3" fontId="5" fillId="0" borderId="2" xfId="0" applyFont="1" applyFill="1" applyBorder="1"/>
    <xf numFmtId="3" fontId="6" fillId="0" borderId="2" xfId="0" applyFont="1" applyFill="1" applyBorder="1"/>
    <xf numFmtId="3" fontId="9" fillId="0" borderId="2" xfId="0" applyFont="1" applyFill="1" applyBorder="1"/>
    <xf numFmtId="164" fontId="5" fillId="0" borderId="0" xfId="0" applyNumberFormat="1" applyFont="1" applyFill="1" applyBorder="1" applyAlignment="1">
      <alignment horizontal="right" wrapText="1"/>
    </xf>
    <xf numFmtId="165" fontId="5" fillId="0" borderId="0" xfId="1" applyNumberFormat="1" applyFont="1" applyFill="1"/>
    <xf numFmtId="165" fontId="4" fillId="0" borderId="2" xfId="1" applyNumberFormat="1" applyFont="1" applyFill="1" applyBorder="1"/>
    <xf numFmtId="165" fontId="5" fillId="0" borderId="0" xfId="1" applyNumberFormat="1" applyFont="1" applyFill="1" applyBorder="1" applyAlignment="1">
      <alignment horizontal="right"/>
    </xf>
    <xf numFmtId="165" fontId="7" fillId="0" borderId="0" xfId="1" applyNumberFormat="1" applyFont="1" applyFill="1" applyBorder="1"/>
    <xf numFmtId="165" fontId="7" fillId="0" borderId="0" xfId="1" applyNumberFormat="1" applyFont="1" applyBorder="1"/>
    <xf numFmtId="165" fontId="4" fillId="0" borderId="2" xfId="1" applyNumberFormat="1" applyFont="1" applyFill="1" applyBorder="1" applyAlignment="1">
      <alignment vertical="center"/>
    </xf>
    <xf numFmtId="165" fontId="5" fillId="0" borderId="0" xfId="1" applyNumberFormat="1" applyFont="1" applyBorder="1" applyAlignment="1">
      <alignment horizontal="right"/>
    </xf>
    <xf numFmtId="165" fontId="5" fillId="0" borderId="0" xfId="1" applyNumberFormat="1" applyFont="1" applyFill="1" applyBorder="1" applyAlignment="1">
      <alignment horizontal="right" wrapText="1"/>
    </xf>
    <xf numFmtId="3" fontId="6" fillId="0" borderId="0" xfId="0" applyFont="1" applyFill="1" applyBorder="1"/>
    <xf numFmtId="165" fontId="4" fillId="0" borderId="0" xfId="1" applyNumberFormat="1" applyFont="1" applyFill="1" applyBorder="1"/>
    <xf numFmtId="3" fontId="3" fillId="0" borderId="3" xfId="0" applyFont="1" applyFill="1" applyBorder="1" applyAlignment="1">
      <alignment horizontal="center" vertical="center" wrapText="1"/>
    </xf>
    <xf numFmtId="3" fontId="3" fillId="0" borderId="4" xfId="0" applyFont="1" applyFill="1" applyBorder="1" applyAlignment="1">
      <alignment horizontal="center" vertical="center" wrapText="1"/>
    </xf>
    <xf numFmtId="3" fontId="3" fillId="0" borderId="5" xfId="0" applyFont="1" applyFill="1" applyBorder="1" applyAlignment="1">
      <alignment horizontal="center" vertical="center" wrapText="1"/>
    </xf>
    <xf numFmtId="3" fontId="3" fillId="0" borderId="0" xfId="0" applyFont="1" applyFill="1" applyAlignment="1">
      <alignment horizontal="center" vertical="center"/>
    </xf>
  </cellXfs>
  <cellStyles count="6">
    <cellStyle name="Comma 2" xfId="5" xr:uid="{DA5C8003-2A9B-49F4-BEBE-8F5842068579}"/>
    <cellStyle name="Currency" xfId="1" builtinId="4"/>
    <cellStyle name="Currency 2" xfId="4" xr:uid="{04A25A75-FD34-4D84-8F6F-CC207E4337EC}"/>
    <cellStyle name="Normal" xfId="0" builtinId="0"/>
    <cellStyle name="Normal 2" xfId="3" xr:uid="{F027147B-610F-4036-B7CA-C9019F3166CF}"/>
    <cellStyle name="Normal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tanas.ad.dot.gov\share\Openarea\TPE\TPE-22\CIG-EPD%20Allocations\Master%20Tracker\Master%20Tracking%20CIG-EPD%2004%2030%2025.xlsx" TargetMode="External"/><Relationship Id="rId1" Type="http://schemas.openxmlformats.org/officeDocument/2006/relationships/externalLinkPath" Target="file:///\\ftanas.ad.dot.gov\share\Openarea\TPE\TPE-22\CIG-EPD%20Allocations\Master%20Tracker\Master%20Tracking%20CIG-EPD%2004%2030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Unalloc Funding"/>
      <sheetName val="Monthly Hill Report"/>
      <sheetName val="Allocated_Obligated"/>
      <sheetName val="Project ID #"/>
      <sheetName val="Sum_by_Project"/>
      <sheetName val="2015"/>
      <sheetName val="2016"/>
      <sheetName val="2017"/>
      <sheetName val="2018"/>
      <sheetName val="2019"/>
      <sheetName val="2020"/>
      <sheetName val="2021"/>
      <sheetName val="2021 ARPA"/>
      <sheetName val="2022"/>
      <sheetName val="2023"/>
      <sheetName val="2023 Sec.165"/>
      <sheetName val="2024"/>
      <sheetName val="2025"/>
      <sheetName val="2026"/>
      <sheetName val="Lookup Tables"/>
      <sheetName val="TrAMS Lo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C2" t="str">
            <v>D2024-CCAD-001</v>
          </cell>
          <cell r="D2" t="str">
            <v>UT</v>
          </cell>
          <cell r="F2" t="str">
            <v>FrontRunner Strategic Double Track Project</v>
          </cell>
        </row>
        <row r="3">
          <cell r="C3" t="str">
            <v>D2024-EXAA-001</v>
          </cell>
          <cell r="D3" t="str">
            <v>CA</v>
          </cell>
          <cell r="F3" t="str">
            <v>East San Fernando Valley Transit Corridor Phase 1</v>
          </cell>
        </row>
        <row r="4">
          <cell r="C4" t="str">
            <v>D2024-NSAA-001</v>
          </cell>
          <cell r="D4" t="str">
            <v>CA</v>
          </cell>
          <cell r="F4" t="str">
            <v>Westside Subway Section 3</v>
          </cell>
        </row>
        <row r="5">
          <cell r="C5" t="str">
            <v>D2024-NSAA-003</v>
          </cell>
          <cell r="D5" t="str">
            <v>CA</v>
          </cell>
          <cell r="F5" t="str">
            <v>BART Silicon Valley Phase II</v>
          </cell>
        </row>
        <row r="6">
          <cell r="C6" t="str">
            <v>D2024-NSAD-001</v>
          </cell>
          <cell r="D6" t="str">
            <v>HI</v>
          </cell>
          <cell r="F6" t="str">
            <v>High Capacity Transit Corridor</v>
          </cell>
        </row>
        <row r="7">
          <cell r="C7" t="str">
            <v>D2024-NSAA-004</v>
          </cell>
          <cell r="D7" t="str">
            <v>IL</v>
          </cell>
          <cell r="F7" t="str">
            <v>Red Line Extension</v>
          </cell>
        </row>
        <row r="8">
          <cell r="C8" t="str">
            <v>D2024-NSAD-003</v>
          </cell>
          <cell r="D8" t="str">
            <v>MN</v>
          </cell>
          <cell r="F8" t="str">
            <v>Southwest LRT</v>
          </cell>
        </row>
        <row r="9">
          <cell r="C9" t="str">
            <v>D2024-NSAA-005</v>
          </cell>
          <cell r="D9" t="str">
            <v>NY</v>
          </cell>
          <cell r="F9" t="str">
            <v>Hudson Tunnel</v>
          </cell>
        </row>
        <row r="10">
          <cell r="C10" t="str">
            <v>D2024-NSAA-006</v>
          </cell>
          <cell r="D10" t="str">
            <v>NY</v>
          </cell>
          <cell r="F10" t="str">
            <v>Second Avenue Subway Phase 2</v>
          </cell>
        </row>
        <row r="11">
          <cell r="C11" t="str">
            <v>D2024-NSAD-004</v>
          </cell>
          <cell r="D11" t="str">
            <v>SC</v>
          </cell>
          <cell r="F11" t="str">
            <v>Lowcountry Rapid Transit</v>
          </cell>
        </row>
        <row r="12">
          <cell r="C12" t="str">
            <v>D2024-NSAA-007</v>
          </cell>
          <cell r="D12" t="str">
            <v>WA</v>
          </cell>
          <cell r="F12" t="str">
            <v>Lynnwood Link Extension</v>
          </cell>
        </row>
        <row r="13">
          <cell r="C13" t="str">
            <v>D2024-NSAD-006</v>
          </cell>
          <cell r="D13" t="str">
            <v>WA</v>
          </cell>
          <cell r="F13" t="str">
            <v>Lynnwood Link Extension</v>
          </cell>
        </row>
        <row r="14">
          <cell r="C14" t="str">
            <v>D2024-SSAD-001</v>
          </cell>
          <cell r="D14" t="str">
            <v>MN</v>
          </cell>
          <cell r="F14" t="str">
            <v>METRO F Line Bus Rapid Transit</v>
          </cell>
        </row>
        <row r="15">
          <cell r="C15" t="str">
            <v>D2024-SSAD-002</v>
          </cell>
          <cell r="D15" t="str">
            <v>MN</v>
          </cell>
          <cell r="F15" t="str">
            <v>Link Rapid Transit Project</v>
          </cell>
        </row>
        <row r="16">
          <cell r="C16" t="str">
            <v>D2024-SSAD-003</v>
          </cell>
          <cell r="D16" t="str">
            <v>NC</v>
          </cell>
          <cell r="F16" t="str">
            <v>Wake Bus Rapid Transit: Southern Corridor</v>
          </cell>
        </row>
        <row r="17">
          <cell r="C17" t="str">
            <v>D2024-SSAD-004</v>
          </cell>
          <cell r="D17" t="str">
            <v>UT</v>
          </cell>
          <cell r="F17" t="str">
            <v>Midvalley Connector</v>
          </cell>
        </row>
        <row r="18">
          <cell r="C18" t="str">
            <v>D2024-NWST-003</v>
          </cell>
          <cell r="D18" t="str">
            <v>MN</v>
          </cell>
          <cell r="F18" t="str">
            <v>Southwest LRT</v>
          </cell>
        </row>
        <row r="19">
          <cell r="C19" t="str">
            <v>D2024-NWST-004</v>
          </cell>
          <cell r="D19" t="str">
            <v>MN</v>
          </cell>
          <cell r="F19" t="str">
            <v>Southwest LRT</v>
          </cell>
        </row>
        <row r="20">
          <cell r="C20" t="str">
            <v>D2024-SMST-001</v>
          </cell>
          <cell r="D20" t="str">
            <v>WA</v>
          </cell>
          <cell r="F20" t="str">
            <v>RapidRide I Line</v>
          </cell>
        </row>
        <row r="21">
          <cell r="C21" t="str">
            <v>D2024-NSAD-007</v>
          </cell>
          <cell r="D21" t="str">
            <v>IL</v>
          </cell>
          <cell r="F21" t="str">
            <v>Red Line Extension</v>
          </cell>
        </row>
        <row r="22">
          <cell r="C22" t="str">
            <v>D2024-SSAD-005</v>
          </cell>
          <cell r="D22" t="str">
            <v>CO</v>
          </cell>
          <cell r="F22" t="str">
            <v>Colfax Avenue BRT</v>
          </cell>
        </row>
        <row r="23">
          <cell r="C23" t="str">
            <v>D2024-SSAD-006</v>
          </cell>
          <cell r="D23" t="str">
            <v>IN</v>
          </cell>
          <cell r="F23" t="str">
            <v>IndyGo Blue Line Bus Rapid Transit</v>
          </cell>
        </row>
        <row r="24">
          <cell r="C24" t="str">
            <v>D2024-SSAD-007</v>
          </cell>
          <cell r="D24" t="str">
            <v>WA</v>
          </cell>
          <cell r="F24" t="str">
            <v>RapidRide I Line</v>
          </cell>
        </row>
        <row r="25">
          <cell r="C25" t="str">
            <v>D2024-NSAD-008</v>
          </cell>
          <cell r="D25" t="str">
            <v>TX</v>
          </cell>
          <cell r="F25" t="str">
            <v>Advanced Rapid Transit (ART) North-South BRT</v>
          </cell>
        </row>
        <row r="26">
          <cell r="C26" t="str">
            <v>D2024-NSAA-008</v>
          </cell>
          <cell r="D26" t="str">
            <v>FL</v>
          </cell>
          <cell r="F26" t="str">
            <v>Northeast Corridor Rapid Transit Project</v>
          </cell>
        </row>
        <row r="27">
          <cell r="C27" t="str">
            <v>D2024-NSAD-009</v>
          </cell>
          <cell r="D27" t="str">
            <v>FL</v>
          </cell>
          <cell r="F27" t="str">
            <v>Northeast Corridor Rapid Transit Project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2"/>
  <sheetViews>
    <sheetView tabSelected="1" zoomScale="80" zoomScaleNormal="80" workbookViewId="0">
      <selection sqref="A1:D1"/>
    </sheetView>
  </sheetViews>
  <sheetFormatPr defaultColWidth="9.1796875" defaultRowHeight="21" customHeight="1" x14ac:dyDescent="0.25"/>
  <cols>
    <col min="1" max="1" width="8.453125" style="4" customWidth="1"/>
    <col min="2" max="2" width="25.453125" style="4" customWidth="1"/>
    <col min="3" max="3" width="82.81640625" style="4" customWidth="1"/>
    <col min="4" max="4" width="28.453125" style="7" customWidth="1"/>
    <col min="5" max="5" width="9.1796875" style="4"/>
    <col min="6" max="6" width="58.54296875" style="4" customWidth="1"/>
    <col min="7" max="16384" width="9.1796875" style="4"/>
  </cols>
  <sheetData>
    <row r="1" spans="1:6" s="10" customFormat="1" ht="21" customHeight="1" x14ac:dyDescent="0.25">
      <c r="A1" s="62" t="s">
        <v>0</v>
      </c>
      <c r="B1" s="62"/>
      <c r="C1" s="62"/>
      <c r="D1" s="62"/>
    </row>
    <row r="2" spans="1:6" s="10" customFormat="1" ht="24" customHeight="1" x14ac:dyDescent="0.25">
      <c r="A2" s="62" t="s">
        <v>1</v>
      </c>
      <c r="B2" s="62"/>
      <c r="C2" s="62"/>
      <c r="D2" s="62"/>
    </row>
    <row r="3" spans="1:6" s="10" customFormat="1" ht="45.65" customHeight="1" x14ac:dyDescent="0.25">
      <c r="A3" s="59" t="s">
        <v>89</v>
      </c>
      <c r="B3" s="60"/>
      <c r="C3" s="60"/>
      <c r="D3" s="61"/>
    </row>
    <row r="4" spans="1:6" s="10" customFormat="1" ht="18" customHeight="1" x14ac:dyDescent="0.25">
      <c r="A4" s="11"/>
      <c r="B4" s="12"/>
      <c r="C4" s="12"/>
      <c r="D4" s="13"/>
    </row>
    <row r="5" spans="1:6" s="10" customFormat="1" ht="18" customHeight="1" x14ac:dyDescent="0.25">
      <c r="A5" s="29"/>
      <c r="B5" s="29"/>
      <c r="C5" s="29"/>
      <c r="D5" s="30"/>
    </row>
    <row r="6" spans="1:6" ht="21.65" customHeight="1" x14ac:dyDescent="0.35">
      <c r="A6" s="26"/>
      <c r="B6" s="20"/>
      <c r="C6" s="14"/>
      <c r="D6" s="15"/>
    </row>
    <row r="7" spans="1:6" ht="21" customHeight="1" x14ac:dyDescent="0.35">
      <c r="A7" s="24" t="s">
        <v>9</v>
      </c>
      <c r="B7" s="1"/>
      <c r="C7" s="2"/>
      <c r="D7" s="5"/>
    </row>
    <row r="8" spans="1:6" ht="30" customHeight="1" x14ac:dyDescent="0.35">
      <c r="A8" s="3" t="s">
        <v>2</v>
      </c>
      <c r="B8" s="3" t="s">
        <v>3</v>
      </c>
      <c r="C8" s="16" t="s">
        <v>4</v>
      </c>
      <c r="D8" s="6" t="s">
        <v>5</v>
      </c>
    </row>
    <row r="9" spans="1:6" ht="21" customHeight="1" x14ac:dyDescent="0.35">
      <c r="A9" s="8" t="s">
        <v>6</v>
      </c>
      <c r="B9" s="8" t="s">
        <v>10</v>
      </c>
      <c r="C9" s="9" t="s">
        <v>7</v>
      </c>
      <c r="D9" s="56">
        <v>125000000</v>
      </c>
    </row>
    <row r="10" spans="1:6" ht="21" customHeight="1" x14ac:dyDescent="0.25">
      <c r="A10" s="25"/>
      <c r="B10" s="17" t="s">
        <v>11</v>
      </c>
      <c r="C10" s="18"/>
      <c r="D10" s="54">
        <f>SUM(D9:D9)</f>
        <v>125000000</v>
      </c>
      <c r="E10" s="39"/>
      <c r="F10" s="39"/>
    </row>
    <row r="11" spans="1:6" ht="25.75" customHeight="1" x14ac:dyDescent="0.35">
      <c r="A11" s="26"/>
      <c r="B11" s="20" t="s">
        <v>8</v>
      </c>
      <c r="C11" s="14"/>
      <c r="D11" s="15"/>
      <c r="E11" s="39"/>
      <c r="F11" s="39"/>
    </row>
    <row r="12" spans="1:6" ht="25.75" customHeight="1" x14ac:dyDescent="0.35">
      <c r="A12" s="26"/>
      <c r="B12" s="20"/>
      <c r="C12" s="14"/>
      <c r="D12" s="15"/>
      <c r="E12" s="39"/>
      <c r="F12" s="39"/>
    </row>
    <row r="13" spans="1:6" ht="21" customHeight="1" x14ac:dyDescent="0.35">
      <c r="A13" s="24" t="s">
        <v>12</v>
      </c>
      <c r="B13" s="1"/>
      <c r="C13" s="2"/>
      <c r="D13" s="5"/>
      <c r="E13" s="39"/>
      <c r="F13" s="39"/>
    </row>
    <row r="14" spans="1:6" ht="31.4" customHeight="1" x14ac:dyDescent="0.35">
      <c r="A14" s="3" t="s">
        <v>2</v>
      </c>
      <c r="B14" s="3" t="s">
        <v>3</v>
      </c>
      <c r="C14" s="16" t="s">
        <v>4</v>
      </c>
      <c r="D14" s="6" t="s">
        <v>5</v>
      </c>
      <c r="E14" s="39"/>
      <c r="F14" s="39"/>
    </row>
    <row r="15" spans="1:6" ht="21" customHeight="1" x14ac:dyDescent="0.35">
      <c r="A15" s="8" t="s">
        <v>13</v>
      </c>
      <c r="B15" s="8" t="s">
        <v>14</v>
      </c>
      <c r="C15" s="8" t="s">
        <v>15</v>
      </c>
      <c r="D15" s="48">
        <v>50000000</v>
      </c>
      <c r="E15" s="39"/>
      <c r="F15" s="39"/>
    </row>
    <row r="16" spans="1:6" ht="21" customHeight="1" x14ac:dyDescent="0.25">
      <c r="A16" s="25"/>
      <c r="B16" s="17" t="s">
        <v>17</v>
      </c>
      <c r="C16" s="18"/>
      <c r="D16" s="19">
        <f>SUM(D15:D15)</f>
        <v>50000000</v>
      </c>
      <c r="E16" s="39"/>
      <c r="F16" s="39"/>
    </row>
    <row r="17" spans="1:6" ht="21" customHeight="1" x14ac:dyDescent="0.35">
      <c r="A17" s="26"/>
      <c r="B17" s="20" t="s">
        <v>8</v>
      </c>
      <c r="C17" s="14"/>
      <c r="D17" s="15"/>
      <c r="E17" s="39"/>
      <c r="F17" s="39"/>
    </row>
    <row r="18" spans="1:6" ht="21" customHeight="1" x14ac:dyDescent="0.35">
      <c r="A18" s="26"/>
      <c r="B18" s="20"/>
      <c r="C18" s="14"/>
      <c r="D18" s="15"/>
      <c r="E18" s="39"/>
      <c r="F18" s="39"/>
    </row>
    <row r="19" spans="1:6" ht="21" customHeight="1" x14ac:dyDescent="0.35">
      <c r="A19" s="24" t="s">
        <v>19</v>
      </c>
      <c r="B19" s="1"/>
      <c r="C19" s="2"/>
      <c r="D19" s="5"/>
    </row>
    <row r="20" spans="1:6" ht="33" customHeight="1" x14ac:dyDescent="0.35">
      <c r="A20" s="2" t="s">
        <v>2</v>
      </c>
      <c r="B20" s="2" t="s">
        <v>3</v>
      </c>
      <c r="C20" s="21" t="s">
        <v>4</v>
      </c>
      <c r="D20" s="22" t="s">
        <v>5</v>
      </c>
    </row>
    <row r="21" spans="1:6" ht="21" customHeight="1" x14ac:dyDescent="0.35">
      <c r="A21" s="31" t="s">
        <v>21</v>
      </c>
      <c r="B21" s="31" t="s">
        <v>22</v>
      </c>
      <c r="C21" s="32" t="s">
        <v>23</v>
      </c>
      <c r="D21" s="55">
        <v>100000000</v>
      </c>
    </row>
    <row r="22" spans="1:6" ht="21" customHeight="1" x14ac:dyDescent="0.35">
      <c r="A22" s="33" t="s">
        <v>25</v>
      </c>
      <c r="B22" s="31" t="s">
        <v>26</v>
      </c>
      <c r="C22" s="32" t="s">
        <v>72</v>
      </c>
      <c r="D22" s="55">
        <v>8134600</v>
      </c>
    </row>
    <row r="23" spans="1:6" ht="21" customHeight="1" x14ac:dyDescent="0.35">
      <c r="A23" s="33" t="s">
        <v>20</v>
      </c>
      <c r="B23" s="31" t="s">
        <v>44</v>
      </c>
      <c r="C23" s="32" t="s">
        <v>73</v>
      </c>
      <c r="D23" s="55">
        <v>8134598</v>
      </c>
    </row>
    <row r="24" spans="1:6" ht="21" customHeight="1" x14ac:dyDescent="0.35">
      <c r="A24" s="33" t="s">
        <v>27</v>
      </c>
      <c r="B24" s="31" t="s">
        <v>43</v>
      </c>
      <c r="C24" s="32" t="s">
        <v>74</v>
      </c>
      <c r="D24" s="55">
        <v>8134600</v>
      </c>
    </row>
    <row r="25" spans="1:6" ht="21" customHeight="1" x14ac:dyDescent="0.35">
      <c r="A25" s="33" t="s">
        <v>27</v>
      </c>
      <c r="B25" s="31" t="s">
        <v>42</v>
      </c>
      <c r="C25" s="32" t="s">
        <v>74</v>
      </c>
      <c r="D25" s="55">
        <v>8134600</v>
      </c>
    </row>
    <row r="26" spans="1:6" ht="21" customHeight="1" x14ac:dyDescent="0.35">
      <c r="A26" s="33" t="s">
        <v>28</v>
      </c>
      <c r="B26" s="31" t="s">
        <v>29</v>
      </c>
      <c r="C26" s="32" t="s">
        <v>75</v>
      </c>
      <c r="D26" s="55">
        <v>8134600</v>
      </c>
    </row>
    <row r="27" spans="1:6" ht="21" customHeight="1" x14ac:dyDescent="0.35">
      <c r="A27" s="33" t="s">
        <v>28</v>
      </c>
      <c r="B27" s="31" t="s">
        <v>30</v>
      </c>
      <c r="C27" s="32" t="s">
        <v>76</v>
      </c>
      <c r="D27" s="55">
        <v>8134600</v>
      </c>
    </row>
    <row r="28" spans="1:6" ht="21" customHeight="1" x14ac:dyDescent="0.35">
      <c r="A28" s="33" t="s">
        <v>28</v>
      </c>
      <c r="B28" s="31" t="s">
        <v>31</v>
      </c>
      <c r="C28" s="32" t="s">
        <v>77</v>
      </c>
      <c r="D28" s="55">
        <v>8134600</v>
      </c>
    </row>
    <row r="29" spans="1:6" ht="21" customHeight="1" x14ac:dyDescent="0.35">
      <c r="A29" s="33" t="s">
        <v>16</v>
      </c>
      <c r="B29" s="31" t="s">
        <v>32</v>
      </c>
      <c r="C29" s="32" t="s">
        <v>78</v>
      </c>
      <c r="D29" s="55">
        <v>8134600</v>
      </c>
    </row>
    <row r="30" spans="1:6" ht="21" customHeight="1" x14ac:dyDescent="0.25">
      <c r="A30" s="25"/>
      <c r="B30" s="17" t="s">
        <v>33</v>
      </c>
      <c r="C30" s="18"/>
      <c r="D30" s="54">
        <f>SUM(D21:D29)</f>
        <v>165076798</v>
      </c>
    </row>
    <row r="31" spans="1:6" ht="21" customHeight="1" x14ac:dyDescent="0.35">
      <c r="A31" s="28"/>
      <c r="B31" s="20" t="s">
        <v>63</v>
      </c>
      <c r="C31" s="20"/>
      <c r="D31" s="27"/>
    </row>
    <row r="32" spans="1:6" ht="21" customHeight="1" x14ac:dyDescent="0.35">
      <c r="A32" s="28"/>
      <c r="B32" s="20" t="s">
        <v>65</v>
      </c>
      <c r="C32" s="20"/>
      <c r="D32" s="27"/>
    </row>
    <row r="33" spans="1:4" ht="21" customHeight="1" x14ac:dyDescent="0.35">
      <c r="A33" s="28"/>
      <c r="B33" s="20" t="s">
        <v>64</v>
      </c>
      <c r="C33" s="20"/>
      <c r="D33" s="27"/>
    </row>
    <row r="34" spans="1:4" ht="21" customHeight="1" x14ac:dyDescent="0.35">
      <c r="A34" s="37" t="s">
        <v>34</v>
      </c>
      <c r="B34" s="38"/>
      <c r="C34" s="20"/>
      <c r="D34" s="27"/>
    </row>
    <row r="35" spans="1:4" ht="21" customHeight="1" x14ac:dyDescent="0.35">
      <c r="A35" s="34" t="s">
        <v>6</v>
      </c>
      <c r="B35" s="35" t="s">
        <v>36</v>
      </c>
      <c r="C35" s="36" t="s">
        <v>60</v>
      </c>
      <c r="D35" s="51">
        <v>125000000</v>
      </c>
    </row>
    <row r="36" spans="1:4" ht="21" customHeight="1" x14ac:dyDescent="0.35">
      <c r="A36" s="34" t="s">
        <v>6</v>
      </c>
      <c r="B36" s="35" t="s">
        <v>45</v>
      </c>
      <c r="C36" s="36" t="s">
        <v>60</v>
      </c>
      <c r="D36" s="51">
        <v>980131</v>
      </c>
    </row>
    <row r="37" spans="1:4" ht="21" customHeight="1" x14ac:dyDescent="0.35">
      <c r="A37" s="34" t="s">
        <v>21</v>
      </c>
      <c r="B37" s="34" t="s">
        <v>37</v>
      </c>
      <c r="C37" s="36" t="s">
        <v>23</v>
      </c>
      <c r="D37" s="52">
        <v>77280461</v>
      </c>
    </row>
    <row r="38" spans="1:4" ht="21" customHeight="1" x14ac:dyDescent="0.35">
      <c r="A38" s="34" t="s">
        <v>27</v>
      </c>
      <c r="B38" s="34" t="s">
        <v>71</v>
      </c>
      <c r="C38" s="36" t="s">
        <v>74</v>
      </c>
      <c r="D38" s="52">
        <v>8134600</v>
      </c>
    </row>
    <row r="39" spans="1:4" ht="21" customHeight="1" x14ac:dyDescent="0.35">
      <c r="A39" s="33" t="s">
        <v>27</v>
      </c>
      <c r="B39" s="33" t="s">
        <v>46</v>
      </c>
      <c r="C39" s="32" t="s">
        <v>79</v>
      </c>
      <c r="D39" s="51">
        <v>9884848</v>
      </c>
    </row>
    <row r="40" spans="1:4" ht="21" customHeight="1" x14ac:dyDescent="0.35">
      <c r="A40" s="33" t="s">
        <v>18</v>
      </c>
      <c r="B40" s="33" t="s">
        <v>38</v>
      </c>
      <c r="C40" s="32" t="s">
        <v>80</v>
      </c>
      <c r="D40" s="51">
        <v>8134600</v>
      </c>
    </row>
    <row r="41" spans="1:4" ht="21" customHeight="1" x14ac:dyDescent="0.35">
      <c r="A41" s="33" t="s">
        <v>35</v>
      </c>
      <c r="B41" s="33" t="s">
        <v>39</v>
      </c>
      <c r="C41" s="32" t="s">
        <v>81</v>
      </c>
      <c r="D41" s="53">
        <v>8134600</v>
      </c>
    </row>
    <row r="42" spans="1:4" ht="21" customHeight="1" x14ac:dyDescent="0.25">
      <c r="A42" s="25"/>
      <c r="B42" s="17" t="s">
        <v>40</v>
      </c>
      <c r="C42" s="18"/>
      <c r="D42" s="54">
        <f>SUM(D35:D41)</f>
        <v>237549240</v>
      </c>
    </row>
    <row r="43" spans="1:4" ht="21" customHeight="1" x14ac:dyDescent="0.35">
      <c r="A43" s="26"/>
      <c r="B43" s="20" t="s">
        <v>58</v>
      </c>
      <c r="C43" s="14"/>
      <c r="D43" s="15"/>
    </row>
    <row r="44" spans="1:4" ht="21" customHeight="1" x14ac:dyDescent="0.35">
      <c r="A44" s="39"/>
      <c r="B44" s="20" t="s">
        <v>59</v>
      </c>
      <c r="C44" s="39"/>
      <c r="D44" s="40"/>
    </row>
    <row r="45" spans="1:4" ht="21" customHeight="1" x14ac:dyDescent="0.35">
      <c r="A45" s="38" t="s">
        <v>41</v>
      </c>
      <c r="B45" s="20"/>
      <c r="C45" s="39"/>
      <c r="D45" s="40"/>
    </row>
    <row r="46" spans="1:4" ht="21" customHeight="1" x14ac:dyDescent="0.35">
      <c r="A46" s="41" t="s">
        <v>13</v>
      </c>
      <c r="B46" s="23" t="s">
        <v>47</v>
      </c>
      <c r="C46" s="20" t="s">
        <v>88</v>
      </c>
      <c r="D46" s="49">
        <v>500000000</v>
      </c>
    </row>
    <row r="47" spans="1:4" ht="21" customHeight="1" x14ac:dyDescent="0.35">
      <c r="A47" s="41" t="s">
        <v>24</v>
      </c>
      <c r="B47" s="23" t="s">
        <v>48</v>
      </c>
      <c r="C47" s="20" t="s">
        <v>87</v>
      </c>
      <c r="D47" s="49">
        <v>480022</v>
      </c>
    </row>
    <row r="48" spans="1:4" ht="21" customHeight="1" x14ac:dyDescent="0.35">
      <c r="A48" s="41" t="s">
        <v>24</v>
      </c>
      <c r="B48" s="23" t="s">
        <v>49</v>
      </c>
      <c r="C48" s="20" t="s">
        <v>87</v>
      </c>
      <c r="D48" s="49">
        <v>83227980</v>
      </c>
    </row>
    <row r="49" spans="1:4" ht="21" customHeight="1" x14ac:dyDescent="0.35">
      <c r="A49" s="41" t="s">
        <v>6</v>
      </c>
      <c r="B49" s="23" t="s">
        <v>50</v>
      </c>
      <c r="C49" s="20" t="s">
        <v>86</v>
      </c>
      <c r="D49" s="49">
        <v>117752511</v>
      </c>
    </row>
    <row r="50" spans="1:4" ht="21" customHeight="1" x14ac:dyDescent="0.35">
      <c r="A50" s="41" t="s">
        <v>20</v>
      </c>
      <c r="B50" s="23" t="s">
        <v>51</v>
      </c>
      <c r="C50" s="20" t="s">
        <v>84</v>
      </c>
      <c r="D50" s="49">
        <v>37130802</v>
      </c>
    </row>
    <row r="51" spans="1:4" ht="21" customHeight="1" x14ac:dyDescent="0.35">
      <c r="A51" s="41" t="s">
        <v>27</v>
      </c>
      <c r="B51" s="23" t="s">
        <v>52</v>
      </c>
      <c r="C51" s="20" t="s">
        <v>83</v>
      </c>
      <c r="D51" s="49">
        <v>67895344</v>
      </c>
    </row>
    <row r="52" spans="1:4" ht="21" customHeight="1" x14ac:dyDescent="0.35">
      <c r="A52" s="41" t="s">
        <v>55</v>
      </c>
      <c r="B52" s="23" t="s">
        <v>53</v>
      </c>
      <c r="C52" s="20" t="s">
        <v>85</v>
      </c>
      <c r="D52" s="49">
        <v>100000000</v>
      </c>
    </row>
    <row r="53" spans="1:4" ht="21" customHeight="1" x14ac:dyDescent="0.35">
      <c r="A53" s="41" t="s">
        <v>21</v>
      </c>
      <c r="B53" s="23" t="s">
        <v>54</v>
      </c>
      <c r="C53" s="20" t="s">
        <v>23</v>
      </c>
      <c r="D53" s="49">
        <v>316800000</v>
      </c>
    </row>
    <row r="54" spans="1:4" ht="21" customHeight="1" x14ac:dyDescent="0.35">
      <c r="A54" s="43"/>
      <c r="B54" s="44" t="s">
        <v>62</v>
      </c>
      <c r="C54" s="45"/>
      <c r="D54" s="50">
        <f>SUM(D46:D53)</f>
        <v>1223286659</v>
      </c>
    </row>
    <row r="55" spans="1:4" ht="21" customHeight="1" x14ac:dyDescent="0.35">
      <c r="B55" s="42" t="s">
        <v>56</v>
      </c>
    </row>
    <row r="56" spans="1:4" ht="21" customHeight="1" x14ac:dyDescent="0.35">
      <c r="B56" s="42" t="s">
        <v>57</v>
      </c>
    </row>
    <row r="57" spans="1:4" ht="21" customHeight="1" x14ac:dyDescent="0.35">
      <c r="A57" s="38" t="s">
        <v>66</v>
      </c>
      <c r="B57" s="42"/>
    </row>
    <row r="58" spans="1:4" ht="21" customHeight="1" x14ac:dyDescent="0.35">
      <c r="A58" s="20" t="s">
        <v>67</v>
      </c>
      <c r="B58" s="42" t="s">
        <v>68</v>
      </c>
      <c r="C58" s="20" t="s">
        <v>82</v>
      </c>
      <c r="D58" s="49">
        <v>307262403</v>
      </c>
    </row>
    <row r="59" spans="1:4" ht="21" customHeight="1" x14ac:dyDescent="0.35">
      <c r="A59" s="46"/>
      <c r="B59" s="47" t="s">
        <v>69</v>
      </c>
      <c r="C59" s="46"/>
      <c r="D59" s="50">
        <f>D58</f>
        <v>307262403</v>
      </c>
    </row>
    <row r="60" spans="1:4" ht="21" customHeight="1" x14ac:dyDescent="0.35">
      <c r="A60" s="57"/>
      <c r="B60" s="42" t="s">
        <v>70</v>
      </c>
      <c r="C60" s="57"/>
      <c r="D60" s="58"/>
    </row>
    <row r="61" spans="1:4" ht="21" customHeight="1" x14ac:dyDescent="0.35">
      <c r="B61" s="42"/>
    </row>
    <row r="62" spans="1:4" ht="21" customHeight="1" x14ac:dyDescent="0.35">
      <c r="A62" s="46"/>
      <c r="B62" s="47" t="s">
        <v>61</v>
      </c>
      <c r="C62" s="46"/>
      <c r="D62" s="50">
        <f>SUM(D10,D16,D30,D42,D54,D59)</f>
        <v>2108175100</v>
      </c>
    </row>
  </sheetData>
  <mergeCells count="3">
    <mergeCell ref="A3:D3"/>
    <mergeCell ref="A2:D2"/>
    <mergeCell ref="A1:D1"/>
  </mergeCells>
  <phoneticPr fontId="0" type="noConversion"/>
  <printOptions horizontalCentered="1"/>
  <pageMargins left="0.5" right="0.5" top="0.75" bottom="0.5" header="0.5" footer="0.5"/>
  <pageSetup scale="65" orientation="portrait" horizontalDpi="300" verticalDpi="300" r:id="rId1"/>
  <headerFooter alignWithMargins="0">
    <oddHeader>&amp;R&amp;"Arial,Bold"&amp;8&amp;P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16</vt:lpstr>
      <vt:lpstr>'Table 16'!Print_Area</vt:lpstr>
      <vt:lpstr>'Table 16'!Print_Titles</vt:lpstr>
    </vt:vector>
  </TitlesOfParts>
  <Manager/>
  <Company>HAC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16: Prior Year Unobligated Section 5309 Fixed Guideway Capital Investment Grants (CIG) and Section 3005(b) Expedited Project Delivery Program as of September 30, 2023</dc:title>
  <dc:subject>Commitment to Accessibility: DOT is committed to ensuring that information is available in appropriate alternative formats to meet the requirements of persons who have a disability. If you require an alternative version of this file, please contact FTAWebAccessibility@dot.gov. </dc:subject>
  <dc:creator>D O T - Federal Transit Administration</dc:creator>
  <cp:keywords/>
  <dc:description/>
  <cp:lastModifiedBy>Morisset, Francisca (FTA)</cp:lastModifiedBy>
  <cp:revision/>
  <dcterms:created xsi:type="dcterms:W3CDTF">2000-10-06T12:40:40Z</dcterms:created>
  <dcterms:modified xsi:type="dcterms:W3CDTF">2026-05-07T19:18:07Z</dcterms:modified>
  <cp:category/>
  <cp:contentStatus/>
</cp:coreProperties>
</file>