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TPE\TPE-22\New Starts Reports\FY2028 Annual Report\Reporting Instructions\Remediated Documents for Website\"/>
    </mc:Choice>
  </mc:AlternateContent>
  <xr:revisionPtr revIDLastSave="0" documentId="14_{5C9C250E-7A75-4673-850D-35E188D8BA7B}" xr6:coauthVersionLast="47" xr6:coauthVersionMax="47" xr10:uidLastSave="{00000000-0000-0000-0000-000000000000}"/>
  <workbookProtection workbookAlgorithmName="SHA-512" workbookHashValue="pRk5XC2N1hAuLmC83y7rxEy0rZixQPkOPlNbHpX8XhN14yyKvW2816DnpdF+SzsOi8hVf4+lHYr99L2r5ezSGA==" workbookSaltValue="naMWQukhDpXQHaLXbdWKUA==" workbookSpinCount="100000" lockStructure="1"/>
  <bookViews>
    <workbookView xWindow="4800" yWindow="810" windowWidth="14400" windowHeight="9270" tabRatio="913" firstSheet="2" activeTab="4" xr2:uid="{00000000-000D-0000-FFFF-FFFF00000000}"/>
  </bookViews>
  <sheets>
    <sheet name="SCC List" sheetId="1" r:id="rId1"/>
    <sheet name="SCC Definitions" sheetId="7" r:id="rId2"/>
    <sheet name="TrAMS Scopes ALIs" sheetId="16" r:id="rId3"/>
    <sheet name="Build Main" sheetId="3" r:id="rId4"/>
    <sheet name="Inflation" sheetId="9" r:id="rId5"/>
    <sheet name="Project Description" sheetId="40" r:id="rId6"/>
    <sheet name="Schedule FFGA A4" sheetId="14" r:id="rId7"/>
    <sheet name="Build Annualized" sheetId="28" r:id="rId8"/>
    <sheet name=" Fund Source by Cat" sheetId="20" r:id="rId9"/>
    <sheet name=" Fund Source by Year" sheetId="35" r:id="rId10"/>
    <sheet name="FFGA A3T1" sheetId="30" r:id="rId11"/>
    <sheet name="FFGA A3T2" sheetId="37" r:id="rId12"/>
    <sheet name="FFGA A3T3" sheetId="32" r:id="rId13"/>
    <sheet name="FFGA A3A" sheetId="39" r:id="rId14"/>
  </sheets>
  <definedNames>
    <definedName name="_xlnm.Print_Area" localSheetId="8">' Fund Source by Cat'!$A$1:$O$23</definedName>
    <definedName name="_xlnm.Print_Area" localSheetId="9">' Fund Source by Year'!$A$1:$AC$11</definedName>
    <definedName name="_xlnm.Print_Area" localSheetId="7">'Build Annualized'!$A$1:$K$75</definedName>
    <definedName name="_xlnm.Print_Area" localSheetId="3">'Build Main'!$A$1:$N$84</definedName>
    <definedName name="_xlnm.Print_Area" localSheetId="13">'FFGA A3A'!$A$1:$O$16</definedName>
    <definedName name="_xlnm.Print_Area" localSheetId="10">'FFGA A3T1'!$A$1:$C$73</definedName>
    <definedName name="_xlnm.Print_Area" localSheetId="11">'FFGA A3T2'!$A$1:$G$13</definedName>
    <definedName name="_xlnm.Print_Area" localSheetId="12">'FFGA A3T3'!$A$1:$G$25</definedName>
    <definedName name="_xlnm.Print_Area" localSheetId="4">Inflation!$A$1:$AC$37</definedName>
    <definedName name="_xlnm.Print_Area" localSheetId="5">'Project Description'!$A$1:$J$77</definedName>
    <definedName name="_xlnm.Print_Area" localSheetId="1">'SCC Definitions'!$A$1:$C$76</definedName>
    <definedName name="_xlnm.Print_Area" localSheetId="0">'SCC List'!$A$1:$B$69</definedName>
    <definedName name="_xlnm.Print_Area" localSheetId="6">'Schedule FFGA A4'!$A$1:$DD$11</definedName>
    <definedName name="_xlnm.Print_Area" localSheetId="2">'TrAMS Scopes ALIs'!$A$1:$H$36</definedName>
    <definedName name="_xlnm.Print_Titles" localSheetId="6">'Schedule FFGA A4'!$A:$D</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 i="3" l="1"/>
  <c r="F22" i="32"/>
  <c r="E22" i="32"/>
  <c r="B20" i="32"/>
  <c r="D20" i="32" s="1"/>
  <c r="B21" i="32"/>
  <c r="D21" i="32" s="1"/>
  <c r="C64" i="3" l="1"/>
  <c r="C56" i="3"/>
  <c r="C7" i="3"/>
  <c r="C53" i="3" l="1"/>
  <c r="C44" i="3"/>
  <c r="C35" i="3"/>
  <c r="C29" i="3"/>
  <c r="E6" i="35"/>
  <c r="E6" i="14"/>
  <c r="I6" i="14" s="1"/>
  <c r="P21" i="9"/>
  <c r="O21" i="9" s="1"/>
  <c r="N21" i="9" s="1"/>
  <c r="M21" i="9" s="1"/>
  <c r="L21" i="9" s="1"/>
  <c r="K21" i="9" s="1"/>
  <c r="J21" i="9" s="1"/>
  <c r="I21" i="9" s="1"/>
  <c r="H21" i="9" s="1"/>
  <c r="G21" i="9" s="1"/>
  <c r="F21" i="9" s="1"/>
  <c r="E21" i="9" s="1"/>
  <c r="Q21" i="9"/>
  <c r="AJ11" i="35" l="1"/>
  <c r="AK11" i="35"/>
  <c r="AL11" i="35"/>
  <c r="AM11" i="35"/>
  <c r="AN11" i="35"/>
  <c r="M6" i="14"/>
  <c r="Q6" i="14" s="1"/>
  <c r="U6" i="14" s="1"/>
  <c r="Y6" i="14" s="1"/>
  <c r="AC6" i="14" s="1"/>
  <c r="AG6" i="14" s="1"/>
  <c r="AK6" i="14" s="1"/>
  <c r="AO6" i="14" s="1"/>
  <c r="AS6" i="14" s="1"/>
  <c r="AW6" i="14" s="1"/>
  <c r="BA6" i="14" s="1"/>
  <c r="BE6" i="14" s="1"/>
  <c r="BI6" i="14" s="1"/>
  <c r="BM6" i="14" s="1"/>
  <c r="BQ6" i="14" s="1"/>
  <c r="BU6" i="14" s="1"/>
  <c r="BY6" i="14" s="1"/>
  <c r="CC6" i="14" s="1"/>
  <c r="CG6" i="14" s="1"/>
  <c r="CK6" i="14" s="1"/>
  <c r="CO6" i="14" s="1"/>
  <c r="CS6" i="14" s="1"/>
  <c r="CW6" i="14" s="1"/>
  <c r="DA6" i="14" s="1"/>
  <c r="DE6" i="14" s="1"/>
  <c r="DI6" i="14" s="1"/>
  <c r="DM6" i="14" s="1"/>
  <c r="DQ6" i="14" s="1"/>
  <c r="DU6" i="14" s="1"/>
  <c r="DY6" i="14" s="1"/>
  <c r="EC6" i="14" s="1"/>
  <c r="EG6" i="14" s="1"/>
  <c r="EK6" i="14" s="1"/>
  <c r="EO6" i="14" s="1"/>
  <c r="C33" i="9"/>
  <c r="S21" i="9" l="1"/>
  <c r="S25" i="9" s="1"/>
  <c r="R24" i="9"/>
  <c r="R27" i="9"/>
  <c r="R28" i="9"/>
  <c r="R29" i="9"/>
  <c r="R30" i="9"/>
  <c r="R31" i="9"/>
  <c r="R32" i="9"/>
  <c r="R25" i="9"/>
  <c r="R26" i="9"/>
  <c r="R17" i="9"/>
  <c r="E56" i="3"/>
  <c r="D9" i="37" s="1"/>
  <c r="D56" i="3"/>
  <c r="A3" i="37"/>
  <c r="I66" i="3"/>
  <c r="J66" i="3"/>
  <c r="I58" i="3"/>
  <c r="J58" i="3"/>
  <c r="D58" i="28"/>
  <c r="G58" i="28" s="1"/>
  <c r="I59" i="3"/>
  <c r="J59" i="3"/>
  <c r="H59" i="3"/>
  <c r="I60" i="3"/>
  <c r="J60" i="3"/>
  <c r="D60" i="28"/>
  <c r="G60" i="28"/>
  <c r="I61" i="3"/>
  <c r="H61" i="3" s="1"/>
  <c r="J61" i="3"/>
  <c r="I62" i="3"/>
  <c r="H62" i="3" s="1"/>
  <c r="J62" i="3"/>
  <c r="I63" i="3"/>
  <c r="J63" i="3"/>
  <c r="H63" i="3" s="1"/>
  <c r="I55" i="3"/>
  <c r="J55" i="3"/>
  <c r="H55" i="3"/>
  <c r="I51" i="3"/>
  <c r="J51" i="3"/>
  <c r="H51" i="3" s="1"/>
  <c r="I42" i="3"/>
  <c r="J42" i="3"/>
  <c r="H42" i="3" s="1"/>
  <c r="I43" i="3"/>
  <c r="J43" i="3"/>
  <c r="H43" i="3" s="1"/>
  <c r="I40" i="3"/>
  <c r="J40" i="3"/>
  <c r="H40" i="3"/>
  <c r="I38" i="3"/>
  <c r="H38" i="3" s="1"/>
  <c r="J38" i="3"/>
  <c r="I32" i="3"/>
  <c r="H32" i="3" s="1"/>
  <c r="J32" i="3"/>
  <c r="I33" i="3"/>
  <c r="J33" i="3"/>
  <c r="H33" i="3" s="1"/>
  <c r="I34" i="3"/>
  <c r="J34" i="3"/>
  <c r="H34" i="3"/>
  <c r="I30" i="3"/>
  <c r="J30" i="3"/>
  <c r="H30" i="3" s="1"/>
  <c r="I23" i="3"/>
  <c r="J23" i="3"/>
  <c r="H23" i="3" s="1"/>
  <c r="I24" i="3"/>
  <c r="J24" i="3"/>
  <c r="D24" i="28" s="1"/>
  <c r="I25" i="3"/>
  <c r="J25" i="3"/>
  <c r="D25" i="28"/>
  <c r="I26" i="3"/>
  <c r="H26" i="3" s="1"/>
  <c r="J26" i="3"/>
  <c r="I27" i="3"/>
  <c r="H27" i="3" s="1"/>
  <c r="J27" i="3"/>
  <c r="I28" i="3"/>
  <c r="J28" i="3"/>
  <c r="H28" i="3" s="1"/>
  <c r="I9" i="3"/>
  <c r="J9" i="3"/>
  <c r="H9" i="3"/>
  <c r="I10" i="3"/>
  <c r="J10" i="3"/>
  <c r="H10" i="3" s="1"/>
  <c r="I11" i="3"/>
  <c r="H11" i="3" s="1"/>
  <c r="J11" i="3"/>
  <c r="D11" i="28"/>
  <c r="I12" i="3"/>
  <c r="J12" i="3"/>
  <c r="H12" i="3" s="1"/>
  <c r="I13" i="3"/>
  <c r="J13" i="3"/>
  <c r="D13" i="28" s="1"/>
  <c r="I14" i="3"/>
  <c r="J14" i="3"/>
  <c r="H14" i="3"/>
  <c r="I15" i="3"/>
  <c r="H15" i="3" s="1"/>
  <c r="J15" i="3"/>
  <c r="I16" i="3"/>
  <c r="J16" i="3"/>
  <c r="H16" i="3" s="1"/>
  <c r="I17" i="3"/>
  <c r="J17" i="3"/>
  <c r="H17" i="3" s="1"/>
  <c r="I18" i="3"/>
  <c r="J18" i="3"/>
  <c r="H18" i="3" s="1"/>
  <c r="I19" i="3"/>
  <c r="J19" i="3"/>
  <c r="H19" i="3" s="1"/>
  <c r="I20" i="3"/>
  <c r="J20" i="3"/>
  <c r="H20" i="3" s="1"/>
  <c r="D8" i="35"/>
  <c r="D9" i="35"/>
  <c r="D10" i="35"/>
  <c r="E11" i="35"/>
  <c r="F11" i="35"/>
  <c r="G11" i="35"/>
  <c r="H11" i="35"/>
  <c r="I11" i="35"/>
  <c r="J11" i="35"/>
  <c r="K11" i="35"/>
  <c r="L11" i="35"/>
  <c r="M11" i="35"/>
  <c r="N11" i="35"/>
  <c r="D11" i="35" s="1"/>
  <c r="O11" i="35"/>
  <c r="P11" i="35"/>
  <c r="Q11" i="35"/>
  <c r="R11" i="35"/>
  <c r="S11" i="35"/>
  <c r="T11" i="35"/>
  <c r="U11" i="35"/>
  <c r="V11" i="35"/>
  <c r="W11" i="35"/>
  <c r="X11" i="35"/>
  <c r="Y11" i="35"/>
  <c r="Z11" i="35"/>
  <c r="AA11" i="35"/>
  <c r="AB11" i="35"/>
  <c r="AC11" i="35"/>
  <c r="AD11" i="35"/>
  <c r="AE11" i="35"/>
  <c r="AF11" i="35"/>
  <c r="AG11" i="35"/>
  <c r="AH11" i="35"/>
  <c r="AI11" i="35"/>
  <c r="F6" i="35"/>
  <c r="G6" i="35" s="1"/>
  <c r="H6" i="35" s="1"/>
  <c r="I6" i="35" s="1"/>
  <c r="J6" i="35" s="1"/>
  <c r="K6" i="35" s="1"/>
  <c r="L6" i="35" s="1"/>
  <c r="M6" i="35" s="1"/>
  <c r="N6" i="35" s="1"/>
  <c r="O6" i="35" s="1"/>
  <c r="P6" i="35" s="1"/>
  <c r="Q6" i="35" s="1"/>
  <c r="R6" i="35" s="1"/>
  <c r="S6" i="35" s="1"/>
  <c r="T6" i="35" s="1"/>
  <c r="U6" i="35" s="1"/>
  <c r="V6" i="35" s="1"/>
  <c r="W6" i="35" s="1"/>
  <c r="X6" i="35" s="1"/>
  <c r="Y6" i="35" s="1"/>
  <c r="Z6" i="35" s="1"/>
  <c r="AA6" i="35" s="1"/>
  <c r="AB6" i="35" s="1"/>
  <c r="AC6" i="35" s="1"/>
  <c r="AD6" i="35" s="1"/>
  <c r="AE6" i="35" s="1"/>
  <c r="AF6" i="35" s="1"/>
  <c r="AG6" i="35" s="1"/>
  <c r="AH6" i="35" s="1"/>
  <c r="AI6" i="35" s="1"/>
  <c r="AJ6" i="35" s="1"/>
  <c r="AK6" i="35" s="1"/>
  <c r="AL6" i="35" s="1"/>
  <c r="AM6" i="35" s="1"/>
  <c r="AN6" i="35" s="1"/>
  <c r="F7" i="9"/>
  <c r="F23" i="9" s="1"/>
  <c r="O2" i="3"/>
  <c r="J2" i="40" s="1"/>
  <c r="H1" i="35"/>
  <c r="D74" i="28"/>
  <c r="D63" i="28"/>
  <c r="G63" i="28" s="1"/>
  <c r="D62" i="28"/>
  <c r="D59" i="28"/>
  <c r="G59" i="28"/>
  <c r="D51" i="28"/>
  <c r="D40" i="28"/>
  <c r="D34" i="28"/>
  <c r="D32" i="28"/>
  <c r="D30" i="28"/>
  <c r="D28" i="28"/>
  <c r="D27" i="28"/>
  <c r="D26" i="28"/>
  <c r="D23" i="28"/>
  <c r="D19" i="28"/>
  <c r="D18" i="28"/>
  <c r="D15" i="28"/>
  <c r="D14" i="28"/>
  <c r="D10" i="28"/>
  <c r="D9" i="28"/>
  <c r="O1" i="3"/>
  <c r="E53" i="3"/>
  <c r="D8" i="37" s="1"/>
  <c r="C16" i="9"/>
  <c r="I8" i="3"/>
  <c r="I22" i="3"/>
  <c r="I31" i="3"/>
  <c r="I36" i="3"/>
  <c r="I37" i="3"/>
  <c r="I39" i="3"/>
  <c r="I41" i="3"/>
  <c r="H41" i="3" s="1"/>
  <c r="I45" i="3"/>
  <c r="I46" i="3"/>
  <c r="I47" i="3"/>
  <c r="I48" i="3"/>
  <c r="I49" i="3"/>
  <c r="I50" i="3"/>
  <c r="I54" i="3"/>
  <c r="I57" i="3"/>
  <c r="H57" i="3" s="1"/>
  <c r="I65" i="3"/>
  <c r="I67" i="3"/>
  <c r="I68" i="3"/>
  <c r="I69" i="3"/>
  <c r="I70" i="3"/>
  <c r="I71" i="3"/>
  <c r="I72" i="3"/>
  <c r="F11" i="32"/>
  <c r="E11" i="37"/>
  <c r="F22" i="3"/>
  <c r="F23" i="3"/>
  <c r="F24" i="3"/>
  <c r="F25" i="3"/>
  <c r="F26" i="3"/>
  <c r="F27" i="3"/>
  <c r="F28" i="3"/>
  <c r="F30" i="3"/>
  <c r="F31" i="3"/>
  <c r="F32" i="3"/>
  <c r="F33" i="3"/>
  <c r="F34" i="3"/>
  <c r="F36" i="3"/>
  <c r="F37" i="3"/>
  <c r="F38" i="3"/>
  <c r="F39" i="3"/>
  <c r="F40" i="3"/>
  <c r="F41" i="3"/>
  <c r="F42" i="3"/>
  <c r="F43" i="3"/>
  <c r="F45" i="3"/>
  <c r="F46" i="3"/>
  <c r="F47" i="3"/>
  <c r="F48" i="3"/>
  <c r="F49" i="3"/>
  <c r="F50" i="3"/>
  <c r="F51" i="3"/>
  <c r="F54" i="3"/>
  <c r="F55" i="3"/>
  <c r="F57" i="3"/>
  <c r="F58" i="3"/>
  <c r="F59" i="3"/>
  <c r="F60" i="3"/>
  <c r="F61" i="3"/>
  <c r="F62" i="3"/>
  <c r="G62" i="28"/>
  <c r="F63" i="3"/>
  <c r="F65" i="3"/>
  <c r="F66" i="3"/>
  <c r="F67" i="3"/>
  <c r="F68" i="3"/>
  <c r="F69" i="3"/>
  <c r="F70" i="3"/>
  <c r="F71" i="3"/>
  <c r="F72" i="3"/>
  <c r="F8" i="3"/>
  <c r="F9" i="3"/>
  <c r="F10" i="3"/>
  <c r="F11" i="3"/>
  <c r="F12" i="3"/>
  <c r="F13" i="3"/>
  <c r="F14" i="3"/>
  <c r="F15" i="3"/>
  <c r="F16" i="3"/>
  <c r="F17" i="3"/>
  <c r="F18" i="3"/>
  <c r="F19" i="3"/>
  <c r="F20" i="3"/>
  <c r="J65" i="3"/>
  <c r="J67" i="3"/>
  <c r="H67" i="3" s="1"/>
  <c r="J68" i="3"/>
  <c r="D68" i="28" s="1"/>
  <c r="J69" i="3"/>
  <c r="D69" i="28" s="1"/>
  <c r="J70" i="3"/>
  <c r="D70" i="28" s="1"/>
  <c r="J71" i="3"/>
  <c r="D71" i="28" s="1"/>
  <c r="J72" i="3"/>
  <c r="D72" i="28" s="1"/>
  <c r="J57" i="3"/>
  <c r="D57" i="28"/>
  <c r="G57" i="28"/>
  <c r="J54" i="3"/>
  <c r="H54" i="3" s="1"/>
  <c r="J45" i="3"/>
  <c r="D45" i="28" s="1"/>
  <c r="J46" i="3"/>
  <c r="D46" i="28" s="1"/>
  <c r="J47" i="3"/>
  <c r="D47" i="28"/>
  <c r="J48" i="3"/>
  <c r="D48" i="28" s="1"/>
  <c r="J49" i="3"/>
  <c r="J50" i="3"/>
  <c r="H50" i="3" s="1"/>
  <c r="J36" i="3"/>
  <c r="H36" i="3" s="1"/>
  <c r="J37" i="3"/>
  <c r="D37" i="28"/>
  <c r="J39" i="3"/>
  <c r="H39" i="3" s="1"/>
  <c r="J41" i="3"/>
  <c r="D41" i="28" s="1"/>
  <c r="J31" i="3"/>
  <c r="D31" i="28" s="1"/>
  <c r="J22" i="3"/>
  <c r="D22" i="28" s="1"/>
  <c r="H22" i="3"/>
  <c r="J8" i="3"/>
  <c r="D7" i="3"/>
  <c r="D21" i="3"/>
  <c r="C4" i="37"/>
  <c r="D29" i="3"/>
  <c r="D35" i="3"/>
  <c r="D44" i="3"/>
  <c r="D52" i="3" s="1"/>
  <c r="D53" i="3"/>
  <c r="J53" i="3" s="1"/>
  <c r="C9" i="37"/>
  <c r="D64" i="3"/>
  <c r="C10" i="37" s="1"/>
  <c r="N76" i="3"/>
  <c r="B12" i="32" s="1"/>
  <c r="D18" i="20"/>
  <c r="E12" i="32" s="1"/>
  <c r="B6" i="30"/>
  <c r="B5" i="30"/>
  <c r="B20" i="30"/>
  <c r="B21" i="30"/>
  <c r="B39" i="40"/>
  <c r="B11" i="40"/>
  <c r="B36" i="40"/>
  <c r="A12" i="40"/>
  <c r="B12" i="40"/>
  <c r="A13" i="40"/>
  <c r="B13" i="40"/>
  <c r="A14" i="40"/>
  <c r="B14" i="40"/>
  <c r="A15" i="40"/>
  <c r="B15" i="40"/>
  <c r="A16" i="40"/>
  <c r="B16" i="40"/>
  <c r="D9" i="20"/>
  <c r="E3" i="32" s="1"/>
  <c r="E9" i="20"/>
  <c r="E18" i="20"/>
  <c r="F12" i="32"/>
  <c r="E17" i="20"/>
  <c r="E16" i="20"/>
  <c r="F10" i="32"/>
  <c r="E15" i="20"/>
  <c r="F9" i="32"/>
  <c r="E14" i="20"/>
  <c r="F8" i="32"/>
  <c r="E13" i="20"/>
  <c r="F7" i="32" s="1"/>
  <c r="E12" i="20"/>
  <c r="F6" i="32" s="1"/>
  <c r="E11" i="20"/>
  <c r="F5" i="32" s="1"/>
  <c r="E10" i="20"/>
  <c r="F18" i="20"/>
  <c r="G12" i="32"/>
  <c r="F17" i="20"/>
  <c r="G11" i="32" s="1"/>
  <c r="F16" i="20"/>
  <c r="G10" i="32" s="1"/>
  <c r="F15" i="20"/>
  <c r="G9" i="32"/>
  <c r="F14" i="20"/>
  <c r="G8" i="32"/>
  <c r="F13" i="20"/>
  <c r="G7" i="32" s="1"/>
  <c r="F12" i="20"/>
  <c r="G6" i="32" s="1"/>
  <c r="F11" i="20"/>
  <c r="F10" i="20"/>
  <c r="G4" i="32" s="1"/>
  <c r="F9" i="20"/>
  <c r="G3" i="32"/>
  <c r="J63" i="28"/>
  <c r="J62" i="28"/>
  <c r="J61" i="28"/>
  <c r="J60" i="28"/>
  <c r="J59" i="28"/>
  <c r="J58" i="28"/>
  <c r="J57" i="28"/>
  <c r="J55" i="28"/>
  <c r="J54" i="28"/>
  <c r="J51" i="28"/>
  <c r="J50" i="28"/>
  <c r="J49" i="28"/>
  <c r="J48" i="28"/>
  <c r="J47" i="28"/>
  <c r="J46" i="28"/>
  <c r="J45" i="28"/>
  <c r="J43" i="28"/>
  <c r="J42" i="28"/>
  <c r="J41" i="28"/>
  <c r="J40" i="28"/>
  <c r="J39" i="28"/>
  <c r="J38" i="28"/>
  <c r="J37" i="28"/>
  <c r="J36" i="28"/>
  <c r="J34" i="28"/>
  <c r="J33" i="28"/>
  <c r="J32" i="28"/>
  <c r="J31" i="28"/>
  <c r="J30" i="28"/>
  <c r="J28" i="28"/>
  <c r="J27" i="28"/>
  <c r="J26" i="28"/>
  <c r="J25" i="28"/>
  <c r="J24" i="28"/>
  <c r="J23" i="28"/>
  <c r="J22" i="28"/>
  <c r="J20" i="28"/>
  <c r="J19" i="28"/>
  <c r="J18" i="28"/>
  <c r="J17" i="28"/>
  <c r="J16" i="28"/>
  <c r="J15" i="28"/>
  <c r="J14" i="28"/>
  <c r="J13" i="28"/>
  <c r="J12" i="28"/>
  <c r="J11" i="28"/>
  <c r="J10" i="28"/>
  <c r="J9" i="28"/>
  <c r="J8" i="28"/>
  <c r="A4" i="7"/>
  <c r="A14" i="28"/>
  <c r="B14" i="28"/>
  <c r="C14" i="28"/>
  <c r="A15" i="28"/>
  <c r="B15" i="28"/>
  <c r="C15" i="28"/>
  <c r="A16" i="28"/>
  <c r="B16" i="28"/>
  <c r="B18" i="32"/>
  <c r="B19" i="32"/>
  <c r="D19" i="32" s="1"/>
  <c r="C60" i="28"/>
  <c r="I19" i="20"/>
  <c r="K19" i="20"/>
  <c r="E19" i="20" s="1"/>
  <c r="C10" i="35" s="1"/>
  <c r="H19" i="20"/>
  <c r="D19" i="20" s="1"/>
  <c r="J19" i="20"/>
  <c r="D17" i="20"/>
  <c r="C17" i="20"/>
  <c r="D16" i="20"/>
  <c r="E10" i="32"/>
  <c r="D15" i="20"/>
  <c r="C15" i="20" s="1"/>
  <c r="D13" i="20"/>
  <c r="E7" i="32"/>
  <c r="D11" i="20"/>
  <c r="C11" i="20" s="1"/>
  <c r="D10" i="20"/>
  <c r="C10" i="20"/>
  <c r="F56" i="28"/>
  <c r="F53" i="28"/>
  <c r="F35" i="28"/>
  <c r="E64" i="3"/>
  <c r="I64" i="3" s="1"/>
  <c r="E21" i="3"/>
  <c r="D4" i="37" s="1"/>
  <c r="E35" i="3"/>
  <c r="J35" i="3" s="1"/>
  <c r="E44" i="3"/>
  <c r="C61" i="28"/>
  <c r="A18" i="9"/>
  <c r="K15" i="39"/>
  <c r="K14" i="39"/>
  <c r="K13" i="39"/>
  <c r="K10" i="39"/>
  <c r="K9" i="39"/>
  <c r="K8" i="39"/>
  <c r="K7" i="39"/>
  <c r="K6" i="39"/>
  <c r="K5" i="39"/>
  <c r="K4" i="39"/>
  <c r="F16" i="39"/>
  <c r="H15" i="39"/>
  <c r="H14" i="39"/>
  <c r="H13" i="39"/>
  <c r="H10" i="39"/>
  <c r="H9" i="39"/>
  <c r="H8" i="39"/>
  <c r="H7" i="39"/>
  <c r="H6" i="39"/>
  <c r="H4" i="39"/>
  <c r="E34" i="9"/>
  <c r="E7" i="35"/>
  <c r="F34" i="9"/>
  <c r="F7" i="35" s="1"/>
  <c r="G34" i="9"/>
  <c r="G7" i="35" s="1"/>
  <c r="H34" i="9"/>
  <c r="H7" i="35" s="1"/>
  <c r="I34" i="9"/>
  <c r="I7" i="35"/>
  <c r="J34" i="9"/>
  <c r="J7" i="35" s="1"/>
  <c r="L4" i="39"/>
  <c r="N4" i="39" s="1"/>
  <c r="L6" i="39"/>
  <c r="N6" i="39" s="1"/>
  <c r="E6" i="39" s="1"/>
  <c r="L7" i="39"/>
  <c r="N7" i="39" s="1"/>
  <c r="E7" i="39" s="1"/>
  <c r="L8" i="39"/>
  <c r="L9" i="39"/>
  <c r="N9" i="39" s="1"/>
  <c r="E9" i="39" s="1"/>
  <c r="L10" i="39"/>
  <c r="N10" i="39" s="1"/>
  <c r="L13" i="39"/>
  <c r="L14" i="39"/>
  <c r="N14" i="39" s="1"/>
  <c r="E14" i="39" s="1"/>
  <c r="L15" i="39"/>
  <c r="N15" i="39"/>
  <c r="M4" i="39"/>
  <c r="M5" i="39"/>
  <c r="M6" i="39"/>
  <c r="M7" i="39"/>
  <c r="M8" i="39"/>
  <c r="M9" i="39"/>
  <c r="M10" i="39"/>
  <c r="M13" i="39"/>
  <c r="N13" i="39"/>
  <c r="E13" i="39" s="1"/>
  <c r="M14" i="39"/>
  <c r="M15" i="39"/>
  <c r="J16" i="39"/>
  <c r="I16" i="39"/>
  <c r="K16" i="39" s="1"/>
  <c r="G16" i="39"/>
  <c r="H16" i="39"/>
  <c r="E7" i="3"/>
  <c r="I7" i="3" s="1"/>
  <c r="C57" i="28"/>
  <c r="C58" i="28"/>
  <c r="C59" i="28"/>
  <c r="C62" i="28"/>
  <c r="C63" i="28"/>
  <c r="O19" i="20"/>
  <c r="N19" i="20"/>
  <c r="L19" i="20"/>
  <c r="A4" i="40"/>
  <c r="A3" i="40"/>
  <c r="A2" i="40"/>
  <c r="J1" i="40"/>
  <c r="A7" i="40"/>
  <c r="A8" i="40"/>
  <c r="B8" i="40"/>
  <c r="A9" i="40"/>
  <c r="B9" i="40"/>
  <c r="A10" i="40"/>
  <c r="B10" i="40"/>
  <c r="A11" i="40"/>
  <c r="A17" i="40"/>
  <c r="B17" i="40"/>
  <c r="A18" i="40"/>
  <c r="B18" i="40"/>
  <c r="A19" i="40"/>
  <c r="B19" i="40"/>
  <c r="A20" i="40"/>
  <c r="B20" i="40"/>
  <c r="A21" i="40"/>
  <c r="A22" i="40"/>
  <c r="B22" i="40"/>
  <c r="A23" i="40"/>
  <c r="B23" i="40"/>
  <c r="A24" i="40"/>
  <c r="B24" i="40"/>
  <c r="A25" i="40"/>
  <c r="B25" i="40"/>
  <c r="A26" i="40"/>
  <c r="B26" i="40"/>
  <c r="A27" i="40"/>
  <c r="B27" i="40"/>
  <c r="A28" i="40"/>
  <c r="B28" i="40"/>
  <c r="A29" i="40"/>
  <c r="A30" i="40"/>
  <c r="B30" i="40"/>
  <c r="A31" i="40"/>
  <c r="B31" i="40"/>
  <c r="A32" i="40"/>
  <c r="B32" i="40"/>
  <c r="A33" i="40"/>
  <c r="B33" i="40"/>
  <c r="A34" i="40"/>
  <c r="B34" i="40"/>
  <c r="A35" i="40"/>
  <c r="A36" i="40"/>
  <c r="A37" i="40"/>
  <c r="B37" i="40"/>
  <c r="A38" i="40"/>
  <c r="B38" i="40"/>
  <c r="A39" i="40"/>
  <c r="A40" i="40"/>
  <c r="B40" i="40"/>
  <c r="A41" i="40"/>
  <c r="B41" i="40"/>
  <c r="A42" i="40"/>
  <c r="B42" i="40"/>
  <c r="A43" i="40"/>
  <c r="B43" i="40"/>
  <c r="A44" i="40"/>
  <c r="A45" i="40"/>
  <c r="B45" i="40"/>
  <c r="A46" i="40"/>
  <c r="B46" i="40"/>
  <c r="A47" i="40"/>
  <c r="B47" i="40"/>
  <c r="A48" i="40"/>
  <c r="B48" i="40"/>
  <c r="A49" i="40"/>
  <c r="B49" i="40"/>
  <c r="A50" i="40"/>
  <c r="B50" i="40"/>
  <c r="A51" i="40"/>
  <c r="B51" i="40"/>
  <c r="A52" i="40"/>
  <c r="A53" i="40"/>
  <c r="A54" i="40"/>
  <c r="B54" i="40"/>
  <c r="A55" i="40"/>
  <c r="B55" i="40"/>
  <c r="A56" i="40"/>
  <c r="A57" i="40"/>
  <c r="B57" i="40"/>
  <c r="A58" i="40"/>
  <c r="B58" i="40"/>
  <c r="A59" i="40"/>
  <c r="B59" i="40"/>
  <c r="A60" i="40"/>
  <c r="B60" i="40"/>
  <c r="A61" i="40"/>
  <c r="B61" i="40"/>
  <c r="A62" i="40"/>
  <c r="B62" i="40"/>
  <c r="A63" i="40"/>
  <c r="B63" i="40"/>
  <c r="A64" i="40"/>
  <c r="A65" i="40"/>
  <c r="B65" i="40"/>
  <c r="A66" i="40"/>
  <c r="B66" i="40"/>
  <c r="A67" i="40"/>
  <c r="B67" i="40"/>
  <c r="A68" i="40"/>
  <c r="B68" i="40"/>
  <c r="A69" i="40"/>
  <c r="B69" i="40"/>
  <c r="A70" i="40"/>
  <c r="B70" i="40"/>
  <c r="A71" i="40"/>
  <c r="B71" i="40"/>
  <c r="A72" i="40"/>
  <c r="B72" i="40"/>
  <c r="A73" i="40"/>
  <c r="A74" i="40"/>
  <c r="A75" i="40"/>
  <c r="A76" i="40"/>
  <c r="A77" i="40"/>
  <c r="F2" i="39"/>
  <c r="E2" i="32"/>
  <c r="A75" i="3"/>
  <c r="A71" i="30"/>
  <c r="A73" i="3"/>
  <c r="A69" i="30" s="1"/>
  <c r="A52" i="3"/>
  <c r="A48" i="30" s="1"/>
  <c r="D14" i="20"/>
  <c r="E8" i="32"/>
  <c r="D12" i="20"/>
  <c r="C12" i="20" s="1"/>
  <c r="D10" i="39"/>
  <c r="A17" i="9"/>
  <c r="A12" i="32" s="1"/>
  <c r="A16" i="9"/>
  <c r="A17" i="20"/>
  <c r="A15" i="9"/>
  <c r="A14" i="9"/>
  <c r="A15" i="20" s="1"/>
  <c r="A13" i="9"/>
  <c r="A12" i="9"/>
  <c r="A11" i="9"/>
  <c r="A6" i="32"/>
  <c r="A10" i="9"/>
  <c r="A9" i="9"/>
  <c r="A4" i="32"/>
  <c r="A8" i="9"/>
  <c r="A3" i="32" s="1"/>
  <c r="A18" i="20"/>
  <c r="A77" i="3"/>
  <c r="A16" i="39" s="1"/>
  <c r="N1" i="20"/>
  <c r="A4" i="20"/>
  <c r="D4" i="14"/>
  <c r="D3" i="14"/>
  <c r="D1" i="14"/>
  <c r="E4" i="9"/>
  <c r="E3" i="9"/>
  <c r="E1" i="9"/>
  <c r="A2" i="9"/>
  <c r="A4" i="9"/>
  <c r="A3" i="9"/>
  <c r="A4" i="14"/>
  <c r="A4" i="37"/>
  <c r="A5" i="37"/>
  <c r="A6" i="37"/>
  <c r="A7" i="37"/>
  <c r="A8" i="37"/>
  <c r="A9" i="37"/>
  <c r="A10" i="37"/>
  <c r="A11" i="37"/>
  <c r="A12" i="37"/>
  <c r="A13" i="37"/>
  <c r="K4" i="28"/>
  <c r="K3" i="28"/>
  <c r="K1" i="28"/>
  <c r="A4" i="28"/>
  <c r="A3" i="28"/>
  <c r="A2" i="28"/>
  <c r="A4" i="35"/>
  <c r="A2" i="35"/>
  <c r="A3" i="35"/>
  <c r="A3" i="14"/>
  <c r="A2" i="14"/>
  <c r="A3" i="30"/>
  <c r="A4" i="30"/>
  <c r="B4" i="30"/>
  <c r="A5" i="30"/>
  <c r="A6" i="30"/>
  <c r="A7" i="30"/>
  <c r="B7" i="30"/>
  <c r="A8" i="30"/>
  <c r="B8" i="30"/>
  <c r="A9" i="30"/>
  <c r="B9" i="30"/>
  <c r="A10" i="30"/>
  <c r="B10" i="30"/>
  <c r="A11" i="30"/>
  <c r="B11" i="30"/>
  <c r="A12" i="30"/>
  <c r="B12" i="30"/>
  <c r="A13" i="30"/>
  <c r="B13" i="30"/>
  <c r="A14" i="30"/>
  <c r="B14" i="30"/>
  <c r="A15" i="30"/>
  <c r="B15" i="30"/>
  <c r="A16" i="30"/>
  <c r="B16" i="30"/>
  <c r="A17" i="30"/>
  <c r="D5" i="39"/>
  <c r="A18" i="30"/>
  <c r="B18" i="30"/>
  <c r="A19" i="30"/>
  <c r="B19" i="30"/>
  <c r="A20" i="30"/>
  <c r="A21" i="30"/>
  <c r="A22" i="30"/>
  <c r="B22" i="30"/>
  <c r="A23" i="30"/>
  <c r="B23" i="30"/>
  <c r="A24" i="30"/>
  <c r="B24" i="30"/>
  <c r="A25" i="30"/>
  <c r="E29" i="3"/>
  <c r="A26" i="30"/>
  <c r="B26" i="30"/>
  <c r="A27" i="30"/>
  <c r="B27" i="30"/>
  <c r="A28" i="30"/>
  <c r="B28" i="30"/>
  <c r="A29" i="30"/>
  <c r="B29" i="30"/>
  <c r="A30" i="30"/>
  <c r="B30" i="30"/>
  <c r="A31" i="30"/>
  <c r="A32" i="30"/>
  <c r="B32" i="30"/>
  <c r="A33" i="30"/>
  <c r="B33" i="30"/>
  <c r="A34" i="30"/>
  <c r="B34" i="30"/>
  <c r="A35" i="30"/>
  <c r="B35" i="30"/>
  <c r="A36" i="30"/>
  <c r="B36" i="30"/>
  <c r="A37" i="30"/>
  <c r="B37" i="30"/>
  <c r="A38" i="30"/>
  <c r="B38" i="30"/>
  <c r="A39" i="30"/>
  <c r="B39" i="30"/>
  <c r="A40" i="30"/>
  <c r="A41" i="30"/>
  <c r="B41" i="30"/>
  <c r="A42" i="30"/>
  <c r="B42" i="30"/>
  <c r="A43" i="30"/>
  <c r="B43" i="30"/>
  <c r="A44" i="30"/>
  <c r="B44" i="30"/>
  <c r="A45" i="30"/>
  <c r="B45" i="30"/>
  <c r="A46" i="30"/>
  <c r="B46" i="30"/>
  <c r="A47" i="30"/>
  <c r="B47" i="30"/>
  <c r="A49" i="30"/>
  <c r="A50" i="30"/>
  <c r="B50" i="30"/>
  <c r="A51" i="30"/>
  <c r="B51" i="30"/>
  <c r="A52" i="30"/>
  <c r="A53" i="30"/>
  <c r="B53" i="30"/>
  <c r="A54" i="30"/>
  <c r="B54" i="30"/>
  <c r="A55" i="30"/>
  <c r="B55" i="30"/>
  <c r="A56" i="30"/>
  <c r="B56" i="30"/>
  <c r="A57" i="30"/>
  <c r="B57" i="30"/>
  <c r="A58" i="30"/>
  <c r="B58" i="30"/>
  <c r="A59" i="30"/>
  <c r="B59" i="30"/>
  <c r="A60" i="30"/>
  <c r="A61" i="30"/>
  <c r="B61" i="30"/>
  <c r="A62" i="30"/>
  <c r="B62" i="30"/>
  <c r="A63" i="30"/>
  <c r="B63" i="30"/>
  <c r="A64" i="30"/>
  <c r="B64" i="30"/>
  <c r="A65" i="30"/>
  <c r="B65" i="30"/>
  <c r="A66" i="30"/>
  <c r="B66" i="30"/>
  <c r="A67" i="30"/>
  <c r="B67" i="30"/>
  <c r="A68" i="30"/>
  <c r="B68" i="30"/>
  <c r="A70" i="30"/>
  <c r="A72" i="30"/>
  <c r="A73" i="30"/>
  <c r="C25" i="28"/>
  <c r="C24" i="28"/>
  <c r="C23" i="28"/>
  <c r="C22" i="28"/>
  <c r="C13" i="28"/>
  <c r="C12" i="28"/>
  <c r="C11" i="28"/>
  <c r="C10" i="28"/>
  <c r="C9" i="28"/>
  <c r="C8" i="28"/>
  <c r="A7" i="28"/>
  <c r="F7" i="28"/>
  <c r="F52" i="28" s="1"/>
  <c r="F75" i="28" s="1"/>
  <c r="A8" i="28"/>
  <c r="B8" i="28"/>
  <c r="A9" i="28"/>
  <c r="B9" i="28"/>
  <c r="A10" i="28"/>
  <c r="B10" i="28"/>
  <c r="A11" i="28"/>
  <c r="B11" i="28"/>
  <c r="A12" i="28"/>
  <c r="B12" i="28"/>
  <c r="A13" i="28"/>
  <c r="B13" i="28"/>
  <c r="A17" i="28"/>
  <c r="B17" i="28"/>
  <c r="A18" i="28"/>
  <c r="B18" i="28"/>
  <c r="A19" i="28"/>
  <c r="B19" i="28"/>
  <c r="A20" i="28"/>
  <c r="B20" i="28"/>
  <c r="A21" i="28"/>
  <c r="F21" i="28"/>
  <c r="A22" i="28"/>
  <c r="B22" i="28"/>
  <c r="A23" i="28"/>
  <c r="B23" i="28"/>
  <c r="A24" i="28"/>
  <c r="B24" i="28"/>
  <c r="A25" i="28"/>
  <c r="B25" i="28"/>
  <c r="A26" i="28"/>
  <c r="B26" i="28"/>
  <c r="A27" i="28"/>
  <c r="B27" i="28"/>
  <c r="A28" i="28"/>
  <c r="B28" i="28"/>
  <c r="A29" i="28"/>
  <c r="F29" i="28"/>
  <c r="A30" i="28"/>
  <c r="B30" i="28"/>
  <c r="A31" i="28"/>
  <c r="B31" i="28"/>
  <c r="A32" i="28"/>
  <c r="B32" i="28"/>
  <c r="A33" i="28"/>
  <c r="B33" i="28"/>
  <c r="A34" i="28"/>
  <c r="B34" i="28"/>
  <c r="A35" i="28"/>
  <c r="A36" i="28"/>
  <c r="B36" i="28"/>
  <c r="A37" i="28"/>
  <c r="B37" i="28"/>
  <c r="A38" i="28"/>
  <c r="B38" i="28"/>
  <c r="A39" i="28"/>
  <c r="B39" i="28"/>
  <c r="A40" i="28"/>
  <c r="B40" i="28"/>
  <c r="A41" i="28"/>
  <c r="B41" i="28"/>
  <c r="A42" i="28"/>
  <c r="B42" i="28"/>
  <c r="A43" i="28"/>
  <c r="B43" i="28"/>
  <c r="A44" i="28"/>
  <c r="F44" i="28"/>
  <c r="A45" i="28"/>
  <c r="B45" i="28"/>
  <c r="A46" i="28"/>
  <c r="B46" i="28"/>
  <c r="A47" i="28"/>
  <c r="B47" i="28"/>
  <c r="A48" i="28"/>
  <c r="B48" i="28"/>
  <c r="A49" i="28"/>
  <c r="B49" i="28"/>
  <c r="A50" i="28"/>
  <c r="B50" i="28"/>
  <c r="A51" i="28"/>
  <c r="B51" i="28"/>
  <c r="A52" i="28"/>
  <c r="A53" i="28"/>
  <c r="A54" i="28"/>
  <c r="B54" i="28"/>
  <c r="A55" i="28"/>
  <c r="B55" i="28"/>
  <c r="A56" i="28"/>
  <c r="A57" i="28"/>
  <c r="B57" i="28"/>
  <c r="A58" i="28"/>
  <c r="B58" i="28"/>
  <c r="A59" i="28"/>
  <c r="B59" i="28"/>
  <c r="A60" i="28"/>
  <c r="B60" i="28"/>
  <c r="A61" i="28"/>
  <c r="B61" i="28"/>
  <c r="A62" i="28"/>
  <c r="B62" i="28"/>
  <c r="A63" i="28"/>
  <c r="B63" i="28"/>
  <c r="A64" i="28"/>
  <c r="A65" i="28"/>
  <c r="B65" i="28"/>
  <c r="A66" i="28"/>
  <c r="B66" i="28"/>
  <c r="A67" i="28"/>
  <c r="B67" i="28"/>
  <c r="A68" i="28"/>
  <c r="B68" i="28"/>
  <c r="A69" i="28"/>
  <c r="B69" i="28"/>
  <c r="A70" i="28"/>
  <c r="B70" i="28"/>
  <c r="A71" i="28"/>
  <c r="B71" i="28"/>
  <c r="A72" i="28"/>
  <c r="B72" i="28"/>
  <c r="A73" i="28"/>
  <c r="A74" i="28"/>
  <c r="E23" i="9"/>
  <c r="A34" i="9"/>
  <c r="A76" i="3"/>
  <c r="A33" i="9" s="1"/>
  <c r="A74" i="3"/>
  <c r="A32" i="9" s="1"/>
  <c r="A64" i="3"/>
  <c r="A31" i="9"/>
  <c r="A56" i="3"/>
  <c r="A30" i="9"/>
  <c r="A53" i="3"/>
  <c r="A29" i="9"/>
  <c r="A44" i="3"/>
  <c r="A28" i="9" s="1"/>
  <c r="A35" i="3"/>
  <c r="A27" i="9"/>
  <c r="A29" i="3"/>
  <c r="A26" i="9"/>
  <c r="A21" i="3"/>
  <c r="A25" i="9"/>
  <c r="A7" i="3"/>
  <c r="A24" i="9" s="1"/>
  <c r="A17" i="3"/>
  <c r="A2" i="20"/>
  <c r="A3" i="20"/>
  <c r="A2" i="16"/>
  <c r="A2" i="7"/>
  <c r="B14" i="3"/>
  <c r="B70" i="3"/>
  <c r="A70" i="3"/>
  <c r="A69" i="3"/>
  <c r="B28" i="3"/>
  <c r="A28" i="3"/>
  <c r="A72" i="3"/>
  <c r="A71" i="3"/>
  <c r="A68" i="3"/>
  <c r="A67" i="3"/>
  <c r="A66" i="3"/>
  <c r="B72" i="3"/>
  <c r="B71" i="3"/>
  <c r="B69" i="3"/>
  <c r="B68" i="3"/>
  <c r="B67" i="3"/>
  <c r="B66" i="3"/>
  <c r="B10" i="3"/>
  <c r="A10" i="3"/>
  <c r="B27" i="3"/>
  <c r="B26" i="3"/>
  <c r="B25" i="3"/>
  <c r="B24" i="3"/>
  <c r="B23" i="3"/>
  <c r="B22" i="3"/>
  <c r="A27" i="3"/>
  <c r="B51" i="3"/>
  <c r="B50" i="3"/>
  <c r="B49" i="3"/>
  <c r="B48" i="3"/>
  <c r="B47" i="3"/>
  <c r="B46" i="3"/>
  <c r="B45" i="3"/>
  <c r="B42" i="3"/>
  <c r="B30" i="3"/>
  <c r="B65" i="3"/>
  <c r="A65" i="3"/>
  <c r="B63" i="3"/>
  <c r="B62" i="3"/>
  <c r="B61" i="3"/>
  <c r="B60" i="3"/>
  <c r="B59" i="3"/>
  <c r="B58" i="3"/>
  <c r="B57" i="3"/>
  <c r="A63" i="3"/>
  <c r="A62" i="3"/>
  <c r="A61" i="3"/>
  <c r="A60" i="3"/>
  <c r="A59" i="3"/>
  <c r="A58" i="3"/>
  <c r="A57" i="3"/>
  <c r="A51" i="3"/>
  <c r="A50" i="3"/>
  <c r="A49" i="3"/>
  <c r="A48" i="3"/>
  <c r="A47" i="3"/>
  <c r="A46" i="3"/>
  <c r="A45" i="3"/>
  <c r="B55" i="3"/>
  <c r="B54" i="3"/>
  <c r="A55" i="3"/>
  <c r="A54" i="3"/>
  <c r="B43" i="3"/>
  <c r="B41" i="3"/>
  <c r="B40" i="3"/>
  <c r="B39" i="3"/>
  <c r="B38" i="3"/>
  <c r="B37" i="3"/>
  <c r="B36" i="3"/>
  <c r="A43" i="3"/>
  <c r="A42" i="3"/>
  <c r="A41" i="3"/>
  <c r="A40" i="3"/>
  <c r="A39" i="3"/>
  <c r="A38" i="3"/>
  <c r="A37" i="3"/>
  <c r="A36" i="3"/>
  <c r="B34" i="3"/>
  <c r="B33" i="3"/>
  <c r="B32" i="3"/>
  <c r="B31" i="3"/>
  <c r="A34" i="3"/>
  <c r="A33" i="3"/>
  <c r="A32" i="3"/>
  <c r="A31" i="3"/>
  <c r="A30" i="3"/>
  <c r="A26" i="3"/>
  <c r="A25" i="3"/>
  <c r="A24" i="3"/>
  <c r="A23" i="3"/>
  <c r="A22" i="3"/>
  <c r="B20" i="3"/>
  <c r="B19" i="3"/>
  <c r="B18" i="3"/>
  <c r="B17" i="3"/>
  <c r="B16" i="3"/>
  <c r="B15" i="3"/>
  <c r="B13" i="3"/>
  <c r="B12" i="3"/>
  <c r="B11" i="3"/>
  <c r="B9" i="3"/>
  <c r="B8" i="3"/>
  <c r="A20" i="3"/>
  <c r="A19" i="3"/>
  <c r="A18" i="3"/>
  <c r="A16" i="3"/>
  <c r="A15" i="3"/>
  <c r="A14" i="3"/>
  <c r="A13" i="3"/>
  <c r="A12" i="3"/>
  <c r="A11" i="3"/>
  <c r="A9" i="3"/>
  <c r="A8" i="3"/>
  <c r="B20" i="7"/>
  <c r="B69" i="7"/>
  <c r="B70" i="7"/>
  <c r="A70" i="7"/>
  <c r="A69" i="7"/>
  <c r="A73" i="7"/>
  <c r="B25" i="7"/>
  <c r="A25" i="7"/>
  <c r="B71" i="7"/>
  <c r="B68" i="7"/>
  <c r="B67" i="7"/>
  <c r="B66" i="7"/>
  <c r="B65" i="7"/>
  <c r="B54" i="7"/>
  <c r="B53" i="7"/>
  <c r="B50" i="7"/>
  <c r="B49" i="7"/>
  <c r="B48" i="7"/>
  <c r="B47" i="7"/>
  <c r="B46" i="7"/>
  <c r="B45" i="7"/>
  <c r="B44" i="7"/>
  <c r="A44" i="7"/>
  <c r="A54" i="7"/>
  <c r="A53" i="7"/>
  <c r="A52" i="7"/>
  <c r="A50" i="7"/>
  <c r="A49" i="7"/>
  <c r="A48" i="7"/>
  <c r="A47" i="7"/>
  <c r="A46" i="7"/>
  <c r="A45" i="7"/>
  <c r="A43" i="7"/>
  <c r="A16" i="7"/>
  <c r="A15" i="7"/>
  <c r="A14" i="7"/>
  <c r="A13" i="7"/>
  <c r="A12" i="7"/>
  <c r="A11" i="7"/>
  <c r="A10" i="7"/>
  <c r="A9" i="7"/>
  <c r="A8" i="7"/>
  <c r="A7" i="7"/>
  <c r="B6" i="7"/>
  <c r="A6" i="7"/>
  <c r="B24" i="7"/>
  <c r="B23" i="7"/>
  <c r="B22" i="7"/>
  <c r="B21" i="7"/>
  <c r="B19" i="7"/>
  <c r="A24" i="7"/>
  <c r="B41" i="7"/>
  <c r="B64" i="7"/>
  <c r="B62" i="7"/>
  <c r="B61" i="7"/>
  <c r="B60" i="7"/>
  <c r="B59" i="7"/>
  <c r="B58" i="7"/>
  <c r="B57" i="7"/>
  <c r="B56" i="7"/>
  <c r="B42" i="7"/>
  <c r="B40" i="7"/>
  <c r="B39" i="7"/>
  <c r="B38" i="7"/>
  <c r="B37" i="7"/>
  <c r="B36" i="7"/>
  <c r="B35" i="7"/>
  <c r="B33" i="7"/>
  <c r="B32" i="7"/>
  <c r="B31" i="7"/>
  <c r="B30" i="7"/>
  <c r="B29" i="7"/>
  <c r="B16" i="7"/>
  <c r="B15" i="7"/>
  <c r="B14" i="7"/>
  <c r="B13" i="7"/>
  <c r="B12" i="7"/>
  <c r="B11" i="7"/>
  <c r="B10" i="7"/>
  <c r="B9" i="7"/>
  <c r="B8" i="7"/>
  <c r="B7" i="7"/>
  <c r="B5" i="7"/>
  <c r="B4" i="7"/>
  <c r="A75" i="7"/>
  <c r="A71" i="7"/>
  <c r="A68" i="7"/>
  <c r="A67" i="7"/>
  <c r="A66" i="7"/>
  <c r="A65" i="7"/>
  <c r="A64" i="7"/>
  <c r="A63" i="7"/>
  <c r="A62" i="7"/>
  <c r="A61" i="7"/>
  <c r="A60" i="7"/>
  <c r="A59" i="7"/>
  <c r="A58" i="7"/>
  <c r="A57" i="7"/>
  <c r="A56" i="7"/>
  <c r="A55" i="7"/>
  <c r="A42" i="7"/>
  <c r="A41" i="7"/>
  <c r="A40" i="7"/>
  <c r="A39" i="7"/>
  <c r="A38" i="7"/>
  <c r="A37" i="7"/>
  <c r="A36" i="7"/>
  <c r="A35" i="7"/>
  <c r="A34" i="7"/>
  <c r="A33" i="7"/>
  <c r="A32" i="7"/>
  <c r="A31" i="7"/>
  <c r="A30" i="7"/>
  <c r="A29" i="7"/>
  <c r="A26" i="7"/>
  <c r="A23" i="7"/>
  <c r="A22" i="7"/>
  <c r="A21" i="7"/>
  <c r="A20" i="7"/>
  <c r="A19" i="7"/>
  <c r="A17" i="7"/>
  <c r="A5" i="7"/>
  <c r="A3" i="7"/>
  <c r="K34" i="9"/>
  <c r="K7" i="35" s="1"/>
  <c r="L34" i="9"/>
  <c r="L7" i="35" s="1"/>
  <c r="L5" i="39"/>
  <c r="N5" i="39"/>
  <c r="H5" i="39"/>
  <c r="M19" i="20"/>
  <c r="F19" i="20" s="1"/>
  <c r="C9" i="35" s="1"/>
  <c r="A10" i="20"/>
  <c r="A16" i="20"/>
  <c r="A10" i="32"/>
  <c r="A9" i="20"/>
  <c r="A11" i="20"/>
  <c r="A5" i="32"/>
  <c r="D4" i="39"/>
  <c r="J21" i="3"/>
  <c r="A19" i="20"/>
  <c r="C5" i="37"/>
  <c r="J29" i="3"/>
  <c r="C7" i="37"/>
  <c r="A11" i="32"/>
  <c r="A12" i="20"/>
  <c r="M34" i="9"/>
  <c r="M7" i="35" s="1"/>
  <c r="P34" i="9"/>
  <c r="P7" i="35" s="1"/>
  <c r="F4" i="32"/>
  <c r="F3" i="32"/>
  <c r="N34" i="9"/>
  <c r="N7" i="35"/>
  <c r="I44" i="3"/>
  <c r="D7" i="37"/>
  <c r="J44" i="3"/>
  <c r="F44" i="3"/>
  <c r="C12" i="9" s="1"/>
  <c r="E4" i="32"/>
  <c r="A14" i="20"/>
  <c r="A8" i="32"/>
  <c r="D49" i="28"/>
  <c r="D54" i="28"/>
  <c r="G54" i="28" s="1"/>
  <c r="C7" i="28"/>
  <c r="C13" i="20"/>
  <c r="E11" i="32"/>
  <c r="D11" i="32" s="1"/>
  <c r="D39" i="28"/>
  <c r="E7" i="37"/>
  <c r="L16" i="39"/>
  <c r="C14" i="20"/>
  <c r="C18" i="20"/>
  <c r="C3" i="37"/>
  <c r="C8" i="37"/>
  <c r="H58" i="3"/>
  <c r="D55" i="28"/>
  <c r="G55" i="28"/>
  <c r="H45" i="3"/>
  <c r="H48" i="3"/>
  <c r="H49" i="3"/>
  <c r="H37" i="3"/>
  <c r="D38" i="28"/>
  <c r="D50" i="28"/>
  <c r="H25" i="3"/>
  <c r="H60" i="3"/>
  <c r="H47" i="3"/>
  <c r="H44" i="3"/>
  <c r="H8" i="3"/>
  <c r="D12" i="28"/>
  <c r="D16" i="28"/>
  <c r="D20" i="28"/>
  <c r="D43" i="28"/>
  <c r="D8" i="28"/>
  <c r="O76" i="3"/>
  <c r="B18" i="20" s="1"/>
  <c r="O15" i="39"/>
  <c r="G12" i="37"/>
  <c r="O34" i="9"/>
  <c r="O7" i="35" s="1"/>
  <c r="Q34" i="9"/>
  <c r="Q7" i="35" s="1"/>
  <c r="E15" i="39"/>
  <c r="G5" i="32"/>
  <c r="A7" i="32"/>
  <c r="A13" i="20"/>
  <c r="N8" i="39"/>
  <c r="E8" i="39" s="1"/>
  <c r="C72" i="30"/>
  <c r="D44" i="28"/>
  <c r="E5" i="39"/>
  <c r="M16" i="39"/>
  <c r="A13" i="32"/>
  <c r="A11" i="35"/>
  <c r="D6" i="37"/>
  <c r="I35" i="3"/>
  <c r="F35" i="3"/>
  <c r="D61" i="28"/>
  <c r="G61" i="28"/>
  <c r="D33" i="28"/>
  <c r="C9" i="20"/>
  <c r="C6" i="37"/>
  <c r="C11" i="9"/>
  <c r="R18" i="9"/>
  <c r="F56" i="3"/>
  <c r="C14" i="9" s="1"/>
  <c r="I56" i="3"/>
  <c r="J56" i="3"/>
  <c r="E9" i="37" s="1"/>
  <c r="D56" i="28"/>
  <c r="H56" i="3"/>
  <c r="G56" i="28"/>
  <c r="D18" i="32" l="1"/>
  <c r="B22" i="32"/>
  <c r="E23" i="32" s="1"/>
  <c r="D12" i="32"/>
  <c r="D10" i="32"/>
  <c r="D8" i="32"/>
  <c r="F13" i="32"/>
  <c r="H66" i="3"/>
  <c r="H71" i="3"/>
  <c r="H69" i="3"/>
  <c r="H70" i="3"/>
  <c r="H65" i="3"/>
  <c r="H68" i="3"/>
  <c r="D67" i="28"/>
  <c r="D66" i="28"/>
  <c r="H72" i="3"/>
  <c r="D65" i="28"/>
  <c r="C21" i="28"/>
  <c r="C56" i="28"/>
  <c r="D53" i="28"/>
  <c r="G53" i="28" s="1"/>
  <c r="E8" i="37"/>
  <c r="K35" i="3"/>
  <c r="K21" i="3"/>
  <c r="K7" i="3"/>
  <c r="D73" i="3"/>
  <c r="N79" i="3" s="1"/>
  <c r="F52" i="3"/>
  <c r="N16" i="39"/>
  <c r="E6" i="37"/>
  <c r="D35" i="28"/>
  <c r="H35" i="3"/>
  <c r="K29" i="3"/>
  <c r="D3" i="32"/>
  <c r="E16" i="39"/>
  <c r="H29" i="3"/>
  <c r="D7" i="32"/>
  <c r="I52" i="3"/>
  <c r="C19" i="20"/>
  <c r="C8" i="35"/>
  <c r="C11" i="35" s="1"/>
  <c r="G13" i="32"/>
  <c r="D4" i="32"/>
  <c r="E5" i="37"/>
  <c r="J64" i="3"/>
  <c r="H46" i="3"/>
  <c r="D10" i="37"/>
  <c r="I53" i="3"/>
  <c r="H53" i="3" s="1"/>
  <c r="I21" i="3"/>
  <c r="H21" i="3" s="1"/>
  <c r="E9" i="32"/>
  <c r="D9" i="32" s="1"/>
  <c r="H13" i="3"/>
  <c r="E4" i="39"/>
  <c r="J7" i="3"/>
  <c r="J52" i="3" s="1"/>
  <c r="E4" i="37"/>
  <c r="C16" i="20"/>
  <c r="D29" i="28"/>
  <c r="F53" i="3"/>
  <c r="C13" i="9" s="1"/>
  <c r="D21" i="28"/>
  <c r="D3" i="37"/>
  <c r="F21" i="3"/>
  <c r="C9" i="9" s="1"/>
  <c r="I29" i="3"/>
  <c r="A9" i="32"/>
  <c r="E6" i="32"/>
  <c r="D6" i="32" s="1"/>
  <c r="E5" i="32"/>
  <c r="D5" i="32" s="1"/>
  <c r="H31" i="3"/>
  <c r="D36" i="28"/>
  <c r="D17" i="28"/>
  <c r="F7" i="3"/>
  <c r="C8" i="9" s="1"/>
  <c r="F64" i="3"/>
  <c r="C15" i="9" s="1"/>
  <c r="F29" i="3"/>
  <c r="C10" i="9" s="1"/>
  <c r="H24" i="3"/>
  <c r="R34" i="9"/>
  <c r="R7" i="35" s="1"/>
  <c r="K64" i="3"/>
  <c r="E10" i="39"/>
  <c r="E52" i="3"/>
  <c r="E73" i="3" s="1"/>
  <c r="D42" i="28"/>
  <c r="T21" i="9"/>
  <c r="D5" i="37"/>
  <c r="S27" i="9"/>
  <c r="S24" i="9"/>
  <c r="S30" i="9"/>
  <c r="S28" i="9"/>
  <c r="S26" i="9"/>
  <c r="S32" i="9"/>
  <c r="S31" i="9"/>
  <c r="S29" i="9"/>
  <c r="S17" i="9"/>
  <c r="S18" i="9" s="1"/>
  <c r="F2" i="35"/>
  <c r="K2" i="28"/>
  <c r="G7" i="9"/>
  <c r="N2" i="20"/>
  <c r="E2" i="9"/>
  <c r="D2" i="14"/>
  <c r="F73" i="3" l="1"/>
  <c r="N81" i="3" s="1"/>
  <c r="J73" i="3"/>
  <c r="D52" i="28"/>
  <c r="U21" i="9"/>
  <c r="T17" i="9"/>
  <c r="T18" i="9" s="1"/>
  <c r="T25" i="9"/>
  <c r="T26" i="9"/>
  <c r="T31" i="9"/>
  <c r="T28" i="9"/>
  <c r="T29" i="9"/>
  <c r="T24" i="9"/>
  <c r="T32" i="9"/>
  <c r="T30" i="9"/>
  <c r="T27" i="9"/>
  <c r="H64" i="3"/>
  <c r="D64" i="28"/>
  <c r="E10" i="37"/>
  <c r="I73" i="3"/>
  <c r="H7" i="3"/>
  <c r="H52" i="3" s="1"/>
  <c r="D7" i="28"/>
  <c r="E3" i="37"/>
  <c r="E13" i="32"/>
  <c r="D13" i="32" s="1"/>
  <c r="N78" i="3"/>
  <c r="N80" i="3" s="1"/>
  <c r="K44" i="3"/>
  <c r="K52" i="3" s="1"/>
  <c r="S34" i="9"/>
  <c r="S7" i="35" s="1"/>
  <c r="G23" i="9"/>
  <c r="H7" i="9"/>
  <c r="E17" i="28" l="1"/>
  <c r="G17" i="28" s="1"/>
  <c r="F75" i="3"/>
  <c r="E21" i="28"/>
  <c r="G21" i="28" s="1"/>
  <c r="H73" i="3"/>
  <c r="O79" i="3" s="1"/>
  <c r="E29" i="28"/>
  <c r="G29" i="28" s="1"/>
  <c r="E35" i="28"/>
  <c r="G35" i="28" s="1"/>
  <c r="E42" i="28"/>
  <c r="G42" i="28" s="1"/>
  <c r="E36" i="28"/>
  <c r="G36" i="28" s="1"/>
  <c r="U26" i="9"/>
  <c r="U30" i="9"/>
  <c r="V21" i="9"/>
  <c r="U24" i="9"/>
  <c r="U32" i="9"/>
  <c r="U25" i="9"/>
  <c r="U29" i="9"/>
  <c r="U27" i="9"/>
  <c r="U28" i="9"/>
  <c r="U31" i="9"/>
  <c r="U17" i="9"/>
  <c r="U18" i="9" s="1"/>
  <c r="D73" i="28"/>
  <c r="D75" i="28" s="1"/>
  <c r="E52" i="28"/>
  <c r="E75" i="28" s="1"/>
  <c r="T34" i="9"/>
  <c r="T7" i="35" s="1"/>
  <c r="E23" i="28"/>
  <c r="G23" i="28" s="1"/>
  <c r="E15" i="28"/>
  <c r="G15" i="28" s="1"/>
  <c r="E19" i="28"/>
  <c r="G19" i="28" s="1"/>
  <c r="E49" i="28"/>
  <c r="G49" i="28" s="1"/>
  <c r="E40" i="28"/>
  <c r="G40" i="28" s="1"/>
  <c r="E51" i="28"/>
  <c r="G51" i="28" s="1"/>
  <c r="E27" i="28"/>
  <c r="G27" i="28" s="1"/>
  <c r="E16" i="28"/>
  <c r="G16" i="28" s="1"/>
  <c r="E33" i="28"/>
  <c r="G33" i="28" s="1"/>
  <c r="E25" i="28"/>
  <c r="G25" i="28" s="1"/>
  <c r="E26" i="28"/>
  <c r="G26" i="28" s="1"/>
  <c r="E34" i="28"/>
  <c r="G34" i="28" s="1"/>
  <c r="E20" i="28"/>
  <c r="G20" i="28" s="1"/>
  <c r="E28" i="28"/>
  <c r="G28" i="28" s="1"/>
  <c r="E11" i="28"/>
  <c r="G11" i="28" s="1"/>
  <c r="E44" i="28"/>
  <c r="G44" i="28" s="1"/>
  <c r="G52" i="28" s="1"/>
  <c r="G75" i="28" s="1"/>
  <c r="E10" i="28"/>
  <c r="G10" i="28" s="1"/>
  <c r="E14" i="28"/>
  <c r="G14" i="28" s="1"/>
  <c r="E9" i="28"/>
  <c r="G9" i="28" s="1"/>
  <c r="E50" i="28"/>
  <c r="G50" i="28" s="1"/>
  <c r="E30" i="28"/>
  <c r="G30" i="28" s="1"/>
  <c r="E37" i="28"/>
  <c r="G37" i="28" s="1"/>
  <c r="E47" i="28"/>
  <c r="G47" i="28" s="1"/>
  <c r="E31" i="28"/>
  <c r="G31" i="28" s="1"/>
  <c r="E46" i="28"/>
  <c r="G46" i="28" s="1"/>
  <c r="E18" i="28"/>
  <c r="G18" i="28" s="1"/>
  <c r="E39" i="28"/>
  <c r="G39" i="28" s="1"/>
  <c r="E38" i="28"/>
  <c r="G38" i="28" s="1"/>
  <c r="E45" i="28"/>
  <c r="G45" i="28" s="1"/>
  <c r="E13" i="28"/>
  <c r="G13" i="28" s="1"/>
  <c r="E8" i="28"/>
  <c r="G8" i="28" s="1"/>
  <c r="E48" i="28"/>
  <c r="G48" i="28" s="1"/>
  <c r="E32" i="28"/>
  <c r="G32" i="28" s="1"/>
  <c r="E24" i="28"/>
  <c r="G24" i="28" s="1"/>
  <c r="E12" i="28"/>
  <c r="G12" i="28" s="1"/>
  <c r="E22" i="28"/>
  <c r="G22" i="28" s="1"/>
  <c r="E41" i="28"/>
  <c r="G41" i="28" s="1"/>
  <c r="E43" i="28"/>
  <c r="G43" i="28" s="1"/>
  <c r="E7" i="28"/>
  <c r="G7" i="28" s="1"/>
  <c r="O81" i="3"/>
  <c r="J75" i="3"/>
  <c r="I7" i="9"/>
  <c r="H23" i="9"/>
  <c r="O78" i="3" l="1"/>
  <c r="O80" i="3" s="1"/>
  <c r="V32" i="9"/>
  <c r="V29" i="9"/>
  <c r="V24" i="9"/>
  <c r="V31" i="9"/>
  <c r="V17" i="9"/>
  <c r="V18" i="9" s="1"/>
  <c r="V26" i="9"/>
  <c r="V28" i="9"/>
  <c r="V25" i="9"/>
  <c r="W21" i="9"/>
  <c r="V27" i="9"/>
  <c r="V30" i="9"/>
  <c r="U34" i="9"/>
  <c r="U7" i="35" s="1"/>
  <c r="J7" i="9"/>
  <c r="I23" i="9"/>
  <c r="V34" i="9" l="1"/>
  <c r="V7" i="35" s="1"/>
  <c r="W25" i="9"/>
  <c r="W30" i="9"/>
  <c r="W17" i="9"/>
  <c r="W18" i="9" s="1"/>
  <c r="W28" i="9"/>
  <c r="W29" i="9"/>
  <c r="W26" i="9"/>
  <c r="W27" i="9"/>
  <c r="W32" i="9"/>
  <c r="W24" i="9"/>
  <c r="X21" i="9"/>
  <c r="W31" i="9"/>
  <c r="J23" i="9"/>
  <c r="K7" i="9"/>
  <c r="X32" i="9" l="1"/>
  <c r="X25" i="9"/>
  <c r="X31" i="9"/>
  <c r="X29" i="9"/>
  <c r="X30" i="9"/>
  <c r="X28" i="9"/>
  <c r="X27" i="9"/>
  <c r="X24" i="9"/>
  <c r="Y21" i="9"/>
  <c r="X17" i="9"/>
  <c r="X18" i="9" s="1"/>
  <c r="X26" i="9"/>
  <c r="W34" i="9"/>
  <c r="W7" i="35" s="1"/>
  <c r="K23" i="9"/>
  <c r="L7" i="9"/>
  <c r="X34" i="9" l="1"/>
  <c r="X7" i="35" s="1"/>
  <c r="Y31" i="9"/>
  <c r="Y30" i="9"/>
  <c r="Y17" i="9"/>
  <c r="Y18" i="9" s="1"/>
  <c r="Y25" i="9"/>
  <c r="Z21" i="9"/>
  <c r="Y24" i="9"/>
  <c r="Y29" i="9"/>
  <c r="Y32" i="9"/>
  <c r="Y28" i="9"/>
  <c r="Y27" i="9"/>
  <c r="Y26" i="9"/>
  <c r="L23" i="9"/>
  <c r="M7" i="9"/>
  <c r="Y34" i="9" l="1"/>
  <c r="Y7" i="35" s="1"/>
  <c r="Z25" i="9"/>
  <c r="Z24" i="9"/>
  <c r="Z26" i="9"/>
  <c r="Z30" i="9"/>
  <c r="Z28" i="9"/>
  <c r="Z31" i="9"/>
  <c r="Z32" i="9"/>
  <c r="Z17" i="9"/>
  <c r="Z18" i="9" s="1"/>
  <c r="Z27" i="9"/>
  <c r="AA21" i="9"/>
  <c r="Z29" i="9"/>
  <c r="N7" i="9"/>
  <c r="M23" i="9"/>
  <c r="AA17" i="9" l="1"/>
  <c r="AA18" i="9" s="1"/>
  <c r="AA27" i="9"/>
  <c r="AA32" i="9"/>
  <c r="AB21" i="9"/>
  <c r="AA24" i="9"/>
  <c r="AA26" i="9"/>
  <c r="AA31" i="9"/>
  <c r="AA28" i="9"/>
  <c r="AA29" i="9"/>
  <c r="AA25" i="9"/>
  <c r="AA30" i="9"/>
  <c r="Z34" i="9"/>
  <c r="Z7" i="35" s="1"/>
  <c r="N23" i="9"/>
  <c r="O7" i="9"/>
  <c r="AA34" i="9" l="1"/>
  <c r="AA7" i="35" s="1"/>
  <c r="AB32" i="9"/>
  <c r="AB24" i="9"/>
  <c r="AB31" i="9"/>
  <c r="AB27" i="9"/>
  <c r="AB28" i="9"/>
  <c r="AB25" i="9"/>
  <c r="AB30" i="9"/>
  <c r="AB17" i="9"/>
  <c r="AB18" i="9" s="1"/>
  <c r="AC21" i="9"/>
  <c r="AB29" i="9"/>
  <c r="AB26" i="9"/>
  <c r="P7" i="9"/>
  <c r="O23" i="9"/>
  <c r="AB34" i="9" l="1"/>
  <c r="AB7" i="35" s="1"/>
  <c r="AC29" i="9"/>
  <c r="AC32" i="9"/>
  <c r="AC27" i="9"/>
  <c r="AC26" i="9"/>
  <c r="AC31" i="9"/>
  <c r="AC28" i="9"/>
  <c r="AD21" i="9"/>
  <c r="AC17" i="9"/>
  <c r="AC18" i="9" s="1"/>
  <c r="AC25" i="9"/>
  <c r="AC24" i="9"/>
  <c r="AC30" i="9"/>
  <c r="P23" i="9"/>
  <c r="Q7" i="9"/>
  <c r="AE21" i="9" l="1"/>
  <c r="AD25" i="9"/>
  <c r="AD27" i="9"/>
  <c r="AD28" i="9"/>
  <c r="AD32" i="9"/>
  <c r="AD24" i="9"/>
  <c r="AD29" i="9"/>
  <c r="AD17" i="9"/>
  <c r="AD18" i="9" s="1"/>
  <c r="AD31" i="9"/>
  <c r="AD30" i="9"/>
  <c r="AD26" i="9"/>
  <c r="AC34" i="9"/>
  <c r="AC7" i="35" s="1"/>
  <c r="Q23" i="9"/>
  <c r="R7" i="9"/>
  <c r="AD34" i="9" l="1"/>
  <c r="AD7" i="35" s="1"/>
  <c r="AE31" i="9"/>
  <c r="AE30" i="9"/>
  <c r="AE27" i="9"/>
  <c r="AE25" i="9"/>
  <c r="AE17" i="9"/>
  <c r="AE18" i="9" s="1"/>
  <c r="AF21" i="9"/>
  <c r="AE26" i="9"/>
  <c r="AE32" i="9"/>
  <c r="AE29" i="9"/>
  <c r="AE24" i="9"/>
  <c r="AE28" i="9"/>
  <c r="R23" i="9"/>
  <c r="S7" i="9"/>
  <c r="AF30" i="9" l="1"/>
  <c r="AG21" i="9"/>
  <c r="AF31" i="9"/>
  <c r="AF26" i="9"/>
  <c r="AF27" i="9"/>
  <c r="AF29" i="9"/>
  <c r="AF24" i="9"/>
  <c r="AF28" i="9"/>
  <c r="AF32" i="9"/>
  <c r="AF25" i="9"/>
  <c r="AF17" i="9"/>
  <c r="AF18" i="9" s="1"/>
  <c r="AE34" i="9"/>
  <c r="AE7" i="35" s="1"/>
  <c r="S23" i="9"/>
  <c r="T7" i="9"/>
  <c r="AF34" i="9" l="1"/>
  <c r="AF7" i="35" s="1"/>
  <c r="AG29" i="9"/>
  <c r="AG28" i="9"/>
  <c r="AG27" i="9"/>
  <c r="AG32" i="9"/>
  <c r="AG31" i="9"/>
  <c r="AG24" i="9"/>
  <c r="AG26" i="9"/>
  <c r="AG25" i="9"/>
  <c r="AG17" i="9"/>
  <c r="AG18" i="9" s="1"/>
  <c r="AG30" i="9"/>
  <c r="AH21" i="9"/>
  <c r="T23" i="9"/>
  <c r="U7" i="9"/>
  <c r="AG34" i="9" l="1"/>
  <c r="AG7" i="35" s="1"/>
  <c r="AH30" i="9"/>
  <c r="AI21" i="9"/>
  <c r="AJ21" i="9" s="1"/>
  <c r="AH28" i="9"/>
  <c r="AH32" i="9"/>
  <c r="AH17" i="9"/>
  <c r="AH31" i="9"/>
  <c r="AH25" i="9"/>
  <c r="AH26" i="9"/>
  <c r="AH24" i="9"/>
  <c r="AH29" i="9"/>
  <c r="AH27" i="9"/>
  <c r="U23" i="9"/>
  <c r="V7" i="9"/>
  <c r="AJ30" i="9" l="1"/>
  <c r="AJ32" i="9"/>
  <c r="AJ29" i="9"/>
  <c r="AJ27" i="9"/>
  <c r="AJ24" i="9"/>
  <c r="AK21" i="9"/>
  <c r="AJ25" i="9"/>
  <c r="AJ26" i="9"/>
  <c r="AJ31" i="9"/>
  <c r="AJ17" i="9"/>
  <c r="AJ18" i="9" s="1"/>
  <c r="AJ28" i="9"/>
  <c r="AI17" i="9"/>
  <c r="AI18" i="9" s="1"/>
  <c r="AI30" i="9"/>
  <c r="AI24" i="9"/>
  <c r="AI25" i="9"/>
  <c r="AI32" i="9"/>
  <c r="AI26" i="9"/>
  <c r="AI31" i="9"/>
  <c r="AI28" i="9"/>
  <c r="AI27" i="9"/>
  <c r="AI29" i="9"/>
  <c r="AH34" i="9"/>
  <c r="AH7" i="35" s="1"/>
  <c r="C7" i="35" s="1"/>
  <c r="AH18" i="9"/>
  <c r="V23" i="9"/>
  <c r="W7" i="9"/>
  <c r="AK27" i="9" l="1"/>
  <c r="AL21" i="9"/>
  <c r="AK31" i="9"/>
  <c r="AK24" i="9"/>
  <c r="AK26" i="9"/>
  <c r="AK17" i="9"/>
  <c r="AK18" i="9" s="1"/>
  <c r="AK30" i="9"/>
  <c r="AK29" i="9"/>
  <c r="AK32" i="9"/>
  <c r="AK25" i="9"/>
  <c r="AK28" i="9"/>
  <c r="AJ34" i="9"/>
  <c r="AJ7" i="35" s="1"/>
  <c r="AI34" i="9"/>
  <c r="AI7" i="35" s="1"/>
  <c r="W23" i="9"/>
  <c r="X7" i="9"/>
  <c r="AK34" i="9" l="1"/>
  <c r="AK7" i="35" s="1"/>
  <c r="AL25" i="9"/>
  <c r="AL28" i="9"/>
  <c r="AL24" i="9"/>
  <c r="AL29" i="9"/>
  <c r="AL30" i="9"/>
  <c r="AL31" i="9"/>
  <c r="AL32" i="9"/>
  <c r="AL27" i="9"/>
  <c r="AL26" i="9"/>
  <c r="AM21" i="9"/>
  <c r="AL17" i="9"/>
  <c r="AL18" i="9" s="1"/>
  <c r="X23" i="9"/>
  <c r="Y7" i="9"/>
  <c r="AM28" i="9" l="1"/>
  <c r="AM24" i="9"/>
  <c r="AM17" i="9"/>
  <c r="AM18" i="9" s="1"/>
  <c r="AM27" i="9"/>
  <c r="AM31" i="9"/>
  <c r="AN21" i="9"/>
  <c r="AM25" i="9"/>
  <c r="AM26" i="9"/>
  <c r="AM29" i="9"/>
  <c r="AM30" i="9"/>
  <c r="AM32" i="9"/>
  <c r="AL34" i="9"/>
  <c r="AL7" i="35" s="1"/>
  <c r="Y23" i="9"/>
  <c r="Z7" i="9"/>
  <c r="AN17" i="9" l="1"/>
  <c r="AN30" i="9"/>
  <c r="C30" i="9" s="1"/>
  <c r="N56" i="3" s="1"/>
  <c r="AN31" i="9"/>
  <c r="C31" i="9" s="1"/>
  <c r="N64" i="3" s="1"/>
  <c r="AN28" i="9"/>
  <c r="C28" i="9" s="1"/>
  <c r="N44" i="3" s="1"/>
  <c r="AN26" i="9"/>
  <c r="C26" i="9" s="1"/>
  <c r="N29" i="3" s="1"/>
  <c r="AN29" i="9"/>
  <c r="C29" i="9" s="1"/>
  <c r="N53" i="3" s="1"/>
  <c r="AN32" i="9"/>
  <c r="C32" i="9" s="1"/>
  <c r="N74" i="3" s="1"/>
  <c r="AN24" i="9"/>
  <c r="AN25" i="9"/>
  <c r="C25" i="9" s="1"/>
  <c r="N21" i="3" s="1"/>
  <c r="AN27" i="9"/>
  <c r="C27" i="9" s="1"/>
  <c r="N35" i="3" s="1"/>
  <c r="AM34" i="9"/>
  <c r="AM7" i="35" s="1"/>
  <c r="Z23" i="9"/>
  <c r="AA7" i="9"/>
  <c r="C70" i="30" l="1"/>
  <c r="O14" i="39"/>
  <c r="B11" i="32"/>
  <c r="P74" i="3"/>
  <c r="F11" i="37" s="1"/>
  <c r="O74" i="3"/>
  <c r="B17" i="20" s="1"/>
  <c r="G11" i="37"/>
  <c r="N54" i="3"/>
  <c r="O9" i="39"/>
  <c r="O53" i="3"/>
  <c r="B14" i="20" s="1"/>
  <c r="P53" i="3"/>
  <c r="F8" i="37" s="1"/>
  <c r="N55" i="3"/>
  <c r="B8" i="32"/>
  <c r="G8" i="37"/>
  <c r="C49" i="30"/>
  <c r="C25" i="30"/>
  <c r="B5" i="32"/>
  <c r="G5" i="37"/>
  <c r="N31" i="3"/>
  <c r="N32" i="3"/>
  <c r="N34" i="3"/>
  <c r="N33" i="3"/>
  <c r="O6" i="39"/>
  <c r="P29" i="3"/>
  <c r="F5" i="37" s="1"/>
  <c r="N30" i="3"/>
  <c r="O29" i="3"/>
  <c r="B11" i="20" s="1"/>
  <c r="O35" i="3"/>
  <c r="B12" i="20" s="1"/>
  <c r="N43" i="3"/>
  <c r="N39" i="3"/>
  <c r="C31" i="30"/>
  <c r="B6" i="32"/>
  <c r="N37" i="3"/>
  <c r="N36" i="3"/>
  <c r="N41" i="3"/>
  <c r="N40" i="3"/>
  <c r="G6" i="37"/>
  <c r="N38" i="3"/>
  <c r="N42" i="3"/>
  <c r="O7" i="39"/>
  <c r="P35" i="3"/>
  <c r="F6" i="37" s="1"/>
  <c r="C52" i="30"/>
  <c r="N62" i="3"/>
  <c r="N61" i="3"/>
  <c r="B9" i="32"/>
  <c r="O10" i="39"/>
  <c r="N60" i="3"/>
  <c r="N58" i="3"/>
  <c r="O56" i="3"/>
  <c r="B15" i="20" s="1"/>
  <c r="N57" i="3"/>
  <c r="P56" i="3"/>
  <c r="F9" i="37" s="1"/>
  <c r="N59" i="3"/>
  <c r="N63" i="3"/>
  <c r="G9" i="37"/>
  <c r="AN34" i="9"/>
  <c r="AN7" i="35" s="1"/>
  <c r="C24" i="9"/>
  <c r="G7" i="37"/>
  <c r="N47" i="3"/>
  <c r="O44" i="3"/>
  <c r="N51" i="3"/>
  <c r="N45" i="3"/>
  <c r="N49" i="3"/>
  <c r="N50" i="3"/>
  <c r="P44" i="3"/>
  <c r="F7" i="37" s="1"/>
  <c r="B7" i="32"/>
  <c r="N48" i="3"/>
  <c r="O8" i="39"/>
  <c r="C40" i="30"/>
  <c r="N46" i="3"/>
  <c r="N68" i="3"/>
  <c r="N66" i="3"/>
  <c r="C60" i="30"/>
  <c r="N72" i="3"/>
  <c r="O13" i="39"/>
  <c r="B10" i="32"/>
  <c r="N67" i="3"/>
  <c r="O64" i="3"/>
  <c r="B16" i="20" s="1"/>
  <c r="N65" i="3"/>
  <c r="N70" i="3"/>
  <c r="P64" i="3"/>
  <c r="F10" i="37" s="1"/>
  <c r="G10" i="37"/>
  <c r="N71" i="3"/>
  <c r="N69" i="3"/>
  <c r="O5" i="39"/>
  <c r="B4" i="32"/>
  <c r="N25" i="3"/>
  <c r="N26" i="3"/>
  <c r="C17" i="30"/>
  <c r="P21" i="3"/>
  <c r="F4" i="37" s="1"/>
  <c r="N28" i="3"/>
  <c r="N23" i="3"/>
  <c r="N27" i="3"/>
  <c r="N22" i="3"/>
  <c r="G4" i="37"/>
  <c r="N24" i="3"/>
  <c r="O21" i="3"/>
  <c r="B10" i="20" s="1"/>
  <c r="AN18" i="9"/>
  <c r="AB7" i="9"/>
  <c r="AA23" i="9"/>
  <c r="C68" i="30" l="1"/>
  <c r="O72" i="3"/>
  <c r="O48" i="3"/>
  <c r="C44" i="30"/>
  <c r="O47" i="3"/>
  <c r="C43" i="30"/>
  <c r="O57" i="3"/>
  <c r="C53" i="30"/>
  <c r="C32" i="30"/>
  <c r="O36" i="3"/>
  <c r="C26" i="30"/>
  <c r="O30" i="3"/>
  <c r="O26" i="3"/>
  <c r="C22" i="30"/>
  <c r="C66" i="30"/>
  <c r="O70" i="3"/>
  <c r="C62" i="30"/>
  <c r="O66" i="3"/>
  <c r="C34" i="9"/>
  <c r="N77" i="3" s="1"/>
  <c r="N7" i="3"/>
  <c r="C54" i="30"/>
  <c r="O58" i="3"/>
  <c r="O39" i="3"/>
  <c r="C35" i="30"/>
  <c r="O34" i="3"/>
  <c r="C30" i="30"/>
  <c r="O43" i="3"/>
  <c r="C39" i="30"/>
  <c r="C28" i="30"/>
  <c r="O32" i="3"/>
  <c r="O55" i="3"/>
  <c r="C51" i="30"/>
  <c r="O37" i="3"/>
  <c r="C33" i="30"/>
  <c r="C50" i="30"/>
  <c r="O54" i="3"/>
  <c r="C20" i="30"/>
  <c r="O24" i="3"/>
  <c r="C21" i="30"/>
  <c r="O25" i="3"/>
  <c r="C61" i="30"/>
  <c r="O65" i="3"/>
  <c r="C64" i="30"/>
  <c r="O68" i="3"/>
  <c r="O50" i="3"/>
  <c r="C46" i="30"/>
  <c r="C56" i="30"/>
  <c r="O60" i="3"/>
  <c r="C38" i="30"/>
  <c r="O42" i="3"/>
  <c r="O33" i="3"/>
  <c r="C29" i="30"/>
  <c r="C18" i="30"/>
  <c r="O22" i="3"/>
  <c r="C45" i="30"/>
  <c r="O49" i="3"/>
  <c r="C34" i="30"/>
  <c r="O38" i="3"/>
  <c r="C23" i="30"/>
  <c r="O27" i="3"/>
  <c r="O67" i="3"/>
  <c r="C63" i="30"/>
  <c r="O46" i="3"/>
  <c r="C42" i="30"/>
  <c r="O45" i="3"/>
  <c r="C41" i="30"/>
  <c r="O63" i="3"/>
  <c r="C59" i="30"/>
  <c r="O23" i="3"/>
  <c r="C19" i="30"/>
  <c r="C65" i="30"/>
  <c r="O69" i="3"/>
  <c r="C47" i="30"/>
  <c r="O51" i="3"/>
  <c r="O59" i="3"/>
  <c r="C55" i="30"/>
  <c r="O61" i="3"/>
  <c r="C57" i="30"/>
  <c r="O40" i="3"/>
  <c r="C36" i="30"/>
  <c r="O31" i="3"/>
  <c r="C27" i="30"/>
  <c r="C24" i="30"/>
  <c r="O28" i="3"/>
  <c r="C67" i="30"/>
  <c r="O71" i="3"/>
  <c r="B13" i="20"/>
  <c r="C58" i="30"/>
  <c r="O62" i="3"/>
  <c r="O41" i="3"/>
  <c r="C37" i="30"/>
  <c r="AB23" i="9"/>
  <c r="AC7" i="9"/>
  <c r="N15" i="3" l="1"/>
  <c r="N9" i="3"/>
  <c r="N20" i="3"/>
  <c r="N10" i="3"/>
  <c r="C3" i="30"/>
  <c r="N11" i="3"/>
  <c r="N8" i="3"/>
  <c r="N12" i="3"/>
  <c r="G3" i="37"/>
  <c r="N13" i="3"/>
  <c r="N16" i="3"/>
  <c r="O4" i="39"/>
  <c r="P7" i="3"/>
  <c r="F3" i="37" s="1"/>
  <c r="B3" i="32"/>
  <c r="N14" i="3"/>
  <c r="N19" i="3"/>
  <c r="O7" i="3"/>
  <c r="N17" i="3"/>
  <c r="N18" i="3"/>
  <c r="N52" i="3"/>
  <c r="B13" i="32"/>
  <c r="E24" i="32" s="1"/>
  <c r="N83" i="3"/>
  <c r="O16" i="39"/>
  <c r="G13" i="37"/>
  <c r="N84" i="3"/>
  <c r="C73" i="30"/>
  <c r="AC23" i="9"/>
  <c r="AD7" i="9"/>
  <c r="C8" i="30" l="1"/>
  <c r="O12" i="3"/>
  <c r="N73" i="3"/>
  <c r="P52" i="3"/>
  <c r="N82" i="3"/>
  <c r="C48" i="30"/>
  <c r="C6" i="30"/>
  <c r="O10" i="3"/>
  <c r="O14" i="3"/>
  <c r="C10" i="30"/>
  <c r="C7" i="30"/>
  <c r="O11" i="3"/>
  <c r="O18" i="3"/>
  <c r="C14" i="30"/>
  <c r="C12" i="30"/>
  <c r="O16" i="3"/>
  <c r="O20" i="3"/>
  <c r="C16" i="30"/>
  <c r="O8" i="3"/>
  <c r="C4" i="30"/>
  <c r="C9" i="30"/>
  <c r="O13" i="3"/>
  <c r="O9" i="3"/>
  <c r="C5" i="30"/>
  <c r="C15" i="30"/>
  <c r="O19" i="3"/>
  <c r="O17" i="3"/>
  <c r="C13" i="30"/>
  <c r="B9" i="20"/>
  <c r="O52" i="3"/>
  <c r="O15" i="3"/>
  <c r="C11" i="30"/>
  <c r="AD23" i="9"/>
  <c r="AE7" i="9"/>
  <c r="O82" i="3" l="1"/>
  <c r="O73" i="3"/>
  <c r="O75" i="3" s="1"/>
  <c r="O77" i="3" s="1"/>
  <c r="C69" i="30"/>
  <c r="N75" i="3"/>
  <c r="C71" i="30" s="1"/>
  <c r="AE23" i="9"/>
  <c r="AF7" i="9"/>
  <c r="O84" i="3" l="1"/>
  <c r="B19" i="20"/>
  <c r="O83" i="3"/>
  <c r="AG7" i="9"/>
  <c r="AF23" i="9"/>
  <c r="H24" i="28" l="1"/>
  <c r="K24" i="28" s="1"/>
  <c r="H48" i="28"/>
  <c r="K48" i="28" s="1"/>
  <c r="H30" i="28"/>
  <c r="K30" i="28" s="1"/>
  <c r="K29" i="28" s="1"/>
  <c r="H26" i="28"/>
  <c r="K26" i="28" s="1"/>
  <c r="H39" i="28"/>
  <c r="K39" i="28" s="1"/>
  <c r="H61" i="28"/>
  <c r="K61" i="28" s="1"/>
  <c r="H31" i="28"/>
  <c r="K31" i="28" s="1"/>
  <c r="H7" i="28"/>
  <c r="H16" i="28"/>
  <c r="K16" i="28" s="1"/>
  <c r="H49" i="28"/>
  <c r="K49" i="28" s="1"/>
  <c r="H40" i="28"/>
  <c r="K40" i="28" s="1"/>
  <c r="H20" i="20"/>
  <c r="E20" i="20"/>
  <c r="E21" i="20" s="1"/>
  <c r="D20" i="20"/>
  <c r="D21" i="20" s="1"/>
  <c r="H29" i="28"/>
  <c r="H60" i="28"/>
  <c r="K60" i="28" s="1"/>
  <c r="H13" i="28"/>
  <c r="K13" i="28" s="1"/>
  <c r="H19" i="28"/>
  <c r="K19" i="28" s="1"/>
  <c r="H6" i="28"/>
  <c r="H41" i="28"/>
  <c r="K41" i="28" s="1"/>
  <c r="H37" i="28"/>
  <c r="K37" i="28" s="1"/>
  <c r="H8" i="28"/>
  <c r="K8" i="28" s="1"/>
  <c r="K7" i="28" s="1"/>
  <c r="H45" i="28"/>
  <c r="K45" i="28" s="1"/>
  <c r="K44" i="28" s="1"/>
  <c r="K52" i="28" s="1"/>
  <c r="K75" i="28" s="1"/>
  <c r="H12" i="28"/>
  <c r="K12" i="28" s="1"/>
  <c r="H46" i="28"/>
  <c r="K46" i="28" s="1"/>
  <c r="H27" i="28"/>
  <c r="K27" i="28" s="1"/>
  <c r="H18" i="28"/>
  <c r="K18" i="28" s="1"/>
  <c r="H56" i="28"/>
  <c r="H34" i="28"/>
  <c r="K34" i="28" s="1"/>
  <c r="H23" i="28"/>
  <c r="K23" i="28" s="1"/>
  <c r="H14" i="28"/>
  <c r="K14" i="28" s="1"/>
  <c r="H28" i="28"/>
  <c r="K28" i="28" s="1"/>
  <c r="H9" i="28"/>
  <c r="K9" i="28" s="1"/>
  <c r="H11" i="28"/>
  <c r="K11" i="28" s="1"/>
  <c r="H15" i="28"/>
  <c r="K15" i="28" s="1"/>
  <c r="H62" i="28"/>
  <c r="K62" i="28" s="1"/>
  <c r="O20" i="20"/>
  <c r="H51" i="28"/>
  <c r="K51" i="28" s="1"/>
  <c r="H32" i="28"/>
  <c r="K32" i="28" s="1"/>
  <c r="H25" i="28"/>
  <c r="K25" i="28" s="1"/>
  <c r="M20" i="20"/>
  <c r="H50" i="28"/>
  <c r="K50" i="28" s="1"/>
  <c r="H44" i="28"/>
  <c r="H52" i="28" s="1"/>
  <c r="H75" i="28" s="1"/>
  <c r="H36" i="28"/>
  <c r="K36" i="28" s="1"/>
  <c r="K35" i="28" s="1"/>
  <c r="H57" i="28"/>
  <c r="K57" i="28" s="1"/>
  <c r="H47" i="28"/>
  <c r="K47" i="28" s="1"/>
  <c r="H55" i="28"/>
  <c r="K55" i="28" s="1"/>
  <c r="H63" i="28"/>
  <c r="K63" i="28" s="1"/>
  <c r="I20" i="20"/>
  <c r="J20" i="20"/>
  <c r="H20" i="28"/>
  <c r="K20" i="28" s="1"/>
  <c r="H54" i="28"/>
  <c r="K54" i="28" s="1"/>
  <c r="H58" i="28"/>
  <c r="K58" i="28" s="1"/>
  <c r="H38" i="28"/>
  <c r="K38" i="28" s="1"/>
  <c r="H21" i="28"/>
  <c r="N20" i="20"/>
  <c r="F20" i="20"/>
  <c r="H33" i="28"/>
  <c r="K33" i="28" s="1"/>
  <c r="L20" i="20"/>
  <c r="H35" i="28"/>
  <c r="H59" i="28"/>
  <c r="K59" i="28" s="1"/>
  <c r="H42" i="28"/>
  <c r="K42" i="28" s="1"/>
  <c r="H43" i="28"/>
  <c r="K43" i="28" s="1"/>
  <c r="K20" i="20"/>
  <c r="H17" i="28"/>
  <c r="K17" i="28" s="1"/>
  <c r="H10" i="28"/>
  <c r="K10" i="28" s="1"/>
  <c r="H53" i="28"/>
  <c r="H22" i="28"/>
  <c r="K22" i="28" s="1"/>
  <c r="K21" i="28" s="1"/>
  <c r="AH7" i="9"/>
  <c r="AG23" i="9"/>
  <c r="D22" i="20" l="1"/>
  <c r="K56" i="28"/>
  <c r="K53" i="28"/>
  <c r="AI7" i="9"/>
  <c r="AH23" i="9"/>
  <c r="P9" i="9"/>
  <c r="P10" i="9"/>
  <c r="Q8" i="9"/>
  <c r="Q17" i="9"/>
  <c r="Q12" i="9"/>
  <c r="Q14" i="9"/>
  <c r="Q9" i="9"/>
  <c r="Q10" i="9"/>
  <c r="Q15" i="9"/>
  <c r="Q13" i="9"/>
  <c r="Q11" i="9"/>
  <c r="Q16" i="9"/>
  <c r="AI23" i="9" l="1"/>
  <c r="AJ7" i="9"/>
  <c r="P8" i="9"/>
  <c r="Q18" i="9"/>
  <c r="P12" i="9"/>
  <c r="P13" i="9"/>
  <c r="P14" i="9"/>
  <c r="P16" i="9"/>
  <c r="P17" i="9"/>
  <c r="P11" i="9"/>
  <c r="P15" i="9"/>
  <c r="AK7" i="9" l="1"/>
  <c r="AJ23" i="9"/>
  <c r="P18" i="9"/>
  <c r="O14" i="9"/>
  <c r="O8" i="9"/>
  <c r="O10" i="9"/>
  <c r="O15" i="9"/>
  <c r="O13" i="9"/>
  <c r="O12" i="9"/>
  <c r="O16" i="9"/>
  <c r="O17" i="9"/>
  <c r="O9" i="9"/>
  <c r="O11" i="9"/>
  <c r="AL7" i="9" l="1"/>
  <c r="AK23" i="9"/>
  <c r="N10" i="9"/>
  <c r="N12" i="9"/>
  <c r="N9" i="9"/>
  <c r="N17" i="9"/>
  <c r="N14" i="9"/>
  <c r="N13" i="9"/>
  <c r="N11" i="9"/>
  <c r="N8" i="9"/>
  <c r="N15" i="9"/>
  <c r="N16" i="9"/>
  <c r="O18" i="9"/>
  <c r="AM7" i="9" l="1"/>
  <c r="AL23" i="9"/>
  <c r="M17" i="9"/>
  <c r="M13" i="9"/>
  <c r="M8" i="9"/>
  <c r="M11" i="9"/>
  <c r="M15" i="9"/>
  <c r="M16" i="9"/>
  <c r="M12" i="9"/>
  <c r="M9" i="9"/>
  <c r="M10" i="9"/>
  <c r="M14" i="9"/>
  <c r="N18" i="9"/>
  <c r="AN7" i="9" l="1"/>
  <c r="AN23" i="9" s="1"/>
  <c r="AM23" i="9"/>
  <c r="L13" i="9"/>
  <c r="L11" i="9"/>
  <c r="L16" i="9"/>
  <c r="L9" i="9"/>
  <c r="L15" i="9"/>
  <c r="L10" i="9"/>
  <c r="L17" i="9"/>
  <c r="L8" i="9"/>
  <c r="L14" i="9"/>
  <c r="L12" i="9"/>
  <c r="M18" i="9"/>
  <c r="K15" i="9" l="1"/>
  <c r="K12" i="9"/>
  <c r="K8" i="9"/>
  <c r="K10" i="9"/>
  <c r="K11" i="9"/>
  <c r="K14" i="9"/>
  <c r="K17" i="9"/>
  <c r="K9" i="9"/>
  <c r="K16" i="9"/>
  <c r="K13" i="9"/>
  <c r="L18" i="9"/>
  <c r="K18" i="9" l="1"/>
  <c r="J14" i="9"/>
  <c r="J15" i="9"/>
  <c r="J10" i="9"/>
  <c r="J16" i="9"/>
  <c r="J13" i="9"/>
  <c r="J9" i="9"/>
  <c r="J12" i="9"/>
  <c r="J17" i="9"/>
  <c r="J8" i="9"/>
  <c r="J11" i="9"/>
  <c r="I15" i="9" l="1"/>
  <c r="I13" i="9"/>
  <c r="I8" i="9"/>
  <c r="I12" i="9"/>
  <c r="I10" i="9"/>
  <c r="I16" i="9"/>
  <c r="I11" i="9"/>
  <c r="I9" i="9"/>
  <c r="I17" i="9"/>
  <c r="I14" i="9"/>
  <c r="J18" i="9"/>
  <c r="I18" i="9" l="1"/>
  <c r="H11" i="9"/>
  <c r="H9" i="9"/>
  <c r="H13" i="9"/>
  <c r="H12" i="9"/>
  <c r="H15" i="9"/>
  <c r="H14" i="9"/>
  <c r="H8" i="9"/>
  <c r="H10" i="9"/>
  <c r="H16" i="9"/>
  <c r="H17" i="9"/>
  <c r="G13" i="9" l="1"/>
  <c r="G8" i="9"/>
  <c r="G14" i="9"/>
  <c r="G15" i="9"/>
  <c r="G10" i="9"/>
  <c r="G17" i="9"/>
  <c r="G11" i="9"/>
  <c r="G9" i="9"/>
  <c r="G16" i="9"/>
  <c r="G12" i="9"/>
  <c r="H18" i="9"/>
  <c r="F9" i="9" l="1"/>
  <c r="F14" i="9"/>
  <c r="F10" i="9"/>
  <c r="F17" i="9"/>
  <c r="F11" i="9"/>
  <c r="F16" i="9"/>
  <c r="F13" i="9"/>
  <c r="F8" i="9"/>
  <c r="F15" i="9"/>
  <c r="F12" i="9"/>
  <c r="G18" i="9"/>
  <c r="E13" i="9" l="1"/>
  <c r="D13" i="9" s="1"/>
  <c r="E10" i="9"/>
  <c r="D10" i="9" s="1"/>
  <c r="E8" i="9"/>
  <c r="E16" i="9"/>
  <c r="D16" i="9" s="1"/>
  <c r="E9" i="9"/>
  <c r="D9" i="9" s="1"/>
  <c r="E11" i="9"/>
  <c r="D11" i="9" s="1"/>
  <c r="E12" i="9"/>
  <c r="D12" i="9" s="1"/>
  <c r="E17" i="9"/>
  <c r="E14" i="9"/>
  <c r="D14" i="9" s="1"/>
  <c r="E15" i="9"/>
  <c r="D15" i="9" s="1"/>
  <c r="F18" i="9"/>
  <c r="C17" i="9" l="1"/>
  <c r="D17" i="9"/>
  <c r="D8" i="9"/>
  <c r="D18" i="9" s="1"/>
  <c r="E18" i="9"/>
  <c r="J76" i="3" l="1"/>
  <c r="F76" i="3"/>
  <c r="F77" i="3" s="1"/>
  <c r="C18" i="9"/>
  <c r="M56" i="3" l="1"/>
  <c r="L7" i="3"/>
  <c r="L52" i="3"/>
  <c r="M35" i="3"/>
  <c r="M21" i="3"/>
  <c r="L44" i="3"/>
  <c r="L56" i="3"/>
  <c r="L64" i="3"/>
  <c r="L29" i="3"/>
  <c r="L21" i="3"/>
  <c r="M44" i="3"/>
  <c r="L35" i="3"/>
  <c r="M29" i="3"/>
  <c r="L53" i="3"/>
  <c r="M64" i="3"/>
  <c r="M52" i="3"/>
  <c r="M53" i="3"/>
  <c r="M7" i="3"/>
  <c r="P76" i="3"/>
  <c r="F12" i="37" s="1"/>
  <c r="E12" i="37"/>
  <c r="J77" i="3"/>
  <c r="M73" i="3" l="1"/>
  <c r="L73" i="3"/>
  <c r="E13" i="37"/>
  <c r="P77" i="3"/>
  <c r="F1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HerreS</author>
    <author>USDOT_User</author>
    <author>herres</author>
  </authors>
  <commentList>
    <comment ref="O3" authorId="0" shapeId="0" xr:uid="{00000000-0006-0000-0300-000001000000}">
      <text>
        <r>
          <rPr>
            <sz val="11"/>
            <color indexed="81"/>
            <rFont val="Tahoma"/>
            <family val="2"/>
          </rPr>
          <t>Year of Base Year Dollars should match the year in "Today's Date."</t>
        </r>
      </text>
    </comment>
    <comment ref="G6" authorId="1" shapeId="0" xr:uid="{00000000-0006-0000-0300-000002000000}">
      <text>
        <r>
          <rPr>
            <sz val="11"/>
            <color indexed="81"/>
            <rFont val="Tahoma"/>
            <family val="2"/>
          </rPr>
          <t xml:space="preserve">Users manually enter these percentages. </t>
        </r>
      </text>
    </comment>
    <comment ref="I6" authorId="1" shapeId="0" xr:uid="{00000000-0006-0000-0300-000003000000}">
      <text>
        <r>
          <rPr>
            <sz val="11"/>
            <color indexed="81"/>
            <rFont val="Tahoma"/>
            <family val="2"/>
          </rPr>
          <t>Shaded areas are computed automatically and locked.  White cells are used for manual entry.</t>
        </r>
        <r>
          <rPr>
            <sz val="9"/>
            <color indexed="81"/>
            <rFont val="Tahoma"/>
            <family val="2"/>
          </rPr>
          <t xml:space="preserve">
</t>
        </r>
      </text>
    </comment>
    <comment ref="D8" authorId="2" shapeId="0" xr:uid="{00000000-0006-0000-0300-000004000000}">
      <text>
        <r>
          <rPr>
            <sz val="11"/>
            <color indexed="81"/>
            <rFont val="Tahoma"/>
            <family val="2"/>
          </rPr>
          <t xml:space="preserve">For all cells, enter costs to the nearest $1.  Note, all costs will be displayed to the nearest $1,000! </t>
        </r>
      </text>
    </comment>
    <comment ref="L19" authorId="2" shapeId="0" xr:uid="{00000000-0006-0000-0300-000005000000}">
      <text>
        <r>
          <rPr>
            <sz val="11"/>
            <color indexed="81"/>
            <rFont val="Tahoma"/>
            <family val="2"/>
          </rPr>
          <t xml:space="preserve">Preparing for bid:
For each separate contract package generate a Main Worksheet and an Inflation Worksheet separately, and aggregate into this BUILD Main worksheet.  Additional worksheets should be maintained for contract billing and reporting only.  </t>
        </r>
        <r>
          <rPr>
            <b/>
            <sz val="11"/>
            <color indexed="10"/>
            <rFont val="Tahoma"/>
            <family val="2"/>
          </rPr>
          <t>DO NOT alter the SCC workbook to create/insert additional worksheets.</t>
        </r>
        <r>
          <rPr>
            <b/>
            <sz val="11"/>
            <color indexed="81"/>
            <rFont val="Tahoma"/>
            <family val="2"/>
          </rPr>
          <t xml:space="preserve">  </t>
        </r>
        <r>
          <rPr>
            <sz val="11"/>
            <color indexed="81"/>
            <rFont val="Tahoma"/>
            <family val="2"/>
          </rPr>
          <t xml:space="preserve">
In the Special Conditions of the Contract, require the construction contractor to update these worksheets and submit them with the monthly pay application.  
This should make it easy to track costs in the SCC format throughout construction, and make it easy to submit the final costs to FTA at contract closeout.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herres</author>
  </authors>
  <commentList>
    <comment ref="I2" authorId="0" shapeId="0" xr:uid="{00000000-0006-0000-0D00-000001000000}">
      <text>
        <r>
          <rPr>
            <sz val="12"/>
            <color indexed="81"/>
            <rFont val="Tahoma"/>
            <family val="2"/>
          </rPr>
          <t>Add more tri-columns as required to show all funding.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Sheikh Yusif, Ahmad (FTA)</author>
    <author>USDOT_User</author>
  </authors>
  <commentList>
    <comment ref="S8" authorId="0" shapeId="0" xr:uid="{00000000-0006-0000-0400-000001000000}">
      <text>
        <r>
          <rPr>
            <sz val="12"/>
            <color indexed="81"/>
            <rFont val="Tahoma"/>
            <family val="2"/>
          </rPr>
          <t>In the white cells, insert project costs in the year in which they occurred (lower rows) or are planned to occur (upper rows) through the completion of the project or the fulfillment of the Core Capacity funding commitment, whichever is expected to occur later in time.</t>
        </r>
      </text>
    </comment>
    <comment ref="R23" authorId="0" shapeId="0" xr:uid="{00000000-0006-0000-0400-000002000000}">
      <text>
        <r>
          <rPr>
            <b/>
            <sz val="11"/>
            <color indexed="81"/>
            <rFont val="Tahoma"/>
            <family val="2"/>
          </rPr>
          <t>In the Base Year no inflation multiplier is used</t>
        </r>
      </text>
    </comment>
    <comment ref="A33" authorId="1" shapeId="0" xr:uid="{00000000-0006-0000-0400-000003000000}">
      <text>
        <r>
          <rPr>
            <sz val="14"/>
            <color indexed="81"/>
            <rFont val="Tahoma"/>
            <family val="2"/>
          </rPr>
          <t>Enter finance charges needed for the Core Capacity project only.  Do not enter finance charges associated with SGR elements.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herres</author>
  </authors>
  <commentList>
    <comment ref="C8" authorId="0" shapeId="0" xr:uid="{00000000-0006-0000-0500-000001000000}">
      <text>
        <r>
          <rPr>
            <sz val="11"/>
            <color indexed="81"/>
            <rFont val="Tahoma"/>
            <family val="2"/>
          </rPr>
          <t xml:space="preserve">These rows can be expanded to fit your narrative. Delete lines that are not needed.
</t>
        </r>
      </text>
    </comment>
    <comment ref="C27" authorId="0" shapeId="0" xr:uid="{00000000-0006-0000-0500-000002000000}">
      <text>
        <r>
          <rPr>
            <sz val="11"/>
            <color indexed="81"/>
            <rFont val="Tahoma"/>
            <family val="2"/>
          </rPr>
          <t>For each garage, list station name, number of floors above and below grade, and number of spaces in each garage</t>
        </r>
      </text>
    </comment>
    <comment ref="C42" authorId="0" shapeId="0" xr:uid="{00000000-0006-0000-0500-000003000000}">
      <text>
        <r>
          <rPr>
            <sz val="11"/>
            <color indexed="81"/>
            <rFont val="Tahoma"/>
            <family val="2"/>
          </rPr>
          <t>For each parking lot, list station name and number of spaces</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USDOT_User</author>
  </authors>
  <commentList>
    <comment ref="E6" authorId="0" shapeId="0" xr:uid="{00000000-0006-0000-0600-000001000000}">
      <text>
        <r>
          <rPr>
            <sz val="11"/>
            <color indexed="81"/>
            <rFont val="Tahoma"/>
            <family val="2"/>
          </rPr>
          <t>Delete years that are not applicable.</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HerreS</author>
    <author>herres</author>
  </authors>
  <commentList>
    <comment ref="I60" authorId="0" shapeId="0" xr:uid="{00000000-0006-0000-0700-000001000000}">
      <text>
        <r>
          <rPr>
            <sz val="10"/>
            <color indexed="81"/>
            <rFont val="Tahoma"/>
            <family val="2"/>
          </rPr>
          <t>For categories 70.04 through 70.07, provide supporting documentation for an estimated useful life of more than 12 years.</t>
        </r>
        <r>
          <rPr>
            <sz val="8"/>
            <color indexed="81"/>
            <rFont val="Tahoma"/>
            <family val="2"/>
          </rPr>
          <t xml:space="preserve">
</t>
        </r>
      </text>
    </comment>
    <comment ref="E75" authorId="1" shapeId="0" xr:uid="{00000000-0006-0000-0700-000002000000}">
      <text>
        <r>
          <rPr>
            <sz val="10"/>
            <color indexed="81"/>
            <rFont val="Tahoma"/>
            <family val="2"/>
          </rPr>
          <t xml:space="preserve">E75 and F75 are double-checks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USDOT_User</author>
    <author>benjamin.owen</author>
  </authors>
  <commentList>
    <comment ref="H6" authorId="0" shapeId="0" xr:uid="{00000000-0006-0000-0800-000001000000}">
      <text>
        <r>
          <rPr>
            <b/>
            <sz val="10"/>
            <color indexed="81"/>
            <rFont val="Tahoma"/>
            <family val="2"/>
          </rPr>
          <t>DO NOT include State of Good Repair Funds in this area.</t>
        </r>
        <r>
          <rPr>
            <sz val="9"/>
            <color indexed="81"/>
            <rFont val="Tahoma"/>
            <family val="2"/>
          </rPr>
          <t xml:space="preserve">
</t>
        </r>
      </text>
    </comment>
    <comment ref="A9" authorId="1" shapeId="0" xr:uid="{00000000-0006-0000-0800-000002000000}">
      <text>
        <r>
          <rPr>
            <sz val="10"/>
            <color indexed="81"/>
            <rFont val="Tahoma"/>
            <family val="2"/>
          </rPr>
          <t>Delete rows that are not needed.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benjamin.owen</author>
  </authors>
  <commentList>
    <comment ref="M6" authorId="0" shapeId="0" xr:uid="{00000000-0006-0000-0900-000001000000}">
      <text>
        <r>
          <rPr>
            <sz val="12"/>
            <color indexed="81"/>
            <rFont val="Arial"/>
            <family val="2"/>
          </rPr>
          <t>The information reported below should match what is reported in the financial plan.  FTA uses this data to get an understanding of future demand for Section 5309 funds.  The inputs should not assume Section 5309 funding in fiscal years for which appropriations have already occurred and the project did not receive anything.</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herres</author>
  </authors>
  <commentList>
    <comment ref="B1" authorId="0" shapeId="0" xr:uid="{00000000-0006-0000-0A00-000001000000}">
      <text>
        <r>
          <rPr>
            <sz val="11"/>
            <color indexed="81"/>
            <rFont val="Tahoma"/>
            <family val="2"/>
          </rPr>
          <t>This sheet, FFGA A3T1, and the sheets that follow become Attachments to the FFGA</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herres</author>
  </authors>
  <commentList>
    <comment ref="A19" authorId="0" shapeId="0" xr:uid="{00000000-0006-0000-0C00-000002000000}">
      <text>
        <r>
          <rPr>
            <sz val="11"/>
            <color indexed="81"/>
            <rFont val="Tahoma"/>
            <family val="2"/>
          </rPr>
          <t xml:space="preserve">Add rows as needed to show all federal funding. </t>
        </r>
        <r>
          <rPr>
            <sz val="8"/>
            <color indexed="81"/>
            <rFont val="Tahoma"/>
            <family val="2"/>
          </rPr>
          <t xml:space="preserve">
</t>
        </r>
      </text>
    </comment>
  </commentList>
</comments>
</file>

<file path=xl/sharedStrings.xml><?xml version="1.0" encoding="utf-8"?>
<sst xmlns="http://schemas.openxmlformats.org/spreadsheetml/2006/main" count="357" uniqueCount="306">
  <si>
    <t>PROJECT NAME - (this is the one Scope)</t>
  </si>
  <si>
    <r>
      <t>Describe</t>
    </r>
    <r>
      <rPr>
        <sz val="11"/>
        <color indexed="18"/>
        <rFont val="Arial"/>
        <family val="2"/>
      </rPr>
      <t xml:space="preserve"> the project elements to explain the unit costs shown on the Main Worksheet.  Example:  A 20-mile new light rail project has its guideway entirely on grade except for a one-eighth mile bridge over a river. The bridge or aerial structure may have a relatively high unit cost because there is little economy of scale. 
Mention precedents and reference points used in the development of costs for this project. Mention other aspects of this project that were important considerations in estimating costs.  These could include the physical context, site constraints; design parameters; institutional, contracting and procurement conditions; project schedule, etc.  </t>
    </r>
  </si>
  <si>
    <t>Insert comments, notes, etc.</t>
  </si>
  <si>
    <t>YOE Total Project Cost per Mile Not Including Vehicles (X000)</t>
  </si>
  <si>
    <t xml:space="preserve">Include professional services associated with the vehicle component of the project.  These costs may include agency staff oversight and administration, vehicle consultants, design and manufacturing contractors, legal counsel, warranty and insurance costs, etc. </t>
  </si>
  <si>
    <t xml:space="preserve">Include professional services associated with the real estate component of the project.  These costs may include agency staff oversight and administration, real estate and relocation consultants, legal counsel, court expenses, insurance, etc. </t>
  </si>
  <si>
    <t>.13 Bus School Used</t>
  </si>
  <si>
    <t>.14 Bus Dual Mode</t>
  </si>
  <si>
    <t>.20 Light Rail Cars</t>
  </si>
  <si>
    <t>.21 Heavy Rail Cars</t>
  </si>
  <si>
    <t>.23 Commuter Rail Car Trailer</t>
  </si>
  <si>
    <t>.22 Commuter Rail Self Propelled Electric</t>
  </si>
  <si>
    <t xml:space="preserve">.24 Commuter Rail Locomotive Diesel </t>
  </si>
  <si>
    <t>.25 Commuter Rail Locomotive Electric</t>
  </si>
  <si>
    <t>.26 Commuter Rail Cars Used</t>
  </si>
  <si>
    <t>.27 Commuter Rail Locomotive Used</t>
  </si>
  <si>
    <t>.28 Commuter Rail Self Propelled - Diesel</t>
  </si>
  <si>
    <t>Light Rail Cars</t>
  </si>
  <si>
    <t>Include station structures including caissons, columns, platforms, superstructures, etc.</t>
  </si>
  <si>
    <t>Include retaining walls, backfill, structure.</t>
  </si>
  <si>
    <t>Include tunneling by means of a tunnel boring machine, drill blasting, mining, and immersed tube tunneling; tunnel structure and finishes.</t>
  </si>
  <si>
    <t>Include excavation, retaining walls, backfill, underground guideway structure and finishes.</t>
  </si>
  <si>
    <t>Include project-wide clearing, demolition and fine grading.</t>
  </si>
  <si>
    <r>
      <t xml:space="preserve">Except for guideway and track associated with a yard, include all guideway and track costs associated with support facilities in </t>
    </r>
    <r>
      <rPr>
        <i/>
        <sz val="10"/>
        <color indexed="18"/>
        <rFont val="Arial"/>
        <family val="2"/>
      </rPr>
      <t xml:space="preserve">10 Guideway &amp; Track Elements </t>
    </r>
    <r>
      <rPr>
        <sz val="10"/>
        <color indexed="18"/>
        <rFont val="Arial"/>
        <family val="2"/>
      </rPr>
      <t xml:space="preserve">above. </t>
    </r>
  </si>
  <si>
    <t>Pedestrian / bike access and accommodation, landscaping</t>
  </si>
  <si>
    <t>70 VEHICLES (number)</t>
  </si>
  <si>
    <t>60 ROW, LAND, EXISTING IMPROVEMENTS</t>
  </si>
  <si>
    <t>50  SYSTEMS</t>
  </si>
  <si>
    <t>40 SITEWORK &amp; SPECIAL CONDITIONS</t>
  </si>
  <si>
    <t>30 SUPPORT FACILITIES: YARDS, SHOPS, ADMIN. BLDGS</t>
  </si>
  <si>
    <t>10 GUIDEWAY &amp; TRACK ELEMENTS (route miles)</t>
  </si>
  <si>
    <t>20 STATIONS, STOPS, TERMINALS, INTERMODAL (number)</t>
  </si>
  <si>
    <t>Include construction of earthen berms.</t>
  </si>
  <si>
    <t>Include rails, connectors.</t>
  </si>
  <si>
    <t>Include rails, ties; ballast where applicable</t>
  </si>
  <si>
    <t>Include rails, ties and ballast.</t>
  </si>
  <si>
    <t>Include transitional curves.</t>
  </si>
  <si>
    <t>Include upcharge for vib/noise dampening to any track condition above.</t>
  </si>
  <si>
    <t>Include heavy maintenance and overhaul facilities and equipment.</t>
  </si>
  <si>
    <t>Include all site utilities - storm, sewer, water, gas, electric.</t>
  </si>
  <si>
    <t>Include other environmental mitigation not listed.</t>
  </si>
  <si>
    <t>Temporary Facilities and other indirect costs during construction</t>
  </si>
  <si>
    <t>Include fare sales and swipe machines, fare counting equipment.</t>
  </si>
  <si>
    <t>Include Vans, Sedan/Station Wagon, Cable Car, People Mover, Monorail, Car/Inclined Railway, Ferry Boat, Transferred Vehicle</t>
  </si>
  <si>
    <t xml:space="preserve">Light Maintenance Facility </t>
  </si>
  <si>
    <t>Heavy Maintenance Facility</t>
  </si>
  <si>
    <t>Communications</t>
  </si>
  <si>
    <t>Central Control</t>
  </si>
  <si>
    <t>Demolition, Clearing, Earthwork</t>
  </si>
  <si>
    <t>Site Utilities, Utility Relocation</t>
  </si>
  <si>
    <t>Surveys, Testing, Investigation, Inspection</t>
  </si>
  <si>
    <t>Track:  Ballasted</t>
  </si>
  <si>
    <t>Track:  Embedded</t>
  </si>
  <si>
    <t>Track:  Vibration and noise dampening</t>
  </si>
  <si>
    <t>Relocation of existing households and businesses</t>
  </si>
  <si>
    <t>Today's Date</t>
  </si>
  <si>
    <t>Yr of Revenue Ops</t>
  </si>
  <si>
    <t>Quantity</t>
  </si>
  <si>
    <t>YOE Total Project Cost per Mile (X000)</t>
  </si>
  <si>
    <t>Administration Building:  Office, sales, storage, revenue counting</t>
  </si>
  <si>
    <t>Haz. mat'l, contam'd soil removal/mitigation, ground water treatments</t>
  </si>
  <si>
    <t xml:space="preserve">Other stations, landings, terminals:  Intermodal, ferry, trolley, etc. </t>
  </si>
  <si>
    <t>Environmental mitigation, e.g. wetlands, historic/archeologic, parks</t>
  </si>
  <si>
    <t xml:space="preserve">Joint development </t>
  </si>
  <si>
    <t>YEAR OF EXPENDITURE DOLLARS (X$000)</t>
  </si>
  <si>
    <t>Percentage of Total Project Cost</t>
  </si>
  <si>
    <t>Track:  Special (switches, turnouts)</t>
  </si>
  <si>
    <t>Light Rail</t>
  </si>
  <si>
    <t>Heavy Rail</t>
  </si>
  <si>
    <t>Commuter Rail</t>
  </si>
  <si>
    <t>Bus</t>
  </si>
  <si>
    <t>Other</t>
  </si>
  <si>
    <t>Non-revenue vehicles</t>
  </si>
  <si>
    <t>Spare parts</t>
  </si>
  <si>
    <t>Inflation Rate</t>
  </si>
  <si>
    <t>Compounded Inflation Factor</t>
  </si>
  <si>
    <t>Storage or Maintenance of Way Building</t>
  </si>
  <si>
    <t>Guideway: At-grade exclusive right-of-way</t>
  </si>
  <si>
    <t>Guideway: At-grade semi-exclusive (allows cross-traffic)</t>
  </si>
  <si>
    <t>Guideway: At-grade in mixed traffic</t>
  </si>
  <si>
    <t>Guideway: Aerial structure</t>
  </si>
  <si>
    <t>Guideway: Built-up fill</t>
  </si>
  <si>
    <t>Guideway: Underground cut &amp; cover</t>
  </si>
  <si>
    <t>Guideway: Underground tunnel</t>
  </si>
  <si>
    <t>Track:  Direct fixation</t>
  </si>
  <si>
    <t>Train control and signals</t>
  </si>
  <si>
    <t>Traffic signals and crossing protection</t>
  </si>
  <si>
    <t>Traction power distribution:  catenary and third rail</t>
  </si>
  <si>
    <t xml:space="preserve">Traction power supply:  substations </t>
  </si>
  <si>
    <t>Fare collection system and equipment</t>
  </si>
  <si>
    <t>Automobile, bus, van accessways including roads, parking lots</t>
  </si>
  <si>
    <t xml:space="preserve">Purchase or lease of real estate  </t>
  </si>
  <si>
    <t>Site structures including retaining walls, sound walls</t>
  </si>
  <si>
    <t>At-grade station, stop, shelter, mall, terminal, platform</t>
  </si>
  <si>
    <t>Aerial station, stop, shelter, mall, terminal, platform</t>
  </si>
  <si>
    <t xml:space="preserve">Underground station, stop, shelter, mall, terminal, platform </t>
  </si>
  <si>
    <t>Guideway: Retained cut or fill</t>
  </si>
  <si>
    <t>Yard and Yard Track</t>
  </si>
  <si>
    <t>Elevators, escalators</t>
  </si>
  <si>
    <t>Project Management for Design and Construction</t>
  </si>
  <si>
    <t xml:space="preserve">Construction Administration &amp; Management </t>
  </si>
  <si>
    <t>Automobile parking multi-story structure</t>
  </si>
  <si>
    <t>YOE Construction Cost per Mile (X000)</t>
  </si>
  <si>
    <t>BASE YEAR DOLLARS (X$000)</t>
  </si>
  <si>
    <t>YOE Dollars Total
(X000)</t>
  </si>
  <si>
    <t>GUIDEWAY &amp; TRACK ELEMENTS</t>
  </si>
  <si>
    <t>STATIONS, STOPS, TERMINALS, INTERMODAL</t>
  </si>
  <si>
    <t>SUPPORT FACILITIES:  YARDS, SHOPS, ADMIN BLDGS</t>
  </si>
  <si>
    <t>SITEWORK &amp; SPECIAL CONDITIONS</t>
  </si>
  <si>
    <t>SYSTEMS</t>
  </si>
  <si>
    <t>ROW, LAND, EXISTING IMPROVEMENTS</t>
  </si>
  <si>
    <t>VEHICLES</t>
  </si>
  <si>
    <t>FINANCE CHARGES</t>
  </si>
  <si>
    <t>Years of Useful Life</t>
  </si>
  <si>
    <t xml:space="preserve">Include yard construction, guideway and track associated with yard.  </t>
  </si>
  <si>
    <t>13____</t>
  </si>
  <si>
    <t>PROFESSIONAL SERVICES</t>
  </si>
  <si>
    <t>UNALLOCATED CONTINGENCY</t>
  </si>
  <si>
    <t>90 UNALLOCATED CONTINGENCY</t>
  </si>
  <si>
    <t>Legal; Permits; Review Fees by other agencies, cities, etc.</t>
  </si>
  <si>
    <t>12</t>
  </si>
  <si>
    <t>Subtotal (10 - 80)</t>
  </si>
  <si>
    <t>Subtotal (10 - 90)</t>
  </si>
  <si>
    <t>Total Project Cost (10 - 100)</t>
  </si>
  <si>
    <t>Construction Subtotal (10 - 50)</t>
  </si>
  <si>
    <t>Base Year
Dollars w/o Contingency
(X000)</t>
  </si>
  <si>
    <t>Base Year Dollars Allocated Contingency
(X000)</t>
  </si>
  <si>
    <t>.01 Bus STD 40 FT</t>
  </si>
  <si>
    <t>.02 Bus STD 35 FT</t>
  </si>
  <si>
    <t>.03 Bus 30 FT</t>
  </si>
  <si>
    <t>.04 Bus &lt; 30 FT</t>
  </si>
  <si>
    <t>.05 Bus School</t>
  </si>
  <si>
    <t>.06 Bus Articulated</t>
  </si>
  <si>
    <t>.08 Bus Intercity</t>
  </si>
  <si>
    <t>.09 Bus Trolley STD</t>
  </si>
  <si>
    <t>.10 Bus Trolley Artic.</t>
  </si>
  <si>
    <t>.11 Bus Double Deck</t>
  </si>
  <si>
    <t>.12 Bus Used</t>
  </si>
  <si>
    <t>.15 Vans</t>
  </si>
  <si>
    <t>.16 Sedan / Station Wagon</t>
  </si>
  <si>
    <t>.30 Cable Car</t>
  </si>
  <si>
    <t>.31 People Mover</t>
  </si>
  <si>
    <t>.32 Car, Incline Railway</t>
  </si>
  <si>
    <t>.33 Ferry Boats</t>
  </si>
  <si>
    <t>.39 Transferred Vehicles</t>
  </si>
  <si>
    <t>.07 Bus Commuter / Suburban</t>
  </si>
  <si>
    <t>.40 Spare Parts/Assoc.Capital</t>
  </si>
  <si>
    <t>13.13.XX</t>
  </si>
  <si>
    <t xml:space="preserve">     /  Maintenance Items</t>
  </si>
  <si>
    <t>Scope Code</t>
  </si>
  <si>
    <t>ALI
Code</t>
  </si>
  <si>
    <t>13.13.20</t>
  </si>
  <si>
    <t>Qty</t>
  </si>
  <si>
    <t>Scope and Activity Line Item Descriptions</t>
  </si>
  <si>
    <t>SUPPORT FACILITIES, YARDS, SHOPS, ADMIN. BLDGS.</t>
  </si>
  <si>
    <t xml:space="preserve">Start Date </t>
  </si>
  <si>
    <t>In compliance with Uniform Relocation Act.</t>
  </si>
  <si>
    <t>Include signal prioritization at intersections.</t>
  </si>
  <si>
    <t xml:space="preserve">Include passenger information systems at stations and on vehicles (real time travel information; static maps and schedules).  
Include equipment to allow communications among vehicles and with central control.  </t>
  </si>
  <si>
    <t>Yr of Base Year $</t>
  </si>
  <si>
    <t>Cat. 80
Prof. Svc. spread proportionally
over
Cats. 10 - 50
(X000)</t>
  </si>
  <si>
    <t>Spread
Cat. 90 Unalloc. Cont. according to perceived risks
(X000)</t>
  </si>
  <si>
    <t>Revised Total Base Year Dollars
(X000)</t>
  </si>
  <si>
    <t>I N F L A T I O N   W O R K S H E E T</t>
  </si>
  <si>
    <t>S C H E D U L E</t>
  </si>
  <si>
    <t>13.14.XX</t>
  </si>
  <si>
    <t>Engineering &amp; Design</t>
  </si>
  <si>
    <t>13.11.XX</t>
  </si>
  <si>
    <t>Purchase - Replacement</t>
  </si>
  <si>
    <t>13.12.XX</t>
  </si>
  <si>
    <t>Purchase - Expansion</t>
  </si>
  <si>
    <t>Rehabilitation / Rebuild</t>
  </si>
  <si>
    <t>Mid Life Rebuild (Rail)</t>
  </si>
  <si>
    <t>13.15.XX</t>
  </si>
  <si>
    <t xml:space="preserve">Lease - Replacement </t>
  </si>
  <si>
    <t>13.16.XX</t>
  </si>
  <si>
    <t xml:space="preserve">Lease - Expansion  </t>
  </si>
  <si>
    <t>13.18.XX</t>
  </si>
  <si>
    <t xml:space="preserve">Vehicle Overhaul </t>
  </si>
  <si>
    <t>13.17.00</t>
  </si>
  <si>
    <t>Unallocated Contingency as % of Subtotal (10 - 80)</t>
  </si>
  <si>
    <t>Start up</t>
  </si>
  <si>
    <t xml:space="preserve">M A I N  W O R K S H E E T - B U I L D  A L T E R N A T I V E </t>
  </si>
  <si>
    <t xml:space="preserve">F U N D I N G  S O U R C E S  B Y  C A T E G O R Y  </t>
  </si>
  <si>
    <t>13.__.__</t>
  </si>
  <si>
    <t>Include start up and training.  Include in Cats. 10 - 50 above access and protection work by agency staff or outside contractors.</t>
  </si>
  <si>
    <t>Total Project Cost in YOE Dollars
(X000)</t>
  </si>
  <si>
    <t>Federal Other Funds</t>
  </si>
  <si>
    <t xml:space="preserve">End Date </t>
  </si>
  <si>
    <t>Inflation Factor</t>
  </si>
  <si>
    <t>Applicable Line Items Only</t>
  </si>
  <si>
    <t>Total</t>
  </si>
  <si>
    <t>Overall Federal Share of Project</t>
  </si>
  <si>
    <t>Local Funds</t>
  </si>
  <si>
    <t>Costs Attributed to Source of Funds
(X000)</t>
  </si>
  <si>
    <t>Local Funds (X000)</t>
  </si>
  <si>
    <t>New Starts Share of Project</t>
  </si>
  <si>
    <t>Local</t>
  </si>
  <si>
    <t xml:space="preserve">P R O J E C T  D E S C R I P T I O N  - B U I L D  A L T E R N A T I V E </t>
  </si>
  <si>
    <t>All
Federal Funds
(X000)</t>
  </si>
  <si>
    <r>
      <t xml:space="preserve">NOTE:  </t>
    </r>
    <r>
      <rPr>
        <sz val="10"/>
        <color indexed="18"/>
        <rFont val="Arial"/>
        <family val="2"/>
      </rPr>
      <t xml:space="preserve">The SCC cost breakdown is based on a traditional Design Bid Build model.  If your project is Design Build, to the best of your ability, separate construction costs from design, administration, testing, etc. Put all construction costs in 10 through 50.  Put design, administration, testing, etc. in </t>
    </r>
    <r>
      <rPr>
        <i/>
        <sz val="10"/>
        <color indexed="18"/>
        <rFont val="Arial"/>
        <family val="2"/>
      </rPr>
      <t>80</t>
    </r>
    <r>
      <rPr>
        <sz val="10"/>
        <color indexed="18"/>
        <rFont val="Arial"/>
        <family val="2"/>
      </rPr>
      <t xml:space="preserve"> </t>
    </r>
    <r>
      <rPr>
        <i/>
        <sz val="10"/>
        <color indexed="18"/>
        <rFont val="Arial"/>
        <family val="2"/>
      </rPr>
      <t>Professional Services</t>
    </r>
    <r>
      <rPr>
        <sz val="10"/>
        <color indexed="18"/>
        <rFont val="Arial"/>
        <family val="2"/>
      </rPr>
      <t>.</t>
    </r>
  </si>
  <si>
    <r>
      <t xml:space="preserve">Put guideway and track associated with stations in </t>
    </r>
    <r>
      <rPr>
        <i/>
        <sz val="10"/>
        <color indexed="18"/>
        <rFont val="Arial"/>
        <family val="2"/>
      </rPr>
      <t>10 Guideway &amp; Track Elements</t>
    </r>
    <r>
      <rPr>
        <sz val="10"/>
        <color indexed="18"/>
        <rFont val="Arial"/>
        <family val="2"/>
      </rPr>
      <t xml:space="preserve"> above. </t>
    </r>
  </si>
  <si>
    <t xml:space="preserve">Where a support facility shares the structure with a station, its cost may be included with station cost.  Identify this with a note.  </t>
  </si>
  <si>
    <t>Include all construction materials and labor regardless of whom is performing the work.</t>
  </si>
  <si>
    <t>Include underground storage tanks, fuel tanks, other hazardous materials and treatments, etc.</t>
  </si>
  <si>
    <t>Include light rail and streetcar rail using electric, diesel or other power supply.</t>
  </si>
  <si>
    <r>
      <t>If the value of right-of-way, land, and existing improvements is to be used as local match to the Federal funding of the project, include the total cost on this line item.  In backup documentation, separate cost for land from cost for improvements. Identify whether items are leased, purchased or acquired through payment or for free. Include the costs for permanent surface and subsurface easements, trackage rights, etc.</t>
    </r>
    <r>
      <rPr>
        <b/>
        <sz val="10"/>
        <color indexed="18"/>
        <rFont val="Arial"/>
        <family val="2"/>
      </rPr>
      <t/>
    </r>
  </si>
  <si>
    <t>Include all on-grade paving.</t>
  </si>
  <si>
    <t>Include locomotives (diesel, electric, or other), trailer cars, self-propelled multiple units (EMU electric or DMU diesel, or other power supply)</t>
  </si>
  <si>
    <t xml:space="preserve">Includes "rubber-tired" buses and trolleys including new, used, historic replica, articulated, using electric, diesel, dual-power, or other power supply. </t>
  </si>
  <si>
    <t>Allocated Contingency as % of Base Yr Dollars w/o Contingency</t>
  </si>
  <si>
    <t>Unallocated Contingency as % of Base Yr Dollars w/o Contingency</t>
  </si>
  <si>
    <t>Total Contingency as % of Base Yr Dollars w/o Contingency</t>
  </si>
  <si>
    <t>Federal/
Local Matching Ratio within Source</t>
  </si>
  <si>
    <t>Scope and Activity Description</t>
  </si>
  <si>
    <t>Sources of Federal Funding and Matching Share Ratios</t>
  </si>
  <si>
    <t>Funding Summary</t>
  </si>
  <si>
    <t xml:space="preserve">Cost </t>
  </si>
  <si>
    <t>Federal Other</t>
  </si>
  <si>
    <t>Federal</t>
  </si>
  <si>
    <t>Project Totals</t>
  </si>
  <si>
    <t>Total Federal
%</t>
  </si>
  <si>
    <t>Double Check Total (X000)</t>
  </si>
  <si>
    <t>80 PROFESSIONAL SERVICES (applies to Cats. 10-50)</t>
  </si>
  <si>
    <t xml:space="preserve">Professional Liability and other Non-Construction Insurance </t>
  </si>
  <si>
    <t xml:space="preserve">Insert Project Sponsor's Name here </t>
  </si>
  <si>
    <t>Insert Project Name and Location</t>
  </si>
  <si>
    <t xml:space="preserve">TOTAL </t>
  </si>
  <si>
    <t xml:space="preserve">Double-
check
Total
</t>
  </si>
  <si>
    <r>
      <t xml:space="preserve">As a general rule and to the extent possible, appropriately allocate indirect costs among the construction costs in Categories 10 through 50.  Where that is not possible, include in </t>
    </r>
    <r>
      <rPr>
        <i/>
        <sz val="10"/>
        <color indexed="18"/>
        <rFont val="Arial"/>
        <family val="2"/>
      </rPr>
      <t>40.08 Temporary Facilities</t>
    </r>
    <r>
      <rPr>
        <sz val="10"/>
        <color indexed="18"/>
        <rFont val="Arial"/>
        <family val="2"/>
      </rPr>
      <t xml:space="preserve"> costs for mobilization, demobilization, phasing; time and temporary construction associated with weather (heat, rain, freezing, etc.); temporary power and facilities; temporary construction, easements, and barriers for storm water pollution prevention, temporary access and to mitigate construction impacts; project and construction supervision; general conditions, overhead, profit.
</t>
    </r>
    <r>
      <rPr>
        <b/>
        <sz val="10"/>
        <color indexed="18"/>
        <rFont val="Arial"/>
        <family val="2"/>
      </rPr>
      <t xml:space="preserve">NOTE:  Include contractor's general liability and other insurance related to construction such as builder's risk in Cats. 10 - 50, not in 80 Professional Services below. </t>
    </r>
  </si>
  <si>
    <t>140-00</t>
  </si>
  <si>
    <t>14.01.10</t>
  </si>
  <si>
    <t>14.02.20</t>
  </si>
  <si>
    <t>14.03.30</t>
  </si>
  <si>
    <t>14.04.40</t>
  </si>
  <si>
    <t>14.05.50</t>
  </si>
  <si>
    <t>14.06.60</t>
  </si>
  <si>
    <t>VEHICLES  - use the 13-Series ALIs for vehicles.</t>
  </si>
  <si>
    <t>14.08.80</t>
  </si>
  <si>
    <t>14.09.90</t>
  </si>
  <si>
    <t>14.10.10</t>
  </si>
  <si>
    <t>Check Total Project Cost in YOE Dollars
(X000)</t>
  </si>
  <si>
    <t>10.02</t>
  </si>
  <si>
    <t>Annualization Factor
(based on 2% rate)
[.02/1 - (1.02)^-no. yrs]</t>
  </si>
  <si>
    <t>Sales Tax</t>
  </si>
  <si>
    <t>Project Development</t>
  </si>
  <si>
    <t>Federal Other (please specify sources...)</t>
  </si>
  <si>
    <t>As associated with stations, include costs for rough grading, excavation, station structures, enclosures, finishes, equipment; mechanical and electrical components including HVAC, ventilation shafts and equipment, station power, lighting, public address/customer information system, safety systems such as fire detection and prevention, security surveillance, access control, life safety systems, etc. Include all construction materials and labor regardless of whom is performing the work.
NOTE: Count paired inbound/outbound boarding platforms as one station - do not report the total number of boarding platforms.</t>
  </si>
  <si>
    <t xml:space="preserve">Per FTA's Joint Development Guidance, "Joint development is any income-producing activity with a transit nexus related to a real estate asset in which FTA has an interest. ...Joint development projects are commercial, residential, industrial, or mixed-use developments that are induced by or enhance the effectiveness of transit projects. . ."  
 </t>
  </si>
  <si>
    <t>Includes unallocated contingency, project reserves.  Document allocated contingencies for individual line items on the BUILD Main worksheet.</t>
  </si>
  <si>
    <t>Other (e.g., CMAQ)</t>
  </si>
  <si>
    <t>Total, All Years</t>
  </si>
  <si>
    <t>A N N U A L I Z E D   C O S T - B U I L D  A L T E R N A T I V E  (Current Year)</t>
  </si>
  <si>
    <t>Federal Sources</t>
  </si>
  <si>
    <t>Local Sources</t>
  </si>
  <si>
    <t>Federal 5309 Core Capacity</t>
  </si>
  <si>
    <r>
      <t xml:space="preserve">Insert Current Phase </t>
    </r>
    <r>
      <rPr>
        <sz val="9"/>
        <color indexed="18"/>
        <rFont val="Arial"/>
        <family val="2"/>
      </rPr>
      <t xml:space="preserve">(e.g. Applic. for FFGA, Construction, Rev Ops) </t>
    </r>
  </si>
  <si>
    <t>Standard Cost Categories for Core Capacity Projects</t>
  </si>
  <si>
    <t>Base Year Dollars (Core Capacity Only) Percentage of Total Project Cost</t>
  </si>
  <si>
    <t>Total Base Year Dollars
Percentage
of
Construction
Cost</t>
  </si>
  <si>
    <t>Total Base Year
Dollars
Percentage
of
Total
Project Cost</t>
  </si>
  <si>
    <t>Base Year Core Capacity Dollars
(X000)</t>
  </si>
  <si>
    <t>YOE Core Capacity
Cost
(X000)</t>
  </si>
  <si>
    <t>Standard Cost Categories for Core Capacity Projects 
D E F I N I T I O N S</t>
  </si>
  <si>
    <t>Base Year
Dollars w/o Contingency (CC+SGR)
(X000)</t>
  </si>
  <si>
    <t>Base Year Dollars Allocated Contingency (CC+SGR)
(X000)</t>
  </si>
  <si>
    <t>Annualized Core Capacity Share 
(X000)</t>
  </si>
  <si>
    <t>Core Capacity % (excluding SGR)</t>
  </si>
  <si>
    <t>Base Year Dollars Allocated Contingency (CC Only)</t>
  </si>
  <si>
    <t xml:space="preserve"> </t>
  </si>
  <si>
    <t>Base Year
Dollars (CC Only)
TOTAL
(X000)</t>
  </si>
  <si>
    <t>YOE Dollars (CC Only) TOTAL
(X000)</t>
  </si>
  <si>
    <t>Total Base Year Dollars (CC+SGR) (X000)</t>
  </si>
  <si>
    <t>Total Base Year Dollars (CC Only)</t>
  </si>
  <si>
    <t>Base Year Dollars w/o Allocated Contingency (CC Only)</t>
  </si>
  <si>
    <t>YOE Dollars (CC+SGR)
(X000)</t>
  </si>
  <si>
    <t>YOE Dollars (Core Capacity Only)</t>
  </si>
  <si>
    <t>Base Yr (CC+SGR) Dollars</t>
  </si>
  <si>
    <t>Double-Check Total (CC+SGR)</t>
  </si>
  <si>
    <t>YOE Dollars (CC+SGR)</t>
  </si>
  <si>
    <t>Include sidewalks, paths, plazas, functional landscaping, site and station furniture, site lighting, signage, bike facilities, permanent fencing.</t>
  </si>
  <si>
    <t xml:space="preserve">Include finance charges expected to be paid by the project sponsor/grantee prior to either the completion of the project or the fulfillment of the Core Capacity funding commitment, whichever occurs later in time.  Finance charges incurred after this date should not be included in Total Project Cost. (See FFGA Circular FTA C5200.1A Chapter III for additional information.)
Derive finance charges from the Core Capacity project's financial plan, based on an analysis of the sources and uses of funds. The amount and type of debt financing required and revenues available determine the finance charges.  By year, compute finance charges in year-of-expenditure (YOE) dollars.  On the Inflation worksheet enter the finance charges for the appropriate years. </t>
  </si>
  <si>
    <r>
      <t>14-Series TrAMS Scope / Activity Line Items</t>
    </r>
    <r>
      <rPr>
        <sz val="12"/>
        <color indexed="62"/>
        <rFont val="Arial Black"/>
        <family val="2"/>
      </rPr>
      <t xml:space="preserve">
</t>
    </r>
    <r>
      <rPr>
        <b/>
        <i/>
        <sz val="12"/>
        <color indexed="62"/>
        <rFont val="Arial"/>
        <family val="2"/>
      </rPr>
      <t xml:space="preserve">Required for </t>
    </r>
    <r>
      <rPr>
        <b/>
        <i/>
        <u/>
        <sz val="12"/>
        <color indexed="62"/>
        <rFont val="Arial"/>
        <family val="2"/>
      </rPr>
      <t>all grants</t>
    </r>
    <r>
      <rPr>
        <b/>
        <i/>
        <sz val="12"/>
        <color indexed="62"/>
        <rFont val="Arial"/>
        <family val="2"/>
      </rPr>
      <t xml:space="preserve"> that serve a Capital Project</t>
    </r>
  </si>
  <si>
    <t>Engineering</t>
  </si>
  <si>
    <t>F U N D I N G  S O U R C E S  B Y  Y E A R  CC PROJECT</t>
  </si>
  <si>
    <t>100  FINANCE CHARGES (CC Only)</t>
  </si>
  <si>
    <t>Total Project Cost In YOE Dollars (X000)
Below insert funding sources and amounts for each year.</t>
  </si>
  <si>
    <t>Double-check total</t>
  </si>
  <si>
    <r>
      <t xml:space="preserve">Include guideway and track costs for all transit modes (heavy rail, light rail, commuter rail, BRT, rapid bus, bus, monorail, cable car, etc.) The unit of measure is route miles of guideway, regardless of width.  As associated with the guideway, include costs for rough grading, excavation, and concrete base for guideway where applicable.  Include all construction materials and labor regardless of whom is performing the work.  For example, if the project is constructing guideway 2 miles in one direction and 2 miles in the opposite direction, it should be noted as "2" miles in SCC 10, and the cost of constructing the guideway should be noted in its entirety.
</t>
    </r>
    <r>
      <rPr>
        <i/>
        <sz val="10"/>
        <color indexed="18"/>
        <rFont val="Arial"/>
        <family val="2"/>
      </rPr>
      <t xml:space="preserve">
</t>
    </r>
    <r>
      <rPr>
        <sz val="10"/>
        <color indexed="18"/>
        <rFont val="Arial"/>
        <family val="2"/>
      </rPr>
      <t xml:space="preserve">In your written description of the scope, and in supporting graphic diagrams, indicate whether busway or rail track is single, double, triple, relocated, etc.  Put guideway and track elements associated with yards in </t>
    </r>
    <r>
      <rPr>
        <i/>
        <sz val="10"/>
        <color indexed="18"/>
        <rFont val="Arial"/>
        <family val="2"/>
      </rPr>
      <t xml:space="preserve">30 Support Facilities </t>
    </r>
    <r>
      <rPr>
        <sz val="10"/>
        <color indexed="18"/>
        <rFont val="Arial"/>
        <family val="2"/>
      </rPr>
      <t>below.</t>
    </r>
  </si>
  <si>
    <r>
      <t xml:space="preserve">1.   HOW DO THE SCC AND TrAMS RELATE?  </t>
    </r>
    <r>
      <rPr>
        <sz val="11"/>
        <color indexed="62"/>
        <rFont val="Arial"/>
        <family val="2"/>
      </rPr>
      <t xml:space="preserve">
TrAMS is for grants management.  Many grants can serve a capital project -- e.g. CMAQ, 5307, 5309, etc.  The Standard Cost Categories (SCC) are for cost management practice at important milestones.  
To manage capital project costs use the SCC worksheets, back up sheets, detailed cost estimates, etc.  At important milestones, "paperclip" the SCC worksheets to the applicable grants in TrAMS.  
TrAMS and the SCC support each. 
</t>
    </r>
    <r>
      <rPr>
        <b/>
        <i/>
        <sz val="11"/>
        <color indexed="62"/>
        <rFont val="Arial"/>
        <family val="2"/>
      </rPr>
      <t xml:space="preserve">2.   WHEN SHOULD I USE THE 14-SERIES? 
</t>
    </r>
    <r>
      <rPr>
        <sz val="11"/>
        <color indexed="62"/>
        <rFont val="Arial"/>
        <family val="2"/>
      </rPr>
      <t>Use it for capital projects.  For a New Starts project, use it from the very first grant that funds Project Development, and include all grants issued through the FFGA; these grants may be small or large and may derive funding from diverse sources such as CMAQ, 5307, 5309 Capital Investment Grants, Federal Non-Transportation funding from HUD, Defense, etc.</t>
    </r>
    <r>
      <rPr>
        <b/>
        <i/>
        <sz val="11"/>
        <color indexed="62"/>
        <rFont val="Arial"/>
        <family val="2"/>
      </rPr>
      <t xml:space="preserve">
3.   HOW IS THE 14-SERIES ORGANIZED AND WHY?</t>
    </r>
    <r>
      <rPr>
        <sz val="11"/>
        <color indexed="62"/>
        <rFont val="Arial"/>
        <family val="2"/>
      </rPr>
      <t xml:space="preserve">
The 14-Series has one Scope and 10 ALIs. 
The organization is intentionally simple.  
Put guideway costs under the Guideway ALI, 
station costs under the Station ALI.
If the costs are organized simply,  
the information will be consistent 
program-wide and will produce 
a reliable database. 
For Vehicles, use the 13-Series ALIs. </t>
    </r>
    <r>
      <rPr>
        <b/>
        <sz val="9"/>
        <color indexed="62"/>
        <rFont val="Arial"/>
        <family val="2"/>
      </rPr>
      <t/>
    </r>
  </si>
  <si>
    <t>Please note that 'green' shaded areas are locked by FTA and cannot be updated.  Only 'white' cells within the body of the workbook (i.e., not outside the end of the workbook) should be used to enter project data.  DO NOT alter the SCC workbook to create additional worksheets, without first speaking with FTA staff.</t>
  </si>
  <si>
    <t>REVENUE OPERATIONS</t>
  </si>
  <si>
    <t>BCE by Source of Funding</t>
  </si>
  <si>
    <t>Inflated Cost to Year of Expenditure</t>
  </si>
  <si>
    <t>BCE by Standard Cost Category</t>
  </si>
  <si>
    <t xml:space="preserve">As associated with support facilities, include costs for rough grading, excavation, support structures, enclosures, finishes, equipment; mechanical and electrical components including HVAC, ventilation shafts and equipment, facility power, lighting, public address system, safety systems such as fire detection and prevention, security surveillance, access control, life safety systems, etc. Include fueling stations.  Include bus charging equipment.  Include all construction materials and labor regardless of whom is performing the work. </t>
  </si>
  <si>
    <t>BRT's: At-grade exclusive right-of-way that physically separates BRT vehicles from general traffic.</t>
  </si>
  <si>
    <t>BRT's: At-grade designated traffic lane within a roadway mainly exclusive for the operation of BRT vehicles, other traffic can make turning movements through the dedicated lane.</t>
  </si>
  <si>
    <t>BRTs: At-grade guideway not exclusive for BRT vehicles. Operates in mixed traffic within a roadway.</t>
  </si>
  <si>
    <r>
      <t xml:space="preserve">Cat. 80 applies to Cats. 10-50.  Cat. 80 includes all professional, technical and management services related to the design and construction of fixed infrastructure (Cats. 10 - 50) during the project development, engineering, and construction phases of the project.  This includes environmental work, design, engineering and architectural services; specialty services such as safety or security analyses; value engineering, risk assessment, cost estimating, scheduling, Before and After studies, ridership modeling and analyses, auditing, legal services, administration and management, etc. by agency staff or outside consultants. 
Include professional liability insurance and other non-construction insurance on 80.05 unless insurance for the agency and its consultants is already included in other lines. 
Include costs associated with professional services related to real estate and vehicles in Cats. 60 and 70.
</t>
    </r>
    <r>
      <rPr>
        <i/>
        <sz val="10"/>
        <color indexed="18"/>
        <rFont val="Arial"/>
        <family val="2"/>
      </rPr>
      <t xml:space="preserve">(Note that costs for planning activities and NEPA work done before FTA approval to enter project development (PD), </t>
    </r>
    <r>
      <rPr>
        <i/>
        <u/>
        <sz val="10"/>
        <color indexed="18"/>
        <rFont val="Arial"/>
        <family val="2"/>
      </rPr>
      <t>regardless of funding source,</t>
    </r>
    <r>
      <rPr>
        <i/>
        <sz val="10"/>
        <color indexed="18"/>
        <rFont val="Arial"/>
        <family val="2"/>
      </rPr>
      <t xml:space="preserve"> are not included in an FFGA and therefore, should not be included in the Standard Cost Category worksheets. For example, on one and the same grant, costs incurred prior to FTA approval to enter PD should be omitted from these worksheets whereas costs incurred after FTA approval to enter PD should be included.) 
Include costs associated with before and after studies in 80.07
</t>
    </r>
  </si>
  <si>
    <t>BEFORE AND AFTER STUDIES</t>
  </si>
  <si>
    <t>Include foundation excavation; guideway structures including caissons, columns, bridges, viaducts, cross-overs, fly-overs.
BRTs: Grade separated (Aerial structure) exclusive lane that physically separates BRT vehicles from other traffic</t>
  </si>
  <si>
    <t>Include costs for charging equipment located at end of route/terminal.</t>
  </si>
  <si>
    <t>Include service, inspection, and storage facilities and equipment.
Include costs for en-route charging equipment.</t>
  </si>
  <si>
    <t>100  FINANCE CHARGES</t>
  </si>
  <si>
    <t>(Rev.27,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</si>
</sst>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164" formatCode="0.00_)"/>
    <numFmt numFmtId="165" formatCode="_(&quot;$&quot;* #,##0_);_(&quot;$&quot;* \(#,##0\);_(&quot;$&quot;* &quot;-&quot;??_);_(@_)"/>
    <numFmt numFmtId="166" formatCode="m/d/yy"/>
    <numFmt numFmtId="167" formatCode="0.0%"/>
    <numFmt numFmtId="168" formatCode="0.000"/>
    <numFmt numFmtId="169" formatCode="0.00000"/>
    <numFmt numFmtId="170" formatCode="0.0000"/>
    <numFmt numFmtId="171" formatCode="mm/dd/yy;@"/>
    <numFmt numFmtId="172" formatCode="0_);\(0\)"/>
    <numFmt numFmtId="173" formatCode="#,##0,"/>
    <numFmt numFmtId="174" formatCode="&quot;$&quot;#,##0,"/>
    <numFmt numFmtId="175" formatCode="#,##0.00000"/>
  </numFmts>
  <fonts count="75" x14ac:knownFonts="1">
    <font>
      <sz val="10"/>
      <name val="Arial"/>
    </font>
    <font>
      <sz val="10"/>
      <name val="Arial"/>
      <family val="2"/>
    </font>
    <font>
      <sz val="9"/>
      <color indexed="18"/>
      <name val="Arial"/>
      <family val="2"/>
    </font>
    <font>
      <b/>
      <sz val="9"/>
      <color indexed="18"/>
      <name val="Arial"/>
      <family val="2"/>
    </font>
    <font>
      <sz val="12"/>
      <color indexed="18"/>
      <name val="Arial"/>
      <family val="2"/>
    </font>
    <font>
      <b/>
      <sz val="12"/>
      <color indexed="18"/>
      <name val="Arial"/>
      <family val="2"/>
    </font>
    <font>
      <sz val="9"/>
      <name val="Arial"/>
      <family val="2"/>
    </font>
    <font>
      <b/>
      <sz val="14"/>
      <color indexed="18"/>
      <name val="Arial"/>
      <family val="2"/>
    </font>
    <font>
      <sz val="10"/>
      <color indexed="18"/>
      <name val="Arial"/>
      <family val="2"/>
    </font>
    <font>
      <sz val="11"/>
      <color indexed="18"/>
      <name val="Arial"/>
      <family val="2"/>
    </font>
    <font>
      <b/>
      <sz val="10"/>
      <color indexed="18"/>
      <name val="Arial"/>
      <family val="2"/>
    </font>
    <font>
      <b/>
      <sz val="11"/>
      <color indexed="18"/>
      <name val="Arial"/>
      <family val="2"/>
    </font>
    <font>
      <sz val="11"/>
      <name val="Arial"/>
      <family val="2"/>
    </font>
    <font>
      <i/>
      <sz val="11"/>
      <color indexed="18"/>
      <name val="Arial"/>
      <family val="2"/>
    </font>
    <font>
      <sz val="11"/>
      <color indexed="10"/>
      <name val="Arial"/>
      <family val="2"/>
    </font>
    <font>
      <i/>
      <sz val="12"/>
      <color indexed="18"/>
      <name val="Arial"/>
      <family val="2"/>
    </font>
    <font>
      <b/>
      <sz val="10"/>
      <name val="Arial"/>
      <family val="2"/>
    </font>
    <font>
      <b/>
      <sz val="11"/>
      <name val="Arial"/>
      <family val="2"/>
    </font>
    <font>
      <sz val="8"/>
      <color indexed="18"/>
      <name val="Arial"/>
      <family val="2"/>
    </font>
    <font>
      <b/>
      <sz val="11"/>
      <color indexed="62"/>
      <name val="Arial"/>
      <family val="2"/>
    </font>
    <font>
      <sz val="10"/>
      <name val="Arial"/>
      <family val="2"/>
    </font>
    <font>
      <sz val="11"/>
      <color indexed="62"/>
      <name val="Arial"/>
      <family val="2"/>
    </font>
    <font>
      <sz val="14"/>
      <color indexed="18"/>
      <name val="Arial"/>
      <family val="2"/>
    </font>
    <font>
      <sz val="14"/>
      <name val="Arial"/>
      <family val="2"/>
    </font>
    <font>
      <i/>
      <sz val="11"/>
      <name val="Arial"/>
      <family val="2"/>
    </font>
    <font>
      <b/>
      <i/>
      <sz val="11"/>
      <color indexed="10"/>
      <name val="Arial"/>
      <family val="2"/>
    </font>
    <font>
      <i/>
      <sz val="11"/>
      <color indexed="10"/>
      <name val="Arial"/>
      <family val="2"/>
    </font>
    <font>
      <sz val="10"/>
      <color indexed="62"/>
      <name val="Arial"/>
      <family val="2"/>
    </font>
    <font>
      <sz val="11"/>
      <color indexed="22"/>
      <name val="Arial"/>
      <family val="2"/>
    </font>
    <font>
      <sz val="8"/>
      <color indexed="81"/>
      <name val="Tahoma"/>
      <family val="2"/>
    </font>
    <font>
      <sz val="9"/>
      <color indexed="62"/>
      <name val="Arial"/>
      <family val="2"/>
    </font>
    <font>
      <i/>
      <sz val="10"/>
      <color indexed="18"/>
      <name val="Arial"/>
      <family val="2"/>
    </font>
    <font>
      <sz val="8"/>
      <color indexed="62"/>
      <name val="Arial"/>
      <family val="2"/>
    </font>
    <font>
      <b/>
      <sz val="9"/>
      <color indexed="62"/>
      <name val="Arial"/>
      <family val="2"/>
    </font>
    <font>
      <b/>
      <i/>
      <sz val="11"/>
      <color indexed="18"/>
      <name val="Arial"/>
      <family val="2"/>
    </font>
    <font>
      <sz val="10"/>
      <color indexed="81"/>
      <name val="Tahoma"/>
      <family val="2"/>
    </font>
    <font>
      <sz val="10"/>
      <color indexed="10"/>
      <name val="Arial"/>
      <family val="2"/>
    </font>
    <font>
      <sz val="9"/>
      <color indexed="10"/>
      <name val="Arial"/>
      <family val="2"/>
    </font>
    <font>
      <sz val="11"/>
      <color indexed="81"/>
      <name val="Tahoma"/>
      <family val="2"/>
    </font>
    <font>
      <sz val="8"/>
      <color indexed="62"/>
      <name val="Arial"/>
      <family val="2"/>
    </font>
    <font>
      <sz val="10"/>
      <color indexed="22"/>
      <name val="Arial"/>
      <family val="2"/>
    </font>
    <font>
      <sz val="8"/>
      <color indexed="10"/>
      <name val="Arial"/>
      <family val="2"/>
    </font>
    <font>
      <b/>
      <sz val="11"/>
      <color indexed="10"/>
      <name val="Arial"/>
      <family val="2"/>
    </font>
    <font>
      <b/>
      <sz val="10"/>
      <color indexed="10"/>
      <name val="Arial"/>
      <family val="2"/>
    </font>
    <font>
      <i/>
      <u/>
      <sz val="10"/>
      <color indexed="18"/>
      <name val="Arial"/>
      <family val="2"/>
    </font>
    <font>
      <sz val="10"/>
      <color indexed="55"/>
      <name val="Arial"/>
      <family val="2"/>
    </font>
    <font>
      <sz val="11"/>
      <name val="Arial"/>
      <family val="2"/>
    </font>
    <font>
      <sz val="11"/>
      <color indexed="18"/>
      <name val="Arial"/>
      <family val="2"/>
    </font>
    <font>
      <b/>
      <sz val="11"/>
      <color indexed="18"/>
      <name val="Arial"/>
      <family val="2"/>
    </font>
    <font>
      <b/>
      <sz val="16"/>
      <color indexed="18"/>
      <name val="Arial Black"/>
      <family val="2"/>
    </font>
    <font>
      <sz val="10"/>
      <color indexed="18"/>
      <name val="Arial Black"/>
      <family val="2"/>
    </font>
    <font>
      <b/>
      <sz val="12"/>
      <color indexed="18"/>
      <name val="Arial Black"/>
      <family val="2"/>
    </font>
    <font>
      <sz val="12"/>
      <color indexed="62"/>
      <name val="Arial Black"/>
      <family val="2"/>
    </font>
    <font>
      <b/>
      <sz val="16"/>
      <color indexed="62"/>
      <name val="Arial Black"/>
      <family val="2"/>
    </font>
    <font>
      <sz val="12"/>
      <color indexed="62"/>
      <name val="Arial"/>
      <family val="2"/>
    </font>
    <font>
      <b/>
      <i/>
      <sz val="11"/>
      <color indexed="62"/>
      <name val="Arial"/>
      <family val="2"/>
    </font>
    <font>
      <b/>
      <i/>
      <sz val="12"/>
      <color indexed="62"/>
      <name val="Arial"/>
      <family val="2"/>
    </font>
    <font>
      <b/>
      <i/>
      <u/>
      <sz val="12"/>
      <color indexed="62"/>
      <name val="Arial"/>
      <family val="2"/>
    </font>
    <font>
      <sz val="9"/>
      <color indexed="22"/>
      <name val="Arial"/>
      <family val="2"/>
    </font>
    <font>
      <b/>
      <sz val="11"/>
      <color indexed="22"/>
      <name val="Arial"/>
      <family val="2"/>
    </font>
    <font>
      <b/>
      <sz val="10"/>
      <color indexed="22"/>
      <name val="Arial"/>
      <family val="2"/>
    </font>
    <font>
      <sz val="12"/>
      <color indexed="18"/>
      <name val="Arial"/>
      <family val="2"/>
    </font>
    <font>
      <sz val="11"/>
      <color indexed="55"/>
      <name val="Arial"/>
      <family val="2"/>
    </font>
    <font>
      <sz val="16"/>
      <color indexed="62"/>
      <name val="Arial Black"/>
      <family val="2"/>
    </font>
    <font>
      <b/>
      <sz val="12"/>
      <color indexed="62"/>
      <name val="Arial"/>
      <family val="2"/>
    </font>
    <font>
      <sz val="9"/>
      <color indexed="81"/>
      <name val="Tahoma"/>
      <family val="2"/>
    </font>
    <font>
      <b/>
      <sz val="10"/>
      <color indexed="81"/>
      <name val="Tahoma"/>
      <family val="2"/>
    </font>
    <font>
      <sz val="12"/>
      <color indexed="81"/>
      <name val="Tahoma"/>
      <family val="2"/>
    </font>
    <font>
      <sz val="12"/>
      <color indexed="81"/>
      <name val="Arial"/>
      <family val="2"/>
    </font>
    <font>
      <sz val="8"/>
      <color indexed="55"/>
      <name val="Arial"/>
      <family val="2"/>
    </font>
    <font>
      <b/>
      <sz val="11"/>
      <color indexed="81"/>
      <name val="Tahoma"/>
      <family val="2"/>
    </font>
    <font>
      <b/>
      <sz val="11"/>
      <color indexed="10"/>
      <name val="Tahoma"/>
      <family val="2"/>
    </font>
    <font>
      <sz val="14"/>
      <color indexed="81"/>
      <name val="Tahoma"/>
      <family val="2"/>
    </font>
    <font>
      <sz val="11"/>
      <color rgb="FFFF0000"/>
      <name val="Arial"/>
      <family val="2"/>
    </font>
    <font>
      <b/>
      <sz val="12"/>
      <color rgb="FFFF0000"/>
      <name val="Arial"/>
      <family val="2"/>
    </font>
  </fonts>
  <fills count="7">
    <fill>
      <patternFill patternType="none"/>
    </fill>
    <fill>
      <patternFill patternType="gray125"/>
    </fill>
    <fill>
      <patternFill patternType="solid">
        <fgColor indexed="42"/>
        <bgColor indexed="64"/>
      </patternFill>
    </fill>
    <fill>
      <patternFill patternType="solid">
        <fgColor indexed="41"/>
        <bgColor indexed="64"/>
      </patternFill>
    </fill>
    <fill>
      <patternFill patternType="solid">
        <fgColor theme="6" tint="0.59999389629810485"/>
        <bgColor indexed="64"/>
      </patternFill>
    </fill>
    <fill>
      <patternFill patternType="solid">
        <fgColor theme="0"/>
        <bgColor indexed="64"/>
      </patternFill>
    </fill>
    <fill>
      <patternFill patternType="solid">
        <fgColor theme="6" tint="0.59996337778862885"/>
        <bgColor indexed="64"/>
      </patternFill>
    </fill>
  </fills>
  <borders count="25">
    <border>
      <left/>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44" fontId="1" fillId="0" borderId="0" applyFont="0" applyFill="0" applyBorder="0" applyAlignment="0" applyProtection="0"/>
    <xf numFmtId="0" fontId="20" fillId="0" borderId="0"/>
    <xf numFmtId="9" fontId="1" fillId="0" borderId="0" applyFont="0" applyFill="0" applyBorder="0" applyAlignment="0" applyProtection="0"/>
  </cellStyleXfs>
  <cellXfs count="949">
    <xf numFmtId="0" fontId="0" fillId="0" borderId="0" xfId="0"/>
    <xf numFmtId="0" fontId="2" fillId="0" borderId="0" xfId="0" applyFont="1" applyFill="1" applyBorder="1" applyAlignment="1">
      <alignment vertical="top"/>
    </xf>
    <xf numFmtId="0" fontId="2" fillId="0" borderId="0" xfId="0" applyFont="1" applyAlignment="1">
      <alignment vertical="top"/>
    </xf>
    <xf numFmtId="0" fontId="2" fillId="0" borderId="1" xfId="0" applyFont="1" applyFill="1" applyBorder="1" applyAlignment="1">
      <alignment vertical="top"/>
    </xf>
    <xf numFmtId="0" fontId="5" fillId="0" borderId="0" xfId="0" applyFont="1" applyAlignment="1">
      <alignment vertical="top"/>
    </xf>
    <xf numFmtId="0" fontId="8" fillId="0" borderId="2" xfId="0" applyFont="1" applyFill="1" applyBorder="1" applyAlignment="1">
      <alignment vertical="center"/>
    </xf>
    <xf numFmtId="0" fontId="8" fillId="0" borderId="0" xfId="0" applyFont="1" applyFill="1" applyBorder="1" applyAlignment="1">
      <alignment vertical="center"/>
    </xf>
    <xf numFmtId="0" fontId="9" fillId="0" borderId="0" xfId="0" applyFont="1" applyFill="1" applyBorder="1" applyAlignment="1">
      <alignment horizontal="right" vertical="center"/>
    </xf>
    <xf numFmtId="0" fontId="9" fillId="0" borderId="0" xfId="0" applyFont="1" applyFill="1" applyBorder="1" applyAlignment="1">
      <alignment vertical="center"/>
    </xf>
    <xf numFmtId="0" fontId="8" fillId="0" borderId="0" xfId="0" applyFont="1" applyFill="1" applyBorder="1" applyAlignment="1">
      <alignment horizontal="center" vertical="center"/>
    </xf>
    <xf numFmtId="0" fontId="9" fillId="0" borderId="2" xfId="0" applyFont="1" applyFill="1" applyBorder="1" applyAlignment="1">
      <alignment vertical="center"/>
    </xf>
    <xf numFmtId="0" fontId="11" fillId="0" borderId="0" xfId="0" applyFont="1" applyFill="1" applyBorder="1" applyAlignment="1">
      <alignment vertical="top"/>
    </xf>
    <xf numFmtId="0" fontId="8" fillId="0" borderId="0" xfId="0" applyFont="1" applyFill="1" applyBorder="1" applyAlignment="1">
      <alignment vertical="top"/>
    </xf>
    <xf numFmtId="0" fontId="9" fillId="0" borderId="0" xfId="0" applyFont="1" applyFill="1" applyBorder="1" applyAlignment="1">
      <alignment vertical="top"/>
    </xf>
    <xf numFmtId="0" fontId="8" fillId="0" borderId="0" xfId="0" applyFont="1" applyFill="1" applyBorder="1" applyAlignment="1">
      <alignment horizontal="center" vertical="top"/>
    </xf>
    <xf numFmtId="0" fontId="11" fillId="0" borderId="0" xfId="0" applyFont="1" applyFill="1" applyBorder="1" applyAlignment="1">
      <alignment horizontal="center" vertical="top"/>
    </xf>
    <xf numFmtId="0" fontId="2" fillId="0" borderId="0" xfId="0" applyFont="1" applyFill="1" applyBorder="1" applyAlignment="1">
      <alignment horizontal="right" vertical="center"/>
    </xf>
    <xf numFmtId="0" fontId="9" fillId="0" borderId="0" xfId="0" applyFont="1" applyAlignment="1">
      <alignment vertical="center"/>
    </xf>
    <xf numFmtId="0" fontId="8" fillId="0" borderId="0" xfId="0" applyFont="1" applyAlignment="1">
      <alignment vertical="center" wrapText="1"/>
    </xf>
    <xf numFmtId="0" fontId="5" fillId="2" borderId="0" xfId="0" applyFont="1" applyFill="1" applyAlignment="1">
      <alignment vertical="center" wrapText="1"/>
    </xf>
    <xf numFmtId="0" fontId="8" fillId="0" borderId="3" xfId="0" applyFont="1" applyBorder="1" applyAlignment="1">
      <alignment vertical="center" wrapText="1"/>
    </xf>
    <xf numFmtId="0" fontId="8" fillId="0" borderId="0" xfId="0" applyFont="1" applyAlignment="1">
      <alignment vertical="center"/>
    </xf>
    <xf numFmtId="0" fontId="10" fillId="0" borderId="0" xfId="0" applyFont="1" applyFill="1" applyBorder="1" applyAlignment="1">
      <alignment vertical="top"/>
    </xf>
    <xf numFmtId="0" fontId="2" fillId="0" borderId="0" xfId="0" applyFont="1" applyAlignment="1">
      <alignment vertical="center"/>
    </xf>
    <xf numFmtId="0" fontId="8" fillId="0" borderId="0" xfId="0" applyFont="1" applyBorder="1" applyAlignment="1">
      <alignment vertical="center"/>
    </xf>
    <xf numFmtId="0" fontId="8" fillId="0" borderId="0" xfId="0" applyFont="1" applyAlignment="1" applyProtection="1">
      <alignment vertical="center"/>
      <protection locked="0"/>
    </xf>
    <xf numFmtId="0" fontId="8" fillId="0" borderId="0" xfId="0" applyFont="1" applyBorder="1" applyAlignment="1" applyProtection="1">
      <alignment vertical="center"/>
      <protection locked="0"/>
    </xf>
    <xf numFmtId="0" fontId="11" fillId="3" borderId="0" xfId="0" applyFont="1" applyFill="1" applyBorder="1" applyAlignment="1">
      <alignment vertical="top"/>
    </xf>
    <xf numFmtId="0" fontId="8" fillId="0" borderId="0" xfId="0" applyFont="1" applyFill="1" applyBorder="1" applyAlignment="1" applyProtection="1">
      <alignment vertical="center"/>
      <protection locked="0"/>
    </xf>
    <xf numFmtId="0" fontId="8" fillId="0" borderId="0" xfId="0" applyFont="1" applyFill="1" applyAlignment="1">
      <alignment vertical="center"/>
    </xf>
    <xf numFmtId="0" fontId="8" fillId="0" borderId="3" xfId="0" applyFont="1" applyBorder="1" applyAlignment="1">
      <alignment horizontal="left" vertical="center" wrapText="1"/>
    </xf>
    <xf numFmtId="0" fontId="2" fillId="0" borderId="0" xfId="0" applyFont="1" applyAlignment="1" applyProtection="1">
      <alignment vertical="center"/>
      <protection locked="0"/>
    </xf>
    <xf numFmtId="0" fontId="9" fillId="0" borderId="0" xfId="0" applyFont="1" applyAlignment="1" applyProtection="1">
      <alignment vertical="center"/>
      <protection locked="0"/>
    </xf>
    <xf numFmtId="0" fontId="0" fillId="0" borderId="0" xfId="0" applyProtection="1">
      <protection locked="0"/>
    </xf>
    <xf numFmtId="0" fontId="27" fillId="0" borderId="0" xfId="0" applyFont="1" applyAlignment="1">
      <alignment vertical="center"/>
    </xf>
    <xf numFmtId="0" fontId="10" fillId="0" borderId="0" xfId="0" applyFont="1" applyFill="1" applyAlignment="1">
      <alignment vertical="center" wrapText="1"/>
    </xf>
    <xf numFmtId="0" fontId="8" fillId="0" borderId="0" xfId="0" applyFont="1" applyFill="1" applyAlignment="1">
      <alignment vertical="center" wrapText="1"/>
    </xf>
    <xf numFmtId="0" fontId="8" fillId="0" borderId="4" xfId="0" applyFont="1" applyFill="1" applyBorder="1" applyAlignment="1">
      <alignment vertical="center" wrapText="1"/>
    </xf>
    <xf numFmtId="0" fontId="10" fillId="2" borderId="0" xfId="0" applyFont="1" applyFill="1" applyAlignment="1">
      <alignment vertical="center" wrapText="1"/>
    </xf>
    <xf numFmtId="0" fontId="8" fillId="2" borderId="0" xfId="0" applyFont="1" applyFill="1" applyAlignment="1">
      <alignment vertical="center" wrapText="1"/>
    </xf>
    <xf numFmtId="0" fontId="10" fillId="0" borderId="0" xfId="0" applyFont="1" applyAlignment="1">
      <alignment vertical="center" wrapText="1"/>
    </xf>
    <xf numFmtId="0" fontId="8" fillId="0" borderId="4" xfId="0" applyFont="1" applyBorder="1" applyAlignment="1">
      <alignment vertical="center" wrapText="1"/>
    </xf>
    <xf numFmtId="0" fontId="8" fillId="2" borderId="4" xfId="0" applyFont="1" applyFill="1" applyBorder="1" applyAlignment="1">
      <alignment vertical="center" wrapText="1"/>
    </xf>
    <xf numFmtId="0" fontId="10" fillId="0" borderId="4" xfId="0" applyFont="1" applyBorder="1" applyAlignment="1">
      <alignment vertical="center" wrapText="1"/>
    </xf>
    <xf numFmtId="0" fontId="8" fillId="0" borderId="5" xfId="0" applyFont="1" applyFill="1" applyBorder="1" applyAlignment="1">
      <alignment vertical="center" wrapText="1"/>
    </xf>
    <xf numFmtId="0" fontId="30" fillId="0" borderId="0" xfId="0" applyFont="1" applyAlignment="1">
      <alignment vertical="center"/>
    </xf>
    <xf numFmtId="0" fontId="8" fillId="0" borderId="0" xfId="0" applyFont="1" applyBorder="1" applyAlignment="1" applyProtection="1">
      <alignment vertical="center"/>
    </xf>
    <xf numFmtId="0" fontId="9" fillId="0" borderId="0" xfId="0" applyFont="1" applyBorder="1" applyAlignment="1">
      <alignment vertical="center"/>
    </xf>
    <xf numFmtId="0" fontId="9" fillId="0" borderId="0" xfId="0" applyFont="1" applyBorder="1" applyAlignment="1" applyProtection="1">
      <alignment vertical="center"/>
    </xf>
    <xf numFmtId="0" fontId="11" fillId="0" borderId="0" xfId="0" applyFont="1" applyBorder="1" applyAlignment="1">
      <alignment vertical="center"/>
    </xf>
    <xf numFmtId="0" fontId="2" fillId="0" borderId="0" xfId="0" applyFont="1" applyBorder="1" applyAlignment="1">
      <alignment vertical="center"/>
    </xf>
    <xf numFmtId="0" fontId="9" fillId="0" borderId="0" xfId="0" applyFont="1" applyBorder="1" applyAlignment="1" applyProtection="1">
      <alignment vertical="center"/>
      <protection locked="0"/>
    </xf>
    <xf numFmtId="0" fontId="10" fillId="3" borderId="0" xfId="0" applyFont="1" applyFill="1" applyBorder="1" applyAlignment="1">
      <alignment vertical="top"/>
    </xf>
    <xf numFmtId="0" fontId="0" fillId="0" borderId="0" xfId="0" applyBorder="1" applyAlignment="1" applyProtection="1">
      <alignment vertical="center"/>
      <protection locked="0"/>
    </xf>
    <xf numFmtId="0" fontId="37" fillId="0" borderId="0" xfId="0" applyFont="1" applyAlignment="1">
      <alignment vertical="center"/>
    </xf>
    <xf numFmtId="0" fontId="36" fillId="0" borderId="0" xfId="0" applyFont="1" applyAlignment="1">
      <alignment vertical="center"/>
    </xf>
    <xf numFmtId="0" fontId="36" fillId="0" borderId="0" xfId="0" applyFont="1" applyFill="1" applyBorder="1" applyAlignment="1">
      <alignment horizontal="center" vertical="center"/>
    </xf>
    <xf numFmtId="0" fontId="37"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42" fillId="0" borderId="0" xfId="0" applyFont="1" applyFill="1" applyBorder="1" applyAlignment="1">
      <alignment horizontal="center" vertical="top"/>
    </xf>
    <xf numFmtId="0" fontId="36" fillId="0" borderId="0" xfId="0" applyFont="1" applyFill="1" applyBorder="1" applyAlignment="1">
      <alignment horizontal="center" vertical="top"/>
    </xf>
    <xf numFmtId="0" fontId="43" fillId="0" borderId="0" xfId="0" applyFont="1" applyFill="1" applyBorder="1" applyAlignment="1">
      <alignment horizontal="center" vertical="top"/>
    </xf>
    <xf numFmtId="0" fontId="14" fillId="0" borderId="0" xfId="0" applyFont="1" applyFill="1" applyBorder="1" applyAlignment="1">
      <alignment horizontal="center" vertical="top"/>
    </xf>
    <xf numFmtId="0" fontId="8" fillId="0" borderId="3" xfId="0" applyFont="1" applyFill="1" applyBorder="1" applyAlignment="1" applyProtection="1">
      <alignment vertical="center"/>
      <protection locked="0"/>
    </xf>
    <xf numFmtId="0" fontId="8" fillId="0" borderId="0" xfId="0" applyFont="1" applyFill="1" applyAlignment="1" applyProtection="1">
      <alignment vertical="center"/>
      <protection locked="0"/>
    </xf>
    <xf numFmtId="0" fontId="8" fillId="0" borderId="0" xfId="0" applyFont="1" applyBorder="1" applyAlignment="1" applyProtection="1">
      <alignment vertical="top"/>
      <protection locked="0"/>
    </xf>
    <xf numFmtId="0" fontId="8" fillId="0" borderId="0" xfId="0" applyFont="1" applyAlignment="1" applyProtection="1">
      <alignment vertical="top"/>
      <protection locked="0"/>
    </xf>
    <xf numFmtId="0" fontId="8" fillId="0" borderId="0" xfId="0" applyFont="1" applyFill="1" applyBorder="1" applyAlignment="1" applyProtection="1">
      <alignment vertical="center"/>
    </xf>
    <xf numFmtId="0" fontId="9" fillId="0" borderId="0" xfId="0" applyFont="1" applyBorder="1" applyAlignment="1" applyProtection="1">
      <alignment vertical="top"/>
      <protection locked="0"/>
    </xf>
    <xf numFmtId="0" fontId="9" fillId="0" borderId="0" xfId="0" applyFont="1" applyAlignment="1" applyProtection="1">
      <alignment vertical="top"/>
      <protection locked="0"/>
    </xf>
    <xf numFmtId="0" fontId="8" fillId="0" borderId="2" xfId="0" applyFont="1" applyFill="1" applyBorder="1" applyAlignment="1" applyProtection="1">
      <alignment vertical="center"/>
      <protection locked="0"/>
    </xf>
    <xf numFmtId="0" fontId="9" fillId="0" borderId="4" xfId="0" applyFont="1" applyFill="1" applyBorder="1" applyAlignment="1" applyProtection="1">
      <alignment horizontal="left" vertical="center"/>
      <protection locked="0"/>
    </xf>
    <xf numFmtId="0" fontId="9" fillId="0" borderId="0" xfId="0" applyFont="1" applyFill="1" applyBorder="1" applyAlignment="1" applyProtection="1">
      <alignment horizontal="left" vertical="center"/>
      <protection locked="0"/>
    </xf>
    <xf numFmtId="0" fontId="10" fillId="0" borderId="0" xfId="0" applyFont="1" applyBorder="1" applyAlignment="1" applyProtection="1">
      <alignment vertical="center"/>
      <protection locked="0"/>
    </xf>
    <xf numFmtId="0" fontId="10" fillId="0" borderId="0" xfId="0" applyFont="1" applyAlignment="1" applyProtection="1">
      <alignment vertical="center"/>
      <protection locked="0"/>
    </xf>
    <xf numFmtId="0" fontId="9" fillId="3" borderId="0" xfId="0" applyFont="1" applyFill="1" applyBorder="1" applyAlignment="1">
      <alignment vertical="center"/>
    </xf>
    <xf numFmtId="0" fontId="4" fillId="0" borderId="2" xfId="0" applyFont="1" applyFill="1" applyBorder="1" applyAlignment="1" applyProtection="1">
      <alignment horizontal="left" vertical="center" indent="1"/>
      <protection locked="0"/>
    </xf>
    <xf numFmtId="0" fontId="4" fillId="0" borderId="6" xfId="0" applyFont="1" applyFill="1" applyBorder="1" applyAlignment="1" applyProtection="1">
      <alignment horizontal="left" vertical="center" indent="1"/>
      <protection locked="0"/>
    </xf>
    <xf numFmtId="0" fontId="9" fillId="0" borderId="0" xfId="0" applyFont="1" applyFill="1" applyBorder="1" applyAlignment="1" applyProtection="1">
      <alignment vertical="center"/>
      <protection locked="0"/>
    </xf>
    <xf numFmtId="0" fontId="0" fillId="0" borderId="2" xfId="0" applyBorder="1" applyAlignment="1" applyProtection="1">
      <alignment vertical="center"/>
      <protection locked="0"/>
    </xf>
    <xf numFmtId="0" fontId="8" fillId="0" borderId="2" xfId="0" applyFont="1" applyBorder="1" applyAlignment="1" applyProtection="1">
      <alignment vertical="top"/>
      <protection locked="0"/>
    </xf>
    <xf numFmtId="0" fontId="8" fillId="0" borderId="2" xfId="0" applyFont="1" applyBorder="1" applyAlignment="1" applyProtection="1">
      <alignment vertical="center"/>
      <protection locked="0"/>
    </xf>
    <xf numFmtId="0" fontId="8" fillId="0" borderId="0" xfId="0" applyFont="1" applyFill="1" applyBorder="1" applyAlignment="1" applyProtection="1">
      <alignment horizontal="center" vertical="top"/>
      <protection locked="0"/>
    </xf>
    <xf numFmtId="0" fontId="59" fillId="0" borderId="0" xfId="0" applyFont="1" applyFill="1" applyBorder="1" applyAlignment="1" applyProtection="1">
      <alignment vertical="top"/>
      <protection locked="0"/>
    </xf>
    <xf numFmtId="0" fontId="11" fillId="0" borderId="0" xfId="0" applyFont="1" applyFill="1" applyBorder="1" applyAlignment="1" applyProtection="1">
      <alignment vertical="top"/>
      <protection locked="0"/>
    </xf>
    <xf numFmtId="0" fontId="40" fillId="0" borderId="0" xfId="0" applyFont="1" applyFill="1" applyBorder="1" applyAlignment="1" applyProtection="1">
      <alignment vertical="top"/>
      <protection locked="0"/>
    </xf>
    <xf numFmtId="0" fontId="8" fillId="0" borderId="0" xfId="0" applyFont="1" applyFill="1" applyBorder="1" applyAlignment="1" applyProtection="1">
      <alignment vertical="top"/>
      <protection locked="0"/>
    </xf>
    <xf numFmtId="0" fontId="11" fillId="3" borderId="0" xfId="0" applyFont="1" applyFill="1" applyBorder="1" applyAlignment="1" applyProtection="1">
      <alignment vertical="top"/>
      <protection locked="0"/>
    </xf>
    <xf numFmtId="0" fontId="60" fillId="0" borderId="0" xfId="0" applyFont="1" applyFill="1" applyBorder="1" applyAlignment="1" applyProtection="1">
      <alignment vertical="top"/>
      <protection locked="0"/>
    </xf>
    <xf numFmtId="0" fontId="10" fillId="0" borderId="0" xfId="0" applyFont="1" applyFill="1" applyBorder="1" applyAlignment="1" applyProtection="1">
      <alignment vertical="top"/>
      <protection locked="0"/>
    </xf>
    <xf numFmtId="0" fontId="40" fillId="0" borderId="0" xfId="0" applyFont="1" applyFill="1" applyBorder="1" applyAlignment="1" applyProtection="1">
      <alignment vertical="center"/>
      <protection locked="0"/>
    </xf>
    <xf numFmtId="0" fontId="9" fillId="0" borderId="0" xfId="0" applyFont="1" applyFill="1" applyBorder="1" applyAlignment="1" applyProtection="1">
      <alignment vertical="top"/>
      <protection locked="0"/>
    </xf>
    <xf numFmtId="0" fontId="28" fillId="0" borderId="0" xfId="0" applyFont="1" applyFill="1" applyBorder="1" applyAlignment="1" applyProtection="1">
      <alignment vertical="top"/>
      <protection locked="0"/>
    </xf>
    <xf numFmtId="0" fontId="8" fillId="0" borderId="0" xfId="0" applyFont="1" applyFill="1" applyBorder="1" applyAlignment="1" applyProtection="1">
      <alignment horizontal="center" vertical="center"/>
      <protection locked="0"/>
    </xf>
    <xf numFmtId="0" fontId="9" fillId="0" borderId="2" xfId="0" applyFont="1" applyFill="1" applyBorder="1" applyAlignment="1" applyProtection="1">
      <alignment vertical="center"/>
      <protection locked="0"/>
    </xf>
    <xf numFmtId="0" fontId="23" fillId="0" borderId="0" xfId="0" applyFont="1" applyFill="1" applyBorder="1" applyAlignment="1" applyProtection="1">
      <alignment vertical="center"/>
      <protection locked="0"/>
    </xf>
    <xf numFmtId="0" fontId="22" fillId="0" borderId="0" xfId="0" applyFont="1" applyFill="1" applyBorder="1" applyAlignment="1" applyProtection="1">
      <alignment vertical="center"/>
      <protection locked="0"/>
    </xf>
    <xf numFmtId="0" fontId="22" fillId="0" borderId="0" xfId="0" applyFont="1" applyBorder="1" applyAlignment="1" applyProtection="1">
      <alignment vertical="center"/>
      <protection locked="0"/>
    </xf>
    <xf numFmtId="164" fontId="9" fillId="0" borderId="0" xfId="0" applyNumberFormat="1" applyFont="1" applyFill="1" applyBorder="1" applyAlignment="1" applyProtection="1">
      <alignment horizontal="center" vertical="center" wrapText="1"/>
      <protection locked="0"/>
    </xf>
    <xf numFmtId="166" fontId="11" fillId="0" borderId="0" xfId="0" applyNumberFormat="1" applyFont="1" applyFill="1" applyBorder="1" applyAlignment="1" applyProtection="1">
      <alignment horizontal="center" vertical="center"/>
      <protection locked="0"/>
    </xf>
    <xf numFmtId="0" fontId="12" fillId="0" borderId="0" xfId="0" applyFont="1" applyFill="1" applyBorder="1" applyAlignment="1" applyProtection="1">
      <alignment vertical="center"/>
      <protection locked="0"/>
    </xf>
    <xf numFmtId="0" fontId="9" fillId="0" borderId="0" xfId="0" applyNumberFormat="1" applyFont="1" applyFill="1" applyBorder="1" applyAlignment="1" applyProtection="1">
      <alignment horizontal="center" vertical="center"/>
      <protection locked="0"/>
    </xf>
    <xf numFmtId="3" fontId="8" fillId="0" borderId="0" xfId="0" applyNumberFormat="1" applyFont="1" applyAlignment="1" applyProtection="1">
      <alignment vertical="center"/>
      <protection locked="0"/>
    </xf>
    <xf numFmtId="0" fontId="0" fillId="0" borderId="0" xfId="0" applyFill="1" applyBorder="1" applyProtection="1">
      <protection locked="0"/>
    </xf>
    <xf numFmtId="0" fontId="11" fillId="0" borderId="2" xfId="0" applyFont="1" applyFill="1" applyBorder="1" applyAlignment="1" applyProtection="1">
      <alignment vertical="center"/>
      <protection locked="0"/>
    </xf>
    <xf numFmtId="0" fontId="8" fillId="0" borderId="6" xfId="0" applyFont="1" applyFill="1" applyBorder="1" applyAlignment="1" applyProtection="1">
      <alignment vertical="center"/>
      <protection locked="0"/>
    </xf>
    <xf numFmtId="3" fontId="8" fillId="0" borderId="0" xfId="0" applyNumberFormat="1" applyFont="1" applyFill="1" applyAlignment="1" applyProtection="1">
      <alignment vertical="center"/>
      <protection locked="0"/>
    </xf>
    <xf numFmtId="0" fontId="5" fillId="0" borderId="0" xfId="0" applyFont="1" applyFill="1" applyBorder="1" applyAlignment="1" applyProtection="1">
      <alignment vertical="center"/>
      <protection locked="0"/>
    </xf>
    <xf numFmtId="0" fontId="5" fillId="3" borderId="0" xfId="0" applyFont="1" applyFill="1" applyBorder="1" applyAlignment="1" applyProtection="1">
      <alignment vertical="center"/>
      <protection locked="0"/>
    </xf>
    <xf numFmtId="0" fontId="28" fillId="0" borderId="0" xfId="0" applyFont="1" applyFill="1" applyBorder="1" applyAlignment="1" applyProtection="1">
      <alignment horizontal="right" vertical="center"/>
      <protection locked="0"/>
    </xf>
    <xf numFmtId="0" fontId="9" fillId="0" borderId="0" xfId="0" applyFont="1" applyFill="1" applyBorder="1" applyAlignment="1" applyProtection="1">
      <alignment horizontal="right" vertical="center"/>
      <protection locked="0"/>
    </xf>
    <xf numFmtId="0" fontId="23" fillId="0" borderId="2" xfId="0" applyFont="1" applyFill="1" applyBorder="1" applyAlignment="1" applyProtection="1">
      <alignment vertical="center"/>
      <protection locked="0"/>
    </xf>
    <xf numFmtId="164" fontId="9" fillId="0" borderId="2" xfId="0" applyNumberFormat="1" applyFont="1" applyFill="1" applyBorder="1" applyAlignment="1" applyProtection="1">
      <alignment horizontal="center" vertical="center" wrapText="1"/>
      <protection locked="0"/>
    </xf>
    <xf numFmtId="0" fontId="12" fillId="0" borderId="2" xfId="0" applyFont="1" applyFill="1" applyBorder="1" applyAlignment="1" applyProtection="1">
      <alignment vertical="center"/>
      <protection locked="0"/>
    </xf>
    <xf numFmtId="0" fontId="9" fillId="0" borderId="0"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26" fillId="0" borderId="4" xfId="0" applyFont="1" applyFill="1" applyBorder="1" applyAlignment="1" applyProtection="1">
      <alignment horizontal="center" vertical="center" wrapText="1"/>
      <protection locked="0"/>
    </xf>
    <xf numFmtId="0" fontId="9" fillId="0" borderId="6" xfId="0" applyFont="1" applyFill="1" applyBorder="1" applyAlignment="1" applyProtection="1">
      <alignment horizontal="left" vertical="center"/>
      <protection locked="0"/>
    </xf>
    <xf numFmtId="0" fontId="9" fillId="0" borderId="7" xfId="0" applyFont="1" applyFill="1" applyBorder="1" applyAlignment="1" applyProtection="1">
      <alignment horizontal="center" vertical="center"/>
      <protection locked="0"/>
    </xf>
    <xf numFmtId="0" fontId="9" fillId="0" borderId="8"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top" wrapText="1"/>
      <protection locked="0"/>
    </xf>
    <xf numFmtId="9" fontId="8" fillId="0" borderId="9" xfId="0" applyNumberFormat="1" applyFont="1" applyFill="1" applyBorder="1" applyAlignment="1" applyProtection="1">
      <alignment horizontal="center" vertical="center"/>
      <protection locked="0"/>
    </xf>
    <xf numFmtId="0" fontId="8" fillId="0" borderId="4" xfId="0" applyFont="1" applyFill="1" applyBorder="1" applyAlignment="1" applyProtection="1">
      <alignment vertical="center"/>
      <protection locked="0"/>
    </xf>
    <xf numFmtId="0" fontId="9" fillId="0" borderId="2" xfId="0" applyFont="1" applyBorder="1" applyAlignment="1" applyProtection="1">
      <alignment vertical="center"/>
      <protection locked="0"/>
    </xf>
    <xf numFmtId="0" fontId="9" fillId="0" borderId="0" xfId="0" applyFont="1" applyFill="1" applyBorder="1" applyAlignment="1" applyProtection="1">
      <alignment horizontal="center" vertical="center" wrapText="1"/>
      <protection locked="0"/>
    </xf>
    <xf numFmtId="0" fontId="2" fillId="0" borderId="0" xfId="0" applyFont="1" applyFill="1" applyBorder="1" applyAlignment="1">
      <alignment vertical="center"/>
    </xf>
    <xf numFmtId="0" fontId="2"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Border="1" applyAlignment="1">
      <alignment horizontal="center" vertical="center"/>
    </xf>
    <xf numFmtId="0" fontId="2"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9" fillId="0" borderId="2" xfId="0" applyFont="1" applyFill="1" applyBorder="1" applyAlignment="1" applyProtection="1">
      <alignment horizontal="right" vertical="center" wrapText="1"/>
    </xf>
    <xf numFmtId="0" fontId="9" fillId="0" borderId="0" xfId="0" applyFont="1" applyFill="1" applyBorder="1" applyAlignment="1" applyProtection="1">
      <alignment vertical="center"/>
    </xf>
    <xf numFmtId="0" fontId="11" fillId="0" borderId="0" xfId="0" applyFont="1" applyFill="1" applyBorder="1" applyAlignment="1">
      <alignment vertical="center"/>
    </xf>
    <xf numFmtId="0" fontId="58" fillId="0" borderId="0" xfId="0" applyFont="1" applyFill="1" applyBorder="1" applyAlignment="1" applyProtection="1">
      <alignment horizontal="right" vertical="center"/>
      <protection locked="0"/>
    </xf>
    <xf numFmtId="0" fontId="2" fillId="0" borderId="0" xfId="0" applyFont="1" applyFill="1" applyBorder="1" applyAlignment="1" applyProtection="1">
      <alignment horizontal="right" vertical="center"/>
      <protection locked="0"/>
    </xf>
    <xf numFmtId="0" fontId="9" fillId="0" borderId="1" xfId="0" applyFont="1" applyFill="1" applyBorder="1" applyAlignment="1" applyProtection="1">
      <alignment horizontal="center" vertical="center" wrapText="1"/>
      <protection locked="0"/>
    </xf>
    <xf numFmtId="0" fontId="21" fillId="0" borderId="3" xfId="0" applyFont="1" applyFill="1" applyBorder="1" applyAlignment="1" applyProtection="1">
      <alignment vertical="center"/>
      <protection locked="0"/>
    </xf>
    <xf numFmtId="0" fontId="21" fillId="0" borderId="10" xfId="0" applyFont="1" applyFill="1" applyBorder="1" applyAlignment="1" applyProtection="1">
      <alignment vertical="center"/>
      <protection locked="0"/>
    </xf>
    <xf numFmtId="0" fontId="21" fillId="0" borderId="11" xfId="0" applyFont="1" applyFill="1" applyBorder="1" applyAlignment="1" applyProtection="1">
      <alignment vertical="center"/>
      <protection locked="0"/>
    </xf>
    <xf numFmtId="0" fontId="21" fillId="0" borderId="7" xfId="0" applyFont="1" applyFill="1" applyBorder="1" applyAlignment="1" applyProtection="1">
      <alignment vertical="center"/>
      <protection locked="0"/>
    </xf>
    <xf numFmtId="0" fontId="21" fillId="0" borderId="12" xfId="0" applyFont="1" applyFill="1" applyBorder="1" applyAlignment="1" applyProtection="1">
      <alignment vertical="center"/>
      <protection locked="0"/>
    </xf>
    <xf numFmtId="0" fontId="21" fillId="0" borderId="13" xfId="0" applyFont="1" applyFill="1" applyBorder="1" applyAlignment="1" applyProtection="1">
      <alignment vertical="center"/>
      <protection locked="0"/>
    </xf>
    <xf numFmtId="0" fontId="21" fillId="0" borderId="13" xfId="0" applyFont="1" applyBorder="1" applyAlignment="1" applyProtection="1">
      <alignment vertical="center"/>
      <protection locked="0"/>
    </xf>
    <xf numFmtId="0" fontId="21" fillId="0" borderId="7" xfId="0" applyFont="1" applyBorder="1" applyAlignment="1" applyProtection="1">
      <alignment vertical="center"/>
      <protection locked="0"/>
    </xf>
    <xf numFmtId="0" fontId="21" fillId="0" borderId="12" xfId="0" applyFont="1" applyBorder="1" applyAlignment="1" applyProtection="1">
      <alignment vertical="center"/>
      <protection locked="0"/>
    </xf>
    <xf numFmtId="0" fontId="21" fillId="0" borderId="3" xfId="0" applyFont="1" applyBorder="1" applyAlignment="1" applyProtection="1">
      <alignment vertical="center"/>
      <protection locked="0"/>
    </xf>
    <xf numFmtId="0" fontId="21" fillId="0" borderId="10" xfId="0" applyFont="1" applyBorder="1" applyAlignment="1" applyProtection="1">
      <alignment vertical="center"/>
      <protection locked="0"/>
    </xf>
    <xf numFmtId="0" fontId="21" fillId="0" borderId="11" xfId="0" applyFont="1" applyBorder="1" applyAlignment="1" applyProtection="1">
      <alignment vertical="center"/>
      <protection locked="0"/>
    </xf>
    <xf numFmtId="0" fontId="21" fillId="0" borderId="15" xfId="0" applyFont="1" applyBorder="1" applyAlignment="1" applyProtection="1">
      <alignment vertical="center"/>
      <protection locked="0"/>
    </xf>
    <xf numFmtId="171" fontId="21" fillId="0" borderId="3" xfId="0" applyNumberFormat="1" applyFont="1" applyFill="1" applyBorder="1" applyAlignment="1" applyProtection="1">
      <alignment vertical="center" wrapText="1"/>
      <protection locked="0"/>
    </xf>
    <xf numFmtId="0" fontId="21" fillId="0" borderId="16" xfId="0" applyFont="1" applyFill="1" applyBorder="1" applyAlignment="1" applyProtection="1">
      <alignment vertical="center"/>
      <protection locked="0"/>
    </xf>
    <xf numFmtId="0" fontId="21" fillId="0" borderId="9" xfId="0" applyFont="1" applyFill="1" applyBorder="1" applyAlignment="1" applyProtection="1">
      <alignment vertical="center"/>
      <protection locked="0"/>
    </xf>
    <xf numFmtId="0" fontId="21" fillId="0" borderId="17" xfId="0" applyFont="1" applyFill="1" applyBorder="1" applyAlignment="1" applyProtection="1">
      <alignment vertical="center"/>
      <protection locked="0"/>
    </xf>
    <xf numFmtId="0" fontId="21" fillId="0" borderId="6" xfId="0" applyFont="1" applyFill="1" applyBorder="1" applyAlignment="1" applyProtection="1">
      <alignment vertical="center"/>
      <protection locked="0"/>
    </xf>
    <xf numFmtId="3" fontId="8" fillId="0" borderId="0" xfId="0" applyNumberFormat="1" applyFont="1" applyBorder="1" applyAlignment="1" applyProtection="1">
      <alignment vertical="center"/>
      <protection locked="0"/>
    </xf>
    <xf numFmtId="0" fontId="9" fillId="0" borderId="4" xfId="0" applyFont="1" applyFill="1" applyBorder="1" applyAlignment="1" applyProtection="1">
      <alignment horizontal="center" vertical="center"/>
    </xf>
    <xf numFmtId="0" fontId="12" fillId="0" borderId="4" xfId="0" applyFont="1" applyFill="1" applyBorder="1" applyAlignment="1" applyProtection="1">
      <alignment vertical="center"/>
    </xf>
    <xf numFmtId="0" fontId="46" fillId="0" borderId="0" xfId="0" applyFont="1" applyFill="1" applyBorder="1" applyAlignment="1" applyProtection="1">
      <alignment vertical="center"/>
      <protection locked="0"/>
    </xf>
    <xf numFmtId="0" fontId="47" fillId="0" borderId="0" xfId="0" applyFont="1" applyFill="1" applyBorder="1" applyAlignment="1" applyProtection="1">
      <alignment vertical="center"/>
      <protection locked="0"/>
    </xf>
    <xf numFmtId="1" fontId="8" fillId="0" borderId="0" xfId="0" applyNumberFormat="1" applyFont="1" applyAlignment="1" applyProtection="1">
      <alignment vertical="center"/>
      <protection locked="0"/>
    </xf>
    <xf numFmtId="3" fontId="27" fillId="0" borderId="0" xfId="0" applyNumberFormat="1" applyFont="1" applyFill="1" applyBorder="1" applyAlignment="1" applyProtection="1">
      <alignment horizontal="center" vertical="center"/>
      <protection locked="0"/>
    </xf>
    <xf numFmtId="3" fontId="8" fillId="0" borderId="0" xfId="1" applyNumberFormat="1" applyFont="1" applyFill="1" applyBorder="1" applyAlignment="1" applyProtection="1">
      <alignment horizontal="center" vertical="center"/>
      <protection locked="0"/>
    </xf>
    <xf numFmtId="3" fontId="8" fillId="0" borderId="0" xfId="0" applyNumberFormat="1" applyFont="1" applyFill="1" applyBorder="1" applyAlignment="1" applyProtection="1">
      <alignment vertical="center"/>
      <protection locked="0"/>
    </xf>
    <xf numFmtId="0" fontId="10" fillId="0" borderId="0" xfId="0" applyFont="1" applyFill="1" applyBorder="1" applyAlignment="1" applyProtection="1">
      <alignment vertical="center"/>
      <protection locked="0"/>
    </xf>
    <xf numFmtId="0" fontId="9" fillId="0" borderId="0" xfId="0" applyFont="1" applyFill="1" applyBorder="1" applyAlignment="1" applyProtection="1">
      <alignment horizontal="center" vertical="top" wrapText="1"/>
      <protection locked="0"/>
    </xf>
    <xf numFmtId="3" fontId="9" fillId="0" borderId="0" xfId="0" applyNumberFormat="1" applyFont="1" applyFill="1" applyBorder="1" applyAlignment="1" applyProtection="1">
      <alignment horizontal="center" vertical="center"/>
      <protection locked="0"/>
    </xf>
    <xf numFmtId="49" fontId="8" fillId="0" borderId="0" xfId="1" applyNumberFormat="1" applyFont="1" applyFill="1" applyBorder="1" applyAlignment="1" applyProtection="1">
      <alignment horizontal="center" vertical="center"/>
      <protection locked="0"/>
    </xf>
    <xf numFmtId="3" fontId="21" fillId="0" borderId="0" xfId="0" applyNumberFormat="1" applyFont="1" applyFill="1" applyBorder="1" applyAlignment="1" applyProtection="1">
      <alignment horizontal="center" vertical="center"/>
      <protection locked="0"/>
    </xf>
    <xf numFmtId="3" fontId="11" fillId="0" borderId="0" xfId="0" applyNumberFormat="1" applyFont="1" applyFill="1" applyBorder="1" applyAlignment="1" applyProtection="1">
      <alignment horizontal="center" vertical="center"/>
      <protection locked="0"/>
    </xf>
    <xf numFmtId="3" fontId="19" fillId="0" borderId="0"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vertical="center"/>
      <protection locked="0"/>
    </xf>
    <xf numFmtId="10" fontId="21" fillId="0" borderId="0" xfId="0" applyNumberFormat="1" applyFont="1" applyFill="1" applyBorder="1" applyAlignment="1" applyProtection="1">
      <alignment horizontal="center" vertical="center"/>
      <protection locked="0"/>
    </xf>
    <xf numFmtId="10" fontId="19" fillId="0" borderId="0" xfId="0" applyNumberFormat="1" applyFont="1" applyFill="1" applyBorder="1" applyAlignment="1" applyProtection="1">
      <alignment horizontal="center" vertical="center"/>
      <protection locked="0"/>
    </xf>
    <xf numFmtId="10" fontId="9" fillId="0" borderId="0" xfId="0" applyNumberFormat="1" applyFont="1" applyFill="1" applyBorder="1" applyAlignment="1" applyProtection="1">
      <alignment horizontal="center" vertical="center"/>
      <protection locked="0"/>
    </xf>
    <xf numFmtId="168" fontId="9" fillId="0" borderId="9" xfId="3" applyNumberFormat="1" applyFont="1" applyFill="1" applyBorder="1" applyAlignment="1" applyProtection="1">
      <alignment horizontal="center" vertical="center"/>
      <protection locked="0"/>
    </xf>
    <xf numFmtId="1" fontId="8" fillId="0" borderId="3" xfId="0" applyNumberFormat="1" applyFont="1" applyFill="1" applyBorder="1" applyAlignment="1" applyProtection="1">
      <alignment horizontal="center" vertical="center"/>
      <protection locked="0"/>
    </xf>
    <xf numFmtId="173" fontId="8" fillId="0" borderId="15" xfId="0" applyNumberFormat="1" applyFont="1" applyFill="1" applyBorder="1" applyAlignment="1" applyProtection="1">
      <alignment horizontal="center" vertical="top"/>
      <protection locked="0"/>
    </xf>
    <xf numFmtId="173" fontId="8" fillId="0" borderId="3" xfId="0" applyNumberFormat="1" applyFont="1" applyFill="1" applyBorder="1" applyAlignment="1" applyProtection="1">
      <alignment horizontal="center" vertical="top"/>
      <protection locked="0"/>
    </xf>
    <xf numFmtId="173" fontId="9" fillId="0" borderId="3" xfId="1" applyNumberFormat="1" applyFont="1" applyFill="1" applyBorder="1" applyAlignment="1" applyProtection="1">
      <alignment horizontal="right" vertical="center"/>
      <protection locked="0"/>
    </xf>
    <xf numFmtId="173" fontId="9" fillId="0" borderId="3" xfId="1" applyNumberFormat="1" applyFont="1" applyFill="1" applyBorder="1" applyAlignment="1" applyProtection="1">
      <alignment vertical="center"/>
      <protection locked="0"/>
    </xf>
    <xf numFmtId="173" fontId="8" fillId="0" borderId="8" xfId="0" applyNumberFormat="1" applyFont="1" applyFill="1" applyBorder="1" applyAlignment="1" applyProtection="1">
      <alignment horizontal="center" vertical="center"/>
      <protection locked="0"/>
    </xf>
    <xf numFmtId="173" fontId="27" fillId="0" borderId="5" xfId="0" applyNumberFormat="1" applyFont="1" applyFill="1" applyBorder="1" applyAlignment="1" applyProtection="1">
      <alignment horizontal="center" vertical="center"/>
      <protection locked="0"/>
    </xf>
    <xf numFmtId="173" fontId="27" fillId="0" borderId="3" xfId="0" applyNumberFormat="1" applyFont="1" applyFill="1" applyBorder="1" applyAlignment="1" applyProtection="1">
      <alignment horizontal="center" vertical="center"/>
      <protection locked="0"/>
    </xf>
    <xf numFmtId="173" fontId="8" fillId="0" borderId="14" xfId="1" applyNumberFormat="1" applyFont="1" applyFill="1" applyBorder="1" applyAlignment="1" applyProtection="1">
      <alignment horizontal="center" vertical="center"/>
      <protection locked="0"/>
    </xf>
    <xf numFmtId="173" fontId="45" fillId="0" borderId="8" xfId="0" applyNumberFormat="1" applyFont="1" applyFill="1" applyBorder="1" applyAlignment="1" applyProtection="1">
      <alignment horizontal="center" vertical="center"/>
      <protection locked="0"/>
    </xf>
    <xf numFmtId="173" fontId="8" fillId="0" borderId="0" xfId="0" applyNumberFormat="1" applyFont="1" applyAlignment="1" applyProtection="1">
      <alignment vertical="center"/>
      <protection locked="0"/>
    </xf>
    <xf numFmtId="173" fontId="8" fillId="0" borderId="3" xfId="1" applyNumberFormat="1" applyFont="1" applyFill="1" applyBorder="1" applyAlignment="1" applyProtection="1">
      <alignment horizontal="center" vertical="center"/>
      <protection locked="0"/>
    </xf>
    <xf numFmtId="173" fontId="8" fillId="0" borderId="7" xfId="1" applyNumberFormat="1" applyFont="1" applyFill="1" applyBorder="1" applyAlignment="1" applyProtection="1">
      <alignment horizontal="center" vertical="center"/>
      <protection locked="0"/>
    </xf>
    <xf numFmtId="173" fontId="8" fillId="0" borderId="20" xfId="1" applyNumberFormat="1" applyFont="1" applyFill="1" applyBorder="1" applyAlignment="1" applyProtection="1">
      <alignment horizontal="center" vertical="center"/>
      <protection locked="0"/>
    </xf>
    <xf numFmtId="173" fontId="8" fillId="0" borderId="9" xfId="1" applyNumberFormat="1" applyFont="1" applyFill="1" applyBorder="1" applyAlignment="1" applyProtection="1">
      <alignment horizontal="center" vertical="center"/>
      <protection locked="0"/>
    </xf>
    <xf numFmtId="173" fontId="8" fillId="0" borderId="18" xfId="1" applyNumberFormat="1" applyFont="1" applyFill="1" applyBorder="1" applyAlignment="1" applyProtection="1">
      <alignment horizontal="center" vertical="center"/>
      <protection locked="0"/>
    </xf>
    <xf numFmtId="173" fontId="8" fillId="0" borderId="3" xfId="0" applyNumberFormat="1" applyFont="1" applyFill="1" applyBorder="1" applyAlignment="1" applyProtection="1">
      <alignment horizontal="center" vertical="center"/>
      <protection locked="0"/>
    </xf>
    <xf numFmtId="1" fontId="8" fillId="0" borderId="0" xfId="0" applyNumberFormat="1" applyFont="1" applyBorder="1" applyAlignment="1" applyProtection="1">
      <alignment vertical="center"/>
      <protection locked="0"/>
    </xf>
    <xf numFmtId="0" fontId="9" fillId="0" borderId="0" xfId="0" applyFont="1" applyFill="1" applyAlignment="1" applyProtection="1">
      <alignment vertical="top"/>
      <protection locked="0"/>
    </xf>
    <xf numFmtId="173" fontId="8" fillId="0" borderId="8" xfId="0" applyNumberFormat="1" applyFont="1" applyFill="1" applyBorder="1" applyAlignment="1" applyProtection="1">
      <alignment vertical="center"/>
      <protection locked="0"/>
    </xf>
    <xf numFmtId="0" fontId="10" fillId="0" borderId="0" xfId="0" applyFont="1" applyFill="1" applyAlignment="1" applyProtection="1">
      <alignment vertical="center"/>
      <protection locked="0"/>
    </xf>
    <xf numFmtId="39" fontId="8" fillId="0" borderId="14" xfId="0" applyNumberFormat="1" applyFont="1" applyFill="1" applyBorder="1" applyAlignment="1" applyProtection="1">
      <alignment horizontal="left" vertical="center"/>
      <protection locked="0"/>
    </xf>
    <xf numFmtId="39" fontId="8" fillId="0" borderId="5" xfId="0" applyNumberFormat="1" applyFont="1" applyFill="1" applyBorder="1" applyAlignment="1" applyProtection="1">
      <alignment horizontal="left" vertical="center"/>
      <protection locked="0"/>
    </xf>
    <xf numFmtId="1" fontId="8" fillId="0" borderId="7" xfId="0" applyNumberFormat="1" applyFont="1" applyFill="1" applyBorder="1" applyAlignment="1" applyProtection="1">
      <alignment horizontal="center" vertical="center"/>
      <protection locked="0"/>
    </xf>
    <xf numFmtId="1" fontId="8" fillId="0" borderId="9" xfId="0" applyNumberFormat="1" applyFont="1" applyFill="1" applyBorder="1" applyAlignment="1" applyProtection="1">
      <alignment horizontal="center" vertical="center"/>
      <protection locked="0"/>
    </xf>
    <xf numFmtId="0" fontId="8" fillId="0" borderId="9" xfId="0" applyFont="1" applyFill="1" applyBorder="1" applyAlignment="1" applyProtection="1">
      <alignment horizontal="left" vertical="center"/>
      <protection locked="0"/>
    </xf>
    <xf numFmtId="0" fontId="8" fillId="0" borderId="3" xfId="0" applyFont="1" applyFill="1" applyBorder="1" applyAlignment="1" applyProtection="1">
      <alignment horizontal="left" vertical="center"/>
      <protection locked="0"/>
    </xf>
    <xf numFmtId="0" fontId="8" fillId="0" borderId="5" xfId="0" applyFont="1" applyFill="1" applyBorder="1" applyAlignment="1" applyProtection="1">
      <alignment horizontal="left" vertical="center"/>
      <protection locked="0"/>
    </xf>
    <xf numFmtId="0" fontId="46" fillId="0" borderId="4" xfId="0" applyFont="1" applyFill="1" applyBorder="1" applyAlignment="1" applyProtection="1">
      <alignment vertical="center"/>
      <protection locked="0"/>
    </xf>
    <xf numFmtId="0" fontId="9" fillId="0" borderId="21" xfId="0" applyFont="1" applyFill="1" applyBorder="1" applyAlignment="1" applyProtection="1">
      <alignment vertical="center"/>
    </xf>
    <xf numFmtId="0" fontId="12" fillId="0" borderId="21" xfId="0" applyFont="1" applyFill="1" applyBorder="1" applyAlignment="1" applyProtection="1">
      <alignment vertical="center"/>
    </xf>
    <xf numFmtId="0" fontId="9" fillId="0" borderId="21" xfId="0" applyFont="1" applyFill="1" applyBorder="1" applyAlignment="1" applyProtection="1">
      <alignment horizontal="center" vertical="center"/>
    </xf>
    <xf numFmtId="0" fontId="12" fillId="0" borderId="21" xfId="0" applyFont="1" applyFill="1" applyBorder="1" applyAlignment="1" applyProtection="1">
      <alignment horizontal="center" vertical="center"/>
    </xf>
    <xf numFmtId="49" fontId="9" fillId="0" borderId="0" xfId="0" applyNumberFormat="1" applyFont="1" applyFill="1" applyBorder="1" applyAlignment="1" applyProtection="1">
      <alignment horizontal="left" vertical="center"/>
    </xf>
    <xf numFmtId="0" fontId="12" fillId="0" borderId="0" xfId="0" applyFont="1" applyFill="1" applyBorder="1" applyAlignment="1" applyProtection="1">
      <alignment vertical="center"/>
    </xf>
    <xf numFmtId="164" fontId="9" fillId="0" borderId="0" xfId="0" applyNumberFormat="1" applyFont="1" applyFill="1" applyBorder="1" applyAlignment="1" applyProtection="1">
      <alignment horizontal="center" vertical="center" wrapText="1"/>
    </xf>
    <xf numFmtId="164" fontId="9"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166" fontId="9" fillId="0" borderId="4" xfId="0" applyNumberFormat="1" applyFont="1" applyFill="1" applyBorder="1" applyAlignment="1" applyProtection="1">
      <alignment horizontal="center" vertical="center"/>
    </xf>
    <xf numFmtId="0" fontId="12" fillId="0" borderId="4" xfId="0" applyFont="1" applyFill="1" applyBorder="1" applyAlignment="1" applyProtection="1">
      <alignment horizontal="center" vertical="center"/>
    </xf>
    <xf numFmtId="0" fontId="0" fillId="0" borderId="0" xfId="0" applyFill="1" applyBorder="1" applyAlignment="1" applyProtection="1">
      <alignment vertical="center"/>
    </xf>
    <xf numFmtId="0" fontId="8" fillId="0" borderId="0" xfId="0" applyFont="1" applyFill="1" applyBorder="1" applyAlignment="1" applyProtection="1">
      <alignment horizontal="center" vertical="center"/>
    </xf>
    <xf numFmtId="0" fontId="8" fillId="0" borderId="21" xfId="0" applyFont="1" applyFill="1" applyBorder="1" applyAlignment="1" applyProtection="1">
      <alignment horizontal="center" vertical="center"/>
    </xf>
    <xf numFmtId="0" fontId="0" fillId="0" borderId="21" xfId="0" applyFill="1" applyBorder="1" applyAlignment="1" applyProtection="1">
      <alignment horizontal="center" vertical="center"/>
    </xf>
    <xf numFmtId="0" fontId="0" fillId="0" borderId="0" xfId="0" applyFill="1" applyBorder="1" applyAlignment="1" applyProtection="1">
      <alignment horizontal="center" vertical="center"/>
    </xf>
    <xf numFmtId="173" fontId="9" fillId="0" borderId="3" xfId="0" applyNumberFormat="1" applyFont="1" applyFill="1" applyBorder="1" applyAlignment="1" applyProtection="1">
      <alignment vertical="center"/>
      <protection locked="0"/>
    </xf>
    <xf numFmtId="0" fontId="9" fillId="0" borderId="5" xfId="0" applyFont="1" applyFill="1" applyBorder="1" applyAlignment="1" applyProtection="1">
      <alignment horizontal="center" vertical="center"/>
    </xf>
    <xf numFmtId="0" fontId="9" fillId="0" borderId="5" xfId="0" applyFont="1" applyFill="1" applyBorder="1" applyAlignment="1" applyProtection="1">
      <alignment horizontal="center" vertical="center" wrapText="1"/>
    </xf>
    <xf numFmtId="0" fontId="9" fillId="0" borderId="5" xfId="0" applyFont="1" applyFill="1" applyBorder="1" applyAlignment="1" applyProtection="1">
      <alignment horizontal="left" vertical="center" wrapText="1" indent="1"/>
    </xf>
    <xf numFmtId="0" fontId="12" fillId="0" borderId="1" xfId="0" applyFont="1" applyFill="1" applyBorder="1" applyAlignment="1" applyProtection="1">
      <alignment vertical="center"/>
    </xf>
    <xf numFmtId="0" fontId="12" fillId="0" borderId="5" xfId="0" applyFont="1" applyFill="1" applyBorder="1" applyAlignment="1" applyProtection="1">
      <alignment horizontal="center" vertical="center"/>
    </xf>
    <xf numFmtId="0" fontId="12" fillId="0" borderId="14" xfId="0" applyFont="1" applyFill="1" applyBorder="1" applyAlignment="1" applyProtection="1">
      <alignment horizontal="center" vertical="center"/>
    </xf>
    <xf numFmtId="0" fontId="9" fillId="0" borderId="4" xfId="0" applyNumberFormat="1" applyFont="1" applyFill="1" applyBorder="1" applyAlignment="1" applyProtection="1">
      <alignment horizontal="center" vertical="center"/>
      <protection locked="0"/>
    </xf>
    <xf numFmtId="0" fontId="8" fillId="0" borderId="4" xfId="0" applyFont="1" applyFill="1" applyBorder="1" applyAlignment="1" applyProtection="1">
      <alignment vertical="center"/>
    </xf>
    <xf numFmtId="9" fontId="10" fillId="0" borderId="0" xfId="0" applyNumberFormat="1" applyFont="1" applyFill="1" applyBorder="1" applyAlignment="1" applyProtection="1">
      <alignment horizontal="center" vertical="top"/>
    </xf>
    <xf numFmtId="165" fontId="8" fillId="0" borderId="0" xfId="1" applyNumberFormat="1" applyFont="1" applyFill="1" applyBorder="1" applyAlignment="1" applyProtection="1">
      <alignment horizontal="left" vertical="center"/>
    </xf>
    <xf numFmtId="165" fontId="8" fillId="0" borderId="4" xfId="1" applyNumberFormat="1" applyFont="1" applyFill="1" applyBorder="1" applyAlignment="1" applyProtection="1">
      <alignment horizontal="left" vertical="center"/>
    </xf>
    <xf numFmtId="173" fontId="8" fillId="0" borderId="20" xfId="0" applyNumberFormat="1" applyFont="1" applyFill="1" applyBorder="1" applyAlignment="1" applyProtection="1">
      <alignment horizontal="center" vertical="top"/>
    </xf>
    <xf numFmtId="2" fontId="40" fillId="0" borderId="0" xfId="0" applyNumberFormat="1" applyFont="1" applyFill="1" applyBorder="1" applyAlignment="1" applyProtection="1">
      <alignment horizontal="center" vertical="top"/>
    </xf>
    <xf numFmtId="3" fontId="10" fillId="0" borderId="0" xfId="0" applyNumberFormat="1" applyFont="1" applyFill="1" applyBorder="1" applyAlignment="1" applyProtection="1">
      <alignment horizontal="center" vertical="top"/>
    </xf>
    <xf numFmtId="9" fontId="10" fillId="0" borderId="0" xfId="3" applyFont="1" applyFill="1" applyBorder="1" applyAlignment="1" applyProtection="1">
      <alignment horizontal="center" vertical="top"/>
    </xf>
    <xf numFmtId="0" fontId="9" fillId="0" borderId="1" xfId="0" applyFont="1" applyFill="1" applyBorder="1" applyAlignment="1" applyProtection="1">
      <alignment horizontal="center" vertical="center"/>
    </xf>
    <xf numFmtId="173" fontId="8" fillId="0" borderId="3" xfId="0" applyNumberFormat="1" applyFont="1" applyFill="1" applyBorder="1" applyAlignment="1" applyProtection="1">
      <alignment vertical="center"/>
      <protection locked="0"/>
    </xf>
    <xf numFmtId="0" fontId="46" fillId="0" borderId="21" xfId="0" applyFont="1" applyFill="1" applyBorder="1" applyAlignment="1" applyProtection="1">
      <alignment vertical="center"/>
      <protection locked="0"/>
    </xf>
    <xf numFmtId="0" fontId="47" fillId="0" borderId="21" xfId="0" applyFont="1" applyFill="1" applyBorder="1" applyAlignment="1" applyProtection="1">
      <alignment horizontal="left" vertical="center"/>
      <protection locked="0"/>
    </xf>
    <xf numFmtId="0" fontId="46" fillId="0" borderId="20" xfId="0" applyFont="1" applyFill="1" applyBorder="1" applyAlignment="1" applyProtection="1">
      <alignment vertical="center"/>
      <protection locked="0"/>
    </xf>
    <xf numFmtId="164" fontId="47" fillId="0" borderId="0" xfId="0" applyNumberFormat="1" applyFont="1" applyFill="1" applyBorder="1" applyAlignment="1" applyProtection="1">
      <alignment horizontal="center" vertical="center" wrapText="1"/>
      <protection locked="0"/>
    </xf>
    <xf numFmtId="166" fontId="48" fillId="0" borderId="0" xfId="0" applyNumberFormat="1" applyFont="1" applyFill="1" applyBorder="1" applyAlignment="1" applyProtection="1">
      <alignment horizontal="center" vertical="center"/>
      <protection locked="0"/>
    </xf>
    <xf numFmtId="0" fontId="47" fillId="0" borderId="1" xfId="0" applyFont="1" applyFill="1" applyBorder="1" applyAlignment="1" applyProtection="1">
      <alignment vertical="center"/>
      <protection locked="0"/>
    </xf>
    <xf numFmtId="0" fontId="47" fillId="0" borderId="0" xfId="0" applyNumberFormat="1" applyFont="1" applyFill="1" applyBorder="1" applyAlignment="1" applyProtection="1">
      <alignment horizontal="center" vertical="center"/>
      <protection locked="0"/>
    </xf>
    <xf numFmtId="166" fontId="47" fillId="0" borderId="4" xfId="0" applyNumberFormat="1" applyFont="1" applyFill="1" applyBorder="1" applyAlignment="1" applyProtection="1">
      <alignment horizontal="center" vertical="center"/>
      <protection locked="0"/>
    </xf>
    <xf numFmtId="0" fontId="47" fillId="0" borderId="4" xfId="0" applyFont="1" applyFill="1" applyBorder="1" applyAlignment="1" applyProtection="1">
      <alignment vertical="center"/>
      <protection locked="0"/>
    </xf>
    <xf numFmtId="0" fontId="47" fillId="0" borderId="18" xfId="0" applyFont="1" applyFill="1" applyBorder="1" applyAlignment="1" applyProtection="1">
      <alignment vertical="center"/>
      <protection locked="0"/>
    </xf>
    <xf numFmtId="3" fontId="9" fillId="0" borderId="0" xfId="0" applyNumberFormat="1" applyFont="1" applyBorder="1" applyAlignment="1" applyProtection="1">
      <alignment vertical="center"/>
      <protection locked="0"/>
    </xf>
    <xf numFmtId="0" fontId="8" fillId="4" borderId="9" xfId="0" applyFont="1" applyFill="1" applyBorder="1" applyAlignment="1" applyProtection="1">
      <alignment horizontal="center" vertical="top" wrapText="1"/>
    </xf>
    <xf numFmtId="173" fontId="8" fillId="4" borderId="7" xfId="0" applyNumberFormat="1" applyFont="1" applyFill="1" applyBorder="1" applyAlignment="1" applyProtection="1">
      <alignment horizontal="center" vertical="top"/>
    </xf>
    <xf numFmtId="173" fontId="8" fillId="4" borderId="15" xfId="0" applyNumberFormat="1" applyFont="1" applyFill="1" applyBorder="1" applyAlignment="1" applyProtection="1">
      <alignment horizontal="center" vertical="top"/>
    </xf>
    <xf numFmtId="173" fontId="8" fillId="4" borderId="14" xfId="0" applyNumberFormat="1" applyFont="1" applyFill="1" applyBorder="1" applyAlignment="1" applyProtection="1">
      <alignment horizontal="center" vertical="top"/>
    </xf>
    <xf numFmtId="173" fontId="8" fillId="4" borderId="3" xfId="0" applyNumberFormat="1" applyFont="1" applyFill="1" applyBorder="1" applyAlignment="1" applyProtection="1">
      <alignment horizontal="center" vertical="top"/>
    </xf>
    <xf numFmtId="9" fontId="8" fillId="4" borderId="0" xfId="0" applyNumberFormat="1" applyFont="1" applyFill="1" applyBorder="1" applyAlignment="1" applyProtection="1">
      <alignment horizontal="center" vertical="top"/>
    </xf>
    <xf numFmtId="0" fontId="18" fillId="4" borderId="8" xfId="0" applyFont="1" applyFill="1" applyBorder="1" applyAlignment="1" applyProtection="1">
      <alignment horizontal="center" vertical="top" wrapText="1"/>
    </xf>
    <xf numFmtId="9" fontId="11" fillId="4" borderId="15" xfId="3" applyFont="1" applyFill="1" applyBorder="1" applyAlignment="1" applyProtection="1">
      <alignment horizontal="center" vertical="top"/>
    </xf>
    <xf numFmtId="9" fontId="11" fillId="4" borderId="3" xfId="0" applyNumberFormat="1" applyFont="1" applyFill="1" applyBorder="1" applyAlignment="1" applyProtection="1">
      <alignment horizontal="center" vertical="top"/>
    </xf>
    <xf numFmtId="173" fontId="11" fillId="4" borderId="7" xfId="0" applyNumberFormat="1" applyFont="1" applyFill="1" applyBorder="1" applyAlignment="1" applyProtection="1">
      <alignment horizontal="center" vertical="top"/>
    </xf>
    <xf numFmtId="9" fontId="8" fillId="4" borderId="2" xfId="3" applyFont="1" applyFill="1" applyBorder="1" applyAlignment="1" applyProtection="1">
      <alignment horizontal="center" vertical="top"/>
    </xf>
    <xf numFmtId="9" fontId="8" fillId="4" borderId="2" xfId="0" applyNumberFormat="1" applyFont="1" applyFill="1" applyBorder="1" applyAlignment="1" applyProtection="1">
      <alignment horizontal="center" vertical="top"/>
    </xf>
    <xf numFmtId="173" fontId="11" fillId="4" borderId="3" xfId="0" applyNumberFormat="1" applyFont="1" applyFill="1" applyBorder="1" applyAlignment="1" applyProtection="1">
      <alignment horizontal="center" vertical="top"/>
    </xf>
    <xf numFmtId="9" fontId="8" fillId="4" borderId="0" xfId="3" applyFont="1" applyFill="1" applyBorder="1" applyAlignment="1" applyProtection="1">
      <alignment horizontal="center" vertical="top"/>
    </xf>
    <xf numFmtId="9" fontId="8" fillId="4" borderId="7" xfId="3" applyFont="1" applyFill="1" applyBorder="1" applyAlignment="1" applyProtection="1">
      <alignment horizontal="center" vertical="top"/>
    </xf>
    <xf numFmtId="9" fontId="8" fillId="4" borderId="8" xfId="0" applyNumberFormat="1" applyFont="1" applyFill="1" applyBorder="1" applyAlignment="1" applyProtection="1">
      <alignment horizontal="center" vertical="top"/>
    </xf>
    <xf numFmtId="9" fontId="8" fillId="4" borderId="8" xfId="3" applyFont="1" applyFill="1" applyBorder="1" applyAlignment="1" applyProtection="1">
      <alignment horizontal="center" vertical="top"/>
    </xf>
    <xf numFmtId="9" fontId="11" fillId="4" borderId="3" xfId="3" applyFont="1" applyFill="1" applyBorder="1" applyAlignment="1" applyProtection="1">
      <alignment horizontal="center" vertical="top"/>
    </xf>
    <xf numFmtId="9" fontId="11" fillId="4" borderId="8" xfId="3" applyFont="1" applyFill="1" applyBorder="1" applyAlignment="1" applyProtection="1">
      <alignment horizontal="center" vertical="top"/>
    </xf>
    <xf numFmtId="9" fontId="8" fillId="4" borderId="7" xfId="0" applyNumberFormat="1" applyFont="1" applyFill="1" applyBorder="1" applyAlignment="1" applyProtection="1">
      <alignment horizontal="center" vertical="top"/>
    </xf>
    <xf numFmtId="9" fontId="8" fillId="4" borderId="9" xfId="0" applyNumberFormat="1" applyFont="1" applyFill="1" applyBorder="1" applyAlignment="1" applyProtection="1">
      <alignment horizontal="center" vertical="top"/>
    </xf>
    <xf numFmtId="9" fontId="8" fillId="0" borderId="19" xfId="0" applyNumberFormat="1" applyFont="1" applyFill="1" applyBorder="1" applyAlignment="1" applyProtection="1">
      <alignment horizontal="center" vertical="top"/>
      <protection locked="0"/>
    </xf>
    <xf numFmtId="9" fontId="8" fillId="0" borderId="15" xfId="0" applyNumberFormat="1" applyFont="1" applyFill="1" applyBorder="1" applyAlignment="1" applyProtection="1">
      <alignment horizontal="center" vertical="top"/>
      <protection locked="0"/>
    </xf>
    <xf numFmtId="9" fontId="8" fillId="0" borderId="3" xfId="0" applyNumberFormat="1" applyFont="1" applyFill="1" applyBorder="1" applyAlignment="1" applyProtection="1">
      <alignment horizontal="center" vertical="top"/>
      <protection locked="0"/>
    </xf>
    <xf numFmtId="173" fontId="8" fillId="4" borderId="19" xfId="0" applyNumberFormat="1" applyFont="1" applyFill="1" applyBorder="1" applyAlignment="1" applyProtection="1">
      <alignment horizontal="center" vertical="top"/>
    </xf>
    <xf numFmtId="9" fontId="11" fillId="4" borderId="18" xfId="0" applyNumberFormat="1" applyFont="1" applyFill="1" applyBorder="1" applyAlignment="1" applyProtection="1">
      <alignment horizontal="center" vertical="top"/>
    </xf>
    <xf numFmtId="173" fontId="11" fillId="4" borderId="18" xfId="0" applyNumberFormat="1" applyFont="1" applyFill="1" applyBorder="1" applyAlignment="1" applyProtection="1">
      <alignment horizontal="center" vertical="top"/>
    </xf>
    <xf numFmtId="0" fontId="8" fillId="4" borderId="3" xfId="0" applyFont="1" applyFill="1" applyBorder="1" applyAlignment="1" applyProtection="1">
      <alignment horizontal="center" vertical="top" wrapText="1"/>
    </xf>
    <xf numFmtId="0" fontId="9" fillId="0" borderId="15" xfId="0" applyFont="1" applyFill="1" applyBorder="1" applyAlignment="1" applyProtection="1">
      <alignment vertical="center" wrapText="1"/>
    </xf>
    <xf numFmtId="0" fontId="8" fillId="0" borderId="5" xfId="0" applyFont="1" applyFill="1" applyBorder="1" applyAlignment="1" applyProtection="1">
      <alignment vertical="center"/>
    </xf>
    <xf numFmtId="0" fontId="8" fillId="0" borderId="14" xfId="0" applyFont="1" applyFill="1" applyBorder="1" applyAlignment="1" applyProtection="1">
      <alignment vertical="center"/>
    </xf>
    <xf numFmtId="0" fontId="8" fillId="0" borderId="3" xfId="0" applyFont="1" applyFill="1" applyBorder="1" applyAlignment="1" applyProtection="1">
      <alignment vertical="center"/>
    </xf>
    <xf numFmtId="0" fontId="10" fillId="0" borderId="0" xfId="0" applyFont="1" applyFill="1" applyBorder="1" applyAlignment="1" applyProtection="1">
      <alignment vertical="top"/>
    </xf>
    <xf numFmtId="9" fontId="8" fillId="0" borderId="7" xfId="0" applyNumberFormat="1" applyFont="1" applyFill="1" applyBorder="1" applyAlignment="1" applyProtection="1">
      <alignment horizontal="center" vertical="top"/>
      <protection locked="0"/>
    </xf>
    <xf numFmtId="0" fontId="32" fillId="4" borderId="6" xfId="0" applyFont="1" applyFill="1" applyBorder="1" applyAlignment="1">
      <alignment vertical="center"/>
    </xf>
    <xf numFmtId="0" fontId="0" fillId="4" borderId="18" xfId="0" applyFill="1" applyBorder="1" applyAlignment="1"/>
    <xf numFmtId="39" fontId="3" fillId="4" borderId="19" xfId="0" applyNumberFormat="1" applyFont="1" applyFill="1" applyBorder="1" applyAlignment="1" applyProtection="1">
      <alignment vertical="top"/>
    </xf>
    <xf numFmtId="39" fontId="3" fillId="4" borderId="20" xfId="0" applyNumberFormat="1" applyFont="1" applyFill="1" applyBorder="1" applyAlignment="1" applyProtection="1">
      <alignment vertical="top"/>
    </xf>
    <xf numFmtId="0" fontId="2" fillId="4" borderId="2" xfId="0" applyNumberFormat="1" applyFont="1" applyFill="1" applyBorder="1" applyAlignment="1" applyProtection="1">
      <alignment horizontal="center" vertical="top"/>
    </xf>
    <xf numFmtId="0" fontId="2" fillId="4" borderId="1" xfId="0" applyFont="1" applyFill="1" applyBorder="1" applyAlignment="1">
      <alignment vertical="top"/>
    </xf>
    <xf numFmtId="49" fontId="2" fillId="4" borderId="2" xfId="0" applyNumberFormat="1" applyFont="1" applyFill="1" applyBorder="1" applyAlignment="1" applyProtection="1">
      <alignment horizontal="center" vertical="top"/>
    </xf>
    <xf numFmtId="2" fontId="2" fillId="4" borderId="2" xfId="0" applyNumberFormat="1" applyFont="1" applyFill="1" applyBorder="1" applyAlignment="1" applyProtection="1">
      <alignment horizontal="center" vertical="top"/>
    </xf>
    <xf numFmtId="164" fontId="2" fillId="4" borderId="2" xfId="0" applyNumberFormat="1" applyFont="1" applyFill="1" applyBorder="1" applyAlignment="1" applyProtection="1">
      <alignment vertical="top"/>
    </xf>
    <xf numFmtId="0" fontId="2" fillId="4" borderId="1" xfId="0" applyFont="1" applyFill="1" applyBorder="1" applyAlignment="1">
      <alignment horizontal="left" vertical="top"/>
    </xf>
    <xf numFmtId="164" fontId="2" fillId="4" borderId="6" xfId="0" applyNumberFormat="1" applyFont="1" applyFill="1" applyBorder="1" applyAlignment="1" applyProtection="1">
      <alignment vertical="top"/>
    </xf>
    <xf numFmtId="0" fontId="0" fillId="4" borderId="20" xfId="0" applyFill="1" applyBorder="1" applyAlignment="1"/>
    <xf numFmtId="0" fontId="2" fillId="4" borderId="1" xfId="0" applyFont="1" applyFill="1" applyBorder="1" applyAlignment="1">
      <alignment vertical="top" wrapText="1"/>
    </xf>
    <xf numFmtId="0" fontId="2" fillId="4" borderId="1" xfId="0" applyFont="1" applyFill="1" applyBorder="1" applyAlignment="1">
      <alignment horizontal="left" vertical="top" wrapText="1"/>
    </xf>
    <xf numFmtId="0" fontId="2" fillId="4" borderId="18" xfId="0" applyFont="1" applyFill="1" applyBorder="1" applyAlignment="1">
      <alignment vertical="top" wrapText="1"/>
    </xf>
    <xf numFmtId="0" fontId="2" fillId="4" borderId="18" xfId="0" applyFont="1" applyFill="1" applyBorder="1" applyAlignment="1">
      <alignment vertical="top"/>
    </xf>
    <xf numFmtId="39" fontId="3" fillId="4" borderId="15" xfId="0" applyNumberFormat="1" applyFont="1" applyFill="1" applyBorder="1" applyAlignment="1" applyProtection="1">
      <alignment horizontal="left" vertical="top"/>
    </xf>
    <xf numFmtId="164" fontId="3" fillId="4" borderId="6" xfId="0" applyNumberFormat="1" applyFont="1" applyFill="1" applyBorder="1" applyAlignment="1" applyProtection="1">
      <alignment horizontal="left" vertical="top"/>
    </xf>
    <xf numFmtId="0" fontId="51" fillId="4" borderId="19" xfId="0" applyFont="1" applyFill="1" applyBorder="1" applyAlignment="1">
      <alignment horizontal="left" vertical="center"/>
    </xf>
    <xf numFmtId="0" fontId="10" fillId="4" borderId="7" xfId="0" applyFont="1" applyFill="1" applyBorder="1" applyAlignment="1">
      <alignment horizontal="left" vertical="center" wrapText="1"/>
    </xf>
    <xf numFmtId="0" fontId="39" fillId="4" borderId="6" xfId="0" applyFont="1" applyFill="1" applyBorder="1" applyAlignment="1"/>
    <xf numFmtId="0" fontId="0" fillId="4" borderId="18" xfId="0" applyFill="1" applyBorder="1" applyAlignment="1">
      <alignment horizontal="center"/>
    </xf>
    <xf numFmtId="0" fontId="8" fillId="4" borderId="3" xfId="0" applyFont="1" applyFill="1" applyBorder="1" applyAlignment="1">
      <alignment horizontal="left" vertical="top" wrapText="1"/>
    </xf>
    <xf numFmtId="39" fontId="8" fillId="4" borderId="3" xfId="0" applyNumberFormat="1" applyFont="1" applyFill="1" applyBorder="1" applyAlignment="1">
      <alignment horizontal="right" vertical="center" readingOrder="1"/>
    </xf>
    <xf numFmtId="0" fontId="8" fillId="4" borderId="3" xfId="0" applyFont="1" applyFill="1" applyBorder="1" applyAlignment="1">
      <alignment vertical="center" wrapText="1"/>
    </xf>
    <xf numFmtId="0" fontId="8" fillId="4" borderId="3" xfId="0" applyFont="1" applyFill="1" applyBorder="1" applyAlignment="1">
      <alignment horizontal="left" vertical="center" wrapText="1"/>
    </xf>
    <xf numFmtId="39" fontId="8" fillId="4" borderId="3" xfId="0" applyNumberFormat="1" applyFont="1" applyFill="1" applyBorder="1" applyAlignment="1">
      <alignment horizontal="right" vertical="center" wrapText="1"/>
    </xf>
    <xf numFmtId="39" fontId="8" fillId="4" borderId="3" xfId="0" applyNumberFormat="1" applyFont="1" applyFill="1" applyBorder="1" applyAlignment="1">
      <alignment vertical="center" wrapText="1"/>
    </xf>
    <xf numFmtId="0" fontId="10" fillId="4" borderId="3" xfId="0" applyFont="1" applyFill="1" applyBorder="1" applyAlignment="1">
      <alignment horizontal="left" vertical="center" wrapText="1"/>
    </xf>
    <xf numFmtId="0" fontId="8" fillId="4" borderId="1" xfId="0" applyFont="1" applyFill="1" applyBorder="1" applyAlignment="1">
      <alignment horizontal="left" vertical="center" wrapText="1"/>
    </xf>
    <xf numFmtId="39" fontId="10" fillId="4" borderId="15" xfId="0" applyNumberFormat="1" applyFont="1" applyFill="1" applyBorder="1" applyAlignment="1">
      <alignment vertical="center"/>
    </xf>
    <xf numFmtId="39" fontId="10" fillId="4" borderId="14" xfId="0" applyNumberFormat="1" applyFont="1" applyFill="1" applyBorder="1" applyAlignment="1">
      <alignment vertical="center"/>
    </xf>
    <xf numFmtId="0" fontId="64" fillId="4" borderId="2" xfId="0" applyFont="1" applyFill="1" applyBorder="1" applyAlignment="1">
      <alignment horizontal="center" vertical="center"/>
    </xf>
    <xf numFmtId="39" fontId="64" fillId="4" borderId="0" xfId="0" applyNumberFormat="1" applyFont="1" applyFill="1" applyBorder="1" applyAlignment="1" applyProtection="1">
      <alignment vertical="center"/>
    </xf>
    <xf numFmtId="39" fontId="64" fillId="4" borderId="0" xfId="0" applyNumberFormat="1" applyFont="1" applyFill="1" applyBorder="1" applyAlignment="1" applyProtection="1">
      <alignment horizontal="left" vertical="center"/>
    </xf>
    <xf numFmtId="0" fontId="32" fillId="4" borderId="0" xfId="0" applyFont="1" applyFill="1" applyBorder="1" applyAlignment="1">
      <alignment horizontal="center" vertical="center"/>
    </xf>
    <xf numFmtId="0" fontId="18" fillId="4" borderId="1" xfId="0" applyFont="1" applyFill="1" applyBorder="1" applyAlignment="1">
      <alignment horizontal="center" vertical="center"/>
    </xf>
    <xf numFmtId="0" fontId="33" fillId="4" borderId="2" xfId="0" applyFont="1" applyFill="1" applyBorder="1" applyAlignment="1">
      <alignment horizontal="center" vertical="center"/>
    </xf>
    <xf numFmtId="39" fontId="33" fillId="4" borderId="0" xfId="0" applyNumberFormat="1" applyFont="1" applyFill="1" applyBorder="1" applyAlignment="1" applyProtection="1">
      <alignment vertical="center"/>
    </xf>
    <xf numFmtId="39" fontId="33" fillId="4" borderId="0" xfId="0" applyNumberFormat="1" applyFont="1" applyFill="1" applyBorder="1" applyAlignment="1" applyProtection="1">
      <alignment horizontal="left" vertical="center"/>
    </xf>
    <xf numFmtId="0" fontId="41" fillId="4" borderId="0" xfId="0" applyFont="1" applyFill="1" applyBorder="1"/>
    <xf numFmtId="0" fontId="18" fillId="4" borderId="8" xfId="0" applyFont="1" applyFill="1" applyBorder="1"/>
    <xf numFmtId="0" fontId="30" fillId="4" borderId="2" xfId="0" applyFont="1" applyFill="1" applyBorder="1" applyAlignment="1">
      <alignment horizontal="center" vertical="center"/>
    </xf>
    <xf numFmtId="39" fontId="30" fillId="4" borderId="0" xfId="0" applyNumberFormat="1" applyFont="1" applyFill="1" applyBorder="1" applyAlignment="1" applyProtection="1">
      <alignment vertical="center"/>
    </xf>
    <xf numFmtId="0" fontId="30" fillId="4" borderId="0" xfId="0" applyFont="1" applyFill="1" applyBorder="1" applyAlignment="1">
      <alignment vertical="center"/>
    </xf>
    <xf numFmtId="0" fontId="41" fillId="4" borderId="1" xfId="0" applyFont="1" applyFill="1" applyBorder="1"/>
    <xf numFmtId="0" fontId="18" fillId="4" borderId="1" xfId="0" applyFont="1" applyFill="1" applyBorder="1"/>
    <xf numFmtId="0" fontId="18" fillId="4" borderId="3" xfId="0" applyFont="1" applyFill="1" applyBorder="1"/>
    <xf numFmtId="0" fontId="41" fillId="4" borderId="9" xfId="0" applyFont="1" applyFill="1" applyBorder="1"/>
    <xf numFmtId="0" fontId="18" fillId="4" borderId="15" xfId="0" applyFont="1" applyFill="1" applyBorder="1"/>
    <xf numFmtId="0" fontId="18" fillId="4" borderId="7" xfId="0" applyFont="1" applyFill="1" applyBorder="1"/>
    <xf numFmtId="39" fontId="30" fillId="4" borderId="0" xfId="0" applyNumberFormat="1" applyFont="1" applyFill="1" applyBorder="1" applyAlignment="1" applyProtection="1">
      <alignment vertical="center" wrapText="1"/>
    </xf>
    <xf numFmtId="0" fontId="18" fillId="4" borderId="2" xfId="0" applyFont="1" applyFill="1" applyBorder="1"/>
    <xf numFmtId="0" fontId="33" fillId="4" borderId="4" xfId="0" applyFont="1" applyFill="1" applyBorder="1" applyAlignment="1">
      <alignment horizontal="center" vertical="center"/>
    </xf>
    <xf numFmtId="39" fontId="3" fillId="4" borderId="4" xfId="0" applyNumberFormat="1" applyFont="1" applyFill="1" applyBorder="1" applyAlignment="1" applyProtection="1">
      <alignment vertical="center"/>
    </xf>
    <xf numFmtId="0" fontId="41" fillId="4" borderId="6" xfId="0" applyFont="1" applyFill="1" applyBorder="1"/>
    <xf numFmtId="0" fontId="2" fillId="4" borderId="2" xfId="0" applyFont="1" applyFill="1" applyBorder="1" applyAlignment="1">
      <alignment horizontal="center" vertical="center"/>
    </xf>
    <xf numFmtId="0" fontId="2" fillId="4" borderId="0" xfId="0" applyFont="1" applyFill="1" applyBorder="1" applyAlignment="1">
      <alignment vertical="center"/>
    </xf>
    <xf numFmtId="0" fontId="37" fillId="4" borderId="0" xfId="0" applyFont="1" applyFill="1" applyBorder="1" applyAlignment="1">
      <alignment vertical="center"/>
    </xf>
    <xf numFmtId="0" fontId="37" fillId="4" borderId="2" xfId="0" applyFont="1" applyFill="1" applyBorder="1" applyAlignment="1">
      <alignment horizontal="center" vertical="center"/>
    </xf>
    <xf numFmtId="0" fontId="18" fillId="4" borderId="9" xfId="0" applyFont="1" applyFill="1" applyBorder="1"/>
    <xf numFmtId="164" fontId="33" fillId="4" borderId="0" xfId="0" applyNumberFormat="1" applyFont="1" applyFill="1" applyBorder="1" applyAlignment="1" applyProtection="1">
      <alignment horizontal="left" vertical="center"/>
    </xf>
    <xf numFmtId="164" fontId="30" fillId="4" borderId="0" xfId="0" applyNumberFormat="1" applyFont="1" applyFill="1" applyBorder="1" applyAlignment="1" applyProtection="1">
      <alignment horizontal="left" vertical="center"/>
    </xf>
    <xf numFmtId="0" fontId="2" fillId="4" borderId="15" xfId="0" applyFont="1" applyFill="1" applyBorder="1" applyAlignment="1">
      <alignment vertical="center"/>
    </xf>
    <xf numFmtId="0" fontId="2" fillId="4" borderId="3" xfId="0" applyFont="1" applyFill="1" applyBorder="1" applyAlignment="1">
      <alignment vertical="center"/>
    </xf>
    <xf numFmtId="0" fontId="30" fillId="4" borderId="2" xfId="0" applyFont="1" applyFill="1" applyBorder="1" applyAlignment="1">
      <alignment vertical="center"/>
    </xf>
    <xf numFmtId="0" fontId="30" fillId="4" borderId="6" xfId="0" applyFont="1" applyFill="1" applyBorder="1" applyAlignment="1">
      <alignment vertical="center"/>
    </xf>
    <xf numFmtId="0" fontId="30" fillId="4" borderId="4" xfId="0" applyFont="1" applyFill="1" applyBorder="1" applyAlignment="1">
      <alignment vertical="center"/>
    </xf>
    <xf numFmtId="0" fontId="30" fillId="4" borderId="3" xfId="0" applyFont="1" applyFill="1" applyBorder="1" applyAlignment="1">
      <alignment vertical="center"/>
    </xf>
    <xf numFmtId="0" fontId="41" fillId="4" borderId="18" xfId="0" applyFont="1" applyFill="1" applyBorder="1"/>
    <xf numFmtId="0" fontId="49" fillId="4" borderId="19" xfId="0" applyFont="1" applyFill="1" applyBorder="1" applyAlignment="1" applyProtection="1">
      <alignment horizontal="left" vertical="center" indent="1"/>
    </xf>
    <xf numFmtId="0" fontId="50" fillId="4" borderId="21" xfId="0" applyFont="1" applyFill="1" applyBorder="1" applyAlignment="1" applyProtection="1">
      <alignment vertical="center"/>
    </xf>
    <xf numFmtId="0" fontId="8" fillId="4" borderId="21" xfId="0" applyFont="1" applyFill="1" applyBorder="1" applyAlignment="1" applyProtection="1">
      <alignment vertical="center"/>
    </xf>
    <xf numFmtId="0" fontId="7" fillId="4" borderId="21" xfId="0" applyFont="1" applyFill="1" applyBorder="1" applyAlignment="1" applyProtection="1">
      <alignment horizontal="center" vertical="center"/>
    </xf>
    <xf numFmtId="0" fontId="8" fillId="4" borderId="21" xfId="0" applyFont="1" applyFill="1" applyBorder="1" applyAlignment="1" applyProtection="1">
      <alignment horizontal="left" vertical="center"/>
    </xf>
    <xf numFmtId="0" fontId="8" fillId="4" borderId="0" xfId="0" applyFont="1" applyFill="1" applyBorder="1" applyAlignment="1" applyProtection="1">
      <alignment horizontal="center" vertical="center"/>
    </xf>
    <xf numFmtId="0" fontId="8" fillId="4" borderId="21" xfId="0" applyFont="1" applyFill="1" applyBorder="1" applyAlignment="1" applyProtection="1">
      <alignment horizontal="right" vertical="center" indent="1"/>
    </xf>
    <xf numFmtId="0" fontId="9" fillId="4" borderId="0" xfId="0" applyFont="1" applyFill="1" applyBorder="1" applyAlignment="1" applyProtection="1">
      <alignment horizontal="left" vertical="center"/>
    </xf>
    <xf numFmtId="0" fontId="9" fillId="4" borderId="4" xfId="0" applyFont="1" applyFill="1" applyBorder="1" applyAlignment="1" applyProtection="1">
      <alignment horizontal="left" vertical="center"/>
    </xf>
    <xf numFmtId="39" fontId="11" fillId="4" borderId="2" xfId="0" applyNumberFormat="1" applyFont="1" applyFill="1" applyBorder="1" applyAlignment="1" applyProtection="1">
      <alignment vertical="top"/>
    </xf>
    <xf numFmtId="39" fontId="11" fillId="4" borderId="0" xfId="0" applyNumberFormat="1" applyFont="1" applyFill="1" applyBorder="1" applyAlignment="1" applyProtection="1">
      <alignment vertical="top"/>
    </xf>
    <xf numFmtId="39" fontId="8" fillId="4" borderId="2" xfId="0" applyNumberFormat="1" applyFont="1" applyFill="1" applyBorder="1" applyAlignment="1" applyProtection="1">
      <alignment horizontal="right" vertical="top"/>
    </xf>
    <xf numFmtId="39" fontId="8" fillId="4" borderId="0" xfId="0" applyNumberFormat="1" applyFont="1" applyFill="1" applyBorder="1" applyAlignment="1" applyProtection="1">
      <alignment vertical="top"/>
    </xf>
    <xf numFmtId="164" fontId="8" fillId="4" borderId="2" xfId="0" applyNumberFormat="1" applyFont="1" applyFill="1" applyBorder="1" applyAlignment="1" applyProtection="1">
      <alignment vertical="top"/>
    </xf>
    <xf numFmtId="0" fontId="8" fillId="4" borderId="0" xfId="0" applyFont="1" applyFill="1" applyBorder="1" applyAlignment="1" applyProtection="1">
      <alignment vertical="top"/>
    </xf>
    <xf numFmtId="0" fontId="8" fillId="4" borderId="0" xfId="0" applyFont="1" applyFill="1" applyBorder="1" applyAlignment="1" applyProtection="1">
      <alignment horizontal="left" vertical="top"/>
    </xf>
    <xf numFmtId="0" fontId="11" fillId="4" borderId="0" xfId="0" applyFont="1" applyFill="1" applyBorder="1" applyAlignment="1" applyProtection="1">
      <alignment vertical="top"/>
    </xf>
    <xf numFmtId="0" fontId="8" fillId="4" borderId="0" xfId="0" applyFont="1" applyFill="1" applyBorder="1" applyAlignment="1" applyProtection="1">
      <alignment vertical="top" wrapText="1"/>
    </xf>
    <xf numFmtId="164" fontId="11" fillId="4" borderId="2" xfId="0" applyNumberFormat="1" applyFont="1" applyFill="1" applyBorder="1" applyAlignment="1" applyProtection="1">
      <alignment vertical="top"/>
    </xf>
    <xf numFmtId="0" fontId="11" fillId="4" borderId="0" xfId="0" applyFont="1" applyFill="1" applyBorder="1" applyAlignment="1" applyProtection="1">
      <alignment horizontal="left" vertical="top"/>
    </xf>
    <xf numFmtId="39" fontId="8" fillId="4" borderId="2" xfId="0" applyNumberFormat="1" applyFont="1" applyFill="1" applyBorder="1" applyAlignment="1" applyProtection="1">
      <alignment vertical="top"/>
    </xf>
    <xf numFmtId="39" fontId="8" fillId="4" borderId="1" xfId="0" applyNumberFormat="1" applyFont="1" applyFill="1" applyBorder="1" applyAlignment="1" applyProtection="1">
      <alignment vertical="top"/>
    </xf>
    <xf numFmtId="39" fontId="11" fillId="4" borderId="15" xfId="0" applyNumberFormat="1" applyFont="1" applyFill="1" applyBorder="1" applyAlignment="1" applyProtection="1">
      <alignment vertical="top"/>
    </xf>
    <xf numFmtId="39" fontId="8" fillId="4" borderId="14" xfId="0" applyNumberFormat="1" applyFont="1" applyFill="1" applyBorder="1" applyAlignment="1" applyProtection="1">
      <alignment vertical="top"/>
    </xf>
    <xf numFmtId="39" fontId="11" fillId="4" borderId="2" xfId="0" applyNumberFormat="1" applyFont="1" applyFill="1" applyBorder="1" applyAlignment="1" applyProtection="1">
      <alignment horizontal="left" vertical="top"/>
    </xf>
    <xf numFmtId="39" fontId="11" fillId="4" borderId="0" xfId="0" applyNumberFormat="1" applyFont="1" applyFill="1" applyBorder="1" applyAlignment="1" applyProtection="1">
      <alignment horizontal="left" vertical="top"/>
    </xf>
    <xf numFmtId="39" fontId="11" fillId="4" borderId="15" xfId="0" applyNumberFormat="1" applyFont="1" applyFill="1" applyBorder="1" applyAlignment="1" applyProtection="1">
      <alignment vertical="center"/>
    </xf>
    <xf numFmtId="39" fontId="8" fillId="4" borderId="2" xfId="0" applyNumberFormat="1" applyFont="1" applyFill="1" applyBorder="1" applyAlignment="1" applyProtection="1">
      <alignment vertical="center"/>
    </xf>
    <xf numFmtId="0" fontId="16" fillId="4" borderId="0" xfId="0" applyFont="1" applyFill="1" applyBorder="1" applyAlignment="1" applyProtection="1">
      <alignment vertical="center"/>
    </xf>
    <xf numFmtId="0" fontId="8" fillId="4" borderId="0" xfId="0" applyFont="1" applyFill="1" applyBorder="1" applyAlignment="1" applyProtection="1">
      <alignment vertical="center"/>
    </xf>
    <xf numFmtId="39" fontId="8" fillId="4" borderId="6" xfId="0" applyNumberFormat="1" applyFont="1" applyFill="1" applyBorder="1" applyAlignment="1" applyProtection="1">
      <alignment vertical="center"/>
    </xf>
    <xf numFmtId="0" fontId="8" fillId="4" borderId="4" xfId="0" applyFont="1" applyFill="1" applyBorder="1" applyAlignment="1" applyProtection="1">
      <alignment vertical="center"/>
    </xf>
    <xf numFmtId="0" fontId="8" fillId="4" borderId="18" xfId="0" applyFont="1" applyFill="1" applyBorder="1" applyAlignment="1" applyProtection="1">
      <alignment horizontal="center" vertical="top"/>
    </xf>
    <xf numFmtId="10" fontId="8" fillId="4" borderId="9" xfId="0" applyNumberFormat="1" applyFont="1" applyFill="1" applyBorder="1" applyAlignment="1" applyProtection="1">
      <alignment horizontal="center" vertical="top" wrapText="1"/>
    </xf>
    <xf numFmtId="2" fontId="28" fillId="4" borderId="8" xfId="0" applyNumberFormat="1" applyFont="1" applyFill="1" applyBorder="1" applyAlignment="1" applyProtection="1">
      <alignment horizontal="center" vertical="top"/>
    </xf>
    <xf numFmtId="2" fontId="28" fillId="4" borderId="7" xfId="0" applyNumberFormat="1" applyFont="1" applyFill="1" applyBorder="1" applyAlignment="1" applyProtection="1">
      <alignment horizontal="center" vertical="top"/>
    </xf>
    <xf numFmtId="2" fontId="28" fillId="4" borderId="3" xfId="0" applyNumberFormat="1" applyFont="1" applyFill="1" applyBorder="1" applyAlignment="1" applyProtection="1">
      <alignment horizontal="center" vertical="top"/>
    </xf>
    <xf numFmtId="2" fontId="28" fillId="4" borderId="20" xfId="0" applyNumberFormat="1" applyFont="1" applyFill="1" applyBorder="1" applyAlignment="1" applyProtection="1">
      <alignment horizontal="center" vertical="top"/>
    </xf>
    <xf numFmtId="9" fontId="8" fillId="4" borderId="21" xfId="0" applyNumberFormat="1" applyFont="1" applyFill="1" applyBorder="1" applyAlignment="1" applyProtection="1">
      <alignment horizontal="center" vertical="top"/>
    </xf>
    <xf numFmtId="174" fontId="8" fillId="4" borderId="0" xfId="1" applyNumberFormat="1" applyFont="1" applyFill="1" applyBorder="1" applyAlignment="1" applyProtection="1">
      <alignment horizontal="center" vertical="center"/>
    </xf>
    <xf numFmtId="174" fontId="8" fillId="4" borderId="4" xfId="1" applyNumberFormat="1" applyFont="1" applyFill="1" applyBorder="1" applyAlignment="1" applyProtection="1">
      <alignment horizontal="center" vertical="center"/>
    </xf>
    <xf numFmtId="0" fontId="2" fillId="4" borderId="0" xfId="0" applyFont="1" applyFill="1" applyBorder="1" applyAlignment="1" applyProtection="1">
      <alignment horizontal="right" vertical="center"/>
    </xf>
    <xf numFmtId="0" fontId="9" fillId="4" borderId="0" xfId="0" applyFont="1" applyFill="1" applyBorder="1" applyAlignment="1" applyProtection="1">
      <alignment horizontal="right" vertical="center"/>
    </xf>
    <xf numFmtId="0" fontId="9" fillId="4" borderId="0" xfId="0" applyFont="1" applyFill="1" applyBorder="1" applyAlignment="1" applyProtection="1">
      <alignment vertical="top"/>
    </xf>
    <xf numFmtId="175" fontId="9" fillId="4" borderId="0" xfId="0" applyNumberFormat="1" applyFont="1" applyFill="1" applyBorder="1" applyAlignment="1" applyProtection="1">
      <alignment vertical="top"/>
    </xf>
    <xf numFmtId="0" fontId="9" fillId="4" borderId="21" xfId="0" applyFont="1" applyFill="1" applyBorder="1" applyAlignment="1" applyProtection="1">
      <alignment vertical="center"/>
    </xf>
    <xf numFmtId="0" fontId="49" fillId="4" borderId="21" xfId="0" applyFont="1" applyFill="1" applyBorder="1" applyAlignment="1" applyProtection="1">
      <alignment vertical="center"/>
    </xf>
    <xf numFmtId="0" fontId="54" fillId="4" borderId="2" xfId="0" applyFont="1" applyFill="1" applyBorder="1" applyAlignment="1" applyProtection="1">
      <alignment horizontal="left" vertical="center" indent="1"/>
    </xf>
    <xf numFmtId="0" fontId="9" fillId="4" borderId="0" xfId="0" applyFont="1" applyFill="1" applyBorder="1" applyAlignment="1" applyProtection="1">
      <alignment vertical="center"/>
    </xf>
    <xf numFmtId="49" fontId="4" fillId="4" borderId="0" xfId="0" applyNumberFormat="1" applyFont="1" applyFill="1" applyBorder="1" applyAlignment="1" applyProtection="1">
      <alignment horizontal="left" vertical="center"/>
    </xf>
    <xf numFmtId="49" fontId="9" fillId="4" borderId="0" xfId="0" applyNumberFormat="1" applyFont="1" applyFill="1" applyBorder="1" applyAlignment="1" applyProtection="1">
      <alignment horizontal="left" vertical="center"/>
    </xf>
    <xf numFmtId="166" fontId="11" fillId="4" borderId="0" xfId="0" applyNumberFormat="1" applyFont="1" applyFill="1" applyBorder="1" applyAlignment="1" applyProtection="1">
      <alignment horizontal="center" vertical="center"/>
    </xf>
    <xf numFmtId="0" fontId="54" fillId="4" borderId="0" xfId="0" applyFont="1" applyFill="1" applyBorder="1" applyAlignment="1" applyProtection="1">
      <alignment horizontal="left" vertical="center"/>
    </xf>
    <xf numFmtId="0" fontId="9" fillId="4" borderId="0" xfId="0" applyFont="1" applyFill="1" applyBorder="1" applyAlignment="1" applyProtection="1">
      <alignment horizontal="center" vertical="center"/>
    </xf>
    <xf numFmtId="3" fontId="4" fillId="4" borderId="6" xfId="0" applyNumberFormat="1" applyFont="1" applyFill="1" applyBorder="1" applyAlignment="1" applyProtection="1">
      <alignment horizontal="left" vertical="center" indent="1"/>
    </xf>
    <xf numFmtId="164" fontId="9" fillId="4" borderId="4" xfId="0" applyNumberFormat="1" applyFont="1" applyFill="1" applyBorder="1" applyAlignment="1" applyProtection="1">
      <alignment horizontal="right" vertical="center" wrapText="1"/>
    </xf>
    <xf numFmtId="3" fontId="4" fillId="4" borderId="4" xfId="0" applyNumberFormat="1" applyFont="1" applyFill="1" applyBorder="1" applyAlignment="1" applyProtection="1">
      <alignment horizontal="left" vertical="center"/>
    </xf>
    <xf numFmtId="0" fontId="9" fillId="4" borderId="4" xfId="0" applyFont="1" applyFill="1" applyBorder="1" applyAlignment="1" applyProtection="1">
      <alignment vertical="center"/>
    </xf>
    <xf numFmtId="0" fontId="9" fillId="4" borderId="4" xfId="0" applyNumberFormat="1" applyFont="1" applyFill="1" applyBorder="1" applyAlignment="1" applyProtection="1">
      <alignment horizontal="center" vertical="center"/>
    </xf>
    <xf numFmtId="0" fontId="11" fillId="4" borderId="9" xfId="0" applyFont="1" applyFill="1" applyBorder="1" applyAlignment="1" applyProtection="1">
      <alignment vertical="center"/>
    </xf>
    <xf numFmtId="0" fontId="9" fillId="4" borderId="6" xfId="0" applyFont="1" applyFill="1" applyBorder="1" applyAlignment="1" applyProtection="1">
      <alignment vertical="center"/>
    </xf>
    <xf numFmtId="0" fontId="9" fillId="4" borderId="9" xfId="0" applyFont="1" applyFill="1" applyBorder="1" applyAlignment="1" applyProtection="1">
      <alignment horizontal="center" vertical="center" wrapText="1"/>
    </xf>
    <xf numFmtId="173" fontId="9" fillId="4" borderId="3" xfId="1" applyNumberFormat="1" applyFont="1" applyFill="1" applyBorder="1" applyAlignment="1" applyProtection="1">
      <alignment horizontal="right" vertical="center"/>
    </xf>
    <xf numFmtId="173" fontId="9" fillId="4" borderId="3" xfId="1" applyNumberFormat="1" applyFont="1" applyFill="1" applyBorder="1" applyAlignment="1" applyProtection="1">
      <alignment vertical="center"/>
    </xf>
    <xf numFmtId="0" fontId="9" fillId="4" borderId="15" xfId="0" applyFont="1" applyFill="1" applyBorder="1" applyAlignment="1" applyProtection="1">
      <alignment vertical="center"/>
    </xf>
    <xf numFmtId="0" fontId="9" fillId="4" borderId="14" xfId="0" applyFont="1" applyFill="1" applyBorder="1" applyAlignment="1" applyProtection="1">
      <alignment vertical="center"/>
    </xf>
    <xf numFmtId="173" fontId="9" fillId="4" borderId="7" xfId="1" applyNumberFormat="1" applyFont="1" applyFill="1" applyBorder="1" applyAlignment="1" applyProtection="1">
      <alignment horizontal="right" vertical="center"/>
    </xf>
    <xf numFmtId="0" fontId="9" fillId="4" borderId="15" xfId="0" applyFont="1" applyFill="1" applyBorder="1" applyAlignment="1" applyProtection="1">
      <alignment horizontal="left" vertical="center" indent="1"/>
    </xf>
    <xf numFmtId="0" fontId="9" fillId="4" borderId="5" xfId="0" applyFont="1" applyFill="1" applyBorder="1" applyAlignment="1" applyProtection="1">
      <alignment horizontal="center" vertical="center"/>
    </xf>
    <xf numFmtId="0" fontId="9" fillId="4" borderId="5" xfId="0" applyFont="1" applyFill="1" applyBorder="1" applyAlignment="1" applyProtection="1">
      <alignment horizontal="center" vertical="center" wrapText="1"/>
    </xf>
    <xf numFmtId="169" fontId="9" fillId="4" borderId="1" xfId="3" applyNumberFormat="1" applyFont="1" applyFill="1" applyBorder="1" applyAlignment="1" applyProtection="1">
      <alignment vertical="center"/>
    </xf>
    <xf numFmtId="39" fontId="11" fillId="4" borderId="15" xfId="0" applyNumberFormat="1" applyFont="1" applyFill="1" applyBorder="1" applyAlignment="1" applyProtection="1">
      <alignment horizontal="left" vertical="center"/>
    </xf>
    <xf numFmtId="0" fontId="9" fillId="4" borderId="5" xfId="0" applyFont="1" applyFill="1" applyBorder="1" applyAlignment="1" applyProtection="1">
      <alignment vertical="center"/>
    </xf>
    <xf numFmtId="169" fontId="9" fillId="4" borderId="14" xfId="0" applyNumberFormat="1" applyFont="1" applyFill="1" applyBorder="1" applyAlignment="1" applyProtection="1">
      <alignment horizontal="right" vertical="center"/>
    </xf>
    <xf numFmtId="0" fontId="11" fillId="4" borderId="3" xfId="0" applyFont="1" applyFill="1" applyBorder="1" applyAlignment="1" applyProtection="1">
      <alignment vertical="center"/>
    </xf>
    <xf numFmtId="0" fontId="9" fillId="4" borderId="3" xfId="0" applyFont="1" applyFill="1" applyBorder="1" applyAlignment="1" applyProtection="1">
      <alignment horizontal="center" vertical="center" wrapText="1"/>
    </xf>
    <xf numFmtId="168" fontId="9" fillId="4" borderId="14" xfId="0" applyNumberFormat="1" applyFont="1" applyFill="1" applyBorder="1" applyAlignment="1" applyProtection="1">
      <alignment horizontal="center" vertical="center"/>
    </xf>
    <xf numFmtId="168" fontId="9" fillId="4" borderId="3" xfId="0" applyNumberFormat="1"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173" fontId="9" fillId="4" borderId="3" xfId="0" applyNumberFormat="1" applyFont="1" applyFill="1" applyBorder="1" applyAlignment="1" applyProtection="1">
      <alignment vertical="center"/>
    </xf>
    <xf numFmtId="0" fontId="9" fillId="4" borderId="18" xfId="0" applyFont="1" applyFill="1" applyBorder="1" applyAlignment="1" applyProtection="1">
      <alignment horizontal="center" vertical="center" wrapText="1"/>
    </xf>
    <xf numFmtId="173" fontId="11" fillId="4" borderId="20" xfId="1" applyNumberFormat="1" applyFont="1" applyFill="1" applyBorder="1" applyAlignment="1" applyProtection="1">
      <alignment horizontal="right" vertical="center"/>
    </xf>
    <xf numFmtId="173" fontId="11" fillId="4" borderId="7" xfId="1" applyNumberFormat="1" applyFont="1" applyFill="1" applyBorder="1" applyAlignment="1" applyProtection="1">
      <alignment horizontal="right" vertical="center"/>
    </xf>
    <xf numFmtId="173" fontId="11" fillId="4" borderId="3" xfId="1" applyNumberFormat="1" applyFont="1" applyFill="1" applyBorder="1" applyAlignment="1" applyProtection="1">
      <alignment horizontal="right" vertical="center"/>
    </xf>
    <xf numFmtId="0" fontId="9" fillId="0" borderId="3" xfId="0" applyFont="1" applyFill="1" applyBorder="1" applyAlignment="1">
      <alignment horizontal="center" vertical="center"/>
    </xf>
    <xf numFmtId="0" fontId="8" fillId="4" borderId="21" xfId="0" applyFont="1" applyFill="1" applyBorder="1" applyAlignment="1" applyProtection="1">
      <alignment vertical="center"/>
      <protection locked="0"/>
    </xf>
    <xf numFmtId="0" fontId="8" fillId="4" borderId="21" xfId="0" applyFont="1" applyFill="1" applyBorder="1" applyAlignment="1" applyProtection="1">
      <alignment horizontal="left" vertical="center"/>
      <protection locked="0"/>
    </xf>
    <xf numFmtId="3" fontId="8" fillId="4" borderId="0" xfId="0" applyNumberFormat="1" applyFont="1" applyFill="1" applyBorder="1" applyAlignment="1" applyProtection="1">
      <alignment horizontal="left" vertical="top"/>
      <protection locked="0"/>
    </xf>
    <xf numFmtId="3" fontId="11" fillId="4" borderId="0" xfId="0" applyNumberFormat="1" applyFont="1" applyFill="1" applyBorder="1" applyAlignment="1" applyProtection="1">
      <alignment horizontal="left" vertical="top"/>
      <protection locked="0"/>
    </xf>
    <xf numFmtId="165" fontId="11" fillId="4" borderId="0" xfId="1" applyNumberFormat="1" applyFont="1" applyFill="1" applyBorder="1" applyAlignment="1" applyProtection="1">
      <alignment horizontal="left" vertical="top"/>
      <protection locked="0"/>
    </xf>
    <xf numFmtId="9" fontId="11" fillId="4" borderId="0" xfId="3" applyFont="1" applyFill="1" applyBorder="1" applyAlignment="1" applyProtection="1">
      <alignment horizontal="left" vertical="top"/>
      <protection locked="0"/>
    </xf>
    <xf numFmtId="9" fontId="11" fillId="4" borderId="0" xfId="0" applyNumberFormat="1" applyFont="1" applyFill="1" applyBorder="1" applyAlignment="1" applyProtection="1">
      <alignment horizontal="left" vertical="top"/>
      <protection locked="0"/>
    </xf>
    <xf numFmtId="3" fontId="11" fillId="4" borderId="1" xfId="0" applyNumberFormat="1" applyFont="1" applyFill="1" applyBorder="1" applyAlignment="1" applyProtection="1">
      <alignment horizontal="left" vertical="top"/>
      <protection locked="0"/>
    </xf>
    <xf numFmtId="2" fontId="28" fillId="4" borderId="0" xfId="0" applyNumberFormat="1" applyFont="1" applyFill="1" applyBorder="1" applyAlignment="1" applyProtection="1">
      <alignment horizontal="left" vertical="top"/>
      <protection locked="0"/>
    </xf>
    <xf numFmtId="0" fontId="21" fillId="0" borderId="19" xfId="0" applyFont="1" applyBorder="1" applyAlignment="1" applyProtection="1">
      <alignment vertical="center"/>
      <protection locked="0"/>
    </xf>
    <xf numFmtId="0" fontId="21" fillId="5" borderId="16" xfId="0" applyFont="1" applyFill="1" applyBorder="1" applyAlignment="1" applyProtection="1">
      <alignment vertical="center"/>
      <protection locked="0"/>
    </xf>
    <xf numFmtId="0" fontId="73" fillId="0" borderId="11" xfId="0" applyFont="1" applyFill="1" applyBorder="1" applyAlignment="1" applyProtection="1">
      <alignment vertical="center"/>
      <protection locked="0"/>
    </xf>
    <xf numFmtId="0" fontId="49" fillId="4" borderId="19" xfId="0" applyFont="1" applyFill="1" applyBorder="1" applyAlignment="1" applyProtection="1">
      <alignment horizontal="left" vertical="center" indent="2"/>
    </xf>
    <xf numFmtId="0" fontId="7" fillId="4" borderId="21" xfId="0" applyFont="1" applyFill="1" applyBorder="1" applyAlignment="1" applyProtection="1">
      <alignment horizontal="left" vertical="center" indent="1"/>
    </xf>
    <xf numFmtId="0" fontId="7" fillId="4" borderId="21" xfId="0" applyFont="1" applyFill="1" applyBorder="1" applyAlignment="1" applyProtection="1">
      <alignment horizontal="left" vertical="center"/>
    </xf>
    <xf numFmtId="0" fontId="8" fillId="4" borderId="20" xfId="0" applyFont="1" applyFill="1" applyBorder="1" applyAlignment="1" applyProtection="1">
      <alignment horizontal="right" vertical="center" indent="1"/>
    </xf>
    <xf numFmtId="0" fontId="4" fillId="4" borderId="2" xfId="0" applyFont="1" applyFill="1" applyBorder="1" applyAlignment="1" applyProtection="1">
      <alignment horizontal="left" vertical="center" indent="1"/>
    </xf>
    <xf numFmtId="0" fontId="5" fillId="4" borderId="0" xfId="0" applyFont="1" applyFill="1" applyBorder="1" applyAlignment="1" applyProtection="1">
      <alignment horizontal="left" vertical="center" indent="1"/>
    </xf>
    <xf numFmtId="0" fontId="4" fillId="4" borderId="0" xfId="0" applyFont="1" applyFill="1" applyBorder="1" applyAlignment="1" applyProtection="1">
      <alignment horizontal="left" vertical="center"/>
    </xf>
    <xf numFmtId="166" fontId="11" fillId="4" borderId="1" xfId="0" applyNumberFormat="1" applyFont="1" applyFill="1" applyBorder="1" applyAlignment="1" applyProtection="1">
      <alignment horizontal="center" vertical="center"/>
    </xf>
    <xf numFmtId="0" fontId="9" fillId="4" borderId="1" xfId="0" applyFont="1" applyFill="1" applyBorder="1" applyAlignment="1" applyProtection="1">
      <alignment horizontal="center" vertical="center"/>
    </xf>
    <xf numFmtId="0" fontId="4" fillId="4" borderId="6" xfId="0" applyFont="1" applyFill="1" applyBorder="1" applyAlignment="1" applyProtection="1">
      <alignment horizontal="left" vertical="center" indent="1"/>
    </xf>
    <xf numFmtId="0" fontId="5" fillId="4" borderId="4" xfId="0" applyFont="1" applyFill="1" applyBorder="1" applyAlignment="1" applyProtection="1">
      <alignment horizontal="left" vertical="center" indent="1"/>
    </xf>
    <xf numFmtId="0" fontId="4" fillId="4" borderId="4" xfId="0" applyFont="1" applyFill="1" applyBorder="1" applyAlignment="1" applyProtection="1">
      <alignment horizontal="left" vertical="center"/>
    </xf>
    <xf numFmtId="0" fontId="9" fillId="4" borderId="18" xfId="0" applyNumberFormat="1" applyFont="1" applyFill="1" applyBorder="1" applyAlignment="1" applyProtection="1">
      <alignment horizontal="center" vertical="center"/>
    </xf>
    <xf numFmtId="0" fontId="27" fillId="4" borderId="18" xfId="0" applyFont="1" applyFill="1" applyBorder="1" applyAlignment="1" applyProtection="1">
      <alignment horizontal="center" vertical="top"/>
    </xf>
    <xf numFmtId="0" fontId="27" fillId="4" borderId="9" xfId="0" applyFont="1" applyFill="1" applyBorder="1" applyAlignment="1" applyProtection="1">
      <alignment horizontal="center" vertical="top" wrapText="1"/>
    </xf>
    <xf numFmtId="0" fontId="8" fillId="4" borderId="8" xfId="0" applyFont="1" applyFill="1" applyBorder="1" applyAlignment="1" applyProtection="1">
      <alignment horizontal="center" vertical="top" wrapText="1"/>
    </xf>
    <xf numFmtId="0" fontId="9" fillId="4" borderId="3" xfId="0" applyFont="1" applyFill="1" applyBorder="1" applyAlignment="1" applyProtection="1">
      <alignment horizontal="center" vertical="top" wrapText="1"/>
    </xf>
    <xf numFmtId="0" fontId="11" fillId="4" borderId="9" xfId="0" applyFont="1" applyFill="1" applyBorder="1" applyAlignment="1" applyProtection="1">
      <alignment horizontal="center" vertical="top" wrapText="1"/>
    </xf>
    <xf numFmtId="2" fontId="19" fillId="4" borderId="3" xfId="0" applyNumberFormat="1" applyFont="1" applyFill="1" applyBorder="1" applyAlignment="1" applyProtection="1">
      <alignment horizontal="center" vertical="top"/>
    </xf>
    <xf numFmtId="173" fontId="19" fillId="4" borderId="3" xfId="0" applyNumberFormat="1" applyFont="1" applyFill="1" applyBorder="1" applyAlignment="1" applyProtection="1">
      <alignment horizontal="center" vertical="top"/>
    </xf>
    <xf numFmtId="173" fontId="11" fillId="4" borderId="3" xfId="3" applyNumberFormat="1" applyFont="1" applyFill="1" applyBorder="1" applyAlignment="1" applyProtection="1">
      <alignment horizontal="center" vertical="top"/>
    </xf>
    <xf numFmtId="2" fontId="27" fillId="4" borderId="3" xfId="0" applyNumberFormat="1" applyFont="1" applyFill="1" applyBorder="1" applyAlignment="1" applyProtection="1">
      <alignment horizontal="center" vertical="top"/>
    </xf>
    <xf numFmtId="173" fontId="8" fillId="4" borderId="7" xfId="1" applyNumberFormat="1" applyFont="1" applyFill="1" applyBorder="1" applyAlignment="1" applyProtection="1">
      <alignment horizontal="center" vertical="top"/>
    </xf>
    <xf numFmtId="173" fontId="9" fillId="4" borderId="3" xfId="0" applyNumberFormat="1" applyFont="1" applyFill="1" applyBorder="1" applyAlignment="1" applyProtection="1">
      <alignment horizontal="center" vertical="top"/>
    </xf>
    <xf numFmtId="3" fontId="27" fillId="4" borderId="7" xfId="0" applyNumberFormat="1" applyFont="1" applyFill="1" applyBorder="1" applyAlignment="1" applyProtection="1">
      <alignment horizontal="center" vertical="top"/>
    </xf>
    <xf numFmtId="3" fontId="27" fillId="4" borderId="8" xfId="0" applyNumberFormat="1" applyFont="1" applyFill="1" applyBorder="1" applyAlignment="1" applyProtection="1">
      <alignment horizontal="center" vertical="top"/>
    </xf>
    <xf numFmtId="3" fontId="27" fillId="4" borderId="9" xfId="0" applyNumberFormat="1" applyFont="1" applyFill="1" applyBorder="1" applyAlignment="1" applyProtection="1">
      <alignment horizontal="center" vertical="top"/>
    </xf>
    <xf numFmtId="1" fontId="19" fillId="4" borderId="9" xfId="0" applyNumberFormat="1" applyFont="1" applyFill="1" applyBorder="1" applyAlignment="1" applyProtection="1">
      <alignment horizontal="center" vertical="top"/>
    </xf>
    <xf numFmtId="173" fontId="11" fillId="4" borderId="3" xfId="1" applyNumberFormat="1" applyFont="1" applyFill="1" applyBorder="1" applyAlignment="1" applyProtection="1">
      <alignment horizontal="center" vertical="top"/>
    </xf>
    <xf numFmtId="1" fontId="27" fillId="4" borderId="3" xfId="0" applyNumberFormat="1" applyFont="1" applyFill="1" applyBorder="1" applyAlignment="1" applyProtection="1">
      <alignment horizontal="center" vertical="top"/>
    </xf>
    <xf numFmtId="1" fontId="27" fillId="4" borderId="7" xfId="0" applyNumberFormat="1" applyFont="1" applyFill="1" applyBorder="1" applyAlignment="1" applyProtection="1">
      <alignment horizontal="center" vertical="top"/>
    </xf>
    <xf numFmtId="1" fontId="27" fillId="4" borderId="8" xfId="0" applyNumberFormat="1" applyFont="1" applyFill="1" applyBorder="1" applyAlignment="1" applyProtection="1">
      <alignment horizontal="center" vertical="top"/>
    </xf>
    <xf numFmtId="2" fontId="21" fillId="4" borderId="8" xfId="0" applyNumberFormat="1" applyFont="1" applyFill="1" applyBorder="1" applyAlignment="1" applyProtection="1">
      <alignment horizontal="center" vertical="top"/>
    </xf>
    <xf numFmtId="0" fontId="27" fillId="4" borderId="8" xfId="0" applyFont="1" applyFill="1" applyBorder="1" applyAlignment="1" applyProtection="1">
      <alignment horizontal="center" vertical="top"/>
    </xf>
    <xf numFmtId="0" fontId="27" fillId="4" borderId="9" xfId="0" applyFont="1" applyFill="1" applyBorder="1" applyAlignment="1" applyProtection="1">
      <alignment horizontal="center" vertical="top"/>
    </xf>
    <xf numFmtId="173" fontId="11" fillId="4" borderId="7" xfId="1" applyNumberFormat="1" applyFont="1" applyFill="1" applyBorder="1" applyAlignment="1" applyProtection="1">
      <alignment horizontal="center" vertical="top"/>
    </xf>
    <xf numFmtId="2" fontId="21" fillId="4" borderId="7" xfId="0" applyNumberFormat="1" applyFont="1" applyFill="1" applyBorder="1" applyAlignment="1" applyProtection="1">
      <alignment horizontal="center" vertical="top"/>
    </xf>
    <xf numFmtId="173" fontId="11" fillId="4" borderId="14" xfId="3" applyNumberFormat="1" applyFont="1" applyFill="1" applyBorder="1" applyAlignment="1" applyProtection="1">
      <alignment horizontal="center" vertical="top"/>
    </xf>
    <xf numFmtId="2" fontId="27" fillId="4" borderId="8" xfId="0" applyNumberFormat="1" applyFont="1" applyFill="1" applyBorder="1" applyAlignment="1" applyProtection="1">
      <alignment horizontal="center" vertical="top"/>
    </xf>
    <xf numFmtId="173" fontId="8" fillId="4" borderId="8" xfId="1" applyNumberFormat="1" applyFont="1" applyFill="1" applyBorder="1" applyAlignment="1" applyProtection="1">
      <alignment horizontal="center" vertical="top"/>
    </xf>
    <xf numFmtId="173" fontId="11" fillId="4" borderId="8" xfId="1" applyNumberFormat="1" applyFont="1" applyFill="1" applyBorder="1" applyAlignment="1" applyProtection="1">
      <alignment horizontal="center" vertical="top"/>
    </xf>
    <xf numFmtId="1" fontId="27" fillId="4" borderId="9" xfId="0" applyNumberFormat="1" applyFont="1" applyFill="1" applyBorder="1" applyAlignment="1" applyProtection="1">
      <alignment horizontal="center" vertical="top"/>
      <protection locked="0"/>
    </xf>
    <xf numFmtId="173" fontId="11" fillId="4" borderId="2" xfId="1" applyNumberFormat="1" applyFont="1" applyFill="1" applyBorder="1" applyAlignment="1" applyProtection="1">
      <alignment horizontal="center" vertical="top"/>
    </xf>
    <xf numFmtId="173" fontId="11" fillId="4" borderId="19" xfId="3" applyNumberFormat="1" applyFont="1" applyFill="1" applyBorder="1" applyAlignment="1" applyProtection="1">
      <alignment horizontal="center" vertical="top"/>
    </xf>
    <xf numFmtId="0" fontId="8" fillId="4" borderId="8" xfId="0" applyFont="1" applyFill="1" applyBorder="1" applyAlignment="1" applyProtection="1">
      <alignment horizontal="center" vertical="top"/>
    </xf>
    <xf numFmtId="173" fontId="8" fillId="4" borderId="2" xfId="0" applyNumberFormat="1" applyFont="1" applyFill="1" applyBorder="1" applyAlignment="1" applyProtection="1">
      <alignment horizontal="center" vertical="top"/>
    </xf>
    <xf numFmtId="173" fontId="8" fillId="4" borderId="2" xfId="3" applyNumberFormat="1" applyFont="1" applyFill="1" applyBorder="1" applyAlignment="1" applyProtection="1">
      <alignment horizontal="center" vertical="top"/>
    </xf>
    <xf numFmtId="173" fontId="8" fillId="4" borderId="2" xfId="1" applyNumberFormat="1" applyFont="1" applyFill="1" applyBorder="1" applyAlignment="1" applyProtection="1">
      <alignment horizontal="center" vertical="top"/>
    </xf>
    <xf numFmtId="173" fontId="8" fillId="4" borderId="0" xfId="1" applyNumberFormat="1" applyFont="1" applyFill="1" applyBorder="1" applyAlignment="1" applyProtection="1">
      <alignment horizontal="center" vertical="top"/>
    </xf>
    <xf numFmtId="9" fontId="8" fillId="4" borderId="3" xfId="0" applyNumberFormat="1" applyFont="1" applyFill="1" applyBorder="1" applyAlignment="1" applyProtection="1">
      <alignment horizontal="center" vertical="top"/>
    </xf>
    <xf numFmtId="0" fontId="11" fillId="4" borderId="1" xfId="0" applyFont="1" applyFill="1" applyBorder="1" applyAlignment="1" applyProtection="1">
      <alignment vertical="top"/>
    </xf>
    <xf numFmtId="9" fontId="9" fillId="4" borderId="1" xfId="0" applyNumberFormat="1" applyFont="1" applyFill="1" applyBorder="1" applyAlignment="1" applyProtection="1">
      <alignment horizontal="center" vertical="top"/>
    </xf>
    <xf numFmtId="173" fontId="19" fillId="4" borderId="9" xfId="0" applyNumberFormat="1" applyFont="1" applyFill="1" applyBorder="1" applyAlignment="1" applyProtection="1">
      <alignment horizontal="center" vertical="top"/>
    </xf>
    <xf numFmtId="173" fontId="11" fillId="4" borderId="0" xfId="0" applyNumberFormat="1" applyFont="1" applyFill="1" applyBorder="1" applyAlignment="1" applyProtection="1">
      <alignment vertical="top"/>
    </xf>
    <xf numFmtId="173" fontId="11" fillId="4" borderId="8" xfId="0" applyNumberFormat="1" applyFont="1" applyFill="1" applyBorder="1" applyAlignment="1" applyProtection="1">
      <alignment vertical="top"/>
    </xf>
    <xf numFmtId="173" fontId="8" fillId="4" borderId="6" xfId="0" applyNumberFormat="1" applyFont="1" applyFill="1" applyBorder="1" applyAlignment="1" applyProtection="1">
      <alignment horizontal="center" vertical="top"/>
    </xf>
    <xf numFmtId="173" fontId="8" fillId="4" borderId="3" xfId="1" applyNumberFormat="1" applyFont="1" applyFill="1" applyBorder="1" applyAlignment="1" applyProtection="1">
      <alignment horizontal="center" vertical="top"/>
    </xf>
    <xf numFmtId="173" fontId="8" fillId="4" borderId="3" xfId="3" applyNumberFormat="1" applyFont="1" applyFill="1" applyBorder="1" applyAlignment="1" applyProtection="1">
      <alignment horizontal="center" vertical="top"/>
    </xf>
    <xf numFmtId="173" fontId="11" fillId="4" borderId="9" xfId="0" applyNumberFormat="1" applyFont="1" applyFill="1" applyBorder="1" applyAlignment="1" applyProtection="1">
      <alignment horizontal="center" vertical="top"/>
    </xf>
    <xf numFmtId="3" fontId="11" fillId="4" borderId="9" xfId="0" applyNumberFormat="1" applyFont="1" applyFill="1" applyBorder="1" applyAlignment="1" applyProtection="1">
      <alignment horizontal="center" vertical="top"/>
    </xf>
    <xf numFmtId="3" fontId="11" fillId="4" borderId="3" xfId="0" applyNumberFormat="1" applyFont="1" applyFill="1" applyBorder="1" applyAlignment="1" applyProtection="1">
      <alignment horizontal="center" vertical="top"/>
    </xf>
    <xf numFmtId="170" fontId="27" fillId="4" borderId="3" xfId="0" applyNumberFormat="1" applyFont="1" applyFill="1" applyBorder="1" applyAlignment="1" applyProtection="1">
      <alignment horizontal="center" vertical="top"/>
    </xf>
    <xf numFmtId="173" fontId="27" fillId="4" borderId="3" xfId="0" applyNumberFormat="1" applyFont="1" applyFill="1" applyBorder="1" applyAlignment="1" applyProtection="1">
      <alignment horizontal="center" vertical="top"/>
    </xf>
    <xf numFmtId="3" fontId="11" fillId="4" borderId="0" xfId="0" applyNumberFormat="1" applyFont="1" applyFill="1" applyBorder="1" applyAlignment="1" applyProtection="1">
      <alignment horizontal="center" vertical="top"/>
    </xf>
    <xf numFmtId="173" fontId="27" fillId="4" borderId="7" xfId="0" applyNumberFormat="1" applyFont="1" applyFill="1" applyBorder="1" applyAlignment="1" applyProtection="1">
      <alignment horizontal="center" vertical="top"/>
    </xf>
    <xf numFmtId="0" fontId="8" fillId="4" borderId="0" xfId="0" applyFont="1" applyFill="1" applyBorder="1" applyAlignment="1" applyProtection="1">
      <alignment horizontal="center" vertical="top"/>
    </xf>
    <xf numFmtId="173" fontId="27" fillId="4" borderId="8" xfId="0" applyNumberFormat="1" applyFont="1" applyFill="1" applyBorder="1" applyAlignment="1" applyProtection="1">
      <alignment horizontal="center" vertical="top"/>
    </xf>
    <xf numFmtId="3" fontId="8" fillId="4" borderId="0" xfId="0" applyNumberFormat="1" applyFont="1" applyFill="1" applyBorder="1" applyAlignment="1" applyProtection="1">
      <alignment horizontal="center" vertical="top"/>
    </xf>
    <xf numFmtId="3" fontId="11" fillId="4" borderId="4" xfId="0" applyNumberFormat="1" applyFont="1" applyFill="1" applyBorder="1" applyAlignment="1" applyProtection="1">
      <alignment horizontal="center" vertical="top"/>
    </xf>
    <xf numFmtId="173" fontId="27" fillId="4" borderId="9" xfId="0" applyNumberFormat="1" applyFont="1" applyFill="1" applyBorder="1" applyAlignment="1" applyProtection="1">
      <alignment horizontal="center" vertical="top"/>
    </xf>
    <xf numFmtId="3" fontId="11" fillId="4" borderId="7" xfId="0" applyNumberFormat="1" applyFont="1" applyFill="1" applyBorder="1" applyAlignment="1" applyProtection="1">
      <alignment horizontal="center" vertical="top"/>
    </xf>
    <xf numFmtId="3" fontId="8" fillId="4" borderId="8" xfId="0" applyNumberFormat="1" applyFont="1" applyFill="1" applyBorder="1" applyAlignment="1" applyProtection="1">
      <alignment horizontal="center" vertical="top"/>
    </xf>
    <xf numFmtId="0" fontId="22" fillId="4" borderId="21" xfId="0" applyFont="1" applyFill="1" applyBorder="1" applyAlignment="1" applyProtection="1">
      <alignment horizontal="center" vertical="center"/>
      <protection locked="0"/>
    </xf>
    <xf numFmtId="0" fontId="8" fillId="4" borderId="21" xfId="0" applyFont="1" applyFill="1" applyBorder="1" applyAlignment="1" applyProtection="1">
      <alignment horizontal="right" vertical="center" indent="1"/>
      <protection locked="0"/>
    </xf>
    <xf numFmtId="0" fontId="25" fillId="4" borderId="21" xfId="0" applyFont="1" applyFill="1" applyBorder="1" applyAlignment="1" applyProtection="1">
      <alignment horizontal="center" vertical="center" wrapText="1"/>
      <protection locked="0"/>
    </xf>
    <xf numFmtId="0" fontId="11" fillId="4" borderId="0" xfId="0" applyFont="1" applyFill="1" applyBorder="1" applyAlignment="1" applyProtection="1">
      <alignment horizontal="center" vertical="center"/>
      <protection locked="0"/>
    </xf>
    <xf numFmtId="166" fontId="11" fillId="4" borderId="0" xfId="0" applyNumberFormat="1" applyFont="1" applyFill="1" applyBorder="1" applyAlignment="1" applyProtection="1">
      <alignment horizontal="center" vertical="center"/>
      <protection locked="0"/>
    </xf>
    <xf numFmtId="0" fontId="26" fillId="4" borderId="0" xfId="0" applyFont="1" applyFill="1" applyBorder="1" applyAlignment="1" applyProtection="1">
      <alignment horizontal="center" vertical="center" wrapText="1"/>
      <protection locked="0"/>
    </xf>
    <xf numFmtId="0" fontId="9" fillId="4" borderId="0"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protection locked="0"/>
    </xf>
    <xf numFmtId="0" fontId="9" fillId="4" borderId="4" xfId="0" applyNumberFormat="1" applyFont="1" applyFill="1" applyBorder="1" applyAlignment="1" applyProtection="1">
      <alignment horizontal="center" vertical="center"/>
      <protection locked="0"/>
    </xf>
    <xf numFmtId="0" fontId="26" fillId="4" borderId="4" xfId="0" applyFont="1" applyFill="1" applyBorder="1" applyAlignment="1" applyProtection="1">
      <alignment horizontal="center" vertical="center" wrapText="1"/>
      <protection locked="0"/>
    </xf>
    <xf numFmtId="0" fontId="8" fillId="4" borderId="9" xfId="0" applyFont="1" applyFill="1" applyBorder="1" applyAlignment="1" applyProtection="1">
      <alignment horizontal="center" vertical="top" wrapText="1"/>
    </xf>
    <xf numFmtId="173" fontId="27" fillId="4" borderId="15" xfId="0" applyNumberFormat="1" applyFont="1" applyFill="1" applyBorder="1" applyAlignment="1" applyProtection="1">
      <alignment horizontal="center" vertical="center"/>
      <protection locked="0"/>
    </xf>
    <xf numFmtId="173" fontId="8" fillId="4" borderId="14" xfId="1" applyNumberFormat="1" applyFont="1" applyFill="1" applyBorder="1" applyAlignment="1" applyProtection="1">
      <alignment horizontal="center" vertical="center"/>
      <protection locked="0"/>
    </xf>
    <xf numFmtId="167" fontId="8" fillId="4" borderId="20" xfId="3" applyNumberFormat="1" applyFont="1" applyFill="1" applyBorder="1" applyAlignment="1" applyProtection="1">
      <alignment horizontal="center" vertical="center"/>
      <protection locked="0"/>
    </xf>
    <xf numFmtId="0" fontId="8" fillId="4" borderId="19" xfId="0" applyFont="1" applyFill="1" applyBorder="1" applyAlignment="1" applyProtection="1">
      <alignment vertical="center"/>
      <protection locked="0"/>
    </xf>
    <xf numFmtId="0" fontId="8" fillId="4" borderId="6" xfId="0" applyFont="1" applyFill="1" applyBorder="1" applyAlignment="1" applyProtection="1">
      <alignment vertical="center"/>
      <protection locked="0"/>
    </xf>
    <xf numFmtId="0" fontId="8" fillId="4" borderId="4" xfId="0" applyFont="1" applyFill="1" applyBorder="1" applyAlignment="1" applyProtection="1">
      <alignment vertical="center"/>
      <protection locked="0"/>
    </xf>
    <xf numFmtId="0" fontId="8" fillId="0" borderId="3" xfId="0" applyFont="1" applyBorder="1" applyAlignment="1" applyProtection="1">
      <alignment horizontal="center" vertical="center"/>
      <protection locked="0"/>
    </xf>
    <xf numFmtId="0" fontId="9" fillId="4" borderId="3" xfId="0" applyFont="1" applyFill="1" applyBorder="1" applyAlignment="1" applyProtection="1">
      <alignment horizontal="center" vertical="top" wrapText="1"/>
      <protection locked="0"/>
    </xf>
    <xf numFmtId="0" fontId="8" fillId="4" borderId="0" xfId="0" applyFont="1" applyFill="1" applyAlignment="1" applyProtection="1">
      <alignment vertical="center"/>
      <protection locked="0"/>
    </xf>
    <xf numFmtId="0" fontId="9" fillId="4" borderId="7" xfId="0" applyFont="1" applyFill="1" applyBorder="1" applyAlignment="1" applyProtection="1">
      <alignment horizontal="center" vertical="top" wrapText="1"/>
      <protection locked="0"/>
    </xf>
    <xf numFmtId="0" fontId="9" fillId="4" borderId="5" xfId="0" applyFont="1" applyFill="1" applyBorder="1" applyAlignment="1" applyProtection="1">
      <alignment horizontal="center" vertical="top" wrapText="1"/>
      <protection locked="0"/>
    </xf>
    <xf numFmtId="3" fontId="11" fillId="4" borderId="3" xfId="0" applyNumberFormat="1" applyFont="1" applyFill="1" applyBorder="1" applyAlignment="1" applyProtection="1">
      <alignment horizontal="center" vertical="center"/>
      <protection locked="0"/>
    </xf>
    <xf numFmtId="0" fontId="8" fillId="4" borderId="15" xfId="0" applyFont="1" applyFill="1" applyBorder="1" applyAlignment="1" applyProtection="1">
      <alignment vertical="center"/>
      <protection locked="0"/>
    </xf>
    <xf numFmtId="3" fontId="19" fillId="4" borderId="15" xfId="0" applyNumberFormat="1" applyFont="1" applyFill="1" applyBorder="1" applyAlignment="1" applyProtection="1">
      <alignment horizontal="center" vertical="center"/>
      <protection locked="0"/>
    </xf>
    <xf numFmtId="10" fontId="21" fillId="4" borderId="5" xfId="0" applyNumberFormat="1" applyFont="1" applyFill="1" applyBorder="1" applyAlignment="1" applyProtection="1">
      <alignment horizontal="center" vertical="center"/>
      <protection locked="0"/>
    </xf>
    <xf numFmtId="10" fontId="19" fillId="4" borderId="14" xfId="0" applyNumberFormat="1" applyFont="1" applyFill="1" applyBorder="1" applyAlignment="1" applyProtection="1">
      <alignment horizontal="center" vertical="center"/>
      <protection locked="0"/>
    </xf>
    <xf numFmtId="10" fontId="9" fillId="4" borderId="5" xfId="0" applyNumberFormat="1" applyFont="1" applyFill="1" applyBorder="1" applyAlignment="1" applyProtection="1">
      <alignment horizontal="center" vertical="center"/>
      <protection locked="0"/>
    </xf>
    <xf numFmtId="0" fontId="8" fillId="4" borderId="14" xfId="0" applyFont="1" applyFill="1" applyBorder="1" applyAlignment="1" applyProtection="1">
      <alignment vertical="center"/>
      <protection locked="0"/>
    </xf>
    <xf numFmtId="0" fontId="10" fillId="4" borderId="14" xfId="0" applyFont="1" applyFill="1" applyBorder="1" applyAlignment="1" applyProtection="1">
      <alignment vertical="center"/>
      <protection locked="0"/>
    </xf>
    <xf numFmtId="39" fontId="8" fillId="4" borderId="8" xfId="0" applyNumberFormat="1" applyFont="1" applyFill="1" applyBorder="1" applyAlignment="1" applyProtection="1">
      <alignment horizontal="center" vertical="center"/>
      <protection locked="0"/>
    </xf>
    <xf numFmtId="0" fontId="17" fillId="4" borderId="5" xfId="0" applyFont="1" applyFill="1" applyBorder="1" applyAlignment="1" applyProtection="1">
      <alignment vertical="center"/>
    </xf>
    <xf numFmtId="9" fontId="11" fillId="4" borderId="0" xfId="0" applyNumberFormat="1" applyFont="1" applyFill="1" applyBorder="1" applyAlignment="1" applyProtection="1">
      <alignment horizontal="center" vertical="top"/>
    </xf>
    <xf numFmtId="0" fontId="9" fillId="0" borderId="3" xfId="0" applyFont="1" applyFill="1" applyBorder="1" applyAlignment="1" applyProtection="1">
      <alignment horizontal="left" vertical="center" wrapText="1" indent="1"/>
      <protection locked="0"/>
    </xf>
    <xf numFmtId="0" fontId="74" fillId="4" borderId="9" xfId="0" applyFont="1" applyFill="1" applyBorder="1" applyAlignment="1">
      <alignment horizontal="left" vertical="center" wrapText="1"/>
    </xf>
    <xf numFmtId="173" fontId="8" fillId="0" borderId="14" xfId="0" applyNumberFormat="1" applyFont="1" applyFill="1" applyBorder="1" applyAlignment="1" applyProtection="1">
      <alignment horizontal="center" vertical="top"/>
      <protection locked="0"/>
    </xf>
    <xf numFmtId="2" fontId="28" fillId="4" borderId="0" xfId="0" applyNumberFormat="1" applyFont="1" applyFill="1" applyBorder="1" applyAlignment="1" applyProtection="1">
      <alignment horizontal="center" vertical="top"/>
    </xf>
    <xf numFmtId="2" fontId="28" fillId="4" borderId="19" xfId="0" applyNumberFormat="1" applyFont="1" applyFill="1" applyBorder="1" applyAlignment="1" applyProtection="1">
      <alignment horizontal="center" vertical="top"/>
    </xf>
    <xf numFmtId="2" fontId="28" fillId="4" borderId="21" xfId="0" applyNumberFormat="1" applyFont="1" applyFill="1" applyBorder="1" applyAlignment="1" applyProtection="1">
      <alignment horizontal="center" vertical="top"/>
    </xf>
    <xf numFmtId="2" fontId="28" fillId="4" borderId="2" xfId="0" applyNumberFormat="1" applyFont="1" applyFill="1" applyBorder="1" applyAlignment="1" applyProtection="1">
      <alignment horizontal="center" vertical="top"/>
    </xf>
    <xf numFmtId="2" fontId="28" fillId="4" borderId="1" xfId="0" applyNumberFormat="1" applyFont="1" applyFill="1" applyBorder="1" applyAlignment="1" applyProtection="1">
      <alignment horizontal="center" vertical="top"/>
    </xf>
    <xf numFmtId="2" fontId="28" fillId="4" borderId="6" xfId="0" applyNumberFormat="1" applyFont="1" applyFill="1" applyBorder="1" applyAlignment="1" applyProtection="1">
      <alignment horizontal="center" vertical="top"/>
    </xf>
    <xf numFmtId="2" fontId="28" fillId="4" borderId="4" xfId="0" applyNumberFormat="1" applyFont="1" applyFill="1" applyBorder="1" applyAlignment="1" applyProtection="1">
      <alignment horizontal="center" vertical="top"/>
    </xf>
    <xf numFmtId="2" fontId="28" fillId="4" borderId="18" xfId="0" applyNumberFormat="1" applyFont="1" applyFill="1" applyBorder="1" applyAlignment="1" applyProtection="1">
      <alignment horizontal="center" vertical="top"/>
    </xf>
    <xf numFmtId="2" fontId="28" fillId="4" borderId="9" xfId="0" applyNumberFormat="1" applyFont="1" applyFill="1" applyBorder="1" applyAlignment="1" applyProtection="1">
      <alignment horizontal="center" vertical="top"/>
    </xf>
    <xf numFmtId="173" fontId="8" fillId="0" borderId="21" xfId="0" applyNumberFormat="1" applyFont="1" applyFill="1" applyBorder="1" applyAlignment="1" applyProtection="1">
      <alignment horizontal="center" vertical="top"/>
      <protection locked="0"/>
    </xf>
    <xf numFmtId="173" fontId="8" fillId="4" borderId="5" xfId="0" applyNumberFormat="1" applyFont="1" applyFill="1" applyBorder="1" applyAlignment="1" applyProtection="1">
      <alignment horizontal="center" vertical="top"/>
    </xf>
    <xf numFmtId="173" fontId="8" fillId="4" borderId="0" xfId="0" applyNumberFormat="1" applyFont="1" applyFill="1" applyBorder="1" applyAlignment="1" applyProtection="1">
      <alignment horizontal="center" vertical="top"/>
    </xf>
    <xf numFmtId="173" fontId="11" fillId="4" borderId="1" xfId="0" applyNumberFormat="1" applyFont="1" applyFill="1" applyBorder="1" applyAlignment="1" applyProtection="1">
      <alignment horizontal="center" vertical="top"/>
    </xf>
    <xf numFmtId="173" fontId="11" fillId="4" borderId="14" xfId="0" applyNumberFormat="1" applyFont="1" applyFill="1" applyBorder="1" applyAlignment="1" applyProtection="1">
      <alignment horizontal="center" vertical="top"/>
    </xf>
    <xf numFmtId="9" fontId="11" fillId="4" borderId="7" xfId="0" applyNumberFormat="1" applyFont="1" applyFill="1" applyBorder="1" applyAlignment="1" applyProtection="1">
      <alignment horizontal="center" vertical="top"/>
    </xf>
    <xf numFmtId="9" fontId="11" fillId="4" borderId="19" xfId="0" applyNumberFormat="1" applyFont="1" applyFill="1" applyBorder="1" applyAlignment="1" applyProtection="1">
      <alignment horizontal="center" vertical="top"/>
    </xf>
    <xf numFmtId="9" fontId="11" fillId="4" borderId="21" xfId="0" applyNumberFormat="1" applyFont="1" applyFill="1" applyBorder="1" applyAlignment="1" applyProtection="1">
      <alignment horizontal="center" vertical="top"/>
    </xf>
    <xf numFmtId="9" fontId="11" fillId="4" borderId="20" xfId="0" applyNumberFormat="1" applyFont="1" applyFill="1" applyBorder="1" applyAlignment="1" applyProtection="1">
      <alignment horizontal="center" vertical="top"/>
    </xf>
    <xf numFmtId="9" fontId="11" fillId="4" borderId="2" xfId="0" applyNumberFormat="1" applyFont="1" applyFill="1" applyBorder="1" applyAlignment="1" applyProtection="1">
      <alignment horizontal="center" vertical="top"/>
    </xf>
    <xf numFmtId="9" fontId="11" fillId="4" borderId="1" xfId="0" applyNumberFormat="1" applyFont="1" applyFill="1" applyBorder="1" applyAlignment="1" applyProtection="1">
      <alignment horizontal="center" vertical="top"/>
    </xf>
    <xf numFmtId="9" fontId="11" fillId="4" borderId="6" xfId="0" applyNumberFormat="1" applyFont="1" applyFill="1" applyBorder="1" applyAlignment="1" applyProtection="1">
      <alignment horizontal="center" vertical="top"/>
    </xf>
    <xf numFmtId="9" fontId="11" fillId="4" borderId="4" xfId="0" applyNumberFormat="1" applyFont="1" applyFill="1" applyBorder="1" applyAlignment="1" applyProtection="1">
      <alignment horizontal="center" vertical="top"/>
    </xf>
    <xf numFmtId="171" fontId="21" fillId="0" borderId="3" xfId="0" applyNumberFormat="1" applyFont="1" applyFill="1" applyBorder="1" applyAlignment="1" applyProtection="1">
      <alignment horizontal="center" vertical="center"/>
      <protection locked="0"/>
    </xf>
    <xf numFmtId="171" fontId="21" fillId="0" borderId="3" xfId="0" applyNumberFormat="1" applyFont="1" applyFill="1" applyBorder="1" applyAlignment="1" applyProtection="1">
      <alignment horizontal="center" vertical="center" wrapText="1"/>
      <protection locked="0"/>
    </xf>
    <xf numFmtId="173" fontId="8" fillId="0" borderId="3" xfId="3" applyNumberFormat="1" applyFont="1" applyFill="1" applyBorder="1" applyAlignment="1" applyProtection="1">
      <alignment horizontal="center" vertical="top"/>
      <protection locked="0"/>
    </xf>
    <xf numFmtId="173" fontId="8" fillId="0" borderId="14" xfId="3" applyNumberFormat="1" applyFont="1" applyFill="1" applyBorder="1" applyAlignment="1" applyProtection="1">
      <alignment horizontal="center" vertical="top"/>
      <protection locked="0"/>
    </xf>
    <xf numFmtId="173" fontId="8" fillId="0" borderId="20" xfId="3" applyNumberFormat="1" applyFont="1" applyFill="1" applyBorder="1" applyAlignment="1" applyProtection="1">
      <alignment horizontal="center" vertical="top"/>
      <protection locked="0"/>
    </xf>
    <xf numFmtId="3" fontId="9" fillId="4" borderId="3" xfId="0" applyNumberFormat="1" applyFont="1" applyFill="1" applyBorder="1" applyAlignment="1" applyProtection="1">
      <alignment horizontal="center" vertical="top"/>
    </xf>
    <xf numFmtId="3" fontId="9" fillId="0" borderId="3" xfId="0" applyNumberFormat="1" applyFont="1" applyFill="1" applyBorder="1" applyAlignment="1" applyProtection="1">
      <alignment horizontal="center" vertical="top"/>
      <protection locked="0"/>
    </xf>
    <xf numFmtId="173" fontId="9" fillId="6" borderId="3" xfId="1" applyNumberFormat="1" applyFont="1" applyFill="1" applyBorder="1" applyAlignment="1" applyProtection="1">
      <alignment vertical="center"/>
    </xf>
    <xf numFmtId="0" fontId="16" fillId="4" borderId="4" xfId="0" applyFont="1" applyFill="1" applyBorder="1" applyAlignment="1" applyProtection="1">
      <alignment vertical="center"/>
    </xf>
    <xf numFmtId="2" fontId="40" fillId="0" borderId="4" xfId="0" applyNumberFormat="1" applyFont="1" applyFill="1" applyBorder="1" applyAlignment="1" applyProtection="1">
      <alignment horizontal="center" vertical="top"/>
    </xf>
    <xf numFmtId="3" fontId="10" fillId="0" borderId="4" xfId="0" applyNumberFormat="1" applyFont="1" applyFill="1" applyBorder="1" applyAlignment="1" applyProtection="1">
      <alignment horizontal="center" vertical="top"/>
    </xf>
    <xf numFmtId="9" fontId="10" fillId="0" borderId="4" xfId="3" applyFont="1" applyFill="1" applyBorder="1" applyAlignment="1" applyProtection="1">
      <alignment horizontal="center" vertical="top"/>
    </xf>
    <xf numFmtId="9" fontId="10" fillId="0" borderId="4" xfId="0" applyNumberFormat="1" applyFont="1" applyFill="1" applyBorder="1" applyAlignment="1" applyProtection="1">
      <alignment horizontal="center" vertical="top"/>
    </xf>
    <xf numFmtId="9" fontId="8" fillId="4" borderId="4" xfId="0" applyNumberFormat="1" applyFont="1" applyFill="1" applyBorder="1" applyAlignment="1" applyProtection="1">
      <alignment horizontal="center" vertical="top"/>
    </xf>
    <xf numFmtId="9" fontId="8" fillId="4" borderId="19" xfId="0" applyNumberFormat="1" applyFont="1" applyFill="1" applyBorder="1" applyAlignment="1" applyProtection="1">
      <alignment horizontal="center" vertical="top"/>
    </xf>
    <xf numFmtId="164" fontId="9" fillId="4" borderId="0" xfId="0" applyNumberFormat="1" applyFont="1" applyFill="1" applyBorder="1" applyAlignment="1" applyProtection="1">
      <alignment horizontal="right" vertical="center" wrapText="1"/>
      <protection locked="0"/>
    </xf>
    <xf numFmtId="0" fontId="9" fillId="4" borderId="0" xfId="0" applyFont="1" applyFill="1" applyBorder="1" applyAlignment="1" applyProtection="1">
      <alignment vertical="center"/>
      <protection locked="0"/>
    </xf>
    <xf numFmtId="0" fontId="8" fillId="4" borderId="0" xfId="0" applyFont="1" applyFill="1" applyBorder="1" applyAlignment="1" applyProtection="1">
      <alignment vertical="center"/>
      <protection locked="0"/>
    </xf>
    <xf numFmtId="0" fontId="8" fillId="4" borderId="0" xfId="0" applyFont="1" applyFill="1" applyBorder="1" applyAlignment="1" applyProtection="1">
      <alignment horizontal="center" vertical="center"/>
      <protection locked="0"/>
    </xf>
    <xf numFmtId="0" fontId="15" fillId="4" borderId="19" xfId="0" applyFont="1" applyFill="1" applyBorder="1" applyAlignment="1" applyProtection="1">
      <alignment horizontal="left" vertical="center"/>
      <protection locked="0"/>
    </xf>
    <xf numFmtId="0" fontId="9" fillId="4" borderId="21" xfId="0" applyFont="1" applyFill="1" applyBorder="1" applyAlignment="1" applyProtection="1">
      <alignment horizontal="center" vertical="center" wrapText="1"/>
      <protection locked="0"/>
    </xf>
    <xf numFmtId="0" fontId="8" fillId="4" borderId="20" xfId="0" applyFont="1" applyFill="1" applyBorder="1" applyAlignment="1" applyProtection="1">
      <alignment horizontal="center" vertical="center" wrapText="1"/>
      <protection locked="0"/>
    </xf>
    <xf numFmtId="39" fontId="11" fillId="4" borderId="2" xfId="0" applyNumberFormat="1" applyFont="1" applyFill="1" applyBorder="1" applyAlignment="1" applyProtection="1">
      <alignment vertical="top"/>
      <protection locked="0"/>
    </xf>
    <xf numFmtId="39" fontId="11" fillId="4" borderId="0" xfId="0" applyNumberFormat="1" applyFont="1" applyFill="1" applyBorder="1" applyAlignment="1" applyProtection="1">
      <alignment vertical="top"/>
      <protection locked="0"/>
    </xf>
    <xf numFmtId="3" fontId="11" fillId="4" borderId="1" xfId="0" applyNumberFormat="1" applyFont="1" applyFill="1" applyBorder="1" applyAlignment="1" applyProtection="1">
      <alignment horizontal="center" vertical="top"/>
      <protection locked="0"/>
    </xf>
    <xf numFmtId="39" fontId="8" fillId="4" borderId="2" xfId="0" applyNumberFormat="1" applyFont="1" applyFill="1" applyBorder="1" applyAlignment="1" applyProtection="1">
      <alignment horizontal="right" vertical="top"/>
      <protection locked="0"/>
    </xf>
    <xf numFmtId="39" fontId="8" fillId="4" borderId="0" xfId="0" applyNumberFormat="1" applyFont="1" applyFill="1" applyBorder="1" applyAlignment="1" applyProtection="1">
      <alignment vertical="top"/>
      <protection locked="0"/>
    </xf>
    <xf numFmtId="164" fontId="8" fillId="4" borderId="2" xfId="0" applyNumberFormat="1" applyFont="1" applyFill="1" applyBorder="1" applyAlignment="1" applyProtection="1">
      <alignment vertical="top"/>
      <protection locked="0"/>
    </xf>
    <xf numFmtId="0" fontId="8" fillId="4" borderId="0" xfId="0" applyFont="1" applyFill="1" applyBorder="1" applyAlignment="1" applyProtection="1">
      <alignment vertical="top"/>
      <protection locked="0"/>
    </xf>
    <xf numFmtId="0" fontId="8" fillId="4" borderId="0" xfId="0" applyFont="1" applyFill="1" applyBorder="1" applyAlignment="1" applyProtection="1">
      <alignment horizontal="left" vertical="top"/>
      <protection locked="0"/>
    </xf>
    <xf numFmtId="0" fontId="11" fillId="4" borderId="0" xfId="0" applyFont="1" applyFill="1" applyBorder="1" applyAlignment="1" applyProtection="1">
      <alignment vertical="top"/>
      <protection locked="0"/>
    </xf>
    <xf numFmtId="0" fontId="8" fillId="4" borderId="0" xfId="0" applyFont="1" applyFill="1" applyBorder="1" applyAlignment="1" applyProtection="1">
      <alignment vertical="top" wrapText="1"/>
      <protection locked="0"/>
    </xf>
    <xf numFmtId="164" fontId="11" fillId="4" borderId="2" xfId="0" applyNumberFormat="1" applyFont="1" applyFill="1" applyBorder="1" applyAlignment="1" applyProtection="1">
      <alignment vertical="top"/>
      <protection locked="0"/>
    </xf>
    <xf numFmtId="0" fontId="11" fillId="4" borderId="0" xfId="0" applyFont="1" applyFill="1" applyBorder="1" applyAlignment="1" applyProtection="1">
      <alignment horizontal="left" vertical="top"/>
      <protection locked="0"/>
    </xf>
    <xf numFmtId="39" fontId="8" fillId="4" borderId="2" xfId="0" applyNumberFormat="1" applyFont="1" applyFill="1" applyBorder="1" applyAlignment="1" applyProtection="1">
      <alignment vertical="top"/>
      <protection locked="0"/>
    </xf>
    <xf numFmtId="39" fontId="11" fillId="4" borderId="6" xfId="0" applyNumberFormat="1" applyFont="1" applyFill="1" applyBorder="1" applyAlignment="1" applyProtection="1">
      <alignment vertical="center"/>
      <protection locked="0"/>
    </xf>
    <xf numFmtId="0" fontId="17" fillId="4" borderId="4" xfId="0" applyFont="1" applyFill="1" applyBorder="1" applyAlignment="1" applyProtection="1">
      <alignment vertical="center"/>
      <protection locked="0"/>
    </xf>
    <xf numFmtId="3" fontId="11" fillId="4" borderId="18" xfId="0" applyNumberFormat="1" applyFont="1" applyFill="1" applyBorder="1" applyAlignment="1" applyProtection="1">
      <alignment horizontal="center" vertical="top"/>
      <protection locked="0"/>
    </xf>
    <xf numFmtId="0" fontId="9" fillId="4" borderId="4" xfId="0" applyFont="1" applyFill="1" applyBorder="1" applyAlignment="1" applyProtection="1">
      <alignment vertical="center"/>
      <protection locked="0"/>
    </xf>
    <xf numFmtId="39" fontId="9" fillId="4" borderId="2" xfId="0" applyNumberFormat="1" applyFont="1" applyFill="1" applyBorder="1" applyAlignment="1" applyProtection="1">
      <alignment horizontal="left" vertical="center"/>
      <protection locked="0"/>
    </xf>
    <xf numFmtId="39" fontId="9" fillId="4" borderId="0" xfId="0" applyNumberFormat="1" applyFont="1" applyFill="1" applyBorder="1" applyAlignment="1" applyProtection="1">
      <alignment vertical="center"/>
      <protection locked="0"/>
    </xf>
    <xf numFmtId="3" fontId="8" fillId="4" borderId="3" xfId="0" applyNumberFormat="1" applyFont="1" applyFill="1" applyBorder="1" applyAlignment="1" applyProtection="1">
      <alignment horizontal="center" vertical="center"/>
      <protection locked="0"/>
    </xf>
    <xf numFmtId="170" fontId="8" fillId="4" borderId="7" xfId="0" applyNumberFormat="1" applyFont="1" applyFill="1" applyBorder="1" applyAlignment="1" applyProtection="1">
      <alignment horizontal="center" vertical="center"/>
      <protection locked="0"/>
    </xf>
    <xf numFmtId="3" fontId="8" fillId="4" borderId="7" xfId="0" applyNumberFormat="1" applyFont="1" applyFill="1" applyBorder="1" applyAlignment="1" applyProtection="1">
      <alignment horizontal="center" vertical="center"/>
      <protection locked="0"/>
    </xf>
    <xf numFmtId="170" fontId="8" fillId="4" borderId="3" xfId="0" applyNumberFormat="1" applyFont="1" applyFill="1" applyBorder="1" applyAlignment="1" applyProtection="1">
      <alignment horizontal="center" vertical="center"/>
      <protection locked="0"/>
    </xf>
    <xf numFmtId="3" fontId="8" fillId="4" borderId="15" xfId="0" applyNumberFormat="1" applyFont="1" applyFill="1" applyBorder="1" applyAlignment="1" applyProtection="1">
      <alignment horizontal="center" vertical="center"/>
      <protection locked="0"/>
    </xf>
    <xf numFmtId="0" fontId="9" fillId="4" borderId="0" xfId="0" applyFont="1" applyFill="1" applyBorder="1" applyAlignment="1" applyProtection="1">
      <alignment horizontal="left" vertical="center"/>
      <protection locked="0"/>
    </xf>
    <xf numFmtId="3" fontId="8" fillId="4" borderId="18" xfId="0" applyNumberFormat="1" applyFont="1" applyFill="1" applyBorder="1" applyAlignment="1" applyProtection="1">
      <alignment horizontal="center" vertical="center"/>
      <protection locked="0"/>
    </xf>
    <xf numFmtId="170" fontId="8" fillId="4" borderId="18" xfId="0" applyNumberFormat="1" applyFont="1" applyFill="1" applyBorder="1" applyAlignment="1" applyProtection="1">
      <alignment horizontal="center" vertical="center"/>
      <protection locked="0"/>
    </xf>
    <xf numFmtId="164" fontId="9" fillId="4" borderId="2" xfId="0" applyNumberFormat="1" applyFont="1" applyFill="1" applyBorder="1" applyAlignment="1" applyProtection="1">
      <alignment horizontal="left" vertical="center"/>
      <protection locked="0"/>
    </xf>
    <xf numFmtId="3" fontId="8" fillId="4" borderId="0" xfId="0" applyNumberFormat="1" applyFont="1" applyFill="1" applyBorder="1" applyAlignment="1" applyProtection="1">
      <alignment horizontal="center" vertical="center"/>
      <protection locked="0"/>
    </xf>
    <xf numFmtId="170" fontId="8" fillId="4" borderId="1" xfId="0" applyNumberFormat="1" applyFont="1" applyFill="1" applyBorder="1" applyAlignment="1" applyProtection="1">
      <alignment horizontal="center" vertical="center"/>
      <protection locked="0"/>
    </xf>
    <xf numFmtId="3" fontId="8" fillId="4" borderId="8" xfId="0" applyNumberFormat="1" applyFont="1" applyFill="1" applyBorder="1" applyAlignment="1" applyProtection="1">
      <alignment horizontal="center" vertical="center"/>
      <protection locked="0"/>
    </xf>
    <xf numFmtId="164" fontId="9" fillId="4" borderId="6" xfId="0" applyNumberFormat="1" applyFont="1" applyFill="1" applyBorder="1" applyAlignment="1" applyProtection="1">
      <alignment horizontal="left" vertical="center"/>
      <protection locked="0"/>
    </xf>
    <xf numFmtId="3" fontId="8" fillId="4" borderId="4" xfId="0" applyNumberFormat="1" applyFont="1" applyFill="1" applyBorder="1" applyAlignment="1" applyProtection="1">
      <alignment horizontal="center" vertical="center"/>
      <protection locked="0"/>
    </xf>
    <xf numFmtId="39" fontId="11" fillId="4" borderId="6" xfId="0" applyNumberFormat="1" applyFont="1" applyFill="1" applyBorder="1" applyAlignment="1" applyProtection="1">
      <alignment horizontal="left" vertical="center"/>
      <protection locked="0"/>
    </xf>
    <xf numFmtId="0" fontId="12" fillId="4" borderId="4" xfId="0" applyFont="1" applyFill="1" applyBorder="1" applyAlignment="1" applyProtection="1">
      <alignment vertical="center"/>
      <protection locked="0"/>
    </xf>
    <xf numFmtId="170" fontId="9" fillId="4" borderId="14" xfId="0" applyNumberFormat="1" applyFont="1" applyFill="1" applyBorder="1" applyAlignment="1" applyProtection="1">
      <alignment horizontal="center" vertical="center"/>
      <protection locked="0"/>
    </xf>
    <xf numFmtId="0" fontId="9" fillId="4" borderId="9" xfId="0" applyFont="1" applyFill="1" applyBorder="1" applyAlignment="1" applyProtection="1">
      <alignment horizontal="left" vertical="top"/>
      <protection locked="0"/>
    </xf>
    <xf numFmtId="39" fontId="9" fillId="4" borderId="9" xfId="0" applyNumberFormat="1" applyFont="1" applyFill="1" applyBorder="1" applyAlignment="1" applyProtection="1">
      <alignment horizontal="left" vertical="center" indent="1"/>
      <protection locked="0"/>
    </xf>
    <xf numFmtId="39" fontId="9" fillId="4" borderId="3" xfId="0" applyNumberFormat="1" applyFont="1" applyFill="1" applyBorder="1" applyAlignment="1" applyProtection="1">
      <alignment horizontal="left" vertical="center" indent="1"/>
      <protection locked="0"/>
    </xf>
    <xf numFmtId="39" fontId="11" fillId="4" borderId="3" xfId="0" applyNumberFormat="1" applyFont="1" applyFill="1" applyBorder="1" applyAlignment="1" applyProtection="1">
      <alignment horizontal="left" vertical="center" indent="1"/>
      <protection locked="0"/>
    </xf>
    <xf numFmtId="0" fontId="9" fillId="4" borderId="15" xfId="0" applyFont="1" applyFill="1" applyBorder="1" applyAlignment="1" applyProtection="1">
      <alignment vertical="center"/>
      <protection locked="0"/>
    </xf>
    <xf numFmtId="0" fontId="8" fillId="4" borderId="20" xfId="0" applyFont="1" applyFill="1" applyBorder="1" applyAlignment="1" applyProtection="1">
      <alignment vertical="center"/>
      <protection locked="0"/>
    </xf>
    <xf numFmtId="0" fontId="9" fillId="4" borderId="8" xfId="0" applyFont="1" applyFill="1" applyBorder="1" applyAlignment="1" applyProtection="1">
      <alignment horizontal="left" vertical="top"/>
      <protection locked="0"/>
    </xf>
    <xf numFmtId="0" fontId="9" fillId="4" borderId="19" xfId="0" applyFont="1" applyFill="1" applyBorder="1" applyAlignment="1" applyProtection="1">
      <alignment horizontal="center" vertical="top" wrapText="1"/>
      <protection locked="0"/>
    </xf>
    <xf numFmtId="0" fontId="9" fillId="4" borderId="7" xfId="0" applyFont="1" applyFill="1" applyBorder="1" applyAlignment="1" applyProtection="1">
      <alignment vertical="top"/>
      <protection locked="0"/>
    </xf>
    <xf numFmtId="0" fontId="9" fillId="4" borderId="20" xfId="0" applyFont="1" applyFill="1" applyBorder="1" applyAlignment="1" applyProtection="1">
      <alignment horizontal="center" vertical="top" wrapText="1"/>
      <protection locked="0"/>
    </xf>
    <xf numFmtId="0" fontId="9" fillId="4" borderId="21" xfId="0" applyFont="1" applyFill="1" applyBorder="1" applyAlignment="1" applyProtection="1">
      <alignment horizontal="center" vertical="top" wrapText="1"/>
      <protection locked="0"/>
    </xf>
    <xf numFmtId="0" fontId="9" fillId="4" borderId="3" xfId="0" applyFont="1" applyFill="1" applyBorder="1" applyAlignment="1" applyProtection="1">
      <alignment horizontal="left" vertical="center" wrapText="1" indent="1"/>
      <protection locked="0"/>
    </xf>
    <xf numFmtId="173" fontId="8" fillId="4" borderId="20" xfId="1" applyNumberFormat="1" applyFont="1" applyFill="1" applyBorder="1" applyAlignment="1" applyProtection="1">
      <alignment horizontal="center" vertical="center"/>
      <protection locked="0"/>
    </xf>
    <xf numFmtId="0" fontId="11" fillId="4" borderId="15" xfId="0" applyFont="1" applyFill="1" applyBorder="1" applyAlignment="1" applyProtection="1">
      <alignment horizontal="center" vertical="center"/>
      <protection locked="0"/>
    </xf>
    <xf numFmtId="0" fontId="11" fillId="4" borderId="3" xfId="0" applyFont="1" applyFill="1" applyBorder="1" applyAlignment="1" applyProtection="1">
      <alignment horizontal="left" vertical="center" indent="1"/>
      <protection locked="0"/>
    </xf>
    <xf numFmtId="0" fontId="9" fillId="4" borderId="15" xfId="0" applyFont="1" applyFill="1" applyBorder="1" applyAlignment="1" applyProtection="1">
      <alignment horizontal="left" vertical="center"/>
      <protection locked="0"/>
    </xf>
    <xf numFmtId="0" fontId="9" fillId="4" borderId="5" xfId="0" applyFont="1" applyFill="1" applyBorder="1" applyAlignment="1" applyProtection="1">
      <alignment horizontal="center" vertical="center" wrapText="1"/>
      <protection locked="0"/>
    </xf>
    <xf numFmtId="0" fontId="8" fillId="4" borderId="5" xfId="0" applyFont="1" applyFill="1" applyBorder="1" applyAlignment="1" applyProtection="1">
      <alignment horizontal="center" vertical="center" wrapText="1"/>
      <protection locked="0"/>
    </xf>
    <xf numFmtId="0" fontId="8" fillId="4" borderId="5" xfId="0" applyFont="1" applyFill="1" applyBorder="1" applyAlignment="1" applyProtection="1">
      <alignment vertical="center"/>
      <protection locked="0"/>
    </xf>
    <xf numFmtId="0" fontId="8" fillId="4" borderId="9" xfId="0" applyFont="1" applyFill="1" applyBorder="1" applyAlignment="1" applyProtection="1">
      <alignment horizontal="center" vertical="center" wrapText="1"/>
      <protection locked="0"/>
    </xf>
    <xf numFmtId="0" fontId="8" fillId="4" borderId="9" xfId="0" applyFont="1" applyFill="1" applyBorder="1" applyAlignment="1" applyProtection="1">
      <alignment horizontal="left" vertical="center" wrapText="1"/>
      <protection locked="0"/>
    </xf>
    <xf numFmtId="0" fontId="8" fillId="4" borderId="9" xfId="0" applyFont="1" applyFill="1" applyBorder="1" applyAlignment="1" applyProtection="1">
      <alignment vertical="center"/>
      <protection locked="0"/>
    </xf>
    <xf numFmtId="0" fontId="8" fillId="4" borderId="2" xfId="0" applyFont="1" applyFill="1" applyBorder="1" applyAlignment="1" applyProtection="1">
      <alignment vertical="center"/>
      <protection locked="0"/>
    </xf>
    <xf numFmtId="0" fontId="8" fillId="4" borderId="6"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protection locked="0"/>
    </xf>
    <xf numFmtId="39" fontId="8" fillId="4" borderId="14" xfId="0" applyNumberFormat="1" applyFont="1" applyFill="1" applyBorder="1" applyAlignment="1" applyProtection="1">
      <alignment horizontal="center" vertical="center"/>
      <protection locked="0"/>
    </xf>
    <xf numFmtId="10" fontId="8" fillId="4" borderId="5" xfId="1" applyNumberFormat="1" applyFont="1" applyFill="1" applyBorder="1" applyAlignment="1" applyProtection="1">
      <alignment horizontal="center" vertical="center"/>
      <protection locked="0"/>
    </xf>
    <xf numFmtId="173" fontId="8" fillId="4" borderId="3" xfId="1" applyNumberFormat="1" applyFont="1" applyFill="1" applyBorder="1" applyAlignment="1" applyProtection="1">
      <alignment horizontal="center" vertical="center"/>
      <protection locked="0"/>
    </xf>
    <xf numFmtId="172" fontId="8" fillId="4" borderId="3" xfId="0" applyNumberFormat="1" applyFont="1" applyFill="1" applyBorder="1" applyAlignment="1" applyProtection="1">
      <alignment horizontal="center" vertical="center"/>
      <protection locked="0"/>
    </xf>
    <xf numFmtId="37" fontId="8" fillId="4" borderId="3" xfId="0" applyNumberFormat="1" applyFont="1" applyFill="1" applyBorder="1" applyAlignment="1" applyProtection="1">
      <alignment horizontal="center" vertical="center"/>
      <protection locked="0"/>
    </xf>
    <xf numFmtId="1" fontId="8" fillId="4" borderId="3" xfId="0" applyNumberFormat="1" applyFont="1" applyFill="1" applyBorder="1" applyAlignment="1" applyProtection="1">
      <alignment horizontal="center" vertical="center"/>
      <protection locked="0"/>
    </xf>
    <xf numFmtId="173" fontId="8" fillId="4" borderId="3" xfId="0" applyNumberFormat="1" applyFont="1" applyFill="1" applyBorder="1" applyAlignment="1" applyProtection="1">
      <alignment horizontal="center" vertical="center"/>
      <protection locked="0"/>
    </xf>
    <xf numFmtId="0" fontId="49" fillId="4" borderId="19" xfId="0" applyFont="1" applyFill="1" applyBorder="1" applyAlignment="1" applyProtection="1">
      <alignment horizontal="left" vertical="center" indent="1"/>
      <protection locked="0"/>
    </xf>
    <xf numFmtId="0" fontId="50" fillId="4" borderId="21" xfId="0" applyFont="1" applyFill="1" applyBorder="1" applyAlignment="1" applyProtection="1">
      <alignment vertical="center"/>
      <protection locked="0"/>
    </xf>
    <xf numFmtId="0" fontId="7" fillId="4" borderId="21" xfId="0" applyFont="1" applyFill="1" applyBorder="1" applyAlignment="1" applyProtection="1">
      <alignment horizontal="center" vertical="center"/>
      <protection locked="0"/>
    </xf>
    <xf numFmtId="0" fontId="8" fillId="4" borderId="20" xfId="0" applyFont="1" applyFill="1" applyBorder="1" applyAlignment="1" applyProtection="1">
      <alignment horizontal="right" vertical="center" indent="1"/>
      <protection locked="0"/>
    </xf>
    <xf numFmtId="0" fontId="4" fillId="4" borderId="2" xfId="0" applyFont="1" applyFill="1" applyBorder="1" applyAlignment="1" applyProtection="1">
      <alignment horizontal="left" vertical="center" indent="1"/>
      <protection locked="0"/>
    </xf>
    <xf numFmtId="166" fontId="11" fillId="4" borderId="1" xfId="0" applyNumberFormat="1"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4" fillId="4" borderId="6" xfId="0" applyFont="1" applyFill="1" applyBorder="1" applyAlignment="1" applyProtection="1">
      <alignment horizontal="left" vertical="center" indent="1"/>
      <protection locked="0"/>
    </xf>
    <xf numFmtId="0" fontId="9" fillId="4" borderId="4" xfId="0" applyFont="1" applyFill="1" applyBorder="1" applyAlignment="1" applyProtection="1">
      <alignment horizontal="left" vertical="center"/>
      <protection locked="0"/>
    </xf>
    <xf numFmtId="0" fontId="9" fillId="4" borderId="18" xfId="0" applyNumberFormat="1" applyFont="1" applyFill="1" applyBorder="1" applyAlignment="1" applyProtection="1">
      <alignment horizontal="center" vertical="center"/>
      <protection locked="0"/>
    </xf>
    <xf numFmtId="2" fontId="11" fillId="4" borderId="0" xfId="0" applyNumberFormat="1" applyFont="1" applyFill="1" applyBorder="1" applyAlignment="1" applyProtection="1">
      <alignment horizontal="center" vertical="top"/>
      <protection locked="0"/>
    </xf>
    <xf numFmtId="3" fontId="8" fillId="4" borderId="0" xfId="0" applyNumberFormat="1" applyFont="1" applyFill="1" applyBorder="1" applyAlignment="1" applyProtection="1">
      <alignment horizontal="center" vertical="top"/>
      <protection locked="0"/>
    </xf>
    <xf numFmtId="3" fontId="11" fillId="4" borderId="0" xfId="0" applyNumberFormat="1" applyFont="1" applyFill="1" applyBorder="1" applyAlignment="1" applyProtection="1">
      <alignment horizontal="center" vertical="top"/>
      <protection locked="0"/>
    </xf>
    <xf numFmtId="165" fontId="11" fillId="4" borderId="0" xfId="1" applyNumberFormat="1" applyFont="1" applyFill="1" applyBorder="1" applyAlignment="1" applyProtection="1">
      <alignment horizontal="center" vertical="top"/>
      <protection locked="0"/>
    </xf>
    <xf numFmtId="9" fontId="11" fillId="4" borderId="0" xfId="3" applyFont="1" applyFill="1" applyBorder="1" applyAlignment="1" applyProtection="1">
      <alignment horizontal="center" vertical="top"/>
      <protection locked="0"/>
    </xf>
    <xf numFmtId="9" fontId="11" fillId="4" borderId="0" xfId="0" applyNumberFormat="1" applyFont="1" applyFill="1" applyBorder="1" applyAlignment="1" applyProtection="1">
      <alignment horizontal="center" vertical="top"/>
      <protection locked="0"/>
    </xf>
    <xf numFmtId="1" fontId="11" fillId="4" borderId="0" xfId="0" applyNumberFormat="1" applyFont="1" applyFill="1" applyBorder="1" applyAlignment="1" applyProtection="1">
      <alignment horizontal="left" vertical="top"/>
      <protection locked="0"/>
    </xf>
    <xf numFmtId="2" fontId="28" fillId="4" borderId="5" xfId="0" applyNumberFormat="1" applyFont="1" applyFill="1" applyBorder="1" applyAlignment="1" applyProtection="1">
      <alignment horizontal="left" vertical="top"/>
      <protection locked="0"/>
    </xf>
    <xf numFmtId="3" fontId="8" fillId="4" borderId="5" xfId="0" applyNumberFormat="1" applyFont="1" applyFill="1" applyBorder="1" applyAlignment="1" applyProtection="1">
      <alignment horizontal="left" vertical="top"/>
      <protection locked="0"/>
    </xf>
    <xf numFmtId="3" fontId="9" fillId="4" borderId="5" xfId="0" applyNumberFormat="1" applyFont="1" applyFill="1" applyBorder="1" applyAlignment="1" applyProtection="1">
      <alignment horizontal="left" vertical="top"/>
      <protection locked="0"/>
    </xf>
    <xf numFmtId="165" fontId="9" fillId="4" borderId="5" xfId="1" applyNumberFormat="1" applyFont="1" applyFill="1" applyBorder="1" applyAlignment="1" applyProtection="1">
      <alignment horizontal="left" vertical="top"/>
      <protection locked="0"/>
    </xf>
    <xf numFmtId="9" fontId="9" fillId="4" borderId="5" xfId="3" applyFont="1" applyFill="1" applyBorder="1" applyAlignment="1" applyProtection="1">
      <alignment horizontal="left" vertical="top"/>
      <protection locked="0"/>
    </xf>
    <xf numFmtId="9" fontId="9" fillId="4" borderId="5" xfId="0" applyNumberFormat="1" applyFont="1" applyFill="1" applyBorder="1" applyAlignment="1" applyProtection="1">
      <alignment horizontal="left" vertical="top"/>
      <protection locked="0"/>
    </xf>
    <xf numFmtId="3" fontId="9" fillId="4" borderId="14" xfId="0" applyNumberFormat="1" applyFont="1" applyFill="1" applyBorder="1" applyAlignment="1" applyProtection="1">
      <alignment horizontal="left" vertical="top"/>
      <protection locked="0"/>
    </xf>
    <xf numFmtId="39" fontId="11" fillId="4" borderId="15" xfId="0" applyNumberFormat="1" applyFont="1" applyFill="1" applyBorder="1" applyAlignment="1" applyProtection="1">
      <alignment vertical="top"/>
      <protection locked="0"/>
    </xf>
    <xf numFmtId="39" fontId="8" fillId="4" borderId="5" xfId="0" applyNumberFormat="1" applyFont="1" applyFill="1" applyBorder="1" applyAlignment="1" applyProtection="1">
      <alignment vertical="top"/>
      <protection locked="0"/>
    </xf>
    <xf numFmtId="3" fontId="11" fillId="4" borderId="5" xfId="0" applyNumberFormat="1" applyFont="1" applyFill="1" applyBorder="1" applyAlignment="1" applyProtection="1">
      <alignment horizontal="left" vertical="top"/>
      <protection locked="0"/>
    </xf>
    <xf numFmtId="165" fontId="11" fillId="4" borderId="5" xfId="1" applyNumberFormat="1" applyFont="1" applyFill="1" applyBorder="1" applyAlignment="1" applyProtection="1">
      <alignment horizontal="left" vertical="top"/>
      <protection locked="0"/>
    </xf>
    <xf numFmtId="9" fontId="8" fillId="4" borderId="5" xfId="3" applyFont="1" applyFill="1" applyBorder="1" applyAlignment="1" applyProtection="1">
      <alignment horizontal="left" vertical="top"/>
      <protection locked="0"/>
    </xf>
    <xf numFmtId="9" fontId="11" fillId="4" borderId="5" xfId="0" applyNumberFormat="1" applyFont="1" applyFill="1" applyBorder="1" applyAlignment="1" applyProtection="1">
      <alignment horizontal="left" vertical="top"/>
      <protection locked="0"/>
    </xf>
    <xf numFmtId="3" fontId="11" fillId="4" borderId="14" xfId="0" applyNumberFormat="1" applyFont="1" applyFill="1" applyBorder="1" applyAlignment="1" applyProtection="1">
      <alignment horizontal="left" vertical="top"/>
      <protection locked="0"/>
    </xf>
    <xf numFmtId="39" fontId="11" fillId="4" borderId="2" xfId="0" applyNumberFormat="1" applyFont="1" applyFill="1" applyBorder="1" applyAlignment="1" applyProtection="1">
      <alignment horizontal="left" vertical="top"/>
      <protection locked="0"/>
    </xf>
    <xf numFmtId="39" fontId="11" fillId="4" borderId="0" xfId="0" applyNumberFormat="1" applyFont="1" applyFill="1" applyBorder="1" applyAlignment="1" applyProtection="1">
      <alignment horizontal="left" vertical="top"/>
      <protection locked="0"/>
    </xf>
    <xf numFmtId="39" fontId="11" fillId="4" borderId="15" xfId="0" applyNumberFormat="1" applyFont="1" applyFill="1" applyBorder="1" applyAlignment="1" applyProtection="1">
      <alignment vertical="center"/>
      <protection locked="0"/>
    </xf>
    <xf numFmtId="0" fontId="17" fillId="4" borderId="5" xfId="0" applyFont="1" applyFill="1" applyBorder="1" applyAlignment="1" applyProtection="1">
      <alignment vertical="center"/>
      <protection locked="0"/>
    </xf>
    <xf numFmtId="9" fontId="11" fillId="4" borderId="5" xfId="3" applyFont="1" applyFill="1" applyBorder="1" applyAlignment="1" applyProtection="1">
      <alignment horizontal="left" vertical="top"/>
      <protection locked="0"/>
    </xf>
    <xf numFmtId="0" fontId="53" fillId="4" borderId="19" xfId="0" applyFont="1" applyFill="1" applyBorder="1" applyAlignment="1" applyProtection="1">
      <alignment horizontal="left" vertical="center" indent="1"/>
      <protection locked="0"/>
    </xf>
    <xf numFmtId="0" fontId="61" fillId="4" borderId="2" xfId="0" applyFont="1" applyFill="1" applyBorder="1" applyAlignment="1" applyProtection="1">
      <alignment horizontal="left" vertical="center" indent="1"/>
      <protection locked="0"/>
    </xf>
    <xf numFmtId="0" fontId="61" fillId="4" borderId="6" xfId="0" applyFont="1" applyFill="1" applyBorder="1" applyAlignment="1" applyProtection="1">
      <alignment horizontal="left" vertical="center" indent="1"/>
      <protection locked="0"/>
    </xf>
    <xf numFmtId="0" fontId="9" fillId="0" borderId="6"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171" fontId="21" fillId="4" borderId="3" xfId="0" applyNumberFormat="1" applyFont="1" applyFill="1" applyBorder="1" applyAlignment="1" applyProtection="1">
      <alignment horizontal="center" vertical="center" wrapText="1"/>
      <protection locked="0"/>
    </xf>
    <xf numFmtId="171" fontId="21" fillId="4" borderId="15" xfId="0" applyNumberFormat="1" applyFont="1" applyFill="1" applyBorder="1" applyAlignment="1" applyProtection="1">
      <alignment horizontal="center" vertical="center" wrapText="1"/>
      <protection locked="0"/>
    </xf>
    <xf numFmtId="0" fontId="22" fillId="4" borderId="21" xfId="0" applyFont="1" applyFill="1" applyBorder="1" applyAlignment="1" applyProtection="1">
      <alignment vertical="center"/>
      <protection locked="0"/>
    </xf>
    <xf numFmtId="39" fontId="8" fillId="4" borderId="3" xfId="0" applyNumberFormat="1" applyFont="1" applyFill="1" applyBorder="1" applyAlignment="1" applyProtection="1">
      <alignment horizontal="left" vertical="center"/>
      <protection locked="0"/>
    </xf>
    <xf numFmtId="173" fontId="45" fillId="4" borderId="5" xfId="0" applyNumberFormat="1" applyFont="1" applyFill="1" applyBorder="1" applyAlignment="1" applyProtection="1">
      <alignment horizontal="center" vertical="center"/>
      <protection locked="0"/>
    </xf>
    <xf numFmtId="39" fontId="8" fillId="4" borderId="15" xfId="0" applyNumberFormat="1" applyFont="1" applyFill="1" applyBorder="1" applyAlignment="1" applyProtection="1">
      <alignment horizontal="left" vertical="center"/>
      <protection locked="0"/>
    </xf>
    <xf numFmtId="173" fontId="8" fillId="4" borderId="3" xfId="1" quotePrefix="1" applyNumberFormat="1" applyFont="1" applyFill="1" applyBorder="1" applyAlignment="1" applyProtection="1">
      <alignment horizontal="center" vertical="center"/>
      <protection locked="0"/>
    </xf>
    <xf numFmtId="39" fontId="8" fillId="4" borderId="9" xfId="0" applyNumberFormat="1" applyFont="1" applyFill="1" applyBorder="1" applyAlignment="1" applyProtection="1">
      <alignment horizontal="left" vertical="center"/>
      <protection locked="0"/>
    </xf>
    <xf numFmtId="173" fontId="8" fillId="4" borderId="18" xfId="1" applyNumberFormat="1" applyFont="1" applyFill="1" applyBorder="1" applyAlignment="1" applyProtection="1">
      <alignment horizontal="center" vertical="center"/>
      <protection locked="0"/>
    </xf>
    <xf numFmtId="9" fontId="8" fillId="4" borderId="3" xfId="0" applyNumberFormat="1" applyFont="1" applyFill="1" applyBorder="1" applyAlignment="1" applyProtection="1">
      <alignment horizontal="center" vertical="center"/>
      <protection locked="0"/>
    </xf>
    <xf numFmtId="167" fontId="45" fillId="4" borderId="5" xfId="0" applyNumberFormat="1" applyFont="1" applyFill="1" applyBorder="1" applyAlignment="1" applyProtection="1">
      <alignment horizontal="center" vertical="center"/>
      <protection locked="0"/>
    </xf>
    <xf numFmtId="167" fontId="27" fillId="4" borderId="15" xfId="0" applyNumberFormat="1" applyFont="1" applyFill="1" applyBorder="1" applyAlignment="1" applyProtection="1">
      <alignment horizontal="center" vertical="center"/>
      <protection locked="0"/>
    </xf>
    <xf numFmtId="0" fontId="9" fillId="4" borderId="2" xfId="0" applyFont="1" applyFill="1" applyBorder="1" applyAlignment="1" applyProtection="1">
      <alignment vertical="center"/>
      <protection locked="0"/>
    </xf>
    <xf numFmtId="0" fontId="2" fillId="4" borderId="21" xfId="0" applyFont="1" applyFill="1" applyBorder="1" applyAlignment="1" applyProtection="1">
      <alignment horizontal="right" vertical="center" indent="1"/>
      <protection locked="0"/>
    </xf>
    <xf numFmtId="0" fontId="25" fillId="0" borderId="21" xfId="0" applyFont="1" applyFill="1" applyBorder="1" applyAlignment="1" applyProtection="1">
      <alignment horizontal="center" vertical="center" wrapText="1"/>
      <protection locked="0"/>
    </xf>
    <xf numFmtId="0" fontId="30" fillId="0" borderId="21" xfId="0" applyFont="1" applyFill="1" applyBorder="1" applyAlignment="1" applyProtection="1">
      <alignment horizontal="right" vertical="center"/>
      <protection locked="0"/>
    </xf>
    <xf numFmtId="0" fontId="22" fillId="0" borderId="21" xfId="0" applyFont="1" applyFill="1" applyBorder="1" applyAlignment="1" applyProtection="1">
      <alignment horizontal="center" vertical="center"/>
      <protection locked="0"/>
    </xf>
    <xf numFmtId="0" fontId="23" fillId="0" borderId="21" xfId="0" applyFont="1" applyFill="1" applyBorder="1" applyAlignment="1" applyProtection="1">
      <alignment vertical="center"/>
      <protection locked="0"/>
    </xf>
    <xf numFmtId="0" fontId="9" fillId="4" borderId="2" xfId="0" applyFont="1" applyFill="1" applyBorder="1" applyAlignment="1" applyProtection="1">
      <alignment horizontal="left" vertical="center" indent="1"/>
      <protection locked="0"/>
    </xf>
    <xf numFmtId="0" fontId="26" fillId="0" borderId="0" xfId="0" applyFont="1" applyFill="1" applyBorder="1" applyAlignment="1" applyProtection="1">
      <alignment horizontal="center" vertical="center" wrapText="1"/>
      <protection locked="0"/>
    </xf>
    <xf numFmtId="0" fontId="9" fillId="4" borderId="6" xfId="0" applyFont="1" applyFill="1" applyBorder="1" applyAlignment="1" applyProtection="1">
      <alignment horizontal="left" vertical="center" indent="1"/>
      <protection locked="0"/>
    </xf>
    <xf numFmtId="0" fontId="12" fillId="0" borderId="4" xfId="0" applyFont="1" applyFill="1" applyBorder="1" applyAlignment="1" applyProtection="1">
      <alignment vertical="center"/>
      <protection locked="0"/>
    </xf>
    <xf numFmtId="0" fontId="9" fillId="0" borderId="6" xfId="0" applyFont="1" applyFill="1" applyBorder="1" applyAlignment="1" applyProtection="1">
      <alignment horizontal="left" vertical="center" indent="1"/>
      <protection locked="0"/>
    </xf>
    <xf numFmtId="0" fontId="9" fillId="0" borderId="4" xfId="0" applyFont="1" applyFill="1" applyBorder="1" applyAlignment="1" applyProtection="1">
      <alignment vertical="center"/>
      <protection locked="0"/>
    </xf>
    <xf numFmtId="0" fontId="12" fillId="0" borderId="18" xfId="0" applyFont="1" applyFill="1" applyBorder="1" applyAlignment="1" applyProtection="1">
      <alignment vertical="center"/>
      <protection locked="0"/>
    </xf>
    <xf numFmtId="0" fontId="12" fillId="0" borderId="5" xfId="0" applyFont="1" applyFill="1" applyBorder="1" applyAlignment="1" applyProtection="1">
      <alignment vertical="center"/>
      <protection locked="0"/>
    </xf>
    <xf numFmtId="0" fontId="9" fillId="4" borderId="18" xfId="0" applyFont="1" applyFill="1" applyBorder="1" applyAlignment="1" applyProtection="1">
      <alignment horizontal="center" vertical="center" wrapText="1"/>
      <protection locked="0"/>
    </xf>
    <xf numFmtId="0" fontId="21" fillId="4" borderId="9"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173" fontId="21" fillId="4" borderId="3" xfId="0" applyNumberFormat="1" applyFont="1" applyFill="1" applyBorder="1" applyAlignment="1" applyProtection="1">
      <alignment horizontal="center" vertical="center"/>
      <protection locked="0"/>
    </xf>
    <xf numFmtId="0" fontId="69" fillId="4" borderId="0" xfId="0" applyFont="1" applyFill="1" applyAlignment="1" applyProtection="1">
      <alignment horizontal="center" vertical="center" wrapText="1"/>
      <protection locked="0"/>
    </xf>
    <xf numFmtId="173" fontId="9" fillId="4" borderId="3" xfId="1" applyNumberFormat="1" applyFont="1" applyFill="1" applyBorder="1" applyAlignment="1" applyProtection="1">
      <alignment horizontal="center" vertical="center"/>
      <protection locked="0"/>
    </xf>
    <xf numFmtId="39" fontId="30" fillId="4" borderId="15" xfId="0" applyNumberFormat="1" applyFont="1" applyFill="1" applyBorder="1" applyAlignment="1" applyProtection="1">
      <alignment vertical="center"/>
      <protection locked="0"/>
    </xf>
    <xf numFmtId="0" fontId="30" fillId="4" borderId="14" xfId="0" applyFont="1" applyFill="1" applyBorder="1" applyAlignment="1" applyProtection="1">
      <alignment horizontal="right" vertical="center"/>
      <protection locked="0"/>
    </xf>
    <xf numFmtId="173" fontId="21" fillId="4" borderId="14" xfId="0" applyNumberFormat="1" applyFont="1" applyFill="1" applyBorder="1" applyAlignment="1" applyProtection="1">
      <alignment horizontal="center" vertical="center"/>
      <protection locked="0"/>
    </xf>
    <xf numFmtId="173" fontId="62" fillId="4" borderId="5" xfId="0" applyNumberFormat="1" applyFont="1" applyFill="1" applyBorder="1" applyAlignment="1" applyProtection="1">
      <alignment horizontal="center" vertical="center"/>
      <protection locked="0"/>
    </xf>
    <xf numFmtId="173" fontId="62" fillId="4" borderId="3" xfId="3" applyNumberFormat="1" applyFont="1" applyFill="1" applyBorder="1" applyAlignment="1" applyProtection="1">
      <alignment horizontal="center" vertical="center"/>
      <protection locked="0"/>
    </xf>
    <xf numFmtId="173" fontId="62" fillId="4" borderId="3" xfId="0" applyNumberFormat="1" applyFont="1" applyFill="1" applyBorder="1" applyAlignment="1" applyProtection="1">
      <alignment horizontal="center" vertical="center"/>
      <protection locked="0"/>
    </xf>
    <xf numFmtId="0" fontId="9" fillId="0" borderId="3" xfId="0" applyFont="1" applyFill="1" applyBorder="1" applyAlignment="1" applyProtection="1">
      <alignment vertical="center"/>
      <protection locked="0"/>
    </xf>
    <xf numFmtId="0" fontId="9" fillId="4" borderId="18" xfId="0" applyFont="1" applyFill="1" applyBorder="1" applyAlignment="1">
      <alignment horizontal="center" vertical="center" wrapText="1"/>
    </xf>
    <xf numFmtId="168" fontId="9" fillId="0" borderId="3" xfId="3" applyNumberFormat="1" applyFont="1" applyFill="1" applyBorder="1" applyAlignment="1" applyProtection="1">
      <alignment horizontal="center" vertical="center"/>
      <protection locked="0"/>
    </xf>
    <xf numFmtId="168" fontId="9" fillId="4" borderId="3" xfId="0" applyNumberFormat="1" applyFont="1" applyFill="1" applyBorder="1" applyAlignment="1">
      <alignment horizontal="center" vertical="center"/>
    </xf>
    <xf numFmtId="0" fontId="9" fillId="4" borderId="3" xfId="0" applyFont="1" applyFill="1" applyBorder="1" applyAlignment="1">
      <alignment horizontal="center" vertical="center" wrapText="1"/>
    </xf>
    <xf numFmtId="0" fontId="0" fillId="0" borderId="5" xfId="0" applyFill="1" applyBorder="1" applyAlignment="1" applyProtection="1">
      <alignment horizontal="center" vertical="center"/>
    </xf>
    <xf numFmtId="0" fontId="9" fillId="0" borderId="5" xfId="0" applyFont="1" applyFill="1" applyBorder="1" applyAlignment="1">
      <alignment vertical="center"/>
    </xf>
    <xf numFmtId="0" fontId="9" fillId="0" borderId="5" xfId="0" applyFont="1" applyFill="1" applyBorder="1" applyAlignment="1" applyProtection="1">
      <alignment vertical="center"/>
      <protection locked="0"/>
    </xf>
    <xf numFmtId="173" fontId="8" fillId="4" borderId="6" xfId="1" applyNumberFormat="1" applyFont="1" applyFill="1" applyBorder="1" applyAlignment="1" applyProtection="1">
      <alignment horizontal="center" vertical="center"/>
      <protection locked="0"/>
    </xf>
    <xf numFmtId="173" fontId="8" fillId="4" borderId="8" xfId="1" applyNumberFormat="1" applyFont="1" applyFill="1" applyBorder="1" applyAlignment="1" applyProtection="1">
      <alignment horizontal="center" vertical="center"/>
      <protection locked="0"/>
    </xf>
    <xf numFmtId="173" fontId="27" fillId="4" borderId="5" xfId="0" applyNumberFormat="1" applyFont="1" applyFill="1" applyBorder="1" applyAlignment="1" applyProtection="1">
      <alignment horizontal="center" vertical="center"/>
      <protection locked="0"/>
    </xf>
    <xf numFmtId="173" fontId="27" fillId="4" borderId="3" xfId="0" applyNumberFormat="1" applyFont="1" applyFill="1" applyBorder="1" applyAlignment="1" applyProtection="1">
      <alignment horizontal="center" vertical="center"/>
      <protection locked="0"/>
    </xf>
    <xf numFmtId="173" fontId="8" fillId="4" borderId="15" xfId="1" applyNumberFormat="1" applyFont="1" applyFill="1" applyBorder="1" applyAlignment="1" applyProtection="1">
      <alignment horizontal="center" vertical="center"/>
      <protection locked="0"/>
    </xf>
    <xf numFmtId="173" fontId="8" fillId="4" borderId="5" xfId="1" applyNumberFormat="1" applyFont="1" applyFill="1" applyBorder="1" applyAlignment="1" applyProtection="1">
      <alignment horizontal="center" vertical="center"/>
      <protection locked="0"/>
    </xf>
    <xf numFmtId="173" fontId="11" fillId="4" borderId="15" xfId="1" applyNumberFormat="1" applyFont="1" applyFill="1" applyBorder="1" applyAlignment="1" applyProtection="1">
      <alignment horizontal="center" vertical="center"/>
      <protection locked="0"/>
    </xf>
    <xf numFmtId="173" fontId="11" fillId="4" borderId="9" xfId="1" applyNumberFormat="1" applyFont="1" applyFill="1" applyBorder="1" applyAlignment="1" applyProtection="1">
      <alignment horizontal="center" vertical="center"/>
      <protection locked="0"/>
    </xf>
    <xf numFmtId="173" fontId="11" fillId="4" borderId="3" xfId="1" applyNumberFormat="1" applyFont="1" applyFill="1" applyBorder="1" applyAlignment="1" applyProtection="1">
      <alignment horizontal="center" vertical="center"/>
      <protection locked="0"/>
    </xf>
    <xf numFmtId="173" fontId="11" fillId="4" borderId="14" xfId="0" applyNumberFormat="1" applyFont="1" applyFill="1" applyBorder="1" applyAlignment="1" applyProtection="1">
      <alignment horizontal="center" vertical="center"/>
      <protection locked="0"/>
    </xf>
    <xf numFmtId="173" fontId="11" fillId="4" borderId="3" xfId="0" applyNumberFormat="1" applyFont="1" applyFill="1" applyBorder="1" applyAlignment="1" applyProtection="1">
      <alignment horizontal="center" vertical="center"/>
      <protection locked="0"/>
    </xf>
    <xf numFmtId="173" fontId="21" fillId="0" borderId="15" xfId="0" applyNumberFormat="1" applyFont="1" applyFill="1" applyBorder="1" applyAlignment="1" applyProtection="1">
      <alignment horizontal="center" vertical="center"/>
      <protection locked="0"/>
    </xf>
    <xf numFmtId="173" fontId="21" fillId="0" borderId="3" xfId="0" applyNumberFormat="1" applyFont="1" applyFill="1" applyBorder="1" applyAlignment="1" applyProtection="1">
      <alignment horizontal="center" vertical="center"/>
      <protection locked="0"/>
    </xf>
    <xf numFmtId="173" fontId="19" fillId="4" borderId="19" xfId="0" applyNumberFormat="1" applyFont="1" applyFill="1" applyBorder="1" applyAlignment="1" applyProtection="1">
      <alignment horizontal="center" vertical="center"/>
      <protection locked="0"/>
    </xf>
    <xf numFmtId="173" fontId="19" fillId="4" borderId="7" xfId="0" applyNumberFormat="1" applyFont="1" applyFill="1" applyBorder="1" applyAlignment="1" applyProtection="1">
      <alignment horizontal="center" vertical="center"/>
      <protection locked="0"/>
    </xf>
    <xf numFmtId="173" fontId="9" fillId="4" borderId="15" xfId="0" applyNumberFormat="1" applyFont="1" applyFill="1" applyBorder="1" applyAlignment="1" applyProtection="1">
      <alignment horizontal="center" vertical="center"/>
      <protection locked="0"/>
    </xf>
    <xf numFmtId="173" fontId="11" fillId="4" borderId="15" xfId="0" applyNumberFormat="1" applyFont="1" applyFill="1" applyBorder="1" applyAlignment="1" applyProtection="1">
      <alignment horizontal="center" vertical="center"/>
      <protection locked="0"/>
    </xf>
    <xf numFmtId="173" fontId="28" fillId="4" borderId="3" xfId="0" applyNumberFormat="1" applyFont="1" applyFill="1" applyBorder="1" applyAlignment="1" applyProtection="1">
      <alignment horizontal="center" vertical="top"/>
    </xf>
    <xf numFmtId="173" fontId="28" fillId="4" borderId="20" xfId="0" applyNumberFormat="1" applyFont="1" applyFill="1" applyBorder="1" applyAlignment="1" applyProtection="1">
      <alignment horizontal="center" vertical="top"/>
    </xf>
    <xf numFmtId="0" fontId="8" fillId="0" borderId="0" xfId="0" applyFont="1" applyFill="1" applyBorder="1" applyAlignment="1" applyProtection="1">
      <alignment vertical="center"/>
      <protection locked="0"/>
    </xf>
    <xf numFmtId="3" fontId="8" fillId="0" borderId="3" xfId="0" applyNumberFormat="1" applyFont="1" applyFill="1" applyBorder="1" applyAlignment="1" applyProtection="1">
      <alignment horizontal="center" vertical="top"/>
      <protection locked="0"/>
    </xf>
    <xf numFmtId="4" fontId="8" fillId="0" borderId="3" xfId="0" applyNumberFormat="1" applyFont="1" applyFill="1" applyBorder="1" applyAlignment="1" applyProtection="1">
      <alignment horizontal="center" vertical="top"/>
      <protection locked="0"/>
    </xf>
    <xf numFmtId="4" fontId="11" fillId="4" borderId="3" xfId="0" applyNumberFormat="1" applyFont="1" applyFill="1" applyBorder="1" applyAlignment="1" applyProtection="1">
      <alignment horizontal="center" vertical="top"/>
    </xf>
    <xf numFmtId="3" fontId="28" fillId="4" borderId="8" xfId="0" applyNumberFormat="1" applyFont="1" applyFill="1" applyBorder="1" applyAlignment="1" applyProtection="1">
      <alignment horizontal="center" vertical="top"/>
    </xf>
    <xf numFmtId="3" fontId="28" fillId="4" borderId="7" xfId="0" applyNumberFormat="1" applyFont="1" applyFill="1" applyBorder="1" applyAlignment="1" applyProtection="1">
      <alignment horizontal="center" vertical="top"/>
    </xf>
    <xf numFmtId="1" fontId="28" fillId="4" borderId="3" xfId="0" applyNumberFormat="1" applyFont="1" applyFill="1" applyBorder="1" applyAlignment="1" applyProtection="1">
      <alignment horizontal="center" vertical="top"/>
    </xf>
    <xf numFmtId="1" fontId="8" fillId="0" borderId="3" xfId="0" applyNumberFormat="1" applyFont="1" applyFill="1" applyBorder="1" applyAlignment="1" applyProtection="1">
      <alignment horizontal="center" vertical="top"/>
      <protection locked="0"/>
    </xf>
    <xf numFmtId="171" fontId="73" fillId="0" borderId="3" xfId="0" applyNumberFormat="1" applyFont="1" applyBorder="1" applyAlignment="1" applyProtection="1">
      <alignment horizontal="center" vertical="center" wrapText="1"/>
      <protection locked="0"/>
    </xf>
    <xf numFmtId="0" fontId="12" fillId="0" borderId="10" xfId="0" applyFont="1" applyBorder="1" applyAlignment="1" applyProtection="1">
      <alignment vertical="center"/>
      <protection locked="0"/>
    </xf>
    <xf numFmtId="0" fontId="12" fillId="0" borderId="3" xfId="0" applyFont="1" applyBorder="1" applyAlignment="1" applyProtection="1">
      <alignment vertical="center"/>
      <protection locked="0"/>
    </xf>
    <xf numFmtId="0" fontId="12" fillId="0" borderId="11" xfId="0" applyFont="1" applyBorder="1" applyAlignment="1" applyProtection="1">
      <alignment vertical="center"/>
      <protection locked="0"/>
    </xf>
    <xf numFmtId="0" fontId="12" fillId="0" borderId="14" xfId="0" applyFont="1" applyBorder="1" applyAlignment="1">
      <alignment vertical="center"/>
    </xf>
    <xf numFmtId="0" fontId="12" fillId="0" borderId="3" xfId="0" applyFont="1" applyBorder="1" applyAlignment="1">
      <alignment vertical="center"/>
    </xf>
    <xf numFmtId="0" fontId="12" fillId="0" borderId="15" xfId="0" applyFont="1" applyBorder="1" applyAlignment="1">
      <alignment vertical="center"/>
    </xf>
    <xf numFmtId="0" fontId="12" fillId="0" borderId="10" xfId="0" applyFont="1" applyBorder="1" applyAlignment="1">
      <alignment vertical="center"/>
    </xf>
    <xf numFmtId="0" fontId="12" fillId="0" borderId="11" xfId="0" applyFont="1" applyBorder="1" applyAlignment="1">
      <alignment vertical="center"/>
    </xf>
    <xf numFmtId="171" fontId="21" fillId="0" borderId="15" xfId="0" applyNumberFormat="1" applyFont="1" applyFill="1" applyBorder="1" applyAlignment="1" applyProtection="1">
      <alignment horizontal="center" vertical="center"/>
      <protection locked="0"/>
    </xf>
    <xf numFmtId="171" fontId="21" fillId="0" borderId="15" xfId="0" applyNumberFormat="1" applyFont="1" applyFill="1" applyBorder="1" applyAlignment="1" applyProtection="1">
      <alignment horizontal="center" vertical="center" wrapText="1"/>
      <protection locked="0"/>
    </xf>
    <xf numFmtId="171" fontId="21" fillId="0" borderId="15" xfId="0" applyNumberFormat="1" applyFont="1" applyFill="1" applyBorder="1" applyAlignment="1" applyProtection="1">
      <alignment vertical="center" wrapText="1"/>
      <protection locked="0"/>
    </xf>
    <xf numFmtId="171" fontId="73" fillId="0" borderId="15" xfId="0" applyNumberFormat="1" applyFont="1" applyBorder="1" applyAlignment="1" applyProtection="1">
      <alignment horizontal="center" vertical="center" wrapText="1"/>
      <protection locked="0"/>
    </xf>
    <xf numFmtId="173" fontId="21" fillId="0" borderId="19" xfId="0" applyNumberFormat="1" applyFont="1" applyFill="1" applyBorder="1" applyAlignment="1" applyProtection="1">
      <alignment horizontal="center" vertical="center"/>
      <protection locked="0"/>
    </xf>
    <xf numFmtId="173" fontId="21" fillId="0" borderId="7" xfId="0" applyNumberFormat="1" applyFont="1" applyFill="1" applyBorder="1" applyAlignment="1" applyProtection="1">
      <alignment horizontal="center" vertical="center"/>
      <protection locked="0"/>
    </xf>
    <xf numFmtId="173" fontId="8" fillId="4" borderId="14" xfId="1" quotePrefix="1" applyNumberFormat="1" applyFont="1" applyFill="1" applyBorder="1" applyAlignment="1" applyProtection="1">
      <alignment horizontal="center" vertical="center"/>
      <protection locked="0"/>
    </xf>
    <xf numFmtId="173" fontId="8" fillId="4" borderId="20" xfId="1" quotePrefix="1" applyNumberFormat="1" applyFont="1" applyFill="1" applyBorder="1" applyAlignment="1" applyProtection="1">
      <alignment horizontal="center" vertical="center"/>
      <protection locked="0"/>
    </xf>
    <xf numFmtId="39" fontId="3" fillId="4" borderId="19" xfId="0" applyNumberFormat="1" applyFont="1" applyFill="1" applyBorder="1" applyAlignment="1" applyProtection="1">
      <alignment vertical="top"/>
    </xf>
    <xf numFmtId="0" fontId="0" fillId="4" borderId="20" xfId="0" applyFill="1" applyBorder="1" applyAlignment="1">
      <alignment vertical="top"/>
    </xf>
    <xf numFmtId="39" fontId="3" fillId="4" borderId="19" xfId="0" applyNumberFormat="1" applyFont="1" applyFill="1" applyBorder="1" applyAlignment="1" applyProtection="1">
      <alignment vertical="top" wrapText="1"/>
    </xf>
    <xf numFmtId="0" fontId="6" fillId="4" borderId="20" xfId="0" applyFont="1" applyFill="1" applyBorder="1" applyAlignment="1">
      <alignment vertical="top"/>
    </xf>
    <xf numFmtId="39" fontId="10" fillId="4" borderId="3" xfId="0" applyNumberFormat="1" applyFont="1" applyFill="1" applyBorder="1" applyAlignment="1">
      <alignment vertical="center" wrapText="1"/>
    </xf>
    <xf numFmtId="0" fontId="8" fillId="4" borderId="3" xfId="0" applyFont="1" applyFill="1" applyBorder="1" applyAlignment="1">
      <alignment vertical="center" wrapText="1"/>
    </xf>
    <xf numFmtId="39" fontId="10" fillId="4" borderId="15" xfId="0" applyNumberFormat="1" applyFont="1" applyFill="1" applyBorder="1" applyAlignment="1">
      <alignment vertical="center" wrapText="1"/>
    </xf>
    <xf numFmtId="0" fontId="16" fillId="4" borderId="14" xfId="0" applyFont="1" applyFill="1" applyBorder="1" applyAlignment="1">
      <alignment vertical="center" wrapText="1"/>
    </xf>
    <xf numFmtId="0" fontId="51" fillId="4" borderId="19" xfId="0" applyFont="1" applyFill="1" applyBorder="1" applyAlignment="1">
      <alignment horizontal="left" vertical="center" wrapText="1"/>
    </xf>
    <xf numFmtId="0" fontId="51" fillId="4" borderId="20" xfId="0" applyFont="1" applyFill="1" applyBorder="1" applyAlignment="1">
      <alignment horizontal="left" vertical="center" wrapText="1"/>
    </xf>
    <xf numFmtId="39" fontId="10" fillId="4" borderId="19" xfId="0" applyNumberFormat="1" applyFont="1" applyFill="1" applyBorder="1" applyAlignment="1">
      <alignment vertical="center" wrapText="1"/>
    </xf>
    <xf numFmtId="0" fontId="8" fillId="4" borderId="20" xfId="0" applyFont="1" applyFill="1" applyBorder="1" applyAlignment="1">
      <alignment vertical="center" wrapText="1"/>
    </xf>
    <xf numFmtId="0" fontId="20" fillId="4" borderId="2" xfId="0" applyFont="1" applyFill="1" applyBorder="1" applyAlignment="1">
      <alignment vertical="center" wrapText="1"/>
    </xf>
    <xf numFmtId="0" fontId="20" fillId="4" borderId="1" xfId="0" applyFont="1" applyFill="1" applyBorder="1" applyAlignment="1">
      <alignment vertical="center" wrapText="1"/>
    </xf>
    <xf numFmtId="0" fontId="20" fillId="4" borderId="6" xfId="0" applyFont="1" applyFill="1" applyBorder="1" applyAlignment="1">
      <alignment vertical="center" wrapText="1"/>
    </xf>
    <xf numFmtId="0" fontId="20" fillId="4" borderId="18" xfId="0" applyFont="1" applyFill="1" applyBorder="1" applyAlignment="1">
      <alignment vertical="center" wrapText="1"/>
    </xf>
    <xf numFmtId="39" fontId="10" fillId="4" borderId="19" xfId="0" applyNumberFormat="1" applyFont="1" applyFill="1" applyBorder="1" applyAlignment="1">
      <alignment horizontal="center" vertical="center" wrapText="1"/>
    </xf>
    <xf numFmtId="39" fontId="10" fillId="4" borderId="20" xfId="0" applyNumberFormat="1" applyFont="1" applyFill="1" applyBorder="1" applyAlignment="1">
      <alignment horizontal="center" vertical="center" wrapText="1"/>
    </xf>
    <xf numFmtId="39" fontId="10" fillId="4" borderId="6" xfId="0" applyNumberFormat="1" applyFont="1" applyFill="1" applyBorder="1" applyAlignment="1">
      <alignment horizontal="center" vertical="center" wrapText="1"/>
    </xf>
    <xf numFmtId="39" fontId="10" fillId="4" borderId="18" xfId="0" applyNumberFormat="1" applyFont="1" applyFill="1" applyBorder="1" applyAlignment="1">
      <alignment horizontal="center" vertical="center" wrapText="1"/>
    </xf>
    <xf numFmtId="0" fontId="8" fillId="4" borderId="7" xfId="0" applyFont="1" applyFill="1" applyBorder="1" applyAlignment="1">
      <alignment horizontal="left" vertical="top" wrapText="1"/>
    </xf>
    <xf numFmtId="0" fontId="8" fillId="4" borderId="8" xfId="0" applyFont="1" applyFill="1" applyBorder="1" applyAlignment="1">
      <alignment horizontal="left" vertical="top" wrapText="1"/>
    </xf>
    <xf numFmtId="0" fontId="8" fillId="4" borderId="9" xfId="0" applyFont="1" applyFill="1" applyBorder="1" applyAlignment="1">
      <alignment horizontal="left" vertical="top" wrapText="1"/>
    </xf>
    <xf numFmtId="39" fontId="10" fillId="4" borderId="15" xfId="0" applyNumberFormat="1" applyFont="1" applyFill="1" applyBorder="1" applyAlignment="1">
      <alignment horizontal="left" vertical="center" wrapText="1"/>
    </xf>
    <xf numFmtId="39" fontId="10" fillId="4" borderId="14" xfId="0" applyNumberFormat="1" applyFont="1" applyFill="1" applyBorder="1" applyAlignment="1">
      <alignment horizontal="left" vertical="center" wrapText="1"/>
    </xf>
    <xf numFmtId="0" fontId="63" fillId="4" borderId="19" xfId="0" applyFont="1" applyFill="1" applyBorder="1" applyAlignment="1">
      <alignment horizontal="center" vertical="center" wrapText="1"/>
    </xf>
    <xf numFmtId="0" fontId="54" fillId="4" borderId="21"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32" fillId="4" borderId="6" xfId="0" applyFont="1" applyFill="1" applyBorder="1" applyAlignment="1">
      <alignment horizontal="center" vertical="center"/>
    </xf>
    <xf numFmtId="0" fontId="32" fillId="4" borderId="4" xfId="0" applyFont="1" applyFill="1" applyBorder="1" applyAlignment="1">
      <alignment horizontal="center" vertical="center"/>
    </xf>
    <xf numFmtId="0" fontId="18" fillId="4" borderId="18" xfId="0" applyFont="1" applyFill="1" applyBorder="1" applyAlignment="1">
      <alignment horizontal="center" vertical="center"/>
    </xf>
    <xf numFmtId="39" fontId="30" fillId="4" borderId="0" xfId="0" applyNumberFormat="1" applyFont="1" applyFill="1" applyBorder="1" applyAlignment="1" applyProtection="1">
      <alignment vertical="center"/>
    </xf>
    <xf numFmtId="0" fontId="30" fillId="4" borderId="0" xfId="0" applyFont="1" applyFill="1" applyBorder="1" applyAlignment="1">
      <alignment vertical="center"/>
    </xf>
    <xf numFmtId="39" fontId="3" fillId="4" borderId="0" xfId="0" applyNumberFormat="1" applyFont="1" applyFill="1" applyBorder="1" applyAlignment="1" applyProtection="1">
      <alignment vertical="center" wrapText="1"/>
    </xf>
    <xf numFmtId="0" fontId="2" fillId="4" borderId="0" xfId="0" applyFont="1" applyFill="1" applyBorder="1" applyAlignment="1">
      <alignment vertical="center"/>
    </xf>
    <xf numFmtId="39" fontId="30" fillId="4" borderId="0" xfId="0" applyNumberFormat="1" applyFont="1" applyFill="1" applyBorder="1" applyAlignment="1" applyProtection="1">
      <alignment vertical="center" wrapText="1"/>
    </xf>
    <xf numFmtId="39" fontId="33" fillId="4" borderId="0" xfId="0" applyNumberFormat="1" applyFont="1" applyFill="1" applyBorder="1" applyAlignment="1" applyProtection="1">
      <alignment vertical="center"/>
    </xf>
    <xf numFmtId="0" fontId="55" fillId="4" borderId="7" xfId="0" applyFont="1" applyFill="1" applyBorder="1" applyAlignment="1">
      <alignment horizontal="left" vertical="top" wrapText="1"/>
    </xf>
    <xf numFmtId="0" fontId="55" fillId="4" borderId="8" xfId="0" applyFont="1" applyFill="1" applyBorder="1" applyAlignment="1">
      <alignment horizontal="left" vertical="top" wrapText="1"/>
    </xf>
    <xf numFmtId="0" fontId="55" fillId="4" borderId="9" xfId="0" applyFont="1" applyFill="1" applyBorder="1" applyAlignment="1">
      <alignment horizontal="left" vertical="top" wrapText="1"/>
    </xf>
    <xf numFmtId="39" fontId="11" fillId="4" borderId="15" xfId="0" applyNumberFormat="1" applyFont="1" applyFill="1" applyBorder="1" applyAlignment="1" applyProtection="1">
      <alignment vertical="center" wrapText="1"/>
    </xf>
    <xf numFmtId="0" fontId="17" fillId="4" borderId="14" xfId="0" applyFont="1" applyFill="1" applyBorder="1" applyAlignment="1" applyProtection="1">
      <alignment vertical="center" wrapText="1"/>
    </xf>
    <xf numFmtId="0" fontId="9" fillId="4" borderId="15" xfId="0" applyFont="1" applyFill="1" applyBorder="1" applyAlignment="1" applyProtection="1">
      <alignment horizontal="left" vertical="top" wrapText="1" indent="1"/>
    </xf>
    <xf numFmtId="0" fontId="9" fillId="4" borderId="14" xfId="0" applyFont="1" applyFill="1" applyBorder="1" applyAlignment="1" applyProtection="1">
      <alignment horizontal="left" vertical="top" wrapText="1" indent="1"/>
    </xf>
    <xf numFmtId="164" fontId="9" fillId="4" borderId="0" xfId="0" applyNumberFormat="1"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 xfId="0" applyFont="1" applyFill="1" applyBorder="1" applyAlignment="1" applyProtection="1">
      <alignment horizontal="center" vertical="center"/>
    </xf>
    <xf numFmtId="39" fontId="9" fillId="4" borderId="15" xfId="0" applyNumberFormat="1" applyFont="1" applyFill="1" applyBorder="1" applyAlignment="1" applyProtection="1">
      <alignment horizontal="left" vertical="center"/>
    </xf>
    <xf numFmtId="39" fontId="9" fillId="4" borderId="14" xfId="0" applyNumberFormat="1" applyFont="1" applyFill="1" applyBorder="1" applyAlignment="1" applyProtection="1">
      <alignment horizontal="left" vertical="center"/>
    </xf>
    <xf numFmtId="39" fontId="11" fillId="4" borderId="15" xfId="0" applyNumberFormat="1" applyFont="1" applyFill="1" applyBorder="1" applyAlignment="1" applyProtection="1">
      <alignment horizontal="left" vertical="center"/>
    </xf>
    <xf numFmtId="39" fontId="11" fillId="4" borderId="14" xfId="0" applyNumberFormat="1" applyFont="1" applyFill="1" applyBorder="1" applyAlignment="1" applyProtection="1">
      <alignment horizontal="left" vertical="center"/>
    </xf>
    <xf numFmtId="39" fontId="9" fillId="4" borderId="15" xfId="0" applyNumberFormat="1" applyFont="1" applyFill="1" applyBorder="1" applyAlignment="1" applyProtection="1">
      <alignment horizontal="left"/>
    </xf>
    <xf numFmtId="39" fontId="9" fillId="4" borderId="14" xfId="0" applyNumberFormat="1" applyFont="1" applyFill="1" applyBorder="1" applyAlignment="1" applyProtection="1">
      <alignment horizontal="left"/>
    </xf>
    <xf numFmtId="0" fontId="9" fillId="0" borderId="15" xfId="0" applyFont="1" applyFill="1" applyBorder="1" applyAlignment="1" applyProtection="1">
      <alignment horizontal="center" vertical="top"/>
    </xf>
    <xf numFmtId="0" fontId="9" fillId="0" borderId="5" xfId="0" applyFont="1" applyFill="1" applyBorder="1" applyAlignment="1" applyProtection="1">
      <alignment horizontal="center" vertical="top"/>
    </xf>
    <xf numFmtId="0" fontId="9" fillId="4" borderId="15" xfId="0" applyFont="1" applyFill="1" applyBorder="1" applyAlignment="1" applyProtection="1">
      <alignment horizontal="left"/>
    </xf>
    <xf numFmtId="0" fontId="9" fillId="4" borderId="14" xfId="0" applyFont="1" applyFill="1" applyBorder="1" applyAlignment="1" applyProtection="1">
      <alignment horizontal="left"/>
    </xf>
    <xf numFmtId="0" fontId="13" fillId="0" borderId="6" xfId="0" applyFont="1" applyFill="1" applyBorder="1" applyAlignment="1" applyProtection="1">
      <alignment vertical="center"/>
    </xf>
    <xf numFmtId="0" fontId="24" fillId="0" borderId="4" xfId="0" applyFont="1" applyFill="1" applyBorder="1" applyAlignment="1" applyProtection="1">
      <alignment vertical="center"/>
    </xf>
    <xf numFmtId="39" fontId="11" fillId="4" borderId="2" xfId="0" applyNumberFormat="1" applyFont="1" applyFill="1" applyBorder="1" applyAlignment="1" applyProtection="1">
      <alignment horizontal="left" vertical="center"/>
    </xf>
    <xf numFmtId="39" fontId="11" fillId="4" borderId="0" xfId="0" applyNumberFormat="1" applyFont="1" applyFill="1" applyBorder="1" applyAlignment="1" applyProtection="1">
      <alignment horizontal="left" vertical="center"/>
    </xf>
    <xf numFmtId="2" fontId="8" fillId="0" borderId="0" xfId="0" applyNumberFormat="1" applyFont="1" applyFill="1" applyBorder="1" applyAlignment="1" applyProtection="1">
      <alignment horizontal="left" vertical="top" wrapText="1"/>
      <protection locked="0"/>
    </xf>
    <xf numFmtId="2" fontId="8" fillId="0" borderId="1" xfId="0" applyNumberFormat="1" applyFont="1" applyFill="1" applyBorder="1" applyAlignment="1" applyProtection="1">
      <alignment horizontal="left" vertical="top" wrapText="1"/>
      <protection locked="0"/>
    </xf>
    <xf numFmtId="164" fontId="9" fillId="4" borderId="0" xfId="0" applyNumberFormat="1" applyFont="1" applyFill="1" applyBorder="1" applyAlignment="1" applyProtection="1">
      <alignment horizontal="right" vertical="center" wrapText="1"/>
      <protection locked="0"/>
    </xf>
    <xf numFmtId="0" fontId="46" fillId="4" borderId="0" xfId="0" applyFont="1" applyFill="1" applyBorder="1" applyAlignment="1" applyProtection="1">
      <alignment horizontal="right" vertical="center"/>
      <protection locked="0"/>
    </xf>
    <xf numFmtId="0" fontId="9" fillId="4" borderId="0" xfId="0" applyFont="1" applyFill="1" applyBorder="1" applyAlignment="1" applyProtection="1">
      <alignment horizontal="right" vertical="center" wrapText="1"/>
      <protection locked="0"/>
    </xf>
    <xf numFmtId="0" fontId="46" fillId="4" borderId="0" xfId="0" applyFont="1" applyFill="1" applyBorder="1" applyAlignment="1" applyProtection="1">
      <alignment vertical="center"/>
      <protection locked="0"/>
    </xf>
    <xf numFmtId="0" fontId="9" fillId="4" borderId="4" xfId="0" applyFont="1" applyFill="1" applyBorder="1" applyAlignment="1" applyProtection="1">
      <alignment horizontal="right" vertical="center"/>
      <protection locked="0"/>
    </xf>
    <xf numFmtId="0" fontId="46" fillId="4" borderId="4" xfId="0" applyFont="1" applyFill="1" applyBorder="1" applyAlignment="1" applyProtection="1">
      <alignment vertical="center"/>
      <protection locked="0"/>
    </xf>
    <xf numFmtId="0" fontId="7" fillId="0" borderId="15" xfId="0" applyFont="1" applyFill="1" applyBorder="1" applyAlignment="1" applyProtection="1">
      <alignment horizontal="left" vertical="center" wrapText="1" indent="1"/>
      <protection locked="0"/>
    </xf>
    <xf numFmtId="0" fontId="9" fillId="0" borderId="5" xfId="0" applyFont="1" applyFill="1" applyBorder="1" applyAlignment="1" applyProtection="1">
      <alignment horizontal="left" vertical="center" wrapText="1" indent="1"/>
      <protection locked="0"/>
    </xf>
    <xf numFmtId="0" fontId="9" fillId="0" borderId="14" xfId="0" applyFont="1" applyFill="1" applyBorder="1" applyAlignment="1" applyProtection="1">
      <alignment horizontal="left" vertical="center" wrapText="1" indent="1"/>
      <protection locked="0"/>
    </xf>
    <xf numFmtId="39" fontId="11" fillId="4" borderId="15" xfId="0" applyNumberFormat="1" applyFont="1" applyFill="1" applyBorder="1" applyAlignment="1" applyProtection="1">
      <alignment vertical="center" wrapText="1"/>
      <protection locked="0"/>
    </xf>
    <xf numFmtId="0" fontId="17" fillId="4" borderId="5" xfId="0" applyFont="1" applyFill="1" applyBorder="1" applyAlignment="1" applyProtection="1">
      <alignment vertical="center" wrapText="1"/>
      <protection locked="0"/>
    </xf>
    <xf numFmtId="0" fontId="9" fillId="0" borderId="2" xfId="0" applyFont="1" applyFill="1" applyBorder="1" applyAlignment="1" applyProtection="1">
      <alignment horizontal="right" vertical="center" wrapText="1"/>
      <protection locked="0"/>
    </xf>
    <xf numFmtId="0" fontId="8" fillId="0" borderId="0" xfId="0" applyFont="1" applyFill="1" applyBorder="1" applyAlignment="1" applyProtection="1">
      <alignment vertical="center"/>
      <protection locked="0"/>
    </xf>
    <xf numFmtId="0" fontId="8" fillId="0" borderId="1" xfId="0" applyFont="1" applyFill="1" applyBorder="1" applyAlignment="1" applyProtection="1">
      <alignment vertical="center"/>
      <protection locked="0"/>
    </xf>
    <xf numFmtId="1" fontId="21" fillId="0" borderId="22" xfId="0" applyNumberFormat="1" applyFont="1" applyFill="1" applyBorder="1" applyAlignment="1" applyProtection="1">
      <alignment horizontal="center" vertical="center"/>
      <protection locked="0"/>
    </xf>
    <xf numFmtId="1" fontId="21" fillId="0" borderId="23" xfId="0" applyNumberFormat="1" applyFont="1" applyFill="1" applyBorder="1" applyAlignment="1" applyProtection="1">
      <alignment horizontal="center" vertical="center"/>
      <protection locked="0"/>
    </xf>
    <xf numFmtId="1" fontId="21" fillId="0" borderId="24" xfId="0" applyNumberFormat="1" applyFont="1" applyFill="1" applyBorder="1" applyAlignment="1" applyProtection="1">
      <alignment horizontal="center" vertical="center"/>
      <protection locked="0"/>
    </xf>
    <xf numFmtId="39" fontId="21" fillId="4" borderId="15" xfId="2" applyNumberFormat="1" applyFont="1" applyFill="1" applyBorder="1" applyAlignment="1" applyProtection="1">
      <alignment horizontal="left" wrapText="1"/>
      <protection locked="0"/>
    </xf>
    <xf numFmtId="39" fontId="21" fillId="4" borderId="14" xfId="2" applyNumberFormat="1" applyFont="1" applyFill="1" applyBorder="1" applyAlignment="1" applyProtection="1">
      <alignment horizontal="left" wrapText="1"/>
      <protection locked="0"/>
    </xf>
    <xf numFmtId="164" fontId="27" fillId="0" borderId="15" xfId="0" applyNumberFormat="1" applyFont="1" applyFill="1" applyBorder="1" applyAlignment="1" applyProtection="1">
      <alignment horizontal="left" vertical="top" wrapText="1" indent="1"/>
      <protection locked="0"/>
    </xf>
    <xf numFmtId="164" fontId="27" fillId="0" borderId="14" xfId="0" applyNumberFormat="1" applyFont="1" applyFill="1" applyBorder="1" applyAlignment="1" applyProtection="1">
      <alignment horizontal="left" vertical="top" wrapText="1" indent="1"/>
      <protection locked="0"/>
    </xf>
    <xf numFmtId="39" fontId="21" fillId="4" borderId="15" xfId="2" applyNumberFormat="1" applyFont="1" applyFill="1" applyBorder="1" applyAlignment="1" applyProtection="1">
      <alignment horizontal="left"/>
      <protection locked="0"/>
    </xf>
    <xf numFmtId="39" fontId="21" fillId="4" borderId="14" xfId="2" applyNumberFormat="1" applyFont="1" applyFill="1" applyBorder="1" applyAlignment="1" applyProtection="1">
      <alignment horizontal="left"/>
      <protection locked="0"/>
    </xf>
    <xf numFmtId="39" fontId="11" fillId="4" borderId="15" xfId="0" applyNumberFormat="1" applyFont="1" applyFill="1" applyBorder="1" applyAlignment="1" applyProtection="1">
      <alignment vertical="top" wrapText="1"/>
    </xf>
    <xf numFmtId="0" fontId="17" fillId="4" borderId="14" xfId="0" applyFont="1" applyFill="1" applyBorder="1" applyAlignment="1" applyProtection="1">
      <alignment vertical="top" wrapText="1"/>
    </xf>
    <xf numFmtId="39" fontId="11" fillId="4" borderId="15" xfId="0" applyNumberFormat="1" applyFont="1" applyFill="1" applyBorder="1" applyAlignment="1" applyProtection="1">
      <alignment horizontal="left" vertical="top"/>
    </xf>
    <xf numFmtId="39" fontId="11" fillId="4" borderId="14" xfId="0" applyNumberFormat="1" applyFont="1" applyFill="1" applyBorder="1" applyAlignment="1" applyProtection="1">
      <alignment horizontal="left" vertical="top"/>
    </xf>
    <xf numFmtId="164" fontId="9" fillId="4" borderId="0" xfId="0" applyNumberFormat="1" applyFont="1" applyFill="1" applyBorder="1" applyAlignment="1" applyProtection="1">
      <alignment horizontal="right" vertical="center" wrapText="1"/>
    </xf>
    <xf numFmtId="0" fontId="46" fillId="4" borderId="0" xfId="0" applyFont="1" applyFill="1" applyBorder="1" applyAlignment="1" applyProtection="1">
      <alignment horizontal="right" vertical="center"/>
    </xf>
    <xf numFmtId="0" fontId="34" fillId="4" borderId="15" xfId="0" applyFont="1" applyFill="1" applyBorder="1" applyAlignment="1" applyProtection="1">
      <alignment horizontal="center" vertical="center" wrapText="1"/>
    </xf>
    <xf numFmtId="0" fontId="13" fillId="4" borderId="14" xfId="0" applyFont="1" applyFill="1" applyBorder="1" applyAlignment="1" applyProtection="1">
      <alignment horizontal="center" vertical="center" wrapText="1"/>
    </xf>
    <xf numFmtId="0" fontId="9" fillId="0" borderId="6"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xf>
    <xf numFmtId="0" fontId="9" fillId="0" borderId="18"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xf>
    <xf numFmtId="0" fontId="4" fillId="4" borderId="4" xfId="0" applyFont="1" applyFill="1" applyBorder="1" applyAlignment="1" applyProtection="1">
      <alignment horizontal="left" vertical="center"/>
    </xf>
    <xf numFmtId="0" fontId="9" fillId="4" borderId="0" xfId="0" applyFont="1" applyFill="1" applyBorder="1" applyAlignment="1" applyProtection="1">
      <alignment horizontal="right" vertical="center" wrapText="1"/>
    </xf>
    <xf numFmtId="0" fontId="46" fillId="4" borderId="0" xfId="0" applyFont="1" applyFill="1" applyBorder="1" applyAlignment="1" applyProtection="1">
      <alignment vertical="center"/>
    </xf>
    <xf numFmtId="0" fontId="9" fillId="4" borderId="4" xfId="0" applyFont="1" applyFill="1" applyBorder="1" applyAlignment="1" applyProtection="1">
      <alignment horizontal="right" vertical="center"/>
    </xf>
    <xf numFmtId="0" fontId="46" fillId="4" borderId="4" xfId="0" applyFont="1" applyFill="1" applyBorder="1" applyAlignment="1" applyProtection="1">
      <alignment vertical="center"/>
    </xf>
    <xf numFmtId="10" fontId="8" fillId="4" borderId="15" xfId="0" applyNumberFormat="1" applyFont="1" applyFill="1" applyBorder="1" applyAlignment="1" applyProtection="1">
      <alignment horizontal="center" vertical="center"/>
      <protection locked="0"/>
    </xf>
    <xf numFmtId="10" fontId="8" fillId="4" borderId="5" xfId="0" applyNumberFormat="1" applyFont="1" applyFill="1" applyBorder="1" applyAlignment="1" applyProtection="1">
      <alignment horizontal="center" vertical="center"/>
      <protection locked="0"/>
    </xf>
    <xf numFmtId="10" fontId="8" fillId="4" borderId="14" xfId="0" applyNumberFormat="1" applyFont="1" applyFill="1" applyBorder="1" applyAlignment="1" applyProtection="1">
      <alignment horizontal="center" vertical="center"/>
      <protection locked="0"/>
    </xf>
    <xf numFmtId="0" fontId="8" fillId="4" borderId="15" xfId="0" applyFont="1" applyFill="1" applyBorder="1" applyAlignment="1" applyProtection="1">
      <alignment horizontal="center" vertical="top" wrapText="1"/>
      <protection locked="0"/>
    </xf>
    <xf numFmtId="0" fontId="8" fillId="4" borderId="5" xfId="0" applyFont="1" applyFill="1" applyBorder="1" applyAlignment="1" applyProtection="1">
      <alignment horizontal="center" vertical="top" wrapText="1"/>
      <protection locked="0"/>
    </xf>
    <xf numFmtId="0" fontId="8" fillId="4" borderId="14" xfId="0" applyFont="1" applyFill="1" applyBorder="1" applyAlignment="1" applyProtection="1">
      <alignment horizontal="center" vertical="top" wrapText="1"/>
      <protection locked="0"/>
    </xf>
    <xf numFmtId="9" fontId="9" fillId="4" borderId="15" xfId="0" applyNumberFormat="1" applyFont="1" applyFill="1" applyBorder="1" applyAlignment="1" applyProtection="1">
      <alignment horizontal="center" vertical="center"/>
      <protection locked="0"/>
    </xf>
    <xf numFmtId="9" fontId="9" fillId="4" borderId="5" xfId="0" applyNumberFormat="1" applyFont="1" applyFill="1" applyBorder="1" applyAlignment="1" applyProtection="1">
      <alignment horizontal="center" vertical="center"/>
      <protection locked="0"/>
    </xf>
    <xf numFmtId="9" fontId="9" fillId="4" borderId="14" xfId="0" applyNumberFormat="1" applyFont="1" applyFill="1" applyBorder="1" applyAlignment="1" applyProtection="1">
      <alignment horizontal="center" vertical="center"/>
      <protection locked="0"/>
    </xf>
    <xf numFmtId="9" fontId="9" fillId="4" borderId="15" xfId="0" applyNumberFormat="1" applyFont="1" applyFill="1" applyBorder="1" applyAlignment="1" applyProtection="1">
      <alignment horizontal="center" vertical="center" wrapText="1"/>
      <protection locked="0"/>
    </xf>
    <xf numFmtId="9" fontId="9" fillId="4" borderId="5" xfId="0" applyNumberFormat="1" applyFont="1" applyFill="1" applyBorder="1" applyAlignment="1" applyProtection="1">
      <alignment horizontal="center" vertical="center" wrapText="1"/>
      <protection locked="0"/>
    </xf>
    <xf numFmtId="9" fontId="9" fillId="4" borderId="14" xfId="0" applyNumberFormat="1" applyFont="1" applyFill="1" applyBorder="1" applyAlignment="1" applyProtection="1">
      <alignment horizontal="center" vertical="center" wrapText="1"/>
      <protection locked="0"/>
    </xf>
    <xf numFmtId="0" fontId="8" fillId="4" borderId="7" xfId="0" applyFont="1" applyFill="1" applyBorder="1" applyAlignment="1" applyProtection="1">
      <alignment horizontal="center" vertical="top" wrapText="1"/>
      <protection locked="0"/>
    </xf>
    <xf numFmtId="0" fontId="8" fillId="4" borderId="9" xfId="0" applyFont="1" applyFill="1" applyBorder="1" applyAlignment="1" applyProtection="1">
      <alignment horizontal="center" vertical="top" wrapText="1"/>
      <protection locked="0"/>
    </xf>
    <xf numFmtId="0" fontId="8" fillId="0" borderId="3" xfId="0" applyFont="1" applyFill="1" applyBorder="1" applyAlignment="1" applyProtection="1">
      <alignment horizontal="center" vertical="top" wrapText="1"/>
      <protection locked="0"/>
    </xf>
    <xf numFmtId="0" fontId="9" fillId="4" borderId="7" xfId="0" applyFont="1" applyFill="1" applyBorder="1" applyAlignment="1" applyProtection="1">
      <alignment horizontal="center" vertical="center"/>
      <protection locked="0"/>
    </xf>
    <xf numFmtId="0" fontId="9" fillId="4" borderId="8" xfId="0" applyFont="1" applyFill="1" applyBorder="1" applyAlignment="1" applyProtection="1">
      <alignment horizontal="center" vertical="center"/>
      <protection locked="0"/>
    </xf>
    <xf numFmtId="0" fontId="9" fillId="4" borderId="9" xfId="0" applyFont="1" applyFill="1" applyBorder="1" applyAlignment="1" applyProtection="1">
      <alignment horizontal="center" vertical="center"/>
      <protection locked="0"/>
    </xf>
    <xf numFmtId="0" fontId="45" fillId="4" borderId="7" xfId="0" applyFont="1" applyFill="1" applyBorder="1" applyAlignment="1" applyProtection="1">
      <alignment horizontal="center" vertical="top" wrapText="1"/>
      <protection locked="0"/>
    </xf>
    <xf numFmtId="0" fontId="45" fillId="4" borderId="9" xfId="0" applyFont="1" applyFill="1" applyBorder="1" applyAlignment="1" applyProtection="1">
      <alignment horizontal="center" vertical="top" wrapText="1"/>
      <protection locked="0"/>
    </xf>
    <xf numFmtId="167" fontId="8" fillId="4" borderId="15" xfId="0" applyNumberFormat="1"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39" fontId="21" fillId="4" borderId="15" xfId="0" applyNumberFormat="1" applyFont="1" applyFill="1" applyBorder="1" applyAlignment="1" applyProtection="1">
      <alignment horizontal="left" vertical="center"/>
      <protection locked="0"/>
    </xf>
    <xf numFmtId="39" fontId="21" fillId="4" borderId="14" xfId="0" applyNumberFormat="1" applyFont="1" applyFill="1" applyBorder="1" applyAlignment="1" applyProtection="1">
      <alignment horizontal="left" vertical="center"/>
      <protection locked="0"/>
    </xf>
    <xf numFmtId="0" fontId="9" fillId="4" borderId="6" xfId="0" applyFont="1" applyFill="1" applyBorder="1" applyAlignment="1" applyProtection="1">
      <alignment horizontal="right" vertical="center" wrapText="1"/>
      <protection locked="0"/>
    </xf>
    <xf numFmtId="0" fontId="9" fillId="4" borderId="18" xfId="0" applyFont="1" applyFill="1" applyBorder="1" applyAlignment="1" applyProtection="1">
      <alignment horizontal="right" vertical="center" wrapText="1"/>
      <protection locked="0"/>
    </xf>
    <xf numFmtId="0" fontId="2" fillId="4" borderId="21" xfId="0" applyFont="1" applyFill="1" applyBorder="1" applyAlignment="1" applyProtection="1">
      <alignment horizontal="center" vertical="center" wrapText="1"/>
      <protection locked="0"/>
    </xf>
    <xf numFmtId="1" fontId="8" fillId="4" borderId="19" xfId="0" applyNumberFormat="1" applyFont="1" applyFill="1" applyBorder="1" applyAlignment="1" applyProtection="1">
      <alignment horizontal="left" vertical="center" wrapText="1"/>
      <protection locked="0"/>
    </xf>
    <xf numFmtId="1" fontId="8" fillId="4" borderId="20" xfId="0" applyNumberFormat="1" applyFont="1" applyFill="1" applyBorder="1" applyAlignment="1" applyProtection="1">
      <alignment horizontal="left" vertical="center" wrapText="1"/>
      <protection locked="0"/>
    </xf>
    <xf numFmtId="0" fontId="11" fillId="4" borderId="19"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top" wrapText="1"/>
      <protection locked="0"/>
    </xf>
    <xf numFmtId="0" fontId="8" fillId="4" borderId="6"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8" fillId="4" borderId="18" xfId="0" applyFont="1" applyFill="1" applyBorder="1" applyAlignment="1" applyProtection="1">
      <alignment horizontal="center" vertical="center" wrapText="1"/>
      <protection locked="0"/>
    </xf>
    <xf numFmtId="39" fontId="10" fillId="4" borderId="15" xfId="0" applyNumberFormat="1" applyFont="1" applyFill="1" applyBorder="1" applyAlignment="1" applyProtection="1">
      <alignment vertical="center"/>
      <protection locked="0"/>
    </xf>
    <xf numFmtId="39" fontId="10" fillId="4" borderId="5" xfId="0" applyNumberFormat="1" applyFont="1" applyFill="1" applyBorder="1" applyAlignment="1" applyProtection="1">
      <alignment vertical="center"/>
      <protection locked="0"/>
    </xf>
    <xf numFmtId="0" fontId="10" fillId="4" borderId="5" xfId="0" applyFont="1" applyFill="1" applyBorder="1" applyAlignment="1" applyProtection="1">
      <alignment vertical="center"/>
      <protection locked="0"/>
    </xf>
    <xf numFmtId="1" fontId="8" fillId="0" borderId="7" xfId="0" applyNumberFormat="1" applyFont="1" applyFill="1" applyBorder="1" applyAlignment="1" applyProtection="1">
      <alignment horizontal="center" vertical="center" wrapText="1"/>
      <protection locked="0"/>
    </xf>
    <xf numFmtId="1" fontId="8" fillId="0" borderId="8" xfId="0" applyNumberFormat="1" applyFont="1" applyFill="1" applyBorder="1" applyAlignment="1" applyProtection="1">
      <alignment horizontal="center" vertical="center" wrapText="1"/>
      <protection locked="0"/>
    </xf>
  </cellXfs>
  <cellStyles count="4">
    <cellStyle name="Currency" xfId="1" builtinId="4"/>
    <cellStyle name="Normal" xfId="0" builtinId="0"/>
    <cellStyle name="Normal 2" xfId="2" xr:uid="{00000000-0005-0000-0000-000002000000}"/>
    <cellStyle name="Percent" xfId="3" builtinId="5"/>
  </cellStyles>
  <dxfs count="0"/>
  <tableStyles count="0" defaultTableStyle="TableStyleMedium9"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542"/>
  <sheetViews>
    <sheetView showGridLines="0" zoomScale="89" zoomScaleNormal="89" workbookViewId="0">
      <selection activeCell="H13" sqref="H13"/>
    </sheetView>
  </sheetViews>
  <sheetFormatPr defaultColWidth="6.453125" defaultRowHeight="11.5" x14ac:dyDescent="0.25"/>
  <cols>
    <col min="1" max="1" width="7" style="1" customWidth="1"/>
    <col min="2" max="2" width="59.453125" style="3" customWidth="1"/>
    <col min="3" max="3" width="15.453125" style="2" customWidth="1"/>
    <col min="4" max="16384" width="6.453125" style="2"/>
  </cols>
  <sheetData>
    <row r="1" spans="1:2" s="4" customFormat="1" ht="18" x14ac:dyDescent="0.25">
      <c r="A1" s="306" t="s">
        <v>257</v>
      </c>
      <c r="B1" s="299"/>
    </row>
    <row r="2" spans="1:2" s="4" customFormat="1" ht="15.5" x14ac:dyDescent="0.25">
      <c r="A2" s="288" t="s">
        <v>305</v>
      </c>
      <c r="B2" s="289"/>
    </row>
    <row r="3" spans="1:2" x14ac:dyDescent="0.25">
      <c r="A3" s="290" t="s">
        <v>30</v>
      </c>
      <c r="B3" s="291"/>
    </row>
    <row r="4" spans="1:2" x14ac:dyDescent="0.25">
      <c r="A4" s="292">
        <v>10.01</v>
      </c>
      <c r="B4" s="293" t="s">
        <v>77</v>
      </c>
    </row>
    <row r="5" spans="1:2" x14ac:dyDescent="0.25">
      <c r="A5" s="292" t="s">
        <v>242</v>
      </c>
      <c r="B5" s="293" t="s">
        <v>78</v>
      </c>
    </row>
    <row r="6" spans="1:2" x14ac:dyDescent="0.25">
      <c r="A6" s="294">
        <v>10.029999999999999</v>
      </c>
      <c r="B6" s="293" t="s">
        <v>79</v>
      </c>
    </row>
    <row r="7" spans="1:2" x14ac:dyDescent="0.25">
      <c r="A7" s="294">
        <v>10.039999999999999</v>
      </c>
      <c r="B7" s="293" t="s">
        <v>80</v>
      </c>
    </row>
    <row r="8" spans="1:2" x14ac:dyDescent="0.25">
      <c r="A8" s="294">
        <v>10.050000000000001</v>
      </c>
      <c r="B8" s="293" t="s">
        <v>81</v>
      </c>
    </row>
    <row r="9" spans="1:2" x14ac:dyDescent="0.25">
      <c r="A9" s="294">
        <v>10.06</v>
      </c>
      <c r="B9" s="293" t="s">
        <v>82</v>
      </c>
    </row>
    <row r="10" spans="1:2" x14ac:dyDescent="0.25">
      <c r="A10" s="294">
        <v>10.07</v>
      </c>
      <c r="B10" s="293" t="s">
        <v>83</v>
      </c>
    </row>
    <row r="11" spans="1:2" x14ac:dyDescent="0.25">
      <c r="A11" s="294">
        <v>10.08</v>
      </c>
      <c r="B11" s="293" t="s">
        <v>96</v>
      </c>
    </row>
    <row r="12" spans="1:2" x14ac:dyDescent="0.25">
      <c r="A12" s="294">
        <v>10.09</v>
      </c>
      <c r="B12" s="293" t="s">
        <v>84</v>
      </c>
    </row>
    <row r="13" spans="1:2" x14ac:dyDescent="0.25">
      <c r="A13" s="295">
        <v>10.1</v>
      </c>
      <c r="B13" s="293" t="s">
        <v>52</v>
      </c>
    </row>
    <row r="14" spans="1:2" x14ac:dyDescent="0.25">
      <c r="A14" s="294">
        <v>10.11</v>
      </c>
      <c r="B14" s="293" t="s">
        <v>51</v>
      </c>
    </row>
    <row r="15" spans="1:2" x14ac:dyDescent="0.25">
      <c r="A15" s="294">
        <v>10.119999999999999</v>
      </c>
      <c r="B15" s="293" t="s">
        <v>66</v>
      </c>
    </row>
    <row r="16" spans="1:2" x14ac:dyDescent="0.25">
      <c r="A16" s="294">
        <v>10.130000000000001</v>
      </c>
      <c r="B16" s="293" t="s">
        <v>53</v>
      </c>
    </row>
    <row r="17" spans="1:2" x14ac:dyDescent="0.25">
      <c r="A17" s="290" t="s">
        <v>31</v>
      </c>
      <c r="B17" s="291"/>
    </row>
    <row r="18" spans="1:2" x14ac:dyDescent="0.25">
      <c r="A18" s="296">
        <v>20.010000000000002</v>
      </c>
      <c r="B18" s="293" t="s">
        <v>93</v>
      </c>
    </row>
    <row r="19" spans="1:2" x14ac:dyDescent="0.25">
      <c r="A19" s="296">
        <v>20.02</v>
      </c>
      <c r="B19" s="293" t="s">
        <v>94</v>
      </c>
    </row>
    <row r="20" spans="1:2" x14ac:dyDescent="0.25">
      <c r="A20" s="296">
        <v>20.03</v>
      </c>
      <c r="B20" s="293" t="s">
        <v>95</v>
      </c>
    </row>
    <row r="21" spans="1:2" x14ac:dyDescent="0.25">
      <c r="A21" s="296">
        <v>20.04</v>
      </c>
      <c r="B21" s="293" t="s">
        <v>61</v>
      </c>
    </row>
    <row r="22" spans="1:2" x14ac:dyDescent="0.25">
      <c r="A22" s="296">
        <v>20.05</v>
      </c>
      <c r="B22" s="293" t="s">
        <v>63</v>
      </c>
    </row>
    <row r="23" spans="1:2" x14ac:dyDescent="0.25">
      <c r="A23" s="296">
        <v>20.059999999999999</v>
      </c>
      <c r="B23" s="293" t="s">
        <v>101</v>
      </c>
    </row>
    <row r="24" spans="1:2" x14ac:dyDescent="0.25">
      <c r="A24" s="296">
        <v>20.07</v>
      </c>
      <c r="B24" s="293" t="s">
        <v>98</v>
      </c>
    </row>
    <row r="25" spans="1:2" x14ac:dyDescent="0.25">
      <c r="A25" s="290" t="s">
        <v>29</v>
      </c>
      <c r="B25" s="291"/>
    </row>
    <row r="26" spans="1:2" x14ac:dyDescent="0.25">
      <c r="A26" s="296">
        <v>30.01</v>
      </c>
      <c r="B26" s="293" t="s">
        <v>59</v>
      </c>
    </row>
    <row r="27" spans="1:2" x14ac:dyDescent="0.25">
      <c r="A27" s="296">
        <v>30.02</v>
      </c>
      <c r="B27" s="297" t="s">
        <v>44</v>
      </c>
    </row>
    <row r="28" spans="1:2" x14ac:dyDescent="0.25">
      <c r="A28" s="296">
        <v>30.03</v>
      </c>
      <c r="B28" s="293" t="s">
        <v>45</v>
      </c>
    </row>
    <row r="29" spans="1:2" x14ac:dyDescent="0.25">
      <c r="A29" s="296">
        <v>30.04</v>
      </c>
      <c r="B29" s="297" t="s">
        <v>76</v>
      </c>
    </row>
    <row r="30" spans="1:2" x14ac:dyDescent="0.25">
      <c r="A30" s="298">
        <v>30.05</v>
      </c>
      <c r="B30" s="297" t="s">
        <v>97</v>
      </c>
    </row>
    <row r="31" spans="1:2" ht="12.5" x14ac:dyDescent="0.25">
      <c r="A31" s="290" t="s">
        <v>28</v>
      </c>
      <c r="B31" s="299"/>
    </row>
    <row r="32" spans="1:2" x14ac:dyDescent="0.25">
      <c r="A32" s="296">
        <v>40.01</v>
      </c>
      <c r="B32" s="293" t="s">
        <v>48</v>
      </c>
    </row>
    <row r="33" spans="1:2" x14ac:dyDescent="0.25">
      <c r="A33" s="296">
        <v>40.020000000000003</v>
      </c>
      <c r="B33" s="293" t="s">
        <v>49</v>
      </c>
    </row>
    <row r="34" spans="1:2" ht="12" customHeight="1" x14ac:dyDescent="0.25">
      <c r="A34" s="296">
        <v>40.03</v>
      </c>
      <c r="B34" s="300" t="s">
        <v>60</v>
      </c>
    </row>
    <row r="35" spans="1:2" ht="12.75" customHeight="1" x14ac:dyDescent="0.25">
      <c r="A35" s="296">
        <v>40.04</v>
      </c>
      <c r="B35" s="301" t="s">
        <v>62</v>
      </c>
    </row>
    <row r="36" spans="1:2" x14ac:dyDescent="0.25">
      <c r="A36" s="296">
        <v>40.049999999999997</v>
      </c>
      <c r="B36" s="300" t="s">
        <v>92</v>
      </c>
    </row>
    <row r="37" spans="1:2" ht="11.25" customHeight="1" x14ac:dyDescent="0.25">
      <c r="A37" s="296">
        <v>40.06</v>
      </c>
      <c r="B37" s="300" t="s">
        <v>24</v>
      </c>
    </row>
    <row r="38" spans="1:2" ht="12" customHeight="1" x14ac:dyDescent="0.25">
      <c r="A38" s="296">
        <v>40.07</v>
      </c>
      <c r="B38" s="300" t="s">
        <v>90</v>
      </c>
    </row>
    <row r="39" spans="1:2" ht="12.75" customHeight="1" x14ac:dyDescent="0.25">
      <c r="A39" s="296">
        <v>40.08</v>
      </c>
      <c r="B39" s="300" t="s">
        <v>41</v>
      </c>
    </row>
    <row r="40" spans="1:2" x14ac:dyDescent="0.25">
      <c r="A40" s="290" t="s">
        <v>27</v>
      </c>
      <c r="B40" s="291"/>
    </row>
    <row r="41" spans="1:2" x14ac:dyDescent="0.25">
      <c r="A41" s="296">
        <v>50.01</v>
      </c>
      <c r="B41" s="293" t="s">
        <v>85</v>
      </c>
    </row>
    <row r="42" spans="1:2" x14ac:dyDescent="0.25">
      <c r="A42" s="296">
        <v>50.02</v>
      </c>
      <c r="B42" s="293" t="s">
        <v>86</v>
      </c>
    </row>
    <row r="43" spans="1:2" x14ac:dyDescent="0.25">
      <c r="A43" s="296">
        <v>50.03</v>
      </c>
      <c r="B43" s="293" t="s">
        <v>88</v>
      </c>
    </row>
    <row r="44" spans="1:2" x14ac:dyDescent="0.25">
      <c r="A44" s="296">
        <v>50.04</v>
      </c>
      <c r="B44" s="293" t="s">
        <v>87</v>
      </c>
    </row>
    <row r="45" spans="1:2" x14ac:dyDescent="0.25">
      <c r="A45" s="296">
        <v>50.05</v>
      </c>
      <c r="B45" s="293" t="s">
        <v>46</v>
      </c>
    </row>
    <row r="46" spans="1:2" x14ac:dyDescent="0.25">
      <c r="A46" s="296">
        <v>50.06</v>
      </c>
      <c r="B46" s="293" t="s">
        <v>89</v>
      </c>
    </row>
    <row r="47" spans="1:2" x14ac:dyDescent="0.25">
      <c r="A47" s="296">
        <v>50.07</v>
      </c>
      <c r="B47" s="293" t="s">
        <v>47</v>
      </c>
    </row>
    <row r="48" spans="1:2" x14ac:dyDescent="0.25">
      <c r="A48" s="808" t="s">
        <v>26</v>
      </c>
      <c r="B48" s="809"/>
    </row>
    <row r="49" spans="1:2" x14ac:dyDescent="0.25">
      <c r="A49" s="296">
        <v>60.01</v>
      </c>
      <c r="B49" s="293" t="s">
        <v>91</v>
      </c>
    </row>
    <row r="50" spans="1:2" x14ac:dyDescent="0.25">
      <c r="A50" s="298">
        <v>60.02</v>
      </c>
      <c r="B50" s="302" t="s">
        <v>54</v>
      </c>
    </row>
    <row r="51" spans="1:2" x14ac:dyDescent="0.25">
      <c r="A51" s="290" t="s">
        <v>25</v>
      </c>
      <c r="B51" s="291"/>
    </row>
    <row r="52" spans="1:2" x14ac:dyDescent="0.25">
      <c r="A52" s="296">
        <v>70.010000000000005</v>
      </c>
      <c r="B52" s="293" t="s">
        <v>67</v>
      </c>
    </row>
    <row r="53" spans="1:2" x14ac:dyDescent="0.25">
      <c r="A53" s="296">
        <v>70.02</v>
      </c>
      <c r="B53" s="293" t="s">
        <v>68</v>
      </c>
    </row>
    <row r="54" spans="1:2" x14ac:dyDescent="0.25">
      <c r="A54" s="296">
        <v>70.03</v>
      </c>
      <c r="B54" s="293" t="s">
        <v>69</v>
      </c>
    </row>
    <row r="55" spans="1:2" x14ac:dyDescent="0.25">
      <c r="A55" s="296">
        <v>70.040000000000006</v>
      </c>
      <c r="B55" s="293" t="s">
        <v>70</v>
      </c>
    </row>
    <row r="56" spans="1:2" x14ac:dyDescent="0.25">
      <c r="A56" s="296">
        <v>70.05</v>
      </c>
      <c r="B56" s="293" t="s">
        <v>71</v>
      </c>
    </row>
    <row r="57" spans="1:2" x14ac:dyDescent="0.25">
      <c r="A57" s="296">
        <v>70.06</v>
      </c>
      <c r="B57" s="293" t="s">
        <v>72</v>
      </c>
    </row>
    <row r="58" spans="1:2" x14ac:dyDescent="0.25">
      <c r="A58" s="296">
        <v>70.069999999999993</v>
      </c>
      <c r="B58" s="293" t="s">
        <v>73</v>
      </c>
    </row>
    <row r="59" spans="1:2" ht="12.5" x14ac:dyDescent="0.25">
      <c r="A59" s="806" t="s">
        <v>223</v>
      </c>
      <c r="B59" s="807"/>
    </row>
    <row r="60" spans="1:2" x14ac:dyDescent="0.25">
      <c r="A60" s="296">
        <v>80.010000000000005</v>
      </c>
      <c r="B60" s="297" t="s">
        <v>245</v>
      </c>
    </row>
    <row r="61" spans="1:2" x14ac:dyDescent="0.25">
      <c r="A61" s="296">
        <v>80.02</v>
      </c>
      <c r="B61" s="297" t="s">
        <v>283</v>
      </c>
    </row>
    <row r="62" spans="1:2" x14ac:dyDescent="0.25">
      <c r="A62" s="296">
        <v>80.03</v>
      </c>
      <c r="B62" s="293" t="s">
        <v>99</v>
      </c>
    </row>
    <row r="63" spans="1:2" x14ac:dyDescent="0.25">
      <c r="A63" s="296">
        <v>80.040000000000006</v>
      </c>
      <c r="B63" s="293" t="s">
        <v>100</v>
      </c>
    </row>
    <row r="64" spans="1:2" x14ac:dyDescent="0.25">
      <c r="A64" s="296">
        <v>80.05</v>
      </c>
      <c r="B64" s="293" t="s">
        <v>224</v>
      </c>
    </row>
    <row r="65" spans="1:2" x14ac:dyDescent="0.25">
      <c r="A65" s="296">
        <v>80.06</v>
      </c>
      <c r="B65" s="293" t="s">
        <v>119</v>
      </c>
    </row>
    <row r="66" spans="1:2" x14ac:dyDescent="0.25">
      <c r="A66" s="296">
        <v>80.069999999999993</v>
      </c>
      <c r="B66" s="293" t="s">
        <v>50</v>
      </c>
    </row>
    <row r="67" spans="1:2" x14ac:dyDescent="0.25">
      <c r="A67" s="298">
        <v>80.08</v>
      </c>
      <c r="B67" s="303" t="s">
        <v>181</v>
      </c>
    </row>
    <row r="68" spans="1:2" x14ac:dyDescent="0.25">
      <c r="A68" s="304" t="s">
        <v>118</v>
      </c>
      <c r="B68" s="303"/>
    </row>
    <row r="69" spans="1:2" x14ac:dyDescent="0.25">
      <c r="A69" s="305" t="s">
        <v>285</v>
      </c>
      <c r="B69" s="303"/>
    </row>
    <row r="70" spans="1:2" x14ac:dyDescent="0.25">
      <c r="B70" s="1"/>
    </row>
    <row r="71" spans="1:2" x14ac:dyDescent="0.25">
      <c r="B71" s="1"/>
    </row>
    <row r="72" spans="1:2" x14ac:dyDescent="0.25">
      <c r="B72" s="1"/>
    </row>
    <row r="73" spans="1:2" x14ac:dyDescent="0.25">
      <c r="B73" s="1"/>
    </row>
    <row r="74" spans="1:2" x14ac:dyDescent="0.25">
      <c r="B74" s="1"/>
    </row>
    <row r="75" spans="1:2" x14ac:dyDescent="0.25">
      <c r="B75" s="1"/>
    </row>
    <row r="76" spans="1:2" x14ac:dyDescent="0.25">
      <c r="B76" s="1"/>
    </row>
    <row r="77" spans="1:2" x14ac:dyDescent="0.25">
      <c r="B77" s="1"/>
    </row>
    <row r="78" spans="1:2" x14ac:dyDescent="0.25">
      <c r="B78" s="1"/>
    </row>
    <row r="79" spans="1:2" x14ac:dyDescent="0.25">
      <c r="B79" s="1"/>
    </row>
    <row r="80" spans="1:2" x14ac:dyDescent="0.25">
      <c r="B80" s="1"/>
    </row>
    <row r="81" spans="2:2" x14ac:dyDescent="0.25">
      <c r="B81" s="1"/>
    </row>
    <row r="82" spans="2:2" x14ac:dyDescent="0.25">
      <c r="B82" s="1"/>
    </row>
    <row r="83" spans="2:2" x14ac:dyDescent="0.25">
      <c r="B83" s="1"/>
    </row>
    <row r="84" spans="2:2" x14ac:dyDescent="0.25">
      <c r="B84" s="1"/>
    </row>
    <row r="85" spans="2:2" x14ac:dyDescent="0.25">
      <c r="B85" s="1"/>
    </row>
    <row r="86" spans="2:2" x14ac:dyDescent="0.25">
      <c r="B86" s="1"/>
    </row>
    <row r="87" spans="2:2" x14ac:dyDescent="0.25">
      <c r="B87" s="1"/>
    </row>
    <row r="88" spans="2:2" x14ac:dyDescent="0.25">
      <c r="B88" s="1"/>
    </row>
    <row r="89" spans="2:2" x14ac:dyDescent="0.25">
      <c r="B89" s="1"/>
    </row>
    <row r="90" spans="2:2" x14ac:dyDescent="0.25">
      <c r="B90" s="1"/>
    </row>
    <row r="91" spans="2:2" x14ac:dyDescent="0.25">
      <c r="B91" s="1"/>
    </row>
    <row r="92" spans="2:2" x14ac:dyDescent="0.25">
      <c r="B92" s="1"/>
    </row>
    <row r="93" spans="2:2" x14ac:dyDescent="0.25">
      <c r="B93" s="1"/>
    </row>
    <row r="94" spans="2:2" x14ac:dyDescent="0.25">
      <c r="B94" s="1"/>
    </row>
    <row r="95" spans="2:2" x14ac:dyDescent="0.25">
      <c r="B95" s="1"/>
    </row>
    <row r="96" spans="2:2" x14ac:dyDescent="0.25">
      <c r="B96" s="1"/>
    </row>
    <row r="97" spans="2:2" x14ac:dyDescent="0.25">
      <c r="B97" s="1"/>
    </row>
    <row r="98" spans="2:2" x14ac:dyDescent="0.25">
      <c r="B98" s="1"/>
    </row>
    <row r="99" spans="2:2" x14ac:dyDescent="0.25">
      <c r="B99" s="1"/>
    </row>
    <row r="100" spans="2:2" x14ac:dyDescent="0.25">
      <c r="B100" s="1"/>
    </row>
    <row r="101" spans="2:2" x14ac:dyDescent="0.25">
      <c r="B101" s="1"/>
    </row>
    <row r="102" spans="2:2" x14ac:dyDescent="0.25">
      <c r="B102" s="1"/>
    </row>
    <row r="103" spans="2:2" x14ac:dyDescent="0.25">
      <c r="B103" s="1"/>
    </row>
    <row r="104" spans="2:2" x14ac:dyDescent="0.25">
      <c r="B104" s="1"/>
    </row>
    <row r="105" spans="2:2" x14ac:dyDescent="0.25">
      <c r="B105" s="1"/>
    </row>
    <row r="106" spans="2:2" x14ac:dyDescent="0.25">
      <c r="B106" s="1"/>
    </row>
    <row r="107" spans="2:2" x14ac:dyDescent="0.25">
      <c r="B107" s="1"/>
    </row>
    <row r="108" spans="2:2" x14ac:dyDescent="0.25">
      <c r="B108" s="1"/>
    </row>
    <row r="109" spans="2:2" x14ac:dyDescent="0.25">
      <c r="B109" s="1"/>
    </row>
    <row r="110" spans="2:2" x14ac:dyDescent="0.25">
      <c r="B110" s="1"/>
    </row>
    <row r="111" spans="2:2" x14ac:dyDescent="0.25">
      <c r="B111" s="1"/>
    </row>
    <row r="112" spans="2:2" x14ac:dyDescent="0.25">
      <c r="B112" s="1"/>
    </row>
    <row r="113" spans="2:2" x14ac:dyDescent="0.25">
      <c r="B113" s="1"/>
    </row>
    <row r="114" spans="2:2" x14ac:dyDescent="0.25">
      <c r="B114" s="1"/>
    </row>
    <row r="115" spans="2:2" x14ac:dyDescent="0.25">
      <c r="B115" s="1"/>
    </row>
    <row r="116" spans="2:2" x14ac:dyDescent="0.25">
      <c r="B116" s="1"/>
    </row>
    <row r="117" spans="2:2" x14ac:dyDescent="0.25">
      <c r="B117" s="1"/>
    </row>
    <row r="118" spans="2:2" x14ac:dyDescent="0.25">
      <c r="B118" s="1"/>
    </row>
    <row r="119" spans="2:2" x14ac:dyDescent="0.25">
      <c r="B119" s="1"/>
    </row>
    <row r="120" spans="2:2" x14ac:dyDescent="0.25">
      <c r="B120" s="1"/>
    </row>
    <row r="121" spans="2:2" x14ac:dyDescent="0.25">
      <c r="B121" s="1"/>
    </row>
    <row r="122" spans="2:2" x14ac:dyDescent="0.25">
      <c r="B122" s="1"/>
    </row>
    <row r="123" spans="2:2" x14ac:dyDescent="0.25">
      <c r="B123" s="1"/>
    </row>
    <row r="124" spans="2:2" x14ac:dyDescent="0.25">
      <c r="B124" s="1"/>
    </row>
    <row r="125" spans="2:2" x14ac:dyDescent="0.25">
      <c r="B125" s="1"/>
    </row>
    <row r="126" spans="2:2" x14ac:dyDescent="0.25">
      <c r="B126" s="1"/>
    </row>
    <row r="127" spans="2:2" x14ac:dyDescent="0.25">
      <c r="B127" s="1"/>
    </row>
    <row r="128" spans="2:2" x14ac:dyDescent="0.25">
      <c r="B128" s="1"/>
    </row>
    <row r="129" spans="2:2" x14ac:dyDescent="0.25">
      <c r="B129" s="1"/>
    </row>
    <row r="130" spans="2:2" x14ac:dyDescent="0.25">
      <c r="B130" s="1"/>
    </row>
    <row r="131" spans="2:2" x14ac:dyDescent="0.25">
      <c r="B131" s="1"/>
    </row>
    <row r="132" spans="2:2" x14ac:dyDescent="0.25">
      <c r="B132" s="1"/>
    </row>
    <row r="133" spans="2:2" x14ac:dyDescent="0.25">
      <c r="B133" s="1"/>
    </row>
    <row r="134" spans="2:2" x14ac:dyDescent="0.25">
      <c r="B134" s="1"/>
    </row>
    <row r="135" spans="2:2" x14ac:dyDescent="0.25">
      <c r="B135" s="1"/>
    </row>
    <row r="136" spans="2:2" x14ac:dyDescent="0.25">
      <c r="B136" s="1"/>
    </row>
    <row r="137" spans="2:2" x14ac:dyDescent="0.25">
      <c r="B137" s="1"/>
    </row>
    <row r="138" spans="2:2" x14ac:dyDescent="0.25">
      <c r="B138" s="1"/>
    </row>
    <row r="139" spans="2:2" x14ac:dyDescent="0.25">
      <c r="B139" s="1"/>
    </row>
    <row r="140" spans="2:2" x14ac:dyDescent="0.25">
      <c r="B140" s="1"/>
    </row>
    <row r="141" spans="2:2" x14ac:dyDescent="0.25">
      <c r="B141" s="1"/>
    </row>
    <row r="142" spans="2:2" x14ac:dyDescent="0.25">
      <c r="B142" s="1"/>
    </row>
    <row r="143" spans="2:2" x14ac:dyDescent="0.25">
      <c r="B143" s="1"/>
    </row>
    <row r="144" spans="2:2" x14ac:dyDescent="0.25">
      <c r="B144" s="1"/>
    </row>
    <row r="145" spans="2:2" x14ac:dyDescent="0.25">
      <c r="B145" s="1"/>
    </row>
    <row r="146" spans="2:2" x14ac:dyDescent="0.25">
      <c r="B146" s="1"/>
    </row>
    <row r="147" spans="2:2" x14ac:dyDescent="0.25">
      <c r="B147" s="1"/>
    </row>
    <row r="148" spans="2:2" x14ac:dyDescent="0.25">
      <c r="B148" s="1"/>
    </row>
    <row r="149" spans="2:2" x14ac:dyDescent="0.25">
      <c r="B149" s="1"/>
    </row>
    <row r="150" spans="2:2" x14ac:dyDescent="0.25">
      <c r="B150" s="1"/>
    </row>
    <row r="151" spans="2:2" x14ac:dyDescent="0.25">
      <c r="B151" s="1"/>
    </row>
    <row r="152" spans="2:2" x14ac:dyDescent="0.25">
      <c r="B152" s="1"/>
    </row>
    <row r="153" spans="2:2" x14ac:dyDescent="0.25">
      <c r="B153" s="1"/>
    </row>
    <row r="154" spans="2:2" x14ac:dyDescent="0.25">
      <c r="B154" s="1"/>
    </row>
    <row r="155" spans="2:2" x14ac:dyDescent="0.25">
      <c r="B155" s="1"/>
    </row>
    <row r="156" spans="2:2" x14ac:dyDescent="0.25">
      <c r="B156" s="1"/>
    </row>
    <row r="157" spans="2:2" x14ac:dyDescent="0.25">
      <c r="B157" s="1"/>
    </row>
    <row r="158" spans="2:2" x14ac:dyDescent="0.25">
      <c r="B158" s="1"/>
    </row>
    <row r="159" spans="2:2" x14ac:dyDescent="0.25">
      <c r="B159" s="1"/>
    </row>
    <row r="160" spans="2:2" x14ac:dyDescent="0.25">
      <c r="B160" s="1"/>
    </row>
    <row r="161" spans="2:2" x14ac:dyDescent="0.25">
      <c r="B161" s="1"/>
    </row>
    <row r="162" spans="2:2" x14ac:dyDescent="0.25">
      <c r="B162" s="1"/>
    </row>
    <row r="163" spans="2:2" x14ac:dyDescent="0.25">
      <c r="B163" s="1"/>
    </row>
    <row r="164" spans="2:2" x14ac:dyDescent="0.25">
      <c r="B164" s="1"/>
    </row>
    <row r="165" spans="2:2" x14ac:dyDescent="0.25">
      <c r="B165" s="1"/>
    </row>
    <row r="166" spans="2:2" x14ac:dyDescent="0.25">
      <c r="B166" s="1"/>
    </row>
    <row r="167" spans="2:2" x14ac:dyDescent="0.25">
      <c r="B167" s="1"/>
    </row>
    <row r="168" spans="2:2" x14ac:dyDescent="0.25">
      <c r="B168" s="1"/>
    </row>
    <row r="169" spans="2:2" x14ac:dyDescent="0.25">
      <c r="B169" s="1"/>
    </row>
    <row r="170" spans="2:2" x14ac:dyDescent="0.25">
      <c r="B170" s="1"/>
    </row>
    <row r="171" spans="2:2" x14ac:dyDescent="0.25">
      <c r="B171" s="1"/>
    </row>
    <row r="172" spans="2:2" x14ac:dyDescent="0.25">
      <c r="B172" s="1"/>
    </row>
    <row r="173" spans="2:2" x14ac:dyDescent="0.25">
      <c r="B173" s="1"/>
    </row>
    <row r="174" spans="2:2" x14ac:dyDescent="0.25">
      <c r="B174" s="1"/>
    </row>
    <row r="175" spans="2:2" x14ac:dyDescent="0.25">
      <c r="B175" s="1"/>
    </row>
    <row r="176" spans="2:2" x14ac:dyDescent="0.25">
      <c r="B176" s="1"/>
    </row>
    <row r="177" spans="2:2" x14ac:dyDescent="0.25">
      <c r="B177" s="1"/>
    </row>
    <row r="178" spans="2:2" x14ac:dyDescent="0.25">
      <c r="B178" s="1"/>
    </row>
    <row r="179" spans="2:2" x14ac:dyDescent="0.25">
      <c r="B179" s="1"/>
    </row>
    <row r="180" spans="2:2" x14ac:dyDescent="0.25">
      <c r="B180" s="1"/>
    </row>
    <row r="181" spans="2:2" x14ac:dyDescent="0.25">
      <c r="B181" s="1"/>
    </row>
    <row r="182" spans="2:2" x14ac:dyDescent="0.25">
      <c r="B182" s="1"/>
    </row>
    <row r="183" spans="2:2" x14ac:dyDescent="0.25">
      <c r="B183" s="1"/>
    </row>
    <row r="184" spans="2:2" x14ac:dyDescent="0.25">
      <c r="B184" s="1"/>
    </row>
    <row r="185" spans="2:2" x14ac:dyDescent="0.25">
      <c r="B185" s="1"/>
    </row>
    <row r="186" spans="2:2" x14ac:dyDescent="0.25">
      <c r="B186" s="1"/>
    </row>
    <row r="187" spans="2:2" x14ac:dyDescent="0.25">
      <c r="B187" s="1"/>
    </row>
    <row r="188" spans="2:2" x14ac:dyDescent="0.25">
      <c r="B188" s="1"/>
    </row>
    <row r="189" spans="2:2" x14ac:dyDescent="0.25">
      <c r="B189" s="1"/>
    </row>
    <row r="190" spans="2:2" x14ac:dyDescent="0.25">
      <c r="B190" s="1"/>
    </row>
    <row r="191" spans="2:2" x14ac:dyDescent="0.25">
      <c r="B191" s="1"/>
    </row>
    <row r="192" spans="2:2" x14ac:dyDescent="0.25">
      <c r="B192" s="1"/>
    </row>
    <row r="193" spans="2:2" x14ac:dyDescent="0.25">
      <c r="B193" s="1"/>
    </row>
    <row r="194" spans="2:2" x14ac:dyDescent="0.25">
      <c r="B194" s="1"/>
    </row>
    <row r="195" spans="2:2" x14ac:dyDescent="0.25">
      <c r="B195" s="1"/>
    </row>
    <row r="196" spans="2:2" x14ac:dyDescent="0.25">
      <c r="B196" s="1"/>
    </row>
    <row r="197" spans="2:2" x14ac:dyDescent="0.25">
      <c r="B197" s="1"/>
    </row>
    <row r="198" spans="2:2" x14ac:dyDescent="0.25">
      <c r="B198" s="1"/>
    </row>
    <row r="199" spans="2:2" x14ac:dyDescent="0.25">
      <c r="B199" s="1"/>
    </row>
    <row r="200" spans="2:2" x14ac:dyDescent="0.25">
      <c r="B200" s="1"/>
    </row>
    <row r="201" spans="2:2" x14ac:dyDescent="0.25">
      <c r="B201" s="1"/>
    </row>
    <row r="202" spans="2:2" x14ac:dyDescent="0.25">
      <c r="B202" s="1"/>
    </row>
    <row r="203" spans="2:2" x14ac:dyDescent="0.25">
      <c r="B203" s="1"/>
    </row>
    <row r="204" spans="2:2" x14ac:dyDescent="0.25">
      <c r="B204" s="1"/>
    </row>
    <row r="205" spans="2:2" x14ac:dyDescent="0.25">
      <c r="B205" s="1"/>
    </row>
    <row r="206" spans="2:2" x14ac:dyDescent="0.25">
      <c r="B206" s="1"/>
    </row>
    <row r="207" spans="2:2" x14ac:dyDescent="0.25">
      <c r="B207" s="1"/>
    </row>
    <row r="208" spans="2:2" x14ac:dyDescent="0.25">
      <c r="B208" s="1"/>
    </row>
    <row r="209" spans="2:2" x14ac:dyDescent="0.25">
      <c r="B209" s="1"/>
    </row>
    <row r="210" spans="2:2" x14ac:dyDescent="0.25">
      <c r="B210" s="1"/>
    </row>
    <row r="211" spans="2:2" x14ac:dyDescent="0.25">
      <c r="B211" s="1"/>
    </row>
    <row r="212" spans="2:2" x14ac:dyDescent="0.25">
      <c r="B212" s="1"/>
    </row>
    <row r="213" spans="2:2" x14ac:dyDescent="0.25">
      <c r="B213" s="1"/>
    </row>
    <row r="214" spans="2:2" x14ac:dyDescent="0.25">
      <c r="B214" s="1"/>
    </row>
    <row r="215" spans="2:2" x14ac:dyDescent="0.25">
      <c r="B215" s="1"/>
    </row>
    <row r="216" spans="2:2" x14ac:dyDescent="0.25">
      <c r="B216" s="1"/>
    </row>
    <row r="217" spans="2:2" x14ac:dyDescent="0.25">
      <c r="B217" s="1"/>
    </row>
    <row r="218" spans="2:2" x14ac:dyDescent="0.25">
      <c r="B218" s="1"/>
    </row>
    <row r="219" spans="2:2" x14ac:dyDescent="0.25">
      <c r="B219" s="1"/>
    </row>
    <row r="220" spans="2:2" x14ac:dyDescent="0.25">
      <c r="B220" s="1"/>
    </row>
    <row r="221" spans="2:2" x14ac:dyDescent="0.25">
      <c r="B221" s="1"/>
    </row>
    <row r="222" spans="2:2" x14ac:dyDescent="0.25">
      <c r="B222" s="1"/>
    </row>
    <row r="223" spans="2:2" x14ac:dyDescent="0.25">
      <c r="B223" s="1"/>
    </row>
    <row r="224" spans="2:2" x14ac:dyDescent="0.25">
      <c r="B224" s="1"/>
    </row>
    <row r="225" spans="2:2" x14ac:dyDescent="0.25">
      <c r="B225" s="1"/>
    </row>
    <row r="226" spans="2:2" x14ac:dyDescent="0.25">
      <c r="B226" s="1"/>
    </row>
    <row r="227" spans="2:2" x14ac:dyDescent="0.25">
      <c r="B227" s="1"/>
    </row>
    <row r="228" spans="2:2" x14ac:dyDescent="0.25">
      <c r="B228" s="1"/>
    </row>
    <row r="229" spans="2:2" x14ac:dyDescent="0.25">
      <c r="B229" s="1"/>
    </row>
    <row r="230" spans="2:2" x14ac:dyDescent="0.25">
      <c r="B230" s="1"/>
    </row>
    <row r="231" spans="2:2" x14ac:dyDescent="0.25">
      <c r="B231" s="1"/>
    </row>
    <row r="232" spans="2:2" x14ac:dyDescent="0.25">
      <c r="B232" s="1"/>
    </row>
    <row r="233" spans="2:2" x14ac:dyDescent="0.25">
      <c r="B233" s="1"/>
    </row>
    <row r="234" spans="2:2" x14ac:dyDescent="0.25">
      <c r="B234" s="1"/>
    </row>
    <row r="235" spans="2:2" x14ac:dyDescent="0.25">
      <c r="B235" s="1"/>
    </row>
    <row r="236" spans="2:2" x14ac:dyDescent="0.25">
      <c r="B236" s="1"/>
    </row>
    <row r="237" spans="2:2" x14ac:dyDescent="0.25">
      <c r="B237" s="1"/>
    </row>
    <row r="238" spans="2:2" x14ac:dyDescent="0.25">
      <c r="B238" s="1"/>
    </row>
    <row r="239" spans="2:2" x14ac:dyDescent="0.25">
      <c r="B239" s="1"/>
    </row>
    <row r="240" spans="2:2" x14ac:dyDescent="0.25">
      <c r="B240" s="1"/>
    </row>
    <row r="241" spans="2:2" x14ac:dyDescent="0.25">
      <c r="B241" s="1"/>
    </row>
    <row r="242" spans="2:2" x14ac:dyDescent="0.25">
      <c r="B242" s="1"/>
    </row>
    <row r="243" spans="2:2" x14ac:dyDescent="0.25">
      <c r="B243" s="1"/>
    </row>
    <row r="244" spans="2:2" x14ac:dyDescent="0.25">
      <c r="B244" s="1"/>
    </row>
    <row r="245" spans="2:2" x14ac:dyDescent="0.25">
      <c r="B245" s="1"/>
    </row>
    <row r="246" spans="2:2" x14ac:dyDescent="0.25">
      <c r="B246" s="1"/>
    </row>
    <row r="247" spans="2:2" x14ac:dyDescent="0.25">
      <c r="B247" s="1"/>
    </row>
    <row r="248" spans="2:2" x14ac:dyDescent="0.25">
      <c r="B248" s="1"/>
    </row>
    <row r="249" spans="2:2" x14ac:dyDescent="0.25">
      <c r="B249" s="1"/>
    </row>
    <row r="250" spans="2:2" x14ac:dyDescent="0.25">
      <c r="B250" s="1"/>
    </row>
    <row r="251" spans="2:2" x14ac:dyDescent="0.25">
      <c r="B251" s="1"/>
    </row>
    <row r="252" spans="2:2" x14ac:dyDescent="0.25">
      <c r="B252" s="1"/>
    </row>
    <row r="253" spans="2:2" x14ac:dyDescent="0.25">
      <c r="B253" s="1"/>
    </row>
    <row r="254" spans="2:2" x14ac:dyDescent="0.25">
      <c r="B254" s="1"/>
    </row>
    <row r="255" spans="2:2" x14ac:dyDescent="0.25">
      <c r="B255" s="1"/>
    </row>
    <row r="256" spans="2:2" x14ac:dyDescent="0.25">
      <c r="B256" s="1"/>
    </row>
    <row r="257" spans="2:2" x14ac:dyDescent="0.25">
      <c r="B257" s="1"/>
    </row>
    <row r="258" spans="2:2" x14ac:dyDescent="0.25">
      <c r="B258" s="1"/>
    </row>
    <row r="259" spans="2:2" x14ac:dyDescent="0.25">
      <c r="B259" s="1"/>
    </row>
    <row r="260" spans="2:2" x14ac:dyDescent="0.25">
      <c r="B260" s="1"/>
    </row>
    <row r="261" spans="2:2" x14ac:dyDescent="0.25">
      <c r="B261" s="1"/>
    </row>
    <row r="262" spans="2:2" x14ac:dyDescent="0.25">
      <c r="B262" s="1"/>
    </row>
    <row r="263" spans="2:2" x14ac:dyDescent="0.25">
      <c r="B263" s="1"/>
    </row>
    <row r="264" spans="2:2" x14ac:dyDescent="0.25">
      <c r="B264" s="1"/>
    </row>
    <row r="265" spans="2:2" x14ac:dyDescent="0.25">
      <c r="B265" s="1"/>
    </row>
    <row r="266" spans="2:2" x14ac:dyDescent="0.25">
      <c r="B266" s="1"/>
    </row>
    <row r="267" spans="2:2" x14ac:dyDescent="0.25">
      <c r="B267" s="1"/>
    </row>
    <row r="268" spans="2:2" x14ac:dyDescent="0.25">
      <c r="B268" s="1"/>
    </row>
    <row r="269" spans="2:2" x14ac:dyDescent="0.25">
      <c r="B269" s="1"/>
    </row>
    <row r="270" spans="2:2" x14ac:dyDescent="0.25">
      <c r="B270" s="1"/>
    </row>
    <row r="271" spans="2:2" x14ac:dyDescent="0.25">
      <c r="B271" s="1"/>
    </row>
    <row r="272" spans="2:2" x14ac:dyDescent="0.25">
      <c r="B272" s="1"/>
    </row>
    <row r="273" spans="2:2" x14ac:dyDescent="0.25">
      <c r="B273" s="1"/>
    </row>
    <row r="274" spans="2:2" x14ac:dyDescent="0.25">
      <c r="B274" s="1"/>
    </row>
    <row r="275" spans="2:2" x14ac:dyDescent="0.25">
      <c r="B275" s="1"/>
    </row>
    <row r="276" spans="2:2" x14ac:dyDescent="0.25">
      <c r="B276" s="1"/>
    </row>
    <row r="277" spans="2:2" x14ac:dyDescent="0.25">
      <c r="B277" s="1"/>
    </row>
    <row r="278" spans="2:2" x14ac:dyDescent="0.25">
      <c r="B278" s="1"/>
    </row>
    <row r="279" spans="2:2" x14ac:dyDescent="0.25">
      <c r="B279" s="1"/>
    </row>
    <row r="280" spans="2:2" x14ac:dyDescent="0.25">
      <c r="B280" s="1"/>
    </row>
    <row r="281" spans="2:2" x14ac:dyDescent="0.25">
      <c r="B281" s="1"/>
    </row>
    <row r="282" spans="2:2" x14ac:dyDescent="0.25">
      <c r="B282" s="1"/>
    </row>
    <row r="283" spans="2:2" x14ac:dyDescent="0.25">
      <c r="B283" s="1"/>
    </row>
    <row r="284" spans="2:2" x14ac:dyDescent="0.25">
      <c r="B284" s="1"/>
    </row>
    <row r="285" spans="2:2" x14ac:dyDescent="0.25">
      <c r="B285" s="1"/>
    </row>
    <row r="286" spans="2:2" x14ac:dyDescent="0.25">
      <c r="B286" s="1"/>
    </row>
    <row r="287" spans="2:2" x14ac:dyDescent="0.25">
      <c r="B287" s="1"/>
    </row>
    <row r="288" spans="2:2" x14ac:dyDescent="0.25">
      <c r="B288" s="1"/>
    </row>
    <row r="289" spans="2:2" x14ac:dyDescent="0.25">
      <c r="B289" s="1"/>
    </row>
    <row r="290" spans="2:2" x14ac:dyDescent="0.25">
      <c r="B290" s="1"/>
    </row>
    <row r="291" spans="2:2" x14ac:dyDescent="0.25">
      <c r="B291" s="1"/>
    </row>
    <row r="292" spans="2:2" x14ac:dyDescent="0.25">
      <c r="B292" s="1"/>
    </row>
    <row r="293" spans="2:2" x14ac:dyDescent="0.25">
      <c r="B293" s="1"/>
    </row>
    <row r="294" spans="2:2" x14ac:dyDescent="0.25">
      <c r="B294" s="1"/>
    </row>
    <row r="295" spans="2:2" x14ac:dyDescent="0.25">
      <c r="B295" s="1"/>
    </row>
    <row r="296" spans="2:2" x14ac:dyDescent="0.25">
      <c r="B296" s="1"/>
    </row>
    <row r="297" spans="2:2" x14ac:dyDescent="0.25">
      <c r="B297" s="1"/>
    </row>
    <row r="298" spans="2:2" x14ac:dyDescent="0.25">
      <c r="B298" s="1"/>
    </row>
    <row r="299" spans="2:2" x14ac:dyDescent="0.25">
      <c r="B299" s="1"/>
    </row>
    <row r="300" spans="2:2" x14ac:dyDescent="0.25">
      <c r="B300" s="1"/>
    </row>
    <row r="301" spans="2:2" x14ac:dyDescent="0.25">
      <c r="B301" s="1"/>
    </row>
    <row r="302" spans="2:2" x14ac:dyDescent="0.25">
      <c r="B302" s="1"/>
    </row>
    <row r="303" spans="2:2" x14ac:dyDescent="0.25">
      <c r="B303" s="1"/>
    </row>
    <row r="304" spans="2:2" x14ac:dyDescent="0.25">
      <c r="B304" s="1"/>
    </row>
    <row r="305" spans="2:2" x14ac:dyDescent="0.25">
      <c r="B305" s="1"/>
    </row>
    <row r="306" spans="2:2" x14ac:dyDescent="0.25">
      <c r="B306" s="1"/>
    </row>
    <row r="307" spans="2:2" x14ac:dyDescent="0.25">
      <c r="B307" s="1"/>
    </row>
    <row r="308" spans="2:2" x14ac:dyDescent="0.25">
      <c r="B308" s="1"/>
    </row>
    <row r="309" spans="2:2" x14ac:dyDescent="0.25">
      <c r="B309" s="1"/>
    </row>
    <row r="310" spans="2:2" x14ac:dyDescent="0.25">
      <c r="B310" s="1"/>
    </row>
    <row r="311" spans="2:2" x14ac:dyDescent="0.25">
      <c r="B311" s="1"/>
    </row>
    <row r="312" spans="2:2" x14ac:dyDescent="0.25">
      <c r="B312" s="1"/>
    </row>
    <row r="313" spans="2:2" x14ac:dyDescent="0.25">
      <c r="B313" s="1"/>
    </row>
    <row r="314" spans="2:2" x14ac:dyDescent="0.25">
      <c r="B314" s="1"/>
    </row>
    <row r="315" spans="2:2" x14ac:dyDescent="0.25">
      <c r="B315" s="1"/>
    </row>
    <row r="316" spans="2:2" x14ac:dyDescent="0.25">
      <c r="B316" s="1"/>
    </row>
    <row r="317" spans="2:2" x14ac:dyDescent="0.25">
      <c r="B317" s="1"/>
    </row>
    <row r="318" spans="2:2" x14ac:dyDescent="0.25">
      <c r="B318" s="1"/>
    </row>
    <row r="319" spans="2:2" x14ac:dyDescent="0.25">
      <c r="B319" s="1"/>
    </row>
    <row r="320" spans="2:2" x14ac:dyDescent="0.25">
      <c r="B320" s="1"/>
    </row>
    <row r="321" spans="2:2" x14ac:dyDescent="0.25">
      <c r="B321" s="1"/>
    </row>
    <row r="322" spans="2:2" x14ac:dyDescent="0.25">
      <c r="B322" s="1"/>
    </row>
    <row r="323" spans="2:2" x14ac:dyDescent="0.25">
      <c r="B323" s="1"/>
    </row>
    <row r="324" spans="2:2" x14ac:dyDescent="0.25">
      <c r="B324" s="1"/>
    </row>
    <row r="325" spans="2:2" x14ac:dyDescent="0.25">
      <c r="B325" s="1"/>
    </row>
    <row r="326" spans="2:2" x14ac:dyDescent="0.25">
      <c r="B326" s="1"/>
    </row>
    <row r="327" spans="2:2" x14ac:dyDescent="0.25">
      <c r="B327" s="1"/>
    </row>
    <row r="328" spans="2:2" x14ac:dyDescent="0.25">
      <c r="B328" s="1"/>
    </row>
    <row r="329" spans="2:2" x14ac:dyDescent="0.25">
      <c r="B329" s="1"/>
    </row>
    <row r="330" spans="2:2" x14ac:dyDescent="0.25">
      <c r="B330" s="1"/>
    </row>
    <row r="331" spans="2:2" x14ac:dyDescent="0.25">
      <c r="B331" s="1"/>
    </row>
    <row r="332" spans="2:2" x14ac:dyDescent="0.25">
      <c r="B332" s="1"/>
    </row>
    <row r="333" spans="2:2" x14ac:dyDescent="0.25">
      <c r="B333" s="1"/>
    </row>
    <row r="334" spans="2:2" x14ac:dyDescent="0.25">
      <c r="B334" s="1"/>
    </row>
    <row r="335" spans="2:2" x14ac:dyDescent="0.25">
      <c r="B335" s="1"/>
    </row>
    <row r="336" spans="2:2" x14ac:dyDescent="0.25">
      <c r="B336" s="1"/>
    </row>
    <row r="337" spans="2:2" x14ac:dyDescent="0.25">
      <c r="B337" s="1"/>
    </row>
    <row r="338" spans="2:2" x14ac:dyDescent="0.25">
      <c r="B338" s="1"/>
    </row>
    <row r="339" spans="2:2" x14ac:dyDescent="0.25">
      <c r="B339" s="1"/>
    </row>
    <row r="340" spans="2:2" x14ac:dyDescent="0.25">
      <c r="B340" s="1"/>
    </row>
    <row r="341" spans="2:2" x14ac:dyDescent="0.25">
      <c r="B341" s="1"/>
    </row>
    <row r="342" spans="2:2" x14ac:dyDescent="0.25">
      <c r="B342" s="1"/>
    </row>
    <row r="343" spans="2:2" x14ac:dyDescent="0.25">
      <c r="B343" s="1"/>
    </row>
    <row r="344" spans="2:2" x14ac:dyDescent="0.25">
      <c r="B344" s="1"/>
    </row>
    <row r="345" spans="2:2" x14ac:dyDescent="0.25">
      <c r="B345" s="1"/>
    </row>
    <row r="346" spans="2:2" x14ac:dyDescent="0.25">
      <c r="B346" s="1"/>
    </row>
    <row r="347" spans="2:2" x14ac:dyDescent="0.25">
      <c r="B347" s="1"/>
    </row>
    <row r="348" spans="2:2" x14ac:dyDescent="0.25">
      <c r="B348" s="1"/>
    </row>
    <row r="349" spans="2:2" x14ac:dyDescent="0.25">
      <c r="B349" s="1"/>
    </row>
    <row r="350" spans="2:2" x14ac:dyDescent="0.25">
      <c r="B350" s="1"/>
    </row>
    <row r="351" spans="2:2" x14ac:dyDescent="0.25">
      <c r="B351" s="1"/>
    </row>
    <row r="352" spans="2:2" x14ac:dyDescent="0.25">
      <c r="B352" s="1"/>
    </row>
    <row r="353" spans="2:2" x14ac:dyDescent="0.25">
      <c r="B353" s="1"/>
    </row>
    <row r="354" spans="2:2" x14ac:dyDescent="0.25">
      <c r="B354" s="1"/>
    </row>
    <row r="355" spans="2:2" x14ac:dyDescent="0.25">
      <c r="B355" s="1"/>
    </row>
    <row r="356" spans="2:2" x14ac:dyDescent="0.25">
      <c r="B356" s="1"/>
    </row>
    <row r="357" spans="2:2" x14ac:dyDescent="0.25">
      <c r="B357" s="1"/>
    </row>
    <row r="358" spans="2:2" x14ac:dyDescent="0.25">
      <c r="B358" s="1"/>
    </row>
    <row r="359" spans="2:2" x14ac:dyDescent="0.25">
      <c r="B359" s="1"/>
    </row>
    <row r="360" spans="2:2" x14ac:dyDescent="0.25">
      <c r="B360" s="1"/>
    </row>
    <row r="361" spans="2:2" x14ac:dyDescent="0.25">
      <c r="B361" s="1"/>
    </row>
    <row r="362" spans="2:2" x14ac:dyDescent="0.25">
      <c r="B362" s="1"/>
    </row>
    <row r="363" spans="2:2" x14ac:dyDescent="0.25">
      <c r="B363" s="1"/>
    </row>
    <row r="364" spans="2:2" x14ac:dyDescent="0.25">
      <c r="B364" s="1"/>
    </row>
    <row r="365" spans="2:2" x14ac:dyDescent="0.25">
      <c r="B365" s="1"/>
    </row>
    <row r="366" spans="2:2" x14ac:dyDescent="0.25">
      <c r="B366" s="1"/>
    </row>
    <row r="367" spans="2:2" x14ac:dyDescent="0.25">
      <c r="B367" s="1"/>
    </row>
    <row r="368" spans="2:2" x14ac:dyDescent="0.25">
      <c r="B368" s="1"/>
    </row>
    <row r="369" spans="2:2" x14ac:dyDescent="0.25">
      <c r="B369" s="1"/>
    </row>
    <row r="370" spans="2:2" x14ac:dyDescent="0.25">
      <c r="B370" s="1"/>
    </row>
    <row r="371" spans="2:2" x14ac:dyDescent="0.25">
      <c r="B371" s="1"/>
    </row>
    <row r="372" spans="2:2" x14ac:dyDescent="0.25">
      <c r="B372" s="1"/>
    </row>
    <row r="373" spans="2:2" x14ac:dyDescent="0.25">
      <c r="B373" s="1"/>
    </row>
    <row r="374" spans="2:2" x14ac:dyDescent="0.25">
      <c r="B374" s="1"/>
    </row>
    <row r="375" spans="2:2" x14ac:dyDescent="0.25">
      <c r="B375" s="1"/>
    </row>
    <row r="376" spans="2:2" x14ac:dyDescent="0.25">
      <c r="B376" s="1"/>
    </row>
    <row r="377" spans="2:2" x14ac:dyDescent="0.25">
      <c r="B377" s="1"/>
    </row>
    <row r="378" spans="2:2" x14ac:dyDescent="0.25">
      <c r="B378" s="1"/>
    </row>
    <row r="379" spans="2:2" x14ac:dyDescent="0.25">
      <c r="B379" s="1"/>
    </row>
    <row r="380" spans="2:2" x14ac:dyDescent="0.25">
      <c r="B380" s="1"/>
    </row>
    <row r="381" spans="2:2" x14ac:dyDescent="0.25">
      <c r="B381" s="1"/>
    </row>
    <row r="382" spans="2:2" x14ac:dyDescent="0.25">
      <c r="B382" s="1"/>
    </row>
    <row r="383" spans="2:2" x14ac:dyDescent="0.25">
      <c r="B383" s="1"/>
    </row>
    <row r="384" spans="2:2" x14ac:dyDescent="0.25">
      <c r="B384" s="1"/>
    </row>
    <row r="385" spans="2:2" x14ac:dyDescent="0.25">
      <c r="B385" s="1"/>
    </row>
    <row r="386" spans="2:2" x14ac:dyDescent="0.25">
      <c r="B386" s="1"/>
    </row>
    <row r="387" spans="2:2" x14ac:dyDescent="0.25">
      <c r="B387" s="1"/>
    </row>
    <row r="388" spans="2:2" x14ac:dyDescent="0.25">
      <c r="B388" s="1"/>
    </row>
    <row r="389" spans="2:2" x14ac:dyDescent="0.25">
      <c r="B389" s="1"/>
    </row>
    <row r="390" spans="2:2" x14ac:dyDescent="0.25">
      <c r="B390" s="1"/>
    </row>
    <row r="391" spans="2:2" x14ac:dyDescent="0.25">
      <c r="B391" s="1"/>
    </row>
    <row r="392" spans="2:2" x14ac:dyDescent="0.25">
      <c r="B392" s="1"/>
    </row>
    <row r="393" spans="2:2" x14ac:dyDescent="0.25">
      <c r="B393" s="1"/>
    </row>
    <row r="394" spans="2:2" x14ac:dyDescent="0.25">
      <c r="B394" s="1"/>
    </row>
    <row r="395" spans="2:2" x14ac:dyDescent="0.25">
      <c r="B395" s="1"/>
    </row>
    <row r="396" spans="2:2" x14ac:dyDescent="0.25">
      <c r="B396" s="1"/>
    </row>
    <row r="397" spans="2:2" x14ac:dyDescent="0.25">
      <c r="B397" s="1"/>
    </row>
    <row r="398" spans="2:2" x14ac:dyDescent="0.25">
      <c r="B398" s="1"/>
    </row>
    <row r="399" spans="2:2" x14ac:dyDescent="0.25">
      <c r="B399" s="1"/>
    </row>
    <row r="400" spans="2:2" x14ac:dyDescent="0.25">
      <c r="B400" s="1"/>
    </row>
    <row r="401" spans="2:2" x14ac:dyDescent="0.25">
      <c r="B401" s="1"/>
    </row>
    <row r="402" spans="2:2" x14ac:dyDescent="0.25">
      <c r="B402" s="1"/>
    </row>
    <row r="403" spans="2:2" x14ac:dyDescent="0.25">
      <c r="B403" s="1"/>
    </row>
    <row r="404" spans="2:2" x14ac:dyDescent="0.25">
      <c r="B404" s="1"/>
    </row>
    <row r="405" spans="2:2" x14ac:dyDescent="0.25">
      <c r="B405" s="1"/>
    </row>
    <row r="406" spans="2:2" x14ac:dyDescent="0.25">
      <c r="B406" s="1"/>
    </row>
    <row r="407" spans="2:2" x14ac:dyDescent="0.25">
      <c r="B407" s="1"/>
    </row>
    <row r="408" spans="2:2" x14ac:dyDescent="0.25">
      <c r="B408" s="1"/>
    </row>
    <row r="409" spans="2:2" x14ac:dyDescent="0.25">
      <c r="B409" s="1"/>
    </row>
    <row r="410" spans="2:2" x14ac:dyDescent="0.25">
      <c r="B410" s="1"/>
    </row>
    <row r="411" spans="2:2" x14ac:dyDescent="0.25">
      <c r="B411" s="1"/>
    </row>
    <row r="412" spans="2:2" x14ac:dyDescent="0.25">
      <c r="B412" s="1"/>
    </row>
    <row r="413" spans="2:2" x14ac:dyDescent="0.25">
      <c r="B413" s="1"/>
    </row>
    <row r="414" spans="2:2" x14ac:dyDescent="0.25">
      <c r="B414" s="1"/>
    </row>
    <row r="415" spans="2:2" x14ac:dyDescent="0.25">
      <c r="B415" s="1"/>
    </row>
    <row r="416" spans="2:2" x14ac:dyDescent="0.25">
      <c r="B416" s="1"/>
    </row>
    <row r="417" spans="2:2" x14ac:dyDescent="0.25">
      <c r="B417" s="1"/>
    </row>
    <row r="418" spans="2:2" x14ac:dyDescent="0.25">
      <c r="B418" s="1"/>
    </row>
    <row r="419" spans="2:2" x14ac:dyDescent="0.25">
      <c r="B419" s="1"/>
    </row>
    <row r="420" spans="2:2" x14ac:dyDescent="0.25">
      <c r="B420" s="1"/>
    </row>
    <row r="421" spans="2:2" x14ac:dyDescent="0.25">
      <c r="B421" s="1"/>
    </row>
    <row r="422" spans="2:2" x14ac:dyDescent="0.25">
      <c r="B422" s="1"/>
    </row>
    <row r="423" spans="2:2" x14ac:dyDescent="0.25">
      <c r="B423" s="1"/>
    </row>
    <row r="424" spans="2:2" x14ac:dyDescent="0.25">
      <c r="B424" s="1"/>
    </row>
    <row r="425" spans="2:2" x14ac:dyDescent="0.25">
      <c r="B425" s="1"/>
    </row>
    <row r="426" spans="2:2" x14ac:dyDescent="0.25">
      <c r="B426" s="1"/>
    </row>
    <row r="427" spans="2:2" x14ac:dyDescent="0.25">
      <c r="B427" s="1"/>
    </row>
    <row r="428" spans="2:2" x14ac:dyDescent="0.25">
      <c r="B428" s="1"/>
    </row>
    <row r="429" spans="2:2" x14ac:dyDescent="0.25">
      <c r="B429" s="1"/>
    </row>
    <row r="430" spans="2:2" x14ac:dyDescent="0.25">
      <c r="B430" s="1"/>
    </row>
    <row r="431" spans="2:2" x14ac:dyDescent="0.25">
      <c r="B431" s="1"/>
    </row>
    <row r="432" spans="2:2" x14ac:dyDescent="0.25">
      <c r="B432" s="1"/>
    </row>
    <row r="433" spans="2:2" x14ac:dyDescent="0.25">
      <c r="B433" s="1"/>
    </row>
    <row r="434" spans="2:2" x14ac:dyDescent="0.25">
      <c r="B434" s="1"/>
    </row>
    <row r="435" spans="2:2" x14ac:dyDescent="0.25">
      <c r="B435" s="1"/>
    </row>
    <row r="436" spans="2:2" x14ac:dyDescent="0.25">
      <c r="B436" s="1"/>
    </row>
    <row r="437" spans="2:2" x14ac:dyDescent="0.25">
      <c r="B437" s="1"/>
    </row>
    <row r="438" spans="2:2" x14ac:dyDescent="0.25">
      <c r="B438" s="1"/>
    </row>
    <row r="439" spans="2:2" x14ac:dyDescent="0.25">
      <c r="B439" s="1"/>
    </row>
    <row r="440" spans="2:2" x14ac:dyDescent="0.25">
      <c r="B440" s="1"/>
    </row>
    <row r="441" spans="2:2" x14ac:dyDescent="0.25">
      <c r="B441" s="1"/>
    </row>
    <row r="442" spans="2:2" x14ac:dyDescent="0.25">
      <c r="B442" s="1"/>
    </row>
    <row r="443" spans="2:2" x14ac:dyDescent="0.25">
      <c r="B443" s="1"/>
    </row>
    <row r="444" spans="2:2" x14ac:dyDescent="0.25">
      <c r="B444" s="1"/>
    </row>
    <row r="445" spans="2:2" x14ac:dyDescent="0.25">
      <c r="B445" s="1"/>
    </row>
    <row r="446" spans="2:2" x14ac:dyDescent="0.25">
      <c r="B446" s="1"/>
    </row>
    <row r="447" spans="2:2" x14ac:dyDescent="0.25">
      <c r="B447" s="1"/>
    </row>
    <row r="448" spans="2:2" x14ac:dyDescent="0.25">
      <c r="B448" s="1"/>
    </row>
    <row r="449" spans="2:2" x14ac:dyDescent="0.25">
      <c r="B449" s="1"/>
    </row>
    <row r="450" spans="2:2" x14ac:dyDescent="0.25">
      <c r="B450" s="1"/>
    </row>
    <row r="451" spans="2:2" x14ac:dyDescent="0.25">
      <c r="B451" s="1"/>
    </row>
    <row r="452" spans="2:2" x14ac:dyDescent="0.25">
      <c r="B452" s="1"/>
    </row>
    <row r="453" spans="2:2" x14ac:dyDescent="0.25">
      <c r="B453" s="1"/>
    </row>
    <row r="454" spans="2:2" x14ac:dyDescent="0.25">
      <c r="B454" s="1"/>
    </row>
    <row r="455" spans="2:2" x14ac:dyDescent="0.25">
      <c r="B455" s="1"/>
    </row>
    <row r="456" spans="2:2" x14ac:dyDescent="0.25">
      <c r="B456" s="1"/>
    </row>
    <row r="457" spans="2:2" x14ac:dyDescent="0.25">
      <c r="B457" s="1"/>
    </row>
    <row r="458" spans="2:2" x14ac:dyDescent="0.25">
      <c r="B458" s="1"/>
    </row>
    <row r="459" spans="2:2" x14ac:dyDescent="0.25">
      <c r="B459" s="1"/>
    </row>
    <row r="460" spans="2:2" x14ac:dyDescent="0.25">
      <c r="B460" s="1"/>
    </row>
    <row r="461" spans="2:2" x14ac:dyDescent="0.25">
      <c r="B461" s="1"/>
    </row>
    <row r="462" spans="2:2" x14ac:dyDescent="0.25">
      <c r="B462" s="1"/>
    </row>
    <row r="463" spans="2:2" x14ac:dyDescent="0.25">
      <c r="B463" s="1"/>
    </row>
    <row r="464" spans="2:2" x14ac:dyDescent="0.25">
      <c r="B464" s="1"/>
    </row>
    <row r="465" spans="2:2" x14ac:dyDescent="0.25">
      <c r="B465" s="1"/>
    </row>
    <row r="466" spans="2:2" x14ac:dyDescent="0.25">
      <c r="B466" s="1"/>
    </row>
    <row r="467" spans="2:2" x14ac:dyDescent="0.25">
      <c r="B467" s="1"/>
    </row>
    <row r="468" spans="2:2" x14ac:dyDescent="0.25">
      <c r="B468" s="1"/>
    </row>
    <row r="469" spans="2:2" x14ac:dyDescent="0.25">
      <c r="B469" s="1"/>
    </row>
    <row r="470" spans="2:2" x14ac:dyDescent="0.25">
      <c r="B470" s="1"/>
    </row>
    <row r="471" spans="2:2" x14ac:dyDescent="0.25">
      <c r="B471" s="1"/>
    </row>
    <row r="472" spans="2:2" x14ac:dyDescent="0.25">
      <c r="B472" s="1"/>
    </row>
    <row r="473" spans="2:2" x14ac:dyDescent="0.25">
      <c r="B473" s="1"/>
    </row>
    <row r="474" spans="2:2" x14ac:dyDescent="0.25">
      <c r="B474" s="1"/>
    </row>
    <row r="475" spans="2:2" x14ac:dyDescent="0.25">
      <c r="B475" s="1"/>
    </row>
    <row r="476" spans="2:2" x14ac:dyDescent="0.25">
      <c r="B476" s="1"/>
    </row>
    <row r="477" spans="2:2" x14ac:dyDescent="0.25">
      <c r="B477" s="1"/>
    </row>
    <row r="478" spans="2:2" x14ac:dyDescent="0.25">
      <c r="B478" s="1"/>
    </row>
    <row r="479" spans="2:2" x14ac:dyDescent="0.25">
      <c r="B479" s="1"/>
    </row>
    <row r="480" spans="2:2" x14ac:dyDescent="0.25">
      <c r="B480" s="1"/>
    </row>
    <row r="481" spans="2:2" x14ac:dyDescent="0.25">
      <c r="B481" s="1"/>
    </row>
    <row r="482" spans="2:2" x14ac:dyDescent="0.25">
      <c r="B482" s="1"/>
    </row>
    <row r="483" spans="2:2" x14ac:dyDescent="0.25">
      <c r="B483" s="1"/>
    </row>
    <row r="484" spans="2:2" x14ac:dyDescent="0.25">
      <c r="B484" s="1"/>
    </row>
    <row r="485" spans="2:2" x14ac:dyDescent="0.25">
      <c r="B485" s="1"/>
    </row>
    <row r="486" spans="2:2" x14ac:dyDescent="0.25">
      <c r="B486" s="1"/>
    </row>
    <row r="487" spans="2:2" x14ac:dyDescent="0.25">
      <c r="B487" s="1"/>
    </row>
    <row r="488" spans="2:2" x14ac:dyDescent="0.25">
      <c r="B488" s="1"/>
    </row>
    <row r="489" spans="2:2" x14ac:dyDescent="0.25">
      <c r="B489" s="1"/>
    </row>
    <row r="490" spans="2:2" x14ac:dyDescent="0.25">
      <c r="B490" s="1"/>
    </row>
    <row r="491" spans="2:2" x14ac:dyDescent="0.25">
      <c r="B491" s="1"/>
    </row>
    <row r="492" spans="2:2" x14ac:dyDescent="0.25">
      <c r="B492" s="1"/>
    </row>
    <row r="493" spans="2:2" x14ac:dyDescent="0.25">
      <c r="B493" s="1"/>
    </row>
    <row r="494" spans="2:2" x14ac:dyDescent="0.25">
      <c r="B494" s="1"/>
    </row>
    <row r="495" spans="2:2" x14ac:dyDescent="0.25">
      <c r="B495" s="1"/>
    </row>
    <row r="496" spans="2:2" x14ac:dyDescent="0.25">
      <c r="B496" s="1"/>
    </row>
    <row r="497" spans="2:2" x14ac:dyDescent="0.25">
      <c r="B497" s="1"/>
    </row>
    <row r="498" spans="2:2" x14ac:dyDescent="0.25">
      <c r="B498" s="1"/>
    </row>
    <row r="499" spans="2:2" x14ac:dyDescent="0.25">
      <c r="B499" s="1"/>
    </row>
    <row r="500" spans="2:2" x14ac:dyDescent="0.25">
      <c r="B500" s="1"/>
    </row>
    <row r="501" spans="2:2" x14ac:dyDescent="0.25">
      <c r="B501" s="1"/>
    </row>
    <row r="502" spans="2:2" x14ac:dyDescent="0.25">
      <c r="B502" s="1"/>
    </row>
    <row r="503" spans="2:2" x14ac:dyDescent="0.25">
      <c r="B503" s="1"/>
    </row>
    <row r="504" spans="2:2" x14ac:dyDescent="0.25">
      <c r="B504" s="1"/>
    </row>
    <row r="505" spans="2:2" x14ac:dyDescent="0.25">
      <c r="B505" s="1"/>
    </row>
    <row r="506" spans="2:2" x14ac:dyDescent="0.25">
      <c r="B506" s="1"/>
    </row>
    <row r="507" spans="2:2" x14ac:dyDescent="0.25">
      <c r="B507" s="1"/>
    </row>
    <row r="508" spans="2:2" x14ac:dyDescent="0.25">
      <c r="B508" s="1"/>
    </row>
    <row r="509" spans="2:2" x14ac:dyDescent="0.25">
      <c r="B509" s="1"/>
    </row>
    <row r="510" spans="2:2" x14ac:dyDescent="0.25">
      <c r="B510" s="1"/>
    </row>
    <row r="511" spans="2:2" x14ac:dyDescent="0.25">
      <c r="B511" s="1"/>
    </row>
    <row r="512" spans="2:2" x14ac:dyDescent="0.25">
      <c r="B512" s="1"/>
    </row>
    <row r="513" spans="2:2" x14ac:dyDescent="0.25">
      <c r="B513" s="1"/>
    </row>
    <row r="514" spans="2:2" x14ac:dyDescent="0.25">
      <c r="B514" s="1"/>
    </row>
    <row r="515" spans="2:2" x14ac:dyDescent="0.25">
      <c r="B515" s="1"/>
    </row>
    <row r="516" spans="2:2" x14ac:dyDescent="0.25">
      <c r="B516" s="1"/>
    </row>
    <row r="517" spans="2:2" x14ac:dyDescent="0.25">
      <c r="B517" s="1"/>
    </row>
    <row r="518" spans="2:2" x14ac:dyDescent="0.25">
      <c r="B518" s="1"/>
    </row>
    <row r="519" spans="2:2" x14ac:dyDescent="0.25">
      <c r="B519" s="1"/>
    </row>
    <row r="520" spans="2:2" x14ac:dyDescent="0.25">
      <c r="B520" s="1"/>
    </row>
    <row r="521" spans="2:2" x14ac:dyDescent="0.25">
      <c r="B521" s="1"/>
    </row>
    <row r="522" spans="2:2" x14ac:dyDescent="0.25">
      <c r="B522" s="1"/>
    </row>
    <row r="523" spans="2:2" x14ac:dyDescent="0.25">
      <c r="B523" s="1"/>
    </row>
    <row r="524" spans="2:2" x14ac:dyDescent="0.25">
      <c r="B524" s="1"/>
    </row>
    <row r="525" spans="2:2" x14ac:dyDescent="0.25">
      <c r="B525" s="1"/>
    </row>
    <row r="526" spans="2:2" x14ac:dyDescent="0.25">
      <c r="B526" s="1"/>
    </row>
    <row r="527" spans="2:2" x14ac:dyDescent="0.25">
      <c r="B527" s="1"/>
    </row>
    <row r="528" spans="2:2" x14ac:dyDescent="0.25">
      <c r="B528" s="1"/>
    </row>
    <row r="529" spans="2:2" x14ac:dyDescent="0.25">
      <c r="B529" s="1"/>
    </row>
    <row r="530" spans="2:2" x14ac:dyDescent="0.25">
      <c r="B530" s="1"/>
    </row>
    <row r="531" spans="2:2" x14ac:dyDescent="0.25">
      <c r="B531" s="1"/>
    </row>
    <row r="532" spans="2:2" x14ac:dyDescent="0.25">
      <c r="B532" s="1"/>
    </row>
    <row r="533" spans="2:2" x14ac:dyDescent="0.25">
      <c r="B533" s="1"/>
    </row>
    <row r="534" spans="2:2" x14ac:dyDescent="0.25">
      <c r="B534" s="1"/>
    </row>
    <row r="535" spans="2:2" x14ac:dyDescent="0.25">
      <c r="B535" s="1"/>
    </row>
    <row r="536" spans="2:2" x14ac:dyDescent="0.25">
      <c r="B536" s="1"/>
    </row>
    <row r="537" spans="2:2" x14ac:dyDescent="0.25">
      <c r="B537" s="1"/>
    </row>
    <row r="538" spans="2:2" x14ac:dyDescent="0.25">
      <c r="B538" s="1"/>
    </row>
    <row r="539" spans="2:2" x14ac:dyDescent="0.25">
      <c r="B539" s="1"/>
    </row>
    <row r="540" spans="2:2" x14ac:dyDescent="0.25">
      <c r="B540" s="1"/>
    </row>
    <row r="541" spans="2:2" x14ac:dyDescent="0.25">
      <c r="B541" s="1"/>
    </row>
    <row r="542" spans="2:2" x14ac:dyDescent="0.25">
      <c r="B542" s="1"/>
    </row>
    <row r="543" spans="2:2" x14ac:dyDescent="0.25">
      <c r="B543" s="1"/>
    </row>
    <row r="544" spans="2:2" x14ac:dyDescent="0.25">
      <c r="B544" s="1"/>
    </row>
    <row r="545" spans="2:2" x14ac:dyDescent="0.25">
      <c r="B545" s="1"/>
    </row>
    <row r="546" spans="2:2" x14ac:dyDescent="0.25">
      <c r="B546" s="1"/>
    </row>
    <row r="547" spans="2:2" x14ac:dyDescent="0.25">
      <c r="B547" s="1"/>
    </row>
    <row r="548" spans="2:2" x14ac:dyDescent="0.25">
      <c r="B548" s="1"/>
    </row>
    <row r="549" spans="2:2" x14ac:dyDescent="0.25">
      <c r="B549" s="1"/>
    </row>
    <row r="550" spans="2:2" x14ac:dyDescent="0.25">
      <c r="B550" s="1"/>
    </row>
    <row r="551" spans="2:2" x14ac:dyDescent="0.25">
      <c r="B551" s="1"/>
    </row>
    <row r="552" spans="2:2" x14ac:dyDescent="0.25">
      <c r="B552" s="1"/>
    </row>
    <row r="553" spans="2:2" x14ac:dyDescent="0.25">
      <c r="B553" s="1"/>
    </row>
    <row r="554" spans="2:2" x14ac:dyDescent="0.25">
      <c r="B554" s="1"/>
    </row>
    <row r="555" spans="2:2" x14ac:dyDescent="0.25">
      <c r="B555" s="1"/>
    </row>
    <row r="556" spans="2:2" x14ac:dyDescent="0.25">
      <c r="B556" s="1"/>
    </row>
    <row r="557" spans="2:2" x14ac:dyDescent="0.25">
      <c r="B557" s="1"/>
    </row>
    <row r="558" spans="2:2" x14ac:dyDescent="0.25">
      <c r="B558" s="1"/>
    </row>
    <row r="559" spans="2:2" x14ac:dyDescent="0.25">
      <c r="B559" s="1"/>
    </row>
    <row r="560" spans="2:2" x14ac:dyDescent="0.25">
      <c r="B560" s="1"/>
    </row>
    <row r="561" spans="2:2" x14ac:dyDescent="0.25">
      <c r="B561" s="1"/>
    </row>
    <row r="562" spans="2:2" x14ac:dyDescent="0.25">
      <c r="B562" s="1"/>
    </row>
    <row r="563" spans="2:2" x14ac:dyDescent="0.25">
      <c r="B563" s="1"/>
    </row>
    <row r="564" spans="2:2" x14ac:dyDescent="0.25">
      <c r="B564" s="1"/>
    </row>
    <row r="565" spans="2:2" x14ac:dyDescent="0.25">
      <c r="B565" s="1"/>
    </row>
    <row r="566" spans="2:2" x14ac:dyDescent="0.25">
      <c r="B566" s="1"/>
    </row>
    <row r="567" spans="2:2" x14ac:dyDescent="0.25">
      <c r="B567" s="1"/>
    </row>
    <row r="568" spans="2:2" x14ac:dyDescent="0.25">
      <c r="B568" s="1"/>
    </row>
    <row r="569" spans="2:2" x14ac:dyDescent="0.25">
      <c r="B569" s="1"/>
    </row>
    <row r="570" spans="2:2" x14ac:dyDescent="0.25">
      <c r="B570" s="1"/>
    </row>
    <row r="571" spans="2:2" x14ac:dyDescent="0.25">
      <c r="B571" s="1"/>
    </row>
    <row r="572" spans="2:2" x14ac:dyDescent="0.25">
      <c r="B572" s="1"/>
    </row>
    <row r="573" spans="2:2" x14ac:dyDescent="0.25">
      <c r="B573" s="1"/>
    </row>
    <row r="574" spans="2:2" x14ac:dyDescent="0.25">
      <c r="B574" s="1"/>
    </row>
    <row r="575" spans="2:2" x14ac:dyDescent="0.25">
      <c r="B575" s="1"/>
    </row>
    <row r="576" spans="2:2" x14ac:dyDescent="0.25">
      <c r="B576" s="1"/>
    </row>
    <row r="577" spans="2:2" x14ac:dyDescent="0.25">
      <c r="B577" s="1"/>
    </row>
    <row r="578" spans="2:2" x14ac:dyDescent="0.25">
      <c r="B578" s="1"/>
    </row>
    <row r="579" spans="2:2" x14ac:dyDescent="0.25">
      <c r="B579" s="1"/>
    </row>
    <row r="580" spans="2:2" x14ac:dyDescent="0.25">
      <c r="B580" s="1"/>
    </row>
    <row r="581" spans="2:2" x14ac:dyDescent="0.25">
      <c r="B581" s="1"/>
    </row>
    <row r="582" spans="2:2" x14ac:dyDescent="0.25">
      <c r="B582" s="1"/>
    </row>
    <row r="583" spans="2:2" x14ac:dyDescent="0.25">
      <c r="B583" s="1"/>
    </row>
    <row r="584" spans="2:2" x14ac:dyDescent="0.25">
      <c r="B584" s="1"/>
    </row>
    <row r="585" spans="2:2" x14ac:dyDescent="0.25">
      <c r="B585" s="1"/>
    </row>
    <row r="586" spans="2:2" x14ac:dyDescent="0.25">
      <c r="B586" s="1"/>
    </row>
    <row r="587" spans="2:2" x14ac:dyDescent="0.25">
      <c r="B587" s="1"/>
    </row>
    <row r="588" spans="2:2" x14ac:dyDescent="0.25">
      <c r="B588" s="1"/>
    </row>
    <row r="589" spans="2:2" x14ac:dyDescent="0.25">
      <c r="B589" s="1"/>
    </row>
    <row r="590" spans="2:2" x14ac:dyDescent="0.25">
      <c r="B590" s="1"/>
    </row>
    <row r="591" spans="2:2" x14ac:dyDescent="0.25">
      <c r="B591" s="1"/>
    </row>
    <row r="592" spans="2:2" x14ac:dyDescent="0.25">
      <c r="B592" s="1"/>
    </row>
    <row r="593" spans="2:2" x14ac:dyDescent="0.25">
      <c r="B593" s="1"/>
    </row>
    <row r="594" spans="2:2" x14ac:dyDescent="0.25">
      <c r="B594" s="1"/>
    </row>
    <row r="595" spans="2:2" x14ac:dyDescent="0.25">
      <c r="B595" s="1"/>
    </row>
    <row r="596" spans="2:2" x14ac:dyDescent="0.25">
      <c r="B596" s="1"/>
    </row>
    <row r="597" spans="2:2" x14ac:dyDescent="0.25">
      <c r="B597" s="1"/>
    </row>
    <row r="598" spans="2:2" x14ac:dyDescent="0.25">
      <c r="B598" s="1"/>
    </row>
    <row r="599" spans="2:2" x14ac:dyDescent="0.25">
      <c r="B599" s="1"/>
    </row>
    <row r="600" spans="2:2" x14ac:dyDescent="0.25">
      <c r="B600" s="1"/>
    </row>
    <row r="601" spans="2:2" x14ac:dyDescent="0.25">
      <c r="B601" s="1"/>
    </row>
    <row r="602" spans="2:2" x14ac:dyDescent="0.25">
      <c r="B602" s="1"/>
    </row>
    <row r="603" spans="2:2" x14ac:dyDescent="0.25">
      <c r="B603" s="1"/>
    </row>
    <row r="604" spans="2:2" x14ac:dyDescent="0.25">
      <c r="B604" s="1"/>
    </row>
    <row r="605" spans="2:2" x14ac:dyDescent="0.25">
      <c r="B605" s="1"/>
    </row>
    <row r="606" spans="2:2" x14ac:dyDescent="0.25">
      <c r="B606" s="1"/>
    </row>
    <row r="607" spans="2:2" x14ac:dyDescent="0.25">
      <c r="B607" s="1"/>
    </row>
    <row r="608" spans="2:2" x14ac:dyDescent="0.25">
      <c r="B608" s="1"/>
    </row>
    <row r="609" spans="2:2" x14ac:dyDescent="0.25">
      <c r="B609" s="1"/>
    </row>
    <row r="610" spans="2:2" x14ac:dyDescent="0.25">
      <c r="B610" s="1"/>
    </row>
    <row r="611" spans="2:2" x14ac:dyDescent="0.25">
      <c r="B611" s="1"/>
    </row>
    <row r="612" spans="2:2" x14ac:dyDescent="0.25">
      <c r="B612" s="1"/>
    </row>
    <row r="613" spans="2:2" x14ac:dyDescent="0.25">
      <c r="B613" s="1"/>
    </row>
    <row r="614" spans="2:2" x14ac:dyDescent="0.25">
      <c r="B614" s="1"/>
    </row>
    <row r="615" spans="2:2" x14ac:dyDescent="0.25">
      <c r="B615" s="1"/>
    </row>
    <row r="616" spans="2:2" x14ac:dyDescent="0.25">
      <c r="B616" s="1"/>
    </row>
    <row r="617" spans="2:2" x14ac:dyDescent="0.25">
      <c r="B617" s="1"/>
    </row>
    <row r="618" spans="2:2" x14ac:dyDescent="0.25">
      <c r="B618" s="1"/>
    </row>
    <row r="619" spans="2:2" x14ac:dyDescent="0.25">
      <c r="B619" s="1"/>
    </row>
    <row r="620" spans="2:2" x14ac:dyDescent="0.25">
      <c r="B620" s="1"/>
    </row>
    <row r="621" spans="2:2" x14ac:dyDescent="0.25">
      <c r="B621" s="1"/>
    </row>
    <row r="622" spans="2:2" x14ac:dyDescent="0.25">
      <c r="B622" s="1"/>
    </row>
    <row r="623" spans="2:2" x14ac:dyDescent="0.25">
      <c r="B623" s="1"/>
    </row>
    <row r="624" spans="2:2" x14ac:dyDescent="0.25">
      <c r="B624" s="1"/>
    </row>
    <row r="625" spans="2:2" x14ac:dyDescent="0.25">
      <c r="B625" s="1"/>
    </row>
    <row r="626" spans="2:2" x14ac:dyDescent="0.25">
      <c r="B626" s="1"/>
    </row>
    <row r="627" spans="2:2" x14ac:dyDescent="0.25">
      <c r="B627" s="1"/>
    </row>
    <row r="628" spans="2:2" x14ac:dyDescent="0.25">
      <c r="B628" s="1"/>
    </row>
    <row r="629" spans="2:2" x14ac:dyDescent="0.25">
      <c r="B629" s="1"/>
    </row>
    <row r="630" spans="2:2" x14ac:dyDescent="0.25">
      <c r="B630" s="1"/>
    </row>
    <row r="631" spans="2:2" x14ac:dyDescent="0.25">
      <c r="B631" s="1"/>
    </row>
    <row r="632" spans="2:2" x14ac:dyDescent="0.25">
      <c r="B632" s="1"/>
    </row>
    <row r="633" spans="2:2" x14ac:dyDescent="0.25">
      <c r="B633" s="1"/>
    </row>
    <row r="634" spans="2:2" x14ac:dyDescent="0.25">
      <c r="B634" s="1"/>
    </row>
    <row r="635" spans="2:2" x14ac:dyDescent="0.25">
      <c r="B635" s="1"/>
    </row>
    <row r="636" spans="2:2" x14ac:dyDescent="0.25">
      <c r="B636" s="1"/>
    </row>
    <row r="637" spans="2:2" x14ac:dyDescent="0.25">
      <c r="B637" s="1"/>
    </row>
    <row r="638" spans="2:2" x14ac:dyDescent="0.25">
      <c r="B638" s="1"/>
    </row>
    <row r="639" spans="2:2" x14ac:dyDescent="0.25">
      <c r="B639" s="1"/>
    </row>
    <row r="640" spans="2:2" x14ac:dyDescent="0.25">
      <c r="B640" s="1"/>
    </row>
    <row r="641" spans="2:2" x14ac:dyDescent="0.25">
      <c r="B641" s="1"/>
    </row>
    <row r="642" spans="2:2" x14ac:dyDescent="0.25">
      <c r="B642" s="1"/>
    </row>
    <row r="643" spans="2:2" x14ac:dyDescent="0.25">
      <c r="B643" s="1"/>
    </row>
    <row r="644" spans="2:2" x14ac:dyDescent="0.25">
      <c r="B644" s="1"/>
    </row>
    <row r="645" spans="2:2" x14ac:dyDescent="0.25">
      <c r="B645" s="1"/>
    </row>
    <row r="646" spans="2:2" x14ac:dyDescent="0.25">
      <c r="B646" s="1"/>
    </row>
    <row r="647" spans="2:2" x14ac:dyDescent="0.25">
      <c r="B647" s="1"/>
    </row>
    <row r="648" spans="2:2" x14ac:dyDescent="0.25">
      <c r="B648" s="1"/>
    </row>
    <row r="649" spans="2:2" x14ac:dyDescent="0.25">
      <c r="B649" s="1"/>
    </row>
    <row r="650" spans="2:2" x14ac:dyDescent="0.25">
      <c r="B650" s="1"/>
    </row>
    <row r="651" spans="2:2" x14ac:dyDescent="0.25">
      <c r="B651" s="1"/>
    </row>
    <row r="652" spans="2:2" x14ac:dyDescent="0.25">
      <c r="B652" s="1"/>
    </row>
    <row r="653" spans="2:2" x14ac:dyDescent="0.25">
      <c r="B653" s="1"/>
    </row>
    <row r="654" spans="2:2" x14ac:dyDescent="0.25">
      <c r="B654" s="1"/>
    </row>
    <row r="655" spans="2:2" x14ac:dyDescent="0.25">
      <c r="B655" s="1"/>
    </row>
    <row r="656" spans="2:2" x14ac:dyDescent="0.25">
      <c r="B656" s="1"/>
    </row>
    <row r="657" spans="2:2" x14ac:dyDescent="0.25">
      <c r="B657" s="1"/>
    </row>
    <row r="658" spans="2:2" x14ac:dyDescent="0.25">
      <c r="B658" s="1"/>
    </row>
    <row r="659" spans="2:2" x14ac:dyDescent="0.25">
      <c r="B659" s="1"/>
    </row>
    <row r="660" spans="2:2" x14ac:dyDescent="0.25">
      <c r="B660" s="1"/>
    </row>
    <row r="661" spans="2:2" x14ac:dyDescent="0.25">
      <c r="B661" s="1"/>
    </row>
    <row r="662" spans="2:2" x14ac:dyDescent="0.25">
      <c r="B662" s="1"/>
    </row>
    <row r="663" spans="2:2" x14ac:dyDescent="0.25">
      <c r="B663" s="1"/>
    </row>
    <row r="664" spans="2:2" x14ac:dyDescent="0.25">
      <c r="B664" s="1"/>
    </row>
    <row r="665" spans="2:2" x14ac:dyDescent="0.25">
      <c r="B665" s="1"/>
    </row>
    <row r="666" spans="2:2" x14ac:dyDescent="0.25">
      <c r="B666" s="1"/>
    </row>
    <row r="667" spans="2:2" x14ac:dyDescent="0.25">
      <c r="B667" s="1"/>
    </row>
    <row r="668" spans="2:2" x14ac:dyDescent="0.25">
      <c r="B668" s="1"/>
    </row>
    <row r="669" spans="2:2" x14ac:dyDescent="0.25">
      <c r="B669" s="1"/>
    </row>
    <row r="670" spans="2:2" x14ac:dyDescent="0.25">
      <c r="B670" s="1"/>
    </row>
    <row r="671" spans="2:2" x14ac:dyDescent="0.25">
      <c r="B671" s="1"/>
    </row>
    <row r="672" spans="2:2" x14ac:dyDescent="0.25">
      <c r="B672" s="1"/>
    </row>
    <row r="673" spans="2:2" x14ac:dyDescent="0.25">
      <c r="B673" s="1"/>
    </row>
    <row r="674" spans="2:2" x14ac:dyDescent="0.25">
      <c r="B674" s="1"/>
    </row>
    <row r="675" spans="2:2" x14ac:dyDescent="0.25">
      <c r="B675" s="1"/>
    </row>
    <row r="676" spans="2:2" x14ac:dyDescent="0.25">
      <c r="B676" s="1"/>
    </row>
    <row r="677" spans="2:2" x14ac:dyDescent="0.25">
      <c r="B677" s="1"/>
    </row>
    <row r="678" spans="2:2" x14ac:dyDescent="0.25">
      <c r="B678" s="1"/>
    </row>
    <row r="679" spans="2:2" x14ac:dyDescent="0.25">
      <c r="B679" s="1"/>
    </row>
    <row r="680" spans="2:2" x14ac:dyDescent="0.25">
      <c r="B680" s="1"/>
    </row>
    <row r="681" spans="2:2" x14ac:dyDescent="0.25">
      <c r="B681" s="1"/>
    </row>
    <row r="682" spans="2:2" x14ac:dyDescent="0.25">
      <c r="B682" s="1"/>
    </row>
    <row r="683" spans="2:2" x14ac:dyDescent="0.25">
      <c r="B683" s="1"/>
    </row>
    <row r="684" spans="2:2" x14ac:dyDescent="0.25">
      <c r="B684" s="1"/>
    </row>
    <row r="685" spans="2:2" x14ac:dyDescent="0.25">
      <c r="B685" s="1"/>
    </row>
    <row r="686" spans="2:2" x14ac:dyDescent="0.25">
      <c r="B686" s="1"/>
    </row>
    <row r="687" spans="2:2" x14ac:dyDescent="0.25">
      <c r="B687" s="1"/>
    </row>
    <row r="688" spans="2:2" x14ac:dyDescent="0.25">
      <c r="B688" s="1"/>
    </row>
    <row r="689" spans="2:2" x14ac:dyDescent="0.25">
      <c r="B689" s="1"/>
    </row>
    <row r="690" spans="2:2" x14ac:dyDescent="0.25">
      <c r="B690" s="1"/>
    </row>
    <row r="691" spans="2:2" x14ac:dyDescent="0.25">
      <c r="B691" s="1"/>
    </row>
    <row r="692" spans="2:2" x14ac:dyDescent="0.25">
      <c r="B692" s="1"/>
    </row>
    <row r="693" spans="2:2" x14ac:dyDescent="0.25">
      <c r="B693" s="1"/>
    </row>
    <row r="694" spans="2:2" x14ac:dyDescent="0.25">
      <c r="B694" s="1"/>
    </row>
    <row r="695" spans="2:2" x14ac:dyDescent="0.25">
      <c r="B695" s="1"/>
    </row>
    <row r="696" spans="2:2" x14ac:dyDescent="0.25">
      <c r="B696" s="1"/>
    </row>
    <row r="697" spans="2:2" x14ac:dyDescent="0.25">
      <c r="B697" s="1"/>
    </row>
    <row r="698" spans="2:2" x14ac:dyDescent="0.25">
      <c r="B698" s="1"/>
    </row>
    <row r="699" spans="2:2" x14ac:dyDescent="0.25">
      <c r="B699" s="1"/>
    </row>
    <row r="700" spans="2:2" x14ac:dyDescent="0.25">
      <c r="B700" s="1"/>
    </row>
    <row r="701" spans="2:2" x14ac:dyDescent="0.25">
      <c r="B701" s="1"/>
    </row>
    <row r="702" spans="2:2" x14ac:dyDescent="0.25">
      <c r="B702" s="1"/>
    </row>
    <row r="703" spans="2:2" x14ac:dyDescent="0.25">
      <c r="B703" s="1"/>
    </row>
    <row r="704" spans="2:2" x14ac:dyDescent="0.25">
      <c r="B704" s="1"/>
    </row>
    <row r="705" spans="2:2" x14ac:dyDescent="0.25">
      <c r="B705" s="1"/>
    </row>
    <row r="706" spans="2:2" x14ac:dyDescent="0.25">
      <c r="B706" s="1"/>
    </row>
    <row r="707" spans="2:2" x14ac:dyDescent="0.25">
      <c r="B707" s="1"/>
    </row>
    <row r="708" spans="2:2" x14ac:dyDescent="0.25">
      <c r="B708" s="1"/>
    </row>
    <row r="709" spans="2:2" x14ac:dyDescent="0.25">
      <c r="B709" s="1"/>
    </row>
    <row r="710" spans="2:2" x14ac:dyDescent="0.25">
      <c r="B710" s="1"/>
    </row>
    <row r="711" spans="2:2" x14ac:dyDescent="0.25">
      <c r="B711" s="1"/>
    </row>
    <row r="712" spans="2:2" x14ac:dyDescent="0.25">
      <c r="B712" s="1"/>
    </row>
    <row r="713" spans="2:2" x14ac:dyDescent="0.25">
      <c r="B713" s="1"/>
    </row>
    <row r="714" spans="2:2" x14ac:dyDescent="0.25">
      <c r="B714" s="1"/>
    </row>
    <row r="715" spans="2:2" x14ac:dyDescent="0.25">
      <c r="B715" s="1"/>
    </row>
    <row r="716" spans="2:2" x14ac:dyDescent="0.25">
      <c r="B716" s="1"/>
    </row>
    <row r="717" spans="2:2" x14ac:dyDescent="0.25">
      <c r="B717" s="1"/>
    </row>
    <row r="718" spans="2:2" x14ac:dyDescent="0.25">
      <c r="B718" s="1"/>
    </row>
    <row r="719" spans="2:2" x14ac:dyDescent="0.25">
      <c r="B719" s="1"/>
    </row>
    <row r="720" spans="2:2" x14ac:dyDescent="0.25">
      <c r="B720" s="1"/>
    </row>
    <row r="721" spans="2:2" x14ac:dyDescent="0.25">
      <c r="B721" s="1"/>
    </row>
    <row r="722" spans="2:2" x14ac:dyDescent="0.25">
      <c r="B722" s="1"/>
    </row>
    <row r="723" spans="2:2" x14ac:dyDescent="0.25">
      <c r="B723" s="1"/>
    </row>
    <row r="724" spans="2:2" x14ac:dyDescent="0.25">
      <c r="B724" s="1"/>
    </row>
    <row r="725" spans="2:2" x14ac:dyDescent="0.25">
      <c r="B725" s="1"/>
    </row>
    <row r="726" spans="2:2" x14ac:dyDescent="0.25">
      <c r="B726" s="1"/>
    </row>
    <row r="727" spans="2:2" x14ac:dyDescent="0.25">
      <c r="B727" s="1"/>
    </row>
    <row r="728" spans="2:2" x14ac:dyDescent="0.25">
      <c r="B728" s="1"/>
    </row>
    <row r="729" spans="2:2" x14ac:dyDescent="0.25">
      <c r="B729" s="1"/>
    </row>
    <row r="730" spans="2:2" x14ac:dyDescent="0.25">
      <c r="B730" s="1"/>
    </row>
    <row r="731" spans="2:2" x14ac:dyDescent="0.25">
      <c r="B731" s="1"/>
    </row>
    <row r="732" spans="2:2" x14ac:dyDescent="0.25">
      <c r="B732" s="1"/>
    </row>
    <row r="733" spans="2:2" x14ac:dyDescent="0.25">
      <c r="B733" s="1"/>
    </row>
    <row r="734" spans="2:2" x14ac:dyDescent="0.25">
      <c r="B734" s="1"/>
    </row>
    <row r="735" spans="2:2" x14ac:dyDescent="0.25">
      <c r="B735" s="1"/>
    </row>
    <row r="736" spans="2:2" x14ac:dyDescent="0.25">
      <c r="B736" s="1"/>
    </row>
    <row r="737" spans="2:2" x14ac:dyDescent="0.25">
      <c r="B737" s="1"/>
    </row>
    <row r="738" spans="2:2" x14ac:dyDescent="0.25">
      <c r="B738" s="1"/>
    </row>
    <row r="739" spans="2:2" x14ac:dyDescent="0.25">
      <c r="B739" s="1"/>
    </row>
    <row r="740" spans="2:2" x14ac:dyDescent="0.25">
      <c r="B740" s="1"/>
    </row>
    <row r="741" spans="2:2" x14ac:dyDescent="0.25">
      <c r="B741" s="1"/>
    </row>
    <row r="742" spans="2:2" x14ac:dyDescent="0.25">
      <c r="B742" s="1"/>
    </row>
    <row r="743" spans="2:2" x14ac:dyDescent="0.25">
      <c r="B743" s="1"/>
    </row>
    <row r="744" spans="2:2" x14ac:dyDescent="0.25">
      <c r="B744" s="1"/>
    </row>
    <row r="745" spans="2:2" x14ac:dyDescent="0.25">
      <c r="B745" s="1"/>
    </row>
    <row r="746" spans="2:2" x14ac:dyDescent="0.25">
      <c r="B746" s="1"/>
    </row>
    <row r="747" spans="2:2" x14ac:dyDescent="0.25">
      <c r="B747" s="1"/>
    </row>
    <row r="748" spans="2:2" x14ac:dyDescent="0.25">
      <c r="B748" s="1"/>
    </row>
    <row r="749" spans="2:2" x14ac:dyDescent="0.25">
      <c r="B749" s="1"/>
    </row>
    <row r="750" spans="2:2" x14ac:dyDescent="0.25">
      <c r="B750" s="1"/>
    </row>
    <row r="751" spans="2:2" x14ac:dyDescent="0.25">
      <c r="B751" s="1"/>
    </row>
    <row r="752" spans="2:2" x14ac:dyDescent="0.25">
      <c r="B752" s="1"/>
    </row>
    <row r="753" spans="2:2" x14ac:dyDescent="0.25">
      <c r="B753" s="1"/>
    </row>
    <row r="754" spans="2:2" x14ac:dyDescent="0.25">
      <c r="B754" s="1"/>
    </row>
    <row r="755" spans="2:2" x14ac:dyDescent="0.25">
      <c r="B755" s="1"/>
    </row>
    <row r="756" spans="2:2" x14ac:dyDescent="0.25">
      <c r="B756" s="1"/>
    </row>
    <row r="757" spans="2:2" x14ac:dyDescent="0.25">
      <c r="B757" s="1"/>
    </row>
    <row r="758" spans="2:2" x14ac:dyDescent="0.25">
      <c r="B758" s="1"/>
    </row>
    <row r="759" spans="2:2" x14ac:dyDescent="0.25">
      <c r="B759" s="1"/>
    </row>
    <row r="760" spans="2:2" x14ac:dyDescent="0.25">
      <c r="B760" s="1"/>
    </row>
    <row r="761" spans="2:2" x14ac:dyDescent="0.25">
      <c r="B761" s="1"/>
    </row>
    <row r="762" spans="2:2" x14ac:dyDescent="0.25">
      <c r="B762" s="1"/>
    </row>
    <row r="763" spans="2:2" x14ac:dyDescent="0.25">
      <c r="B763" s="1"/>
    </row>
    <row r="764" spans="2:2" x14ac:dyDescent="0.25">
      <c r="B764" s="1"/>
    </row>
    <row r="765" spans="2:2" x14ac:dyDescent="0.25">
      <c r="B765" s="1"/>
    </row>
    <row r="766" spans="2:2" x14ac:dyDescent="0.25">
      <c r="B766" s="1"/>
    </row>
    <row r="767" spans="2:2" x14ac:dyDescent="0.25">
      <c r="B767" s="1"/>
    </row>
    <row r="768" spans="2:2" x14ac:dyDescent="0.25">
      <c r="B768" s="1"/>
    </row>
    <row r="769" spans="2:2" x14ac:dyDescent="0.25">
      <c r="B769" s="1"/>
    </row>
    <row r="770" spans="2:2" x14ac:dyDescent="0.25">
      <c r="B770" s="1"/>
    </row>
    <row r="771" spans="2:2" x14ac:dyDescent="0.25">
      <c r="B771" s="1"/>
    </row>
    <row r="772" spans="2:2" x14ac:dyDescent="0.25">
      <c r="B772" s="1"/>
    </row>
    <row r="773" spans="2:2" x14ac:dyDescent="0.25">
      <c r="B773" s="1"/>
    </row>
    <row r="774" spans="2:2" x14ac:dyDescent="0.25">
      <c r="B774" s="1"/>
    </row>
    <row r="775" spans="2:2" x14ac:dyDescent="0.25">
      <c r="B775" s="1"/>
    </row>
    <row r="776" spans="2:2" x14ac:dyDescent="0.25">
      <c r="B776" s="1"/>
    </row>
    <row r="777" spans="2:2" x14ac:dyDescent="0.25">
      <c r="B777" s="1"/>
    </row>
    <row r="778" spans="2:2" x14ac:dyDescent="0.25">
      <c r="B778" s="1"/>
    </row>
    <row r="779" spans="2:2" x14ac:dyDescent="0.25">
      <c r="B779" s="1"/>
    </row>
    <row r="780" spans="2:2" x14ac:dyDescent="0.25">
      <c r="B780" s="1"/>
    </row>
    <row r="781" spans="2:2" x14ac:dyDescent="0.25">
      <c r="B781" s="1"/>
    </row>
    <row r="782" spans="2:2" x14ac:dyDescent="0.25">
      <c r="B782" s="1"/>
    </row>
    <row r="783" spans="2:2" x14ac:dyDescent="0.25">
      <c r="B783" s="1"/>
    </row>
    <row r="784" spans="2:2" x14ac:dyDescent="0.25">
      <c r="B784" s="1"/>
    </row>
    <row r="785" spans="2:2" x14ac:dyDescent="0.25">
      <c r="B785" s="1"/>
    </row>
    <row r="786" spans="2:2" x14ac:dyDescent="0.25">
      <c r="B786" s="1"/>
    </row>
    <row r="787" spans="2:2" x14ac:dyDescent="0.25">
      <c r="B787" s="1"/>
    </row>
    <row r="788" spans="2:2" x14ac:dyDescent="0.25">
      <c r="B788" s="1"/>
    </row>
    <row r="789" spans="2:2" x14ac:dyDescent="0.25">
      <c r="B789" s="1"/>
    </row>
    <row r="790" spans="2:2" x14ac:dyDescent="0.25">
      <c r="B790" s="1"/>
    </row>
    <row r="791" spans="2:2" x14ac:dyDescent="0.25">
      <c r="B791" s="1"/>
    </row>
    <row r="792" spans="2:2" x14ac:dyDescent="0.25">
      <c r="B792" s="1"/>
    </row>
    <row r="793" spans="2:2" x14ac:dyDescent="0.25">
      <c r="B793" s="1"/>
    </row>
    <row r="794" spans="2:2" x14ac:dyDescent="0.25">
      <c r="B794" s="1"/>
    </row>
    <row r="795" spans="2:2" x14ac:dyDescent="0.25">
      <c r="B795" s="1"/>
    </row>
    <row r="796" spans="2:2" x14ac:dyDescent="0.25">
      <c r="B796" s="1"/>
    </row>
    <row r="797" spans="2:2" x14ac:dyDescent="0.25">
      <c r="B797" s="1"/>
    </row>
    <row r="798" spans="2:2" x14ac:dyDescent="0.25">
      <c r="B798" s="1"/>
    </row>
    <row r="799" spans="2:2" x14ac:dyDescent="0.25">
      <c r="B799" s="1"/>
    </row>
    <row r="800" spans="2:2" x14ac:dyDescent="0.25">
      <c r="B800" s="1"/>
    </row>
    <row r="801" spans="2:2" x14ac:dyDescent="0.25">
      <c r="B801" s="1"/>
    </row>
    <row r="802" spans="2:2" x14ac:dyDescent="0.25">
      <c r="B802" s="1"/>
    </row>
    <row r="803" spans="2:2" x14ac:dyDescent="0.25">
      <c r="B803" s="1"/>
    </row>
    <row r="804" spans="2:2" x14ac:dyDescent="0.25">
      <c r="B804" s="1"/>
    </row>
    <row r="805" spans="2:2" x14ac:dyDescent="0.25">
      <c r="B805" s="1"/>
    </row>
    <row r="806" spans="2:2" x14ac:dyDescent="0.25">
      <c r="B806" s="1"/>
    </row>
    <row r="807" spans="2:2" x14ac:dyDescent="0.25">
      <c r="B807" s="1"/>
    </row>
    <row r="808" spans="2:2" x14ac:dyDescent="0.25">
      <c r="B808" s="1"/>
    </row>
    <row r="809" spans="2:2" x14ac:dyDescent="0.25">
      <c r="B809" s="1"/>
    </row>
    <row r="810" spans="2:2" x14ac:dyDescent="0.25">
      <c r="B810" s="1"/>
    </row>
    <row r="811" spans="2:2" x14ac:dyDescent="0.25">
      <c r="B811" s="1"/>
    </row>
    <row r="812" spans="2:2" x14ac:dyDescent="0.25">
      <c r="B812" s="1"/>
    </row>
    <row r="813" spans="2:2" x14ac:dyDescent="0.25">
      <c r="B813" s="1"/>
    </row>
    <row r="814" spans="2:2" x14ac:dyDescent="0.25">
      <c r="B814" s="1"/>
    </row>
    <row r="815" spans="2:2" x14ac:dyDescent="0.25">
      <c r="B815" s="1"/>
    </row>
    <row r="816" spans="2:2" x14ac:dyDescent="0.25">
      <c r="B816" s="1"/>
    </row>
    <row r="817" spans="2:2" x14ac:dyDescent="0.25">
      <c r="B817" s="1"/>
    </row>
    <row r="818" spans="2:2" x14ac:dyDescent="0.25">
      <c r="B818" s="1"/>
    </row>
    <row r="819" spans="2:2" x14ac:dyDescent="0.25">
      <c r="B819" s="1"/>
    </row>
    <row r="820" spans="2:2" x14ac:dyDescent="0.25">
      <c r="B820" s="1"/>
    </row>
    <row r="821" spans="2:2" x14ac:dyDescent="0.25">
      <c r="B821" s="1"/>
    </row>
    <row r="822" spans="2:2" x14ac:dyDescent="0.25">
      <c r="B822" s="1"/>
    </row>
    <row r="823" spans="2:2" x14ac:dyDescent="0.25">
      <c r="B823" s="1"/>
    </row>
    <row r="824" spans="2:2" x14ac:dyDescent="0.25">
      <c r="B824" s="1"/>
    </row>
    <row r="825" spans="2:2" x14ac:dyDescent="0.25">
      <c r="B825" s="1"/>
    </row>
    <row r="826" spans="2:2" x14ac:dyDescent="0.25">
      <c r="B826" s="1"/>
    </row>
    <row r="827" spans="2:2" x14ac:dyDescent="0.25">
      <c r="B827" s="1"/>
    </row>
    <row r="828" spans="2:2" x14ac:dyDescent="0.25">
      <c r="B828" s="1"/>
    </row>
    <row r="829" spans="2:2" x14ac:dyDescent="0.25">
      <c r="B829" s="1"/>
    </row>
    <row r="830" spans="2:2" x14ac:dyDescent="0.25">
      <c r="B830" s="1"/>
    </row>
    <row r="831" spans="2:2" x14ac:dyDescent="0.25">
      <c r="B831" s="1"/>
    </row>
    <row r="832" spans="2:2" x14ac:dyDescent="0.25">
      <c r="B832" s="1"/>
    </row>
    <row r="833" spans="2:2" x14ac:dyDescent="0.25">
      <c r="B833" s="1"/>
    </row>
    <row r="834" spans="2:2" x14ac:dyDescent="0.25">
      <c r="B834" s="1"/>
    </row>
    <row r="835" spans="2:2" x14ac:dyDescent="0.25">
      <c r="B835" s="1"/>
    </row>
    <row r="836" spans="2:2" x14ac:dyDescent="0.25">
      <c r="B836" s="1"/>
    </row>
    <row r="837" spans="2:2" x14ac:dyDescent="0.25">
      <c r="B837" s="1"/>
    </row>
    <row r="838" spans="2:2" x14ac:dyDescent="0.25">
      <c r="B838" s="1"/>
    </row>
    <row r="839" spans="2:2" x14ac:dyDescent="0.25">
      <c r="B839" s="1"/>
    </row>
    <row r="840" spans="2:2" x14ac:dyDescent="0.25">
      <c r="B840" s="1"/>
    </row>
    <row r="841" spans="2:2" x14ac:dyDescent="0.25">
      <c r="B841" s="1"/>
    </row>
    <row r="842" spans="2:2" x14ac:dyDescent="0.25">
      <c r="B842" s="1"/>
    </row>
    <row r="843" spans="2:2" x14ac:dyDescent="0.25">
      <c r="B843" s="1"/>
    </row>
    <row r="844" spans="2:2" x14ac:dyDescent="0.25">
      <c r="B844" s="1"/>
    </row>
    <row r="845" spans="2:2" x14ac:dyDescent="0.25">
      <c r="B845" s="1"/>
    </row>
    <row r="846" spans="2:2" x14ac:dyDescent="0.25">
      <c r="B846" s="1"/>
    </row>
    <row r="847" spans="2:2" x14ac:dyDescent="0.25">
      <c r="B847" s="1"/>
    </row>
    <row r="848" spans="2:2" x14ac:dyDescent="0.25">
      <c r="B848" s="1"/>
    </row>
    <row r="849" spans="2:2" x14ac:dyDescent="0.25">
      <c r="B849" s="1"/>
    </row>
    <row r="850" spans="2:2" x14ac:dyDescent="0.25">
      <c r="B850" s="1"/>
    </row>
    <row r="851" spans="2:2" x14ac:dyDescent="0.25">
      <c r="B851" s="1"/>
    </row>
    <row r="852" spans="2:2" x14ac:dyDescent="0.25">
      <c r="B852" s="1"/>
    </row>
    <row r="853" spans="2:2" x14ac:dyDescent="0.25">
      <c r="B853" s="1"/>
    </row>
    <row r="854" spans="2:2" x14ac:dyDescent="0.25">
      <c r="B854" s="1"/>
    </row>
    <row r="855" spans="2:2" x14ac:dyDescent="0.25">
      <c r="B855" s="1"/>
    </row>
    <row r="856" spans="2:2" x14ac:dyDescent="0.25">
      <c r="B856" s="1"/>
    </row>
    <row r="857" spans="2:2" x14ac:dyDescent="0.25">
      <c r="B857" s="1"/>
    </row>
    <row r="858" spans="2:2" x14ac:dyDescent="0.25">
      <c r="B858" s="1"/>
    </row>
    <row r="859" spans="2:2" x14ac:dyDescent="0.25">
      <c r="B859" s="1"/>
    </row>
    <row r="860" spans="2:2" x14ac:dyDescent="0.25">
      <c r="B860" s="1"/>
    </row>
    <row r="861" spans="2:2" x14ac:dyDescent="0.25">
      <c r="B861" s="1"/>
    </row>
    <row r="862" spans="2:2" x14ac:dyDescent="0.25">
      <c r="B862" s="1"/>
    </row>
    <row r="863" spans="2:2" x14ac:dyDescent="0.25">
      <c r="B863" s="1"/>
    </row>
    <row r="864" spans="2:2" x14ac:dyDescent="0.25">
      <c r="B864" s="1"/>
    </row>
    <row r="865" spans="2:2" x14ac:dyDescent="0.25">
      <c r="B865" s="1"/>
    </row>
    <row r="866" spans="2:2" x14ac:dyDescent="0.25">
      <c r="B866" s="1"/>
    </row>
    <row r="867" spans="2:2" x14ac:dyDescent="0.25">
      <c r="B867" s="1"/>
    </row>
    <row r="868" spans="2:2" x14ac:dyDescent="0.25">
      <c r="B868" s="1"/>
    </row>
    <row r="869" spans="2:2" x14ac:dyDescent="0.25">
      <c r="B869" s="1"/>
    </row>
    <row r="870" spans="2:2" x14ac:dyDescent="0.25">
      <c r="B870" s="1"/>
    </row>
    <row r="871" spans="2:2" x14ac:dyDescent="0.25">
      <c r="B871" s="1"/>
    </row>
    <row r="872" spans="2:2" x14ac:dyDescent="0.25">
      <c r="B872" s="1"/>
    </row>
    <row r="873" spans="2:2" x14ac:dyDescent="0.25">
      <c r="B873" s="1"/>
    </row>
    <row r="874" spans="2:2" x14ac:dyDescent="0.25">
      <c r="B874" s="1"/>
    </row>
    <row r="875" spans="2:2" x14ac:dyDescent="0.25">
      <c r="B875" s="1"/>
    </row>
    <row r="876" spans="2:2" x14ac:dyDescent="0.25">
      <c r="B876" s="1"/>
    </row>
    <row r="877" spans="2:2" x14ac:dyDescent="0.25">
      <c r="B877" s="1"/>
    </row>
    <row r="878" spans="2:2" x14ac:dyDescent="0.25">
      <c r="B878" s="1"/>
    </row>
    <row r="879" spans="2:2" x14ac:dyDescent="0.25">
      <c r="B879" s="1"/>
    </row>
    <row r="880" spans="2:2" x14ac:dyDescent="0.25">
      <c r="B880" s="1"/>
    </row>
    <row r="881" spans="2:2" x14ac:dyDescent="0.25">
      <c r="B881" s="1"/>
    </row>
    <row r="882" spans="2:2" x14ac:dyDescent="0.25">
      <c r="B882" s="1"/>
    </row>
    <row r="883" spans="2:2" x14ac:dyDescent="0.25">
      <c r="B883" s="1"/>
    </row>
    <row r="884" spans="2:2" x14ac:dyDescent="0.25">
      <c r="B884" s="1"/>
    </row>
    <row r="885" spans="2:2" x14ac:dyDescent="0.25">
      <c r="B885" s="1"/>
    </row>
    <row r="886" spans="2:2" x14ac:dyDescent="0.25">
      <c r="B886" s="1"/>
    </row>
    <row r="887" spans="2:2" x14ac:dyDescent="0.25">
      <c r="B887" s="1"/>
    </row>
    <row r="888" spans="2:2" x14ac:dyDescent="0.25">
      <c r="B888" s="1"/>
    </row>
    <row r="889" spans="2:2" x14ac:dyDescent="0.25">
      <c r="B889" s="1"/>
    </row>
    <row r="890" spans="2:2" x14ac:dyDescent="0.25">
      <c r="B890" s="1"/>
    </row>
    <row r="891" spans="2:2" x14ac:dyDescent="0.25">
      <c r="B891" s="1"/>
    </row>
    <row r="892" spans="2:2" x14ac:dyDescent="0.25">
      <c r="B892" s="1"/>
    </row>
    <row r="893" spans="2:2" x14ac:dyDescent="0.25">
      <c r="B893" s="1"/>
    </row>
    <row r="894" spans="2:2" x14ac:dyDescent="0.25">
      <c r="B894" s="1"/>
    </row>
    <row r="895" spans="2:2" x14ac:dyDescent="0.25">
      <c r="B895" s="1"/>
    </row>
    <row r="896" spans="2:2" x14ac:dyDescent="0.25">
      <c r="B896" s="1"/>
    </row>
    <row r="897" spans="2:2" x14ac:dyDescent="0.25">
      <c r="B897" s="1"/>
    </row>
    <row r="898" spans="2:2" x14ac:dyDescent="0.25">
      <c r="B898" s="1"/>
    </row>
    <row r="899" spans="2:2" x14ac:dyDescent="0.25">
      <c r="B899" s="1"/>
    </row>
    <row r="900" spans="2:2" x14ac:dyDescent="0.25">
      <c r="B900" s="1"/>
    </row>
    <row r="901" spans="2:2" x14ac:dyDescent="0.25">
      <c r="B901" s="1"/>
    </row>
    <row r="902" spans="2:2" x14ac:dyDescent="0.25">
      <c r="B902" s="1"/>
    </row>
    <row r="903" spans="2:2" x14ac:dyDescent="0.25">
      <c r="B903" s="1"/>
    </row>
    <row r="904" spans="2:2" x14ac:dyDescent="0.25">
      <c r="B904" s="1"/>
    </row>
    <row r="905" spans="2:2" x14ac:dyDescent="0.25">
      <c r="B905" s="1"/>
    </row>
    <row r="906" spans="2:2" x14ac:dyDescent="0.25">
      <c r="B906" s="1"/>
    </row>
    <row r="907" spans="2:2" x14ac:dyDescent="0.25">
      <c r="B907" s="1"/>
    </row>
    <row r="908" spans="2:2" x14ac:dyDescent="0.25">
      <c r="B908" s="1"/>
    </row>
    <row r="909" spans="2:2" x14ac:dyDescent="0.25">
      <c r="B909" s="1"/>
    </row>
    <row r="910" spans="2:2" x14ac:dyDescent="0.25">
      <c r="B910" s="1"/>
    </row>
    <row r="911" spans="2:2" x14ac:dyDescent="0.25">
      <c r="B911" s="1"/>
    </row>
    <row r="912" spans="2:2" x14ac:dyDescent="0.25">
      <c r="B912" s="1"/>
    </row>
    <row r="913" spans="2:2" x14ac:dyDescent="0.25">
      <c r="B913" s="1"/>
    </row>
    <row r="914" spans="2:2" x14ac:dyDescent="0.25">
      <c r="B914" s="1"/>
    </row>
    <row r="915" spans="2:2" x14ac:dyDescent="0.25">
      <c r="B915" s="1"/>
    </row>
    <row r="916" spans="2:2" x14ac:dyDescent="0.25">
      <c r="B916" s="1"/>
    </row>
    <row r="917" spans="2:2" x14ac:dyDescent="0.25">
      <c r="B917" s="1"/>
    </row>
    <row r="918" spans="2:2" x14ac:dyDescent="0.25">
      <c r="B918" s="1"/>
    </row>
    <row r="919" spans="2:2" x14ac:dyDescent="0.25">
      <c r="B919" s="1"/>
    </row>
    <row r="920" spans="2:2" x14ac:dyDescent="0.25">
      <c r="B920" s="1"/>
    </row>
    <row r="921" spans="2:2" x14ac:dyDescent="0.25">
      <c r="B921" s="1"/>
    </row>
    <row r="922" spans="2:2" x14ac:dyDescent="0.25">
      <c r="B922" s="1"/>
    </row>
    <row r="923" spans="2:2" x14ac:dyDescent="0.25">
      <c r="B923" s="1"/>
    </row>
    <row r="924" spans="2:2" x14ac:dyDescent="0.25">
      <c r="B924" s="1"/>
    </row>
    <row r="925" spans="2:2" x14ac:dyDescent="0.25">
      <c r="B925" s="1"/>
    </row>
    <row r="926" spans="2:2" x14ac:dyDescent="0.25">
      <c r="B926" s="1"/>
    </row>
    <row r="927" spans="2:2" x14ac:dyDescent="0.25">
      <c r="B927" s="1"/>
    </row>
    <row r="928" spans="2:2" x14ac:dyDescent="0.25">
      <c r="B928" s="1"/>
    </row>
    <row r="929" spans="2:2" x14ac:dyDescent="0.25">
      <c r="B929" s="1"/>
    </row>
    <row r="930" spans="2:2" x14ac:dyDescent="0.25">
      <c r="B930" s="1"/>
    </row>
    <row r="931" spans="2:2" x14ac:dyDescent="0.25">
      <c r="B931" s="1"/>
    </row>
    <row r="932" spans="2:2" x14ac:dyDescent="0.25">
      <c r="B932" s="1"/>
    </row>
    <row r="933" spans="2:2" x14ac:dyDescent="0.25">
      <c r="B933" s="1"/>
    </row>
    <row r="934" spans="2:2" x14ac:dyDescent="0.25">
      <c r="B934" s="1"/>
    </row>
    <row r="935" spans="2:2" x14ac:dyDescent="0.25">
      <c r="B935" s="1"/>
    </row>
    <row r="936" spans="2:2" x14ac:dyDescent="0.25">
      <c r="B936" s="1"/>
    </row>
    <row r="937" spans="2:2" x14ac:dyDescent="0.25">
      <c r="B937" s="1"/>
    </row>
    <row r="938" spans="2:2" x14ac:dyDescent="0.25">
      <c r="B938" s="1"/>
    </row>
    <row r="939" spans="2:2" x14ac:dyDescent="0.25">
      <c r="B939" s="1"/>
    </row>
    <row r="940" spans="2:2" x14ac:dyDescent="0.25">
      <c r="B940" s="1"/>
    </row>
    <row r="941" spans="2:2" x14ac:dyDescent="0.25">
      <c r="B941" s="1"/>
    </row>
    <row r="942" spans="2:2" x14ac:dyDescent="0.25">
      <c r="B942" s="1"/>
    </row>
    <row r="943" spans="2:2" x14ac:dyDescent="0.25">
      <c r="B943" s="1"/>
    </row>
    <row r="944" spans="2:2" x14ac:dyDescent="0.25">
      <c r="B944" s="1"/>
    </row>
    <row r="945" spans="2:2" x14ac:dyDescent="0.25">
      <c r="B945" s="1"/>
    </row>
    <row r="946" spans="2:2" x14ac:dyDescent="0.25">
      <c r="B946" s="1"/>
    </row>
    <row r="947" spans="2:2" x14ac:dyDescent="0.25">
      <c r="B947" s="1"/>
    </row>
    <row r="948" spans="2:2" x14ac:dyDescent="0.25">
      <c r="B948" s="1"/>
    </row>
    <row r="949" spans="2:2" x14ac:dyDescent="0.25">
      <c r="B949" s="1"/>
    </row>
    <row r="950" spans="2:2" x14ac:dyDescent="0.25">
      <c r="B950" s="1"/>
    </row>
    <row r="951" spans="2:2" x14ac:dyDescent="0.25">
      <c r="B951" s="1"/>
    </row>
    <row r="952" spans="2:2" x14ac:dyDescent="0.25">
      <c r="B952" s="1"/>
    </row>
    <row r="953" spans="2:2" x14ac:dyDescent="0.25">
      <c r="B953" s="1"/>
    </row>
    <row r="954" spans="2:2" x14ac:dyDescent="0.25">
      <c r="B954" s="1"/>
    </row>
    <row r="955" spans="2:2" x14ac:dyDescent="0.25">
      <c r="B955" s="1"/>
    </row>
    <row r="956" spans="2:2" x14ac:dyDescent="0.25">
      <c r="B956" s="1"/>
    </row>
    <row r="957" spans="2:2" x14ac:dyDescent="0.25">
      <c r="B957" s="1"/>
    </row>
    <row r="958" spans="2:2" x14ac:dyDescent="0.25">
      <c r="B958" s="1"/>
    </row>
    <row r="959" spans="2:2" x14ac:dyDescent="0.25">
      <c r="B959" s="1"/>
    </row>
    <row r="960" spans="2:2" x14ac:dyDescent="0.25">
      <c r="B960" s="1"/>
    </row>
    <row r="961" spans="2:2" x14ac:dyDescent="0.25">
      <c r="B961" s="1"/>
    </row>
    <row r="962" spans="2:2" x14ac:dyDescent="0.25">
      <c r="B962" s="1"/>
    </row>
    <row r="963" spans="2:2" x14ac:dyDescent="0.25">
      <c r="B963" s="1"/>
    </row>
    <row r="964" spans="2:2" x14ac:dyDescent="0.25">
      <c r="B964" s="1"/>
    </row>
    <row r="965" spans="2:2" x14ac:dyDescent="0.25">
      <c r="B965" s="1"/>
    </row>
    <row r="966" spans="2:2" x14ac:dyDescent="0.25">
      <c r="B966" s="1"/>
    </row>
    <row r="967" spans="2:2" x14ac:dyDescent="0.25">
      <c r="B967" s="1"/>
    </row>
    <row r="968" spans="2:2" x14ac:dyDescent="0.25">
      <c r="B968" s="1"/>
    </row>
    <row r="969" spans="2:2" x14ac:dyDescent="0.25">
      <c r="B969" s="1"/>
    </row>
    <row r="970" spans="2:2" x14ac:dyDescent="0.25">
      <c r="B970" s="1"/>
    </row>
    <row r="971" spans="2:2" x14ac:dyDescent="0.25">
      <c r="B971" s="1"/>
    </row>
    <row r="972" spans="2:2" x14ac:dyDescent="0.25">
      <c r="B972" s="1"/>
    </row>
    <row r="973" spans="2:2" x14ac:dyDescent="0.25">
      <c r="B973" s="1"/>
    </row>
    <row r="974" spans="2:2" x14ac:dyDescent="0.25">
      <c r="B974" s="1"/>
    </row>
    <row r="975" spans="2:2" x14ac:dyDescent="0.25">
      <c r="B975" s="1"/>
    </row>
    <row r="976" spans="2:2" x14ac:dyDescent="0.25">
      <c r="B976" s="1"/>
    </row>
    <row r="977" spans="2:2" x14ac:dyDescent="0.25">
      <c r="B977" s="1"/>
    </row>
    <row r="978" spans="2:2" x14ac:dyDescent="0.25">
      <c r="B978" s="1"/>
    </row>
    <row r="979" spans="2:2" x14ac:dyDescent="0.25">
      <c r="B979" s="1"/>
    </row>
    <row r="980" spans="2:2" x14ac:dyDescent="0.25">
      <c r="B980" s="1"/>
    </row>
    <row r="981" spans="2:2" x14ac:dyDescent="0.25">
      <c r="B981" s="1"/>
    </row>
    <row r="982" spans="2:2" x14ac:dyDescent="0.25">
      <c r="B982" s="1"/>
    </row>
    <row r="983" spans="2:2" x14ac:dyDescent="0.25">
      <c r="B983" s="1"/>
    </row>
    <row r="984" spans="2:2" x14ac:dyDescent="0.25">
      <c r="B984" s="1"/>
    </row>
    <row r="985" spans="2:2" x14ac:dyDescent="0.25">
      <c r="B985" s="1"/>
    </row>
    <row r="986" spans="2:2" x14ac:dyDescent="0.25">
      <c r="B986" s="1"/>
    </row>
    <row r="987" spans="2:2" x14ac:dyDescent="0.25">
      <c r="B987" s="1"/>
    </row>
    <row r="988" spans="2:2" x14ac:dyDescent="0.25">
      <c r="B988" s="1"/>
    </row>
    <row r="989" spans="2:2" x14ac:dyDescent="0.25">
      <c r="B989" s="1"/>
    </row>
    <row r="990" spans="2:2" x14ac:dyDescent="0.25">
      <c r="B990" s="1"/>
    </row>
    <row r="991" spans="2:2" x14ac:dyDescent="0.25">
      <c r="B991" s="1"/>
    </row>
    <row r="992" spans="2:2" x14ac:dyDescent="0.25">
      <c r="B992" s="1"/>
    </row>
    <row r="993" spans="2:2" x14ac:dyDescent="0.25">
      <c r="B993" s="1"/>
    </row>
    <row r="994" spans="2:2" x14ac:dyDescent="0.25">
      <c r="B994" s="1"/>
    </row>
    <row r="995" spans="2:2" x14ac:dyDescent="0.25">
      <c r="B995" s="1"/>
    </row>
    <row r="996" spans="2:2" x14ac:dyDescent="0.25">
      <c r="B996" s="1"/>
    </row>
    <row r="997" spans="2:2" x14ac:dyDescent="0.25">
      <c r="B997" s="1"/>
    </row>
    <row r="998" spans="2:2" x14ac:dyDescent="0.25">
      <c r="B998" s="1"/>
    </row>
    <row r="999" spans="2:2" x14ac:dyDescent="0.25">
      <c r="B999" s="1"/>
    </row>
    <row r="1000" spans="2:2" x14ac:dyDescent="0.25">
      <c r="B1000" s="1"/>
    </row>
    <row r="1001" spans="2:2" x14ac:dyDescent="0.25">
      <c r="B1001" s="1"/>
    </row>
    <row r="1002" spans="2:2" x14ac:dyDescent="0.25">
      <c r="B1002" s="1"/>
    </row>
    <row r="1003" spans="2:2" x14ac:dyDescent="0.25">
      <c r="B1003" s="1"/>
    </row>
    <row r="1004" spans="2:2" x14ac:dyDescent="0.25">
      <c r="B1004" s="1"/>
    </row>
    <row r="1005" spans="2:2" x14ac:dyDescent="0.25">
      <c r="B1005" s="1"/>
    </row>
    <row r="1006" spans="2:2" x14ac:dyDescent="0.25">
      <c r="B1006" s="1"/>
    </row>
    <row r="1007" spans="2:2" x14ac:dyDescent="0.25">
      <c r="B1007" s="1"/>
    </row>
    <row r="1008" spans="2:2" x14ac:dyDescent="0.25">
      <c r="B1008" s="1"/>
    </row>
    <row r="1009" spans="2:2" x14ac:dyDescent="0.25">
      <c r="B1009" s="1"/>
    </row>
    <row r="1010" spans="2:2" x14ac:dyDescent="0.25">
      <c r="B1010" s="1"/>
    </row>
    <row r="1011" spans="2:2" x14ac:dyDescent="0.25">
      <c r="B1011" s="1"/>
    </row>
    <row r="1012" spans="2:2" x14ac:dyDescent="0.25">
      <c r="B1012" s="1"/>
    </row>
    <row r="1013" spans="2:2" x14ac:dyDescent="0.25">
      <c r="B1013" s="1"/>
    </row>
    <row r="1014" spans="2:2" x14ac:dyDescent="0.25">
      <c r="B1014" s="1"/>
    </row>
    <row r="1015" spans="2:2" x14ac:dyDescent="0.25">
      <c r="B1015" s="1"/>
    </row>
    <row r="1016" spans="2:2" x14ac:dyDescent="0.25">
      <c r="B1016" s="1"/>
    </row>
    <row r="1017" spans="2:2" x14ac:dyDescent="0.25">
      <c r="B1017" s="1"/>
    </row>
    <row r="1018" spans="2:2" x14ac:dyDescent="0.25">
      <c r="B1018" s="1"/>
    </row>
    <row r="1019" spans="2:2" x14ac:dyDescent="0.25">
      <c r="B1019" s="1"/>
    </row>
    <row r="1020" spans="2:2" x14ac:dyDescent="0.25">
      <c r="B1020" s="1"/>
    </row>
    <row r="1021" spans="2:2" x14ac:dyDescent="0.25">
      <c r="B1021" s="1"/>
    </row>
    <row r="1022" spans="2:2" x14ac:dyDescent="0.25">
      <c r="B1022" s="1"/>
    </row>
    <row r="1023" spans="2:2" x14ac:dyDescent="0.25">
      <c r="B1023" s="1"/>
    </row>
    <row r="1024" spans="2:2" x14ac:dyDescent="0.25">
      <c r="B1024" s="1"/>
    </row>
    <row r="1025" spans="2:2" x14ac:dyDescent="0.25">
      <c r="B1025" s="1"/>
    </row>
    <row r="1026" spans="2:2" x14ac:dyDescent="0.25">
      <c r="B1026" s="1"/>
    </row>
    <row r="1027" spans="2:2" x14ac:dyDescent="0.25">
      <c r="B1027" s="1"/>
    </row>
    <row r="1028" spans="2:2" x14ac:dyDescent="0.25">
      <c r="B1028" s="1"/>
    </row>
    <row r="1029" spans="2:2" x14ac:dyDescent="0.25">
      <c r="B1029" s="1"/>
    </row>
    <row r="1030" spans="2:2" x14ac:dyDescent="0.25">
      <c r="B1030" s="1"/>
    </row>
    <row r="1031" spans="2:2" x14ac:dyDescent="0.25">
      <c r="B1031" s="1"/>
    </row>
    <row r="1032" spans="2:2" x14ac:dyDescent="0.25">
      <c r="B1032" s="1"/>
    </row>
    <row r="1033" spans="2:2" x14ac:dyDescent="0.25">
      <c r="B1033" s="1"/>
    </row>
    <row r="1034" spans="2:2" x14ac:dyDescent="0.25">
      <c r="B1034" s="1"/>
    </row>
    <row r="1035" spans="2:2" x14ac:dyDescent="0.25">
      <c r="B1035" s="1"/>
    </row>
    <row r="1036" spans="2:2" x14ac:dyDescent="0.25">
      <c r="B1036" s="1"/>
    </row>
    <row r="1037" spans="2:2" x14ac:dyDescent="0.25">
      <c r="B1037" s="1"/>
    </row>
    <row r="1038" spans="2:2" x14ac:dyDescent="0.25">
      <c r="B1038" s="1"/>
    </row>
    <row r="1039" spans="2:2" x14ac:dyDescent="0.25">
      <c r="B1039" s="1"/>
    </row>
    <row r="1040" spans="2:2" x14ac:dyDescent="0.25">
      <c r="B1040" s="1"/>
    </row>
    <row r="1041" spans="2:2" x14ac:dyDescent="0.25">
      <c r="B1041" s="1"/>
    </row>
    <row r="1042" spans="2:2" x14ac:dyDescent="0.25">
      <c r="B1042" s="1"/>
    </row>
    <row r="1043" spans="2:2" x14ac:dyDescent="0.25">
      <c r="B1043" s="1"/>
    </row>
    <row r="1044" spans="2:2" x14ac:dyDescent="0.25">
      <c r="B1044" s="1"/>
    </row>
    <row r="1045" spans="2:2" x14ac:dyDescent="0.25">
      <c r="B1045" s="1"/>
    </row>
    <row r="1046" spans="2:2" x14ac:dyDescent="0.25">
      <c r="B1046" s="1"/>
    </row>
    <row r="1047" spans="2:2" x14ac:dyDescent="0.25">
      <c r="B1047" s="1"/>
    </row>
    <row r="1048" spans="2:2" x14ac:dyDescent="0.25">
      <c r="B1048" s="1"/>
    </row>
    <row r="1049" spans="2:2" x14ac:dyDescent="0.25">
      <c r="B1049" s="1"/>
    </row>
    <row r="1050" spans="2:2" x14ac:dyDescent="0.25">
      <c r="B1050" s="1"/>
    </row>
    <row r="1051" spans="2:2" x14ac:dyDescent="0.25">
      <c r="B1051" s="1"/>
    </row>
    <row r="1052" spans="2:2" x14ac:dyDescent="0.25">
      <c r="B1052" s="1"/>
    </row>
    <row r="1053" spans="2:2" x14ac:dyDescent="0.25">
      <c r="B1053" s="1"/>
    </row>
    <row r="1054" spans="2:2" x14ac:dyDescent="0.25">
      <c r="B1054" s="1"/>
    </row>
    <row r="1055" spans="2:2" x14ac:dyDescent="0.25">
      <c r="B1055" s="1"/>
    </row>
    <row r="1056" spans="2:2" x14ac:dyDescent="0.25">
      <c r="B1056" s="1"/>
    </row>
    <row r="1057" spans="2:2" x14ac:dyDescent="0.25">
      <c r="B1057" s="1"/>
    </row>
    <row r="1058" spans="2:2" x14ac:dyDescent="0.25">
      <c r="B1058" s="1"/>
    </row>
    <row r="1059" spans="2:2" x14ac:dyDescent="0.25">
      <c r="B1059" s="1"/>
    </row>
    <row r="1060" spans="2:2" x14ac:dyDescent="0.25">
      <c r="B1060" s="1"/>
    </row>
    <row r="1061" spans="2:2" x14ac:dyDescent="0.25">
      <c r="B1061" s="1"/>
    </row>
    <row r="1062" spans="2:2" x14ac:dyDescent="0.25">
      <c r="B1062" s="1"/>
    </row>
    <row r="1063" spans="2:2" x14ac:dyDescent="0.25">
      <c r="B1063" s="1"/>
    </row>
    <row r="1064" spans="2:2" x14ac:dyDescent="0.25">
      <c r="B1064" s="1"/>
    </row>
    <row r="1065" spans="2:2" x14ac:dyDescent="0.25">
      <c r="B1065" s="1"/>
    </row>
    <row r="1066" spans="2:2" x14ac:dyDescent="0.25">
      <c r="B1066" s="1"/>
    </row>
    <row r="1067" spans="2:2" x14ac:dyDescent="0.25">
      <c r="B1067" s="1"/>
    </row>
    <row r="1068" spans="2:2" x14ac:dyDescent="0.25">
      <c r="B1068" s="1"/>
    </row>
    <row r="1069" spans="2:2" x14ac:dyDescent="0.25">
      <c r="B1069" s="1"/>
    </row>
    <row r="1070" spans="2:2" x14ac:dyDescent="0.25">
      <c r="B1070" s="1"/>
    </row>
    <row r="1071" spans="2:2" x14ac:dyDescent="0.25">
      <c r="B1071" s="1"/>
    </row>
    <row r="1072" spans="2:2" x14ac:dyDescent="0.25">
      <c r="B1072" s="1"/>
    </row>
    <row r="1073" spans="2:2" x14ac:dyDescent="0.25">
      <c r="B1073" s="1"/>
    </row>
    <row r="1074" spans="2:2" x14ac:dyDescent="0.25">
      <c r="B1074" s="1"/>
    </row>
    <row r="1075" spans="2:2" x14ac:dyDescent="0.25">
      <c r="B1075" s="1"/>
    </row>
    <row r="1076" spans="2:2" x14ac:dyDescent="0.25">
      <c r="B1076" s="1"/>
    </row>
    <row r="1077" spans="2:2" x14ac:dyDescent="0.25">
      <c r="B1077" s="1"/>
    </row>
    <row r="1078" spans="2:2" x14ac:dyDescent="0.25">
      <c r="B1078" s="1"/>
    </row>
    <row r="1079" spans="2:2" x14ac:dyDescent="0.25">
      <c r="B1079" s="1"/>
    </row>
    <row r="1080" spans="2:2" x14ac:dyDescent="0.25">
      <c r="B1080" s="1"/>
    </row>
    <row r="1081" spans="2:2" x14ac:dyDescent="0.25">
      <c r="B1081" s="1"/>
    </row>
    <row r="1082" spans="2:2" x14ac:dyDescent="0.25">
      <c r="B1082" s="1"/>
    </row>
    <row r="1083" spans="2:2" x14ac:dyDescent="0.25">
      <c r="B1083" s="1"/>
    </row>
    <row r="1084" spans="2:2" x14ac:dyDescent="0.25">
      <c r="B1084" s="1"/>
    </row>
    <row r="1085" spans="2:2" x14ac:dyDescent="0.25">
      <c r="B1085" s="1"/>
    </row>
    <row r="1086" spans="2:2" x14ac:dyDescent="0.25">
      <c r="B1086" s="1"/>
    </row>
    <row r="1087" spans="2:2" x14ac:dyDescent="0.25">
      <c r="B1087" s="1"/>
    </row>
    <row r="1088" spans="2:2" x14ac:dyDescent="0.25">
      <c r="B1088" s="1"/>
    </row>
    <row r="1089" spans="2:2" x14ac:dyDescent="0.25">
      <c r="B1089" s="1"/>
    </row>
    <row r="1090" spans="2:2" x14ac:dyDescent="0.25">
      <c r="B1090" s="1"/>
    </row>
    <row r="1091" spans="2:2" x14ac:dyDescent="0.25">
      <c r="B1091" s="1"/>
    </row>
    <row r="1092" spans="2:2" x14ac:dyDescent="0.25">
      <c r="B1092" s="1"/>
    </row>
    <row r="1093" spans="2:2" x14ac:dyDescent="0.25">
      <c r="B1093" s="1"/>
    </row>
    <row r="1094" spans="2:2" x14ac:dyDescent="0.25">
      <c r="B1094" s="1"/>
    </row>
    <row r="1095" spans="2:2" x14ac:dyDescent="0.25">
      <c r="B1095" s="1"/>
    </row>
    <row r="1096" spans="2:2" x14ac:dyDescent="0.25">
      <c r="B1096" s="1"/>
    </row>
    <row r="1097" spans="2:2" x14ac:dyDescent="0.25">
      <c r="B1097" s="1"/>
    </row>
    <row r="1098" spans="2:2" x14ac:dyDescent="0.25">
      <c r="B1098" s="1"/>
    </row>
    <row r="1099" spans="2:2" x14ac:dyDescent="0.25">
      <c r="B1099" s="1"/>
    </row>
    <row r="1100" spans="2:2" x14ac:dyDescent="0.25">
      <c r="B1100" s="1"/>
    </row>
    <row r="1101" spans="2:2" x14ac:dyDescent="0.25">
      <c r="B1101" s="1"/>
    </row>
    <row r="1102" spans="2:2" x14ac:dyDescent="0.25">
      <c r="B1102" s="1"/>
    </row>
    <row r="1103" spans="2:2" x14ac:dyDescent="0.25">
      <c r="B1103" s="1"/>
    </row>
    <row r="1104" spans="2:2" x14ac:dyDescent="0.25">
      <c r="B1104" s="1"/>
    </row>
    <row r="1105" spans="2:2" x14ac:dyDescent="0.25">
      <c r="B1105" s="1"/>
    </row>
    <row r="1106" spans="2:2" x14ac:dyDescent="0.25">
      <c r="B1106" s="1"/>
    </row>
    <row r="1107" spans="2:2" x14ac:dyDescent="0.25">
      <c r="B1107" s="1"/>
    </row>
    <row r="1108" spans="2:2" x14ac:dyDescent="0.25">
      <c r="B1108" s="1"/>
    </row>
    <row r="1109" spans="2:2" x14ac:dyDescent="0.25">
      <c r="B1109" s="1"/>
    </row>
    <row r="1110" spans="2:2" x14ac:dyDescent="0.25">
      <c r="B1110" s="1"/>
    </row>
    <row r="1111" spans="2:2" x14ac:dyDescent="0.25">
      <c r="B1111" s="1"/>
    </row>
    <row r="1112" spans="2:2" x14ac:dyDescent="0.25">
      <c r="B1112" s="1"/>
    </row>
    <row r="1113" spans="2:2" x14ac:dyDescent="0.25">
      <c r="B1113" s="1"/>
    </row>
    <row r="1114" spans="2:2" x14ac:dyDescent="0.25">
      <c r="B1114" s="1"/>
    </row>
    <row r="1115" spans="2:2" x14ac:dyDescent="0.25">
      <c r="B1115" s="1"/>
    </row>
    <row r="1116" spans="2:2" x14ac:dyDescent="0.25">
      <c r="B1116" s="1"/>
    </row>
    <row r="1117" spans="2:2" x14ac:dyDescent="0.25">
      <c r="B1117" s="1"/>
    </row>
    <row r="1118" spans="2:2" x14ac:dyDescent="0.25">
      <c r="B1118" s="1"/>
    </row>
    <row r="1119" spans="2:2" x14ac:dyDescent="0.25">
      <c r="B1119" s="1"/>
    </row>
    <row r="1120" spans="2:2" x14ac:dyDescent="0.25">
      <c r="B1120" s="1"/>
    </row>
    <row r="1121" spans="2:2" x14ac:dyDescent="0.25">
      <c r="B1121" s="1"/>
    </row>
    <row r="1122" spans="2:2" x14ac:dyDescent="0.25">
      <c r="B1122" s="1"/>
    </row>
    <row r="1123" spans="2:2" x14ac:dyDescent="0.25">
      <c r="B1123" s="1"/>
    </row>
    <row r="1124" spans="2:2" x14ac:dyDescent="0.25">
      <c r="B1124" s="1"/>
    </row>
    <row r="1125" spans="2:2" x14ac:dyDescent="0.25">
      <c r="B1125" s="1"/>
    </row>
    <row r="1126" spans="2:2" x14ac:dyDescent="0.25">
      <c r="B1126" s="1"/>
    </row>
    <row r="1127" spans="2:2" x14ac:dyDescent="0.25">
      <c r="B1127" s="1"/>
    </row>
    <row r="1128" spans="2:2" x14ac:dyDescent="0.25">
      <c r="B1128" s="1"/>
    </row>
    <row r="1129" spans="2:2" x14ac:dyDescent="0.25">
      <c r="B1129" s="1"/>
    </row>
    <row r="1130" spans="2:2" x14ac:dyDescent="0.25">
      <c r="B1130" s="1"/>
    </row>
    <row r="1131" spans="2:2" x14ac:dyDescent="0.25">
      <c r="B1131" s="1"/>
    </row>
    <row r="1132" spans="2:2" x14ac:dyDescent="0.25">
      <c r="B1132" s="1"/>
    </row>
    <row r="1133" spans="2:2" x14ac:dyDescent="0.25">
      <c r="B1133" s="1"/>
    </row>
    <row r="1134" spans="2:2" x14ac:dyDescent="0.25">
      <c r="B1134" s="1"/>
    </row>
    <row r="1135" spans="2:2" x14ac:dyDescent="0.25">
      <c r="B1135" s="1"/>
    </row>
    <row r="1136" spans="2:2" x14ac:dyDescent="0.25">
      <c r="B1136" s="1"/>
    </row>
    <row r="1137" spans="2:2" x14ac:dyDescent="0.25">
      <c r="B1137" s="1"/>
    </row>
    <row r="1138" spans="2:2" x14ac:dyDescent="0.25">
      <c r="B1138" s="1"/>
    </row>
    <row r="1139" spans="2:2" x14ac:dyDescent="0.25">
      <c r="B1139" s="1"/>
    </row>
    <row r="1140" spans="2:2" x14ac:dyDescent="0.25">
      <c r="B1140" s="1"/>
    </row>
    <row r="1141" spans="2:2" x14ac:dyDescent="0.25">
      <c r="B1141" s="1"/>
    </row>
    <row r="1142" spans="2:2" x14ac:dyDescent="0.25">
      <c r="B1142" s="1"/>
    </row>
    <row r="1143" spans="2:2" x14ac:dyDescent="0.25">
      <c r="B1143" s="1"/>
    </row>
    <row r="1144" spans="2:2" x14ac:dyDescent="0.25">
      <c r="B1144" s="1"/>
    </row>
    <row r="1145" spans="2:2" x14ac:dyDescent="0.25">
      <c r="B1145" s="1"/>
    </row>
    <row r="1146" spans="2:2" x14ac:dyDescent="0.25">
      <c r="B1146" s="1"/>
    </row>
    <row r="1147" spans="2:2" x14ac:dyDescent="0.25">
      <c r="B1147" s="1"/>
    </row>
    <row r="1148" spans="2:2" x14ac:dyDescent="0.25">
      <c r="B1148" s="1"/>
    </row>
    <row r="1149" spans="2:2" x14ac:dyDescent="0.25">
      <c r="B1149" s="1"/>
    </row>
    <row r="1150" spans="2:2" x14ac:dyDescent="0.25">
      <c r="B1150" s="1"/>
    </row>
    <row r="1151" spans="2:2" x14ac:dyDescent="0.25">
      <c r="B1151" s="1"/>
    </row>
    <row r="1152" spans="2:2" x14ac:dyDescent="0.25">
      <c r="B1152" s="1"/>
    </row>
    <row r="1153" spans="2:2" x14ac:dyDescent="0.25">
      <c r="B1153" s="1"/>
    </row>
    <row r="1154" spans="2:2" x14ac:dyDescent="0.25">
      <c r="B1154" s="1"/>
    </row>
    <row r="1155" spans="2:2" x14ac:dyDescent="0.25">
      <c r="B1155" s="1"/>
    </row>
    <row r="1156" spans="2:2" x14ac:dyDescent="0.25">
      <c r="B1156" s="1"/>
    </row>
    <row r="1157" spans="2:2" x14ac:dyDescent="0.25">
      <c r="B1157" s="1"/>
    </row>
    <row r="1158" spans="2:2" x14ac:dyDescent="0.25">
      <c r="B1158" s="1"/>
    </row>
    <row r="1159" spans="2:2" x14ac:dyDescent="0.25">
      <c r="B1159" s="1"/>
    </row>
    <row r="1160" spans="2:2" x14ac:dyDescent="0.25">
      <c r="B1160" s="1"/>
    </row>
    <row r="1161" spans="2:2" x14ac:dyDescent="0.25">
      <c r="B1161" s="1"/>
    </row>
    <row r="1162" spans="2:2" x14ac:dyDescent="0.25">
      <c r="B1162" s="1"/>
    </row>
    <row r="1163" spans="2:2" x14ac:dyDescent="0.25">
      <c r="B1163" s="1"/>
    </row>
    <row r="1164" spans="2:2" x14ac:dyDescent="0.25">
      <c r="B1164" s="1"/>
    </row>
    <row r="1165" spans="2:2" x14ac:dyDescent="0.25">
      <c r="B1165" s="1"/>
    </row>
    <row r="1166" spans="2:2" x14ac:dyDescent="0.25">
      <c r="B1166" s="1"/>
    </row>
    <row r="1167" spans="2:2" x14ac:dyDescent="0.25">
      <c r="B1167" s="1"/>
    </row>
    <row r="1168" spans="2:2" x14ac:dyDescent="0.25">
      <c r="B1168" s="1"/>
    </row>
    <row r="1169" spans="2:2" x14ac:dyDescent="0.25">
      <c r="B1169" s="1"/>
    </row>
    <row r="1170" spans="2:2" x14ac:dyDescent="0.25">
      <c r="B1170" s="1"/>
    </row>
    <row r="1171" spans="2:2" x14ac:dyDescent="0.25">
      <c r="B1171" s="1"/>
    </row>
    <row r="1172" spans="2:2" x14ac:dyDescent="0.25">
      <c r="B1172" s="1"/>
    </row>
    <row r="1173" spans="2:2" x14ac:dyDescent="0.25">
      <c r="B1173" s="1"/>
    </row>
    <row r="1174" spans="2:2" x14ac:dyDescent="0.25">
      <c r="B1174" s="1"/>
    </row>
    <row r="1175" spans="2:2" x14ac:dyDescent="0.25">
      <c r="B1175" s="1"/>
    </row>
    <row r="1176" spans="2:2" x14ac:dyDescent="0.25">
      <c r="B1176" s="1"/>
    </row>
    <row r="1177" spans="2:2" x14ac:dyDescent="0.25">
      <c r="B1177" s="1"/>
    </row>
    <row r="1178" spans="2:2" x14ac:dyDescent="0.25">
      <c r="B1178" s="1"/>
    </row>
    <row r="1179" spans="2:2" x14ac:dyDescent="0.25">
      <c r="B1179" s="1"/>
    </row>
    <row r="1180" spans="2:2" x14ac:dyDescent="0.25">
      <c r="B1180" s="1"/>
    </row>
    <row r="1181" spans="2:2" x14ac:dyDescent="0.25">
      <c r="B1181" s="1"/>
    </row>
    <row r="1182" spans="2:2" x14ac:dyDescent="0.25">
      <c r="B1182" s="1"/>
    </row>
    <row r="1183" spans="2:2" x14ac:dyDescent="0.25">
      <c r="B1183" s="1"/>
    </row>
    <row r="1184" spans="2:2" x14ac:dyDescent="0.25">
      <c r="B1184" s="1"/>
    </row>
    <row r="1185" spans="2:2" x14ac:dyDescent="0.25">
      <c r="B1185" s="1"/>
    </row>
    <row r="1186" spans="2:2" x14ac:dyDescent="0.25">
      <c r="B1186" s="1"/>
    </row>
    <row r="1187" spans="2:2" x14ac:dyDescent="0.25">
      <c r="B1187" s="1"/>
    </row>
    <row r="1188" spans="2:2" x14ac:dyDescent="0.25">
      <c r="B1188" s="1"/>
    </row>
    <row r="1189" spans="2:2" x14ac:dyDescent="0.25">
      <c r="B1189" s="1"/>
    </row>
    <row r="1190" spans="2:2" x14ac:dyDescent="0.25">
      <c r="B1190" s="1"/>
    </row>
    <row r="1191" spans="2:2" x14ac:dyDescent="0.25">
      <c r="B1191" s="1"/>
    </row>
    <row r="1192" spans="2:2" x14ac:dyDescent="0.25">
      <c r="B1192" s="1"/>
    </row>
    <row r="1193" spans="2:2" x14ac:dyDescent="0.25">
      <c r="B1193" s="1"/>
    </row>
    <row r="1194" spans="2:2" x14ac:dyDescent="0.25">
      <c r="B1194" s="1"/>
    </row>
    <row r="1195" spans="2:2" x14ac:dyDescent="0.25">
      <c r="B1195" s="1"/>
    </row>
    <row r="1196" spans="2:2" x14ac:dyDescent="0.25">
      <c r="B1196" s="1"/>
    </row>
    <row r="1197" spans="2:2" x14ac:dyDescent="0.25">
      <c r="B1197" s="1"/>
    </row>
    <row r="1198" spans="2:2" x14ac:dyDescent="0.25">
      <c r="B1198" s="1"/>
    </row>
    <row r="1199" spans="2:2" x14ac:dyDescent="0.25">
      <c r="B1199" s="1"/>
    </row>
    <row r="1200" spans="2:2" x14ac:dyDescent="0.25">
      <c r="B1200" s="1"/>
    </row>
    <row r="1201" spans="2:2" x14ac:dyDescent="0.25">
      <c r="B1201" s="1"/>
    </row>
    <row r="1202" spans="2:2" x14ac:dyDescent="0.25">
      <c r="B1202" s="1"/>
    </row>
    <row r="1203" spans="2:2" x14ac:dyDescent="0.25">
      <c r="B1203" s="1"/>
    </row>
    <row r="1204" spans="2:2" x14ac:dyDescent="0.25">
      <c r="B1204" s="1"/>
    </row>
    <row r="1205" spans="2:2" x14ac:dyDescent="0.25">
      <c r="B1205" s="1"/>
    </row>
    <row r="1206" spans="2:2" x14ac:dyDescent="0.25">
      <c r="B1206" s="1"/>
    </row>
    <row r="1207" spans="2:2" x14ac:dyDescent="0.25">
      <c r="B1207" s="1"/>
    </row>
    <row r="1208" spans="2:2" x14ac:dyDescent="0.25">
      <c r="B1208" s="1"/>
    </row>
    <row r="1209" spans="2:2" x14ac:dyDescent="0.25">
      <c r="B1209" s="1"/>
    </row>
    <row r="1210" spans="2:2" x14ac:dyDescent="0.25">
      <c r="B1210" s="1"/>
    </row>
    <row r="1211" spans="2:2" x14ac:dyDescent="0.25">
      <c r="B1211" s="1"/>
    </row>
    <row r="1212" spans="2:2" x14ac:dyDescent="0.25">
      <c r="B1212" s="1"/>
    </row>
    <row r="1213" spans="2:2" x14ac:dyDescent="0.25">
      <c r="B1213" s="1"/>
    </row>
    <row r="1214" spans="2:2" x14ac:dyDescent="0.25">
      <c r="B1214" s="1"/>
    </row>
    <row r="1215" spans="2:2" x14ac:dyDescent="0.25">
      <c r="B1215" s="1"/>
    </row>
    <row r="1216" spans="2:2" x14ac:dyDescent="0.25">
      <c r="B1216" s="1"/>
    </row>
    <row r="1217" spans="2:2" x14ac:dyDescent="0.25">
      <c r="B1217" s="1"/>
    </row>
    <row r="1218" spans="2:2" x14ac:dyDescent="0.25">
      <c r="B1218" s="1"/>
    </row>
    <row r="1219" spans="2:2" x14ac:dyDescent="0.25">
      <c r="B1219" s="1"/>
    </row>
    <row r="1220" spans="2:2" x14ac:dyDescent="0.25">
      <c r="B1220" s="1"/>
    </row>
    <row r="1221" spans="2:2" x14ac:dyDescent="0.25">
      <c r="B1221" s="1"/>
    </row>
    <row r="1222" spans="2:2" x14ac:dyDescent="0.25">
      <c r="B1222" s="1"/>
    </row>
    <row r="1223" spans="2:2" x14ac:dyDescent="0.25">
      <c r="B1223" s="1"/>
    </row>
    <row r="1224" spans="2:2" x14ac:dyDescent="0.25">
      <c r="B1224" s="1"/>
    </row>
    <row r="1225" spans="2:2" x14ac:dyDescent="0.25">
      <c r="B1225" s="1"/>
    </row>
    <row r="1226" spans="2:2" x14ac:dyDescent="0.25">
      <c r="B1226" s="1"/>
    </row>
    <row r="1227" spans="2:2" x14ac:dyDescent="0.25">
      <c r="B1227" s="1"/>
    </row>
    <row r="1228" spans="2:2" x14ac:dyDescent="0.25">
      <c r="B1228" s="1"/>
    </row>
    <row r="1229" spans="2:2" x14ac:dyDescent="0.25">
      <c r="B1229" s="1"/>
    </row>
    <row r="1230" spans="2:2" x14ac:dyDescent="0.25">
      <c r="B1230" s="1"/>
    </row>
    <row r="1231" spans="2:2" x14ac:dyDescent="0.25">
      <c r="B1231" s="1"/>
    </row>
    <row r="1232" spans="2:2" x14ac:dyDescent="0.25">
      <c r="B1232" s="1"/>
    </row>
    <row r="1233" spans="2:2" x14ac:dyDescent="0.25">
      <c r="B1233" s="1"/>
    </row>
    <row r="1234" spans="2:2" x14ac:dyDescent="0.25">
      <c r="B1234" s="1"/>
    </row>
    <row r="1235" spans="2:2" x14ac:dyDescent="0.25">
      <c r="B1235" s="1"/>
    </row>
    <row r="1236" spans="2:2" x14ac:dyDescent="0.25">
      <c r="B1236" s="1"/>
    </row>
    <row r="1237" spans="2:2" x14ac:dyDescent="0.25">
      <c r="B1237" s="1"/>
    </row>
    <row r="1238" spans="2:2" x14ac:dyDescent="0.25">
      <c r="B1238" s="1"/>
    </row>
    <row r="1239" spans="2:2" x14ac:dyDescent="0.25">
      <c r="B1239" s="1"/>
    </row>
    <row r="1240" spans="2:2" x14ac:dyDescent="0.25">
      <c r="B1240" s="1"/>
    </row>
    <row r="1241" spans="2:2" x14ac:dyDescent="0.25">
      <c r="B1241" s="1"/>
    </row>
    <row r="1242" spans="2:2" x14ac:dyDescent="0.25">
      <c r="B1242" s="1"/>
    </row>
    <row r="1243" spans="2:2" x14ac:dyDescent="0.25">
      <c r="B1243" s="1"/>
    </row>
    <row r="1244" spans="2:2" x14ac:dyDescent="0.25">
      <c r="B1244" s="1"/>
    </row>
    <row r="1245" spans="2:2" x14ac:dyDescent="0.25">
      <c r="B1245" s="1"/>
    </row>
    <row r="1246" spans="2:2" x14ac:dyDescent="0.25">
      <c r="B1246" s="1"/>
    </row>
    <row r="1247" spans="2:2" x14ac:dyDescent="0.25">
      <c r="B1247" s="1"/>
    </row>
    <row r="1248" spans="2:2" x14ac:dyDescent="0.25">
      <c r="B1248" s="1"/>
    </row>
    <row r="1249" spans="2:2" x14ac:dyDescent="0.25">
      <c r="B1249" s="1"/>
    </row>
    <row r="1250" spans="2:2" x14ac:dyDescent="0.25">
      <c r="B1250" s="1"/>
    </row>
    <row r="1251" spans="2:2" x14ac:dyDescent="0.25">
      <c r="B1251" s="1"/>
    </row>
    <row r="1252" spans="2:2" x14ac:dyDescent="0.25">
      <c r="B1252" s="1"/>
    </row>
    <row r="1253" spans="2:2" x14ac:dyDescent="0.25">
      <c r="B1253" s="1"/>
    </row>
    <row r="1254" spans="2:2" x14ac:dyDescent="0.25">
      <c r="B1254" s="1"/>
    </row>
    <row r="1255" spans="2:2" x14ac:dyDescent="0.25">
      <c r="B1255" s="1"/>
    </row>
    <row r="1256" spans="2:2" x14ac:dyDescent="0.25">
      <c r="B1256" s="1"/>
    </row>
    <row r="1257" spans="2:2" x14ac:dyDescent="0.25">
      <c r="B1257" s="1"/>
    </row>
    <row r="1258" spans="2:2" x14ac:dyDescent="0.25">
      <c r="B1258" s="1"/>
    </row>
    <row r="1259" spans="2:2" x14ac:dyDescent="0.25">
      <c r="B1259" s="1"/>
    </row>
    <row r="1260" spans="2:2" x14ac:dyDescent="0.25">
      <c r="B1260" s="1"/>
    </row>
    <row r="1261" spans="2:2" x14ac:dyDescent="0.25">
      <c r="B1261" s="1"/>
    </row>
    <row r="1262" spans="2:2" x14ac:dyDescent="0.25">
      <c r="B1262" s="1"/>
    </row>
    <row r="1263" spans="2:2" x14ac:dyDescent="0.25">
      <c r="B1263" s="1"/>
    </row>
    <row r="1264" spans="2:2" x14ac:dyDescent="0.25">
      <c r="B1264" s="1"/>
    </row>
    <row r="1265" spans="2:2" x14ac:dyDescent="0.25">
      <c r="B1265" s="1"/>
    </row>
    <row r="1266" spans="2:2" x14ac:dyDescent="0.25">
      <c r="B1266" s="1"/>
    </row>
    <row r="1267" spans="2:2" x14ac:dyDescent="0.25">
      <c r="B1267" s="1"/>
    </row>
    <row r="1268" spans="2:2" x14ac:dyDescent="0.25">
      <c r="B1268" s="1"/>
    </row>
    <row r="1269" spans="2:2" x14ac:dyDescent="0.25">
      <c r="B1269" s="1"/>
    </row>
    <row r="1270" spans="2:2" x14ac:dyDescent="0.25">
      <c r="B1270" s="1"/>
    </row>
    <row r="1271" spans="2:2" x14ac:dyDescent="0.25">
      <c r="B1271" s="1"/>
    </row>
    <row r="1272" spans="2:2" x14ac:dyDescent="0.25">
      <c r="B1272" s="1"/>
    </row>
    <row r="1273" spans="2:2" x14ac:dyDescent="0.25">
      <c r="B1273" s="1"/>
    </row>
    <row r="1274" spans="2:2" x14ac:dyDescent="0.25">
      <c r="B1274" s="1"/>
    </row>
    <row r="1275" spans="2:2" x14ac:dyDescent="0.25">
      <c r="B1275" s="1"/>
    </row>
    <row r="1276" spans="2:2" x14ac:dyDescent="0.25">
      <c r="B1276" s="1"/>
    </row>
    <row r="1277" spans="2:2" x14ac:dyDescent="0.25">
      <c r="B1277" s="1"/>
    </row>
    <row r="1278" spans="2:2" x14ac:dyDescent="0.25">
      <c r="B1278" s="1"/>
    </row>
    <row r="1279" spans="2:2" x14ac:dyDescent="0.25">
      <c r="B1279" s="1"/>
    </row>
    <row r="1280" spans="2:2" x14ac:dyDescent="0.25">
      <c r="B1280" s="1"/>
    </row>
    <row r="1281" spans="2:2" x14ac:dyDescent="0.25">
      <c r="B1281" s="1"/>
    </row>
    <row r="1282" spans="2:2" x14ac:dyDescent="0.25">
      <c r="B1282" s="1"/>
    </row>
    <row r="1283" spans="2:2" x14ac:dyDescent="0.25">
      <c r="B1283" s="1"/>
    </row>
    <row r="1284" spans="2:2" x14ac:dyDescent="0.25">
      <c r="B1284" s="1"/>
    </row>
    <row r="1285" spans="2:2" x14ac:dyDescent="0.25">
      <c r="B1285" s="1"/>
    </row>
    <row r="1286" spans="2:2" x14ac:dyDescent="0.25">
      <c r="B1286" s="1"/>
    </row>
    <row r="1287" spans="2:2" x14ac:dyDescent="0.25">
      <c r="B1287" s="1"/>
    </row>
    <row r="1288" spans="2:2" x14ac:dyDescent="0.25">
      <c r="B1288" s="1"/>
    </row>
    <row r="1289" spans="2:2" x14ac:dyDescent="0.25">
      <c r="B1289" s="1"/>
    </row>
    <row r="1290" spans="2:2" x14ac:dyDescent="0.25">
      <c r="B1290" s="1"/>
    </row>
    <row r="1291" spans="2:2" x14ac:dyDescent="0.25">
      <c r="B1291" s="1"/>
    </row>
    <row r="1292" spans="2:2" x14ac:dyDescent="0.25">
      <c r="B1292" s="1"/>
    </row>
    <row r="1293" spans="2:2" x14ac:dyDescent="0.25">
      <c r="B1293" s="1"/>
    </row>
    <row r="1294" spans="2:2" x14ac:dyDescent="0.25">
      <c r="B1294" s="1"/>
    </row>
    <row r="1295" spans="2:2" x14ac:dyDescent="0.25">
      <c r="B1295" s="1"/>
    </row>
    <row r="1296" spans="2:2" x14ac:dyDescent="0.25">
      <c r="B1296" s="1"/>
    </row>
    <row r="1297" spans="2:2" x14ac:dyDescent="0.25">
      <c r="B1297" s="1"/>
    </row>
    <row r="1298" spans="2:2" x14ac:dyDescent="0.25">
      <c r="B1298" s="1"/>
    </row>
    <row r="1299" spans="2:2" x14ac:dyDescent="0.25">
      <c r="B1299" s="1"/>
    </row>
    <row r="1300" spans="2:2" x14ac:dyDescent="0.25">
      <c r="B1300" s="1"/>
    </row>
    <row r="1301" spans="2:2" x14ac:dyDescent="0.25">
      <c r="B1301" s="1"/>
    </row>
    <row r="1302" spans="2:2" x14ac:dyDescent="0.25">
      <c r="B1302" s="1"/>
    </row>
    <row r="1303" spans="2:2" x14ac:dyDescent="0.25">
      <c r="B1303" s="1"/>
    </row>
    <row r="1304" spans="2:2" x14ac:dyDescent="0.25">
      <c r="B1304" s="1"/>
    </row>
    <row r="1305" spans="2:2" x14ac:dyDescent="0.25">
      <c r="B1305" s="1"/>
    </row>
    <row r="1306" spans="2:2" x14ac:dyDescent="0.25">
      <c r="B1306" s="1"/>
    </row>
    <row r="1307" spans="2:2" x14ac:dyDescent="0.25">
      <c r="B1307" s="1"/>
    </row>
    <row r="1308" spans="2:2" x14ac:dyDescent="0.25">
      <c r="B1308" s="1"/>
    </row>
    <row r="1309" spans="2:2" x14ac:dyDescent="0.25">
      <c r="B1309" s="1"/>
    </row>
    <row r="1310" spans="2:2" x14ac:dyDescent="0.25">
      <c r="B1310" s="1"/>
    </row>
    <row r="1311" spans="2:2" x14ac:dyDescent="0.25">
      <c r="B1311" s="1"/>
    </row>
    <row r="1312" spans="2:2" x14ac:dyDescent="0.25">
      <c r="B1312" s="1"/>
    </row>
    <row r="1313" spans="2:2" x14ac:dyDescent="0.25">
      <c r="B1313" s="1"/>
    </row>
    <row r="1314" spans="2:2" x14ac:dyDescent="0.25">
      <c r="B1314" s="1"/>
    </row>
    <row r="1315" spans="2:2" x14ac:dyDescent="0.25">
      <c r="B1315" s="1"/>
    </row>
    <row r="1316" spans="2:2" x14ac:dyDescent="0.25">
      <c r="B1316" s="1"/>
    </row>
    <row r="1317" spans="2:2" x14ac:dyDescent="0.25">
      <c r="B1317" s="1"/>
    </row>
    <row r="1318" spans="2:2" x14ac:dyDescent="0.25">
      <c r="B1318" s="1"/>
    </row>
    <row r="1319" spans="2:2" x14ac:dyDescent="0.25">
      <c r="B1319" s="1"/>
    </row>
    <row r="1320" spans="2:2" x14ac:dyDescent="0.25">
      <c r="B1320" s="1"/>
    </row>
    <row r="1321" spans="2:2" x14ac:dyDescent="0.25">
      <c r="B1321" s="1"/>
    </row>
    <row r="1322" spans="2:2" x14ac:dyDescent="0.25">
      <c r="B1322" s="1"/>
    </row>
    <row r="1323" spans="2:2" x14ac:dyDescent="0.25">
      <c r="B1323" s="1"/>
    </row>
    <row r="1324" spans="2:2" x14ac:dyDescent="0.25">
      <c r="B1324" s="1"/>
    </row>
    <row r="1325" spans="2:2" x14ac:dyDescent="0.25">
      <c r="B1325" s="1"/>
    </row>
    <row r="1326" spans="2:2" x14ac:dyDescent="0.25">
      <c r="B1326" s="1"/>
    </row>
    <row r="1327" spans="2:2" x14ac:dyDescent="0.25">
      <c r="B1327" s="1"/>
    </row>
    <row r="1328" spans="2:2" x14ac:dyDescent="0.25">
      <c r="B1328" s="1"/>
    </row>
    <row r="1329" spans="2:2" x14ac:dyDescent="0.25">
      <c r="B1329" s="1"/>
    </row>
    <row r="1330" spans="2:2" x14ac:dyDescent="0.25">
      <c r="B1330" s="1"/>
    </row>
    <row r="1331" spans="2:2" x14ac:dyDescent="0.25">
      <c r="B1331" s="1"/>
    </row>
    <row r="1332" spans="2:2" x14ac:dyDescent="0.25">
      <c r="B1332" s="1"/>
    </row>
    <row r="1333" spans="2:2" x14ac:dyDescent="0.25">
      <c r="B1333" s="1"/>
    </row>
    <row r="1334" spans="2:2" x14ac:dyDescent="0.25">
      <c r="B1334" s="1"/>
    </row>
    <row r="1335" spans="2:2" x14ac:dyDescent="0.25">
      <c r="B1335" s="1"/>
    </row>
    <row r="1336" spans="2:2" x14ac:dyDescent="0.25">
      <c r="B1336" s="1"/>
    </row>
    <row r="1337" spans="2:2" x14ac:dyDescent="0.25">
      <c r="B1337" s="1"/>
    </row>
    <row r="1338" spans="2:2" x14ac:dyDescent="0.25">
      <c r="B1338" s="1"/>
    </row>
    <row r="1339" spans="2:2" x14ac:dyDescent="0.25">
      <c r="B1339" s="1"/>
    </row>
    <row r="1340" spans="2:2" x14ac:dyDescent="0.25">
      <c r="B1340" s="1"/>
    </row>
    <row r="1341" spans="2:2" x14ac:dyDescent="0.25">
      <c r="B1341" s="1"/>
    </row>
    <row r="1342" spans="2:2" x14ac:dyDescent="0.25">
      <c r="B1342" s="1"/>
    </row>
    <row r="1343" spans="2:2" x14ac:dyDescent="0.25">
      <c r="B1343" s="1"/>
    </row>
    <row r="1344" spans="2:2" x14ac:dyDescent="0.25">
      <c r="B1344" s="1"/>
    </row>
    <row r="1345" spans="2:2" x14ac:dyDescent="0.25">
      <c r="B1345" s="1"/>
    </row>
    <row r="1346" spans="2:2" x14ac:dyDescent="0.25">
      <c r="B1346" s="1"/>
    </row>
    <row r="1347" spans="2:2" x14ac:dyDescent="0.25">
      <c r="B1347" s="1"/>
    </row>
    <row r="1348" spans="2:2" x14ac:dyDescent="0.25">
      <c r="B1348" s="1"/>
    </row>
    <row r="1349" spans="2:2" x14ac:dyDescent="0.25">
      <c r="B1349" s="1"/>
    </row>
    <row r="1350" spans="2:2" x14ac:dyDescent="0.25">
      <c r="B1350" s="1"/>
    </row>
    <row r="1351" spans="2:2" x14ac:dyDescent="0.25">
      <c r="B1351" s="1"/>
    </row>
    <row r="1352" spans="2:2" x14ac:dyDescent="0.25">
      <c r="B1352" s="1"/>
    </row>
    <row r="1353" spans="2:2" x14ac:dyDescent="0.25">
      <c r="B1353" s="1"/>
    </row>
    <row r="1354" spans="2:2" x14ac:dyDescent="0.25">
      <c r="B1354" s="1"/>
    </row>
    <row r="1355" spans="2:2" x14ac:dyDescent="0.25">
      <c r="B1355" s="1"/>
    </row>
    <row r="1356" spans="2:2" x14ac:dyDescent="0.25">
      <c r="B1356" s="1"/>
    </row>
    <row r="1357" spans="2:2" x14ac:dyDescent="0.25">
      <c r="B1357" s="1"/>
    </row>
    <row r="1358" spans="2:2" x14ac:dyDescent="0.25">
      <c r="B1358" s="1"/>
    </row>
    <row r="1359" spans="2:2" x14ac:dyDescent="0.25">
      <c r="B1359" s="1"/>
    </row>
    <row r="1360" spans="2:2" x14ac:dyDescent="0.25">
      <c r="B1360" s="1"/>
    </row>
    <row r="1361" spans="2:2" x14ac:dyDescent="0.25">
      <c r="B1361" s="1"/>
    </row>
    <row r="1362" spans="2:2" x14ac:dyDescent="0.25">
      <c r="B1362" s="1"/>
    </row>
    <row r="1363" spans="2:2" x14ac:dyDescent="0.25">
      <c r="B1363" s="1"/>
    </row>
    <row r="1364" spans="2:2" x14ac:dyDescent="0.25">
      <c r="B1364" s="1"/>
    </row>
    <row r="1365" spans="2:2" x14ac:dyDescent="0.25">
      <c r="B1365" s="1"/>
    </row>
    <row r="1366" spans="2:2" x14ac:dyDescent="0.25">
      <c r="B1366" s="1"/>
    </row>
    <row r="1367" spans="2:2" x14ac:dyDescent="0.25">
      <c r="B1367" s="1"/>
    </row>
    <row r="1368" spans="2:2" x14ac:dyDescent="0.25">
      <c r="B1368" s="1"/>
    </row>
    <row r="1369" spans="2:2" x14ac:dyDescent="0.25">
      <c r="B1369" s="1"/>
    </row>
    <row r="1370" spans="2:2" x14ac:dyDescent="0.25">
      <c r="B1370" s="1"/>
    </row>
    <row r="1371" spans="2:2" x14ac:dyDescent="0.25">
      <c r="B1371" s="1"/>
    </row>
    <row r="1372" spans="2:2" x14ac:dyDescent="0.25">
      <c r="B1372" s="1"/>
    </row>
    <row r="1373" spans="2:2" x14ac:dyDescent="0.25">
      <c r="B1373" s="1"/>
    </row>
    <row r="1374" spans="2:2" x14ac:dyDescent="0.25">
      <c r="B1374" s="1"/>
    </row>
    <row r="1375" spans="2:2" x14ac:dyDescent="0.25">
      <c r="B1375" s="1"/>
    </row>
    <row r="1376" spans="2:2" x14ac:dyDescent="0.25">
      <c r="B1376" s="1"/>
    </row>
    <row r="1377" spans="2:2" x14ac:dyDescent="0.25">
      <c r="B1377" s="1"/>
    </row>
    <row r="1378" spans="2:2" x14ac:dyDescent="0.25">
      <c r="B1378" s="1"/>
    </row>
    <row r="1379" spans="2:2" x14ac:dyDescent="0.25">
      <c r="B1379" s="1"/>
    </row>
    <row r="1380" spans="2:2" x14ac:dyDescent="0.25">
      <c r="B1380" s="1"/>
    </row>
    <row r="1381" spans="2:2" x14ac:dyDescent="0.25">
      <c r="B1381" s="1"/>
    </row>
    <row r="1382" spans="2:2" x14ac:dyDescent="0.25">
      <c r="B1382" s="1"/>
    </row>
    <row r="1383" spans="2:2" x14ac:dyDescent="0.25">
      <c r="B1383" s="1"/>
    </row>
    <row r="1384" spans="2:2" x14ac:dyDescent="0.25">
      <c r="B1384" s="1"/>
    </row>
    <row r="1385" spans="2:2" x14ac:dyDescent="0.25">
      <c r="B1385" s="1"/>
    </row>
    <row r="1386" spans="2:2" x14ac:dyDescent="0.25">
      <c r="B1386" s="1"/>
    </row>
    <row r="1387" spans="2:2" x14ac:dyDescent="0.25">
      <c r="B1387" s="1"/>
    </row>
    <row r="1388" spans="2:2" x14ac:dyDescent="0.25">
      <c r="B1388" s="1"/>
    </row>
    <row r="1389" spans="2:2" x14ac:dyDescent="0.25">
      <c r="B1389" s="1"/>
    </row>
    <row r="1390" spans="2:2" x14ac:dyDescent="0.25">
      <c r="B1390" s="1"/>
    </row>
    <row r="1391" spans="2:2" x14ac:dyDescent="0.25">
      <c r="B1391" s="1"/>
    </row>
    <row r="1392" spans="2:2" x14ac:dyDescent="0.25">
      <c r="B1392" s="1"/>
    </row>
    <row r="1393" spans="2:2" x14ac:dyDescent="0.25">
      <c r="B1393" s="1"/>
    </row>
    <row r="1394" spans="2:2" x14ac:dyDescent="0.25">
      <c r="B1394" s="1"/>
    </row>
    <row r="1395" spans="2:2" x14ac:dyDescent="0.25">
      <c r="B1395" s="1"/>
    </row>
    <row r="1396" spans="2:2" x14ac:dyDescent="0.25">
      <c r="B1396" s="1"/>
    </row>
    <row r="1397" spans="2:2" x14ac:dyDescent="0.25">
      <c r="B1397" s="1"/>
    </row>
    <row r="1398" spans="2:2" x14ac:dyDescent="0.25">
      <c r="B1398" s="1"/>
    </row>
    <row r="1399" spans="2:2" x14ac:dyDescent="0.25">
      <c r="B1399" s="1"/>
    </row>
    <row r="1400" spans="2:2" x14ac:dyDescent="0.25">
      <c r="B1400" s="1"/>
    </row>
    <row r="1401" spans="2:2" x14ac:dyDescent="0.25">
      <c r="B1401" s="1"/>
    </row>
    <row r="1402" spans="2:2" x14ac:dyDescent="0.25">
      <c r="B1402" s="1"/>
    </row>
    <row r="1403" spans="2:2" x14ac:dyDescent="0.25">
      <c r="B1403" s="1"/>
    </row>
    <row r="1404" spans="2:2" x14ac:dyDescent="0.25">
      <c r="B1404" s="1"/>
    </row>
    <row r="1405" spans="2:2" x14ac:dyDescent="0.25">
      <c r="B1405" s="1"/>
    </row>
    <row r="1406" spans="2:2" x14ac:dyDescent="0.25">
      <c r="B1406" s="1"/>
    </row>
    <row r="1407" spans="2:2" x14ac:dyDescent="0.25">
      <c r="B1407" s="1"/>
    </row>
    <row r="1408" spans="2:2" x14ac:dyDescent="0.25">
      <c r="B1408" s="1"/>
    </row>
    <row r="1409" spans="2:2" x14ac:dyDescent="0.25">
      <c r="B1409" s="1"/>
    </row>
    <row r="1410" spans="2:2" x14ac:dyDescent="0.25">
      <c r="B1410" s="1"/>
    </row>
    <row r="1411" spans="2:2" x14ac:dyDescent="0.25">
      <c r="B1411" s="1"/>
    </row>
    <row r="1412" spans="2:2" x14ac:dyDescent="0.25">
      <c r="B1412" s="1"/>
    </row>
    <row r="1413" spans="2:2" x14ac:dyDescent="0.25">
      <c r="B1413" s="1"/>
    </row>
    <row r="1414" spans="2:2" x14ac:dyDescent="0.25">
      <c r="B1414" s="1"/>
    </row>
    <row r="1415" spans="2:2" x14ac:dyDescent="0.25">
      <c r="B1415" s="1"/>
    </row>
    <row r="1416" spans="2:2" x14ac:dyDescent="0.25">
      <c r="B1416" s="1"/>
    </row>
    <row r="1417" spans="2:2" x14ac:dyDescent="0.25">
      <c r="B1417" s="1"/>
    </row>
    <row r="1418" spans="2:2" x14ac:dyDescent="0.25">
      <c r="B1418" s="1"/>
    </row>
    <row r="1419" spans="2:2" x14ac:dyDescent="0.25">
      <c r="B1419" s="1"/>
    </row>
    <row r="1420" spans="2:2" x14ac:dyDescent="0.25">
      <c r="B1420" s="1"/>
    </row>
    <row r="1421" spans="2:2" x14ac:dyDescent="0.25">
      <c r="B1421" s="1"/>
    </row>
    <row r="1422" spans="2:2" x14ac:dyDescent="0.25">
      <c r="B1422" s="1"/>
    </row>
    <row r="1423" spans="2:2" x14ac:dyDescent="0.25">
      <c r="B1423" s="1"/>
    </row>
    <row r="1424" spans="2:2" x14ac:dyDescent="0.25">
      <c r="B1424" s="1"/>
    </row>
    <row r="1425" spans="2:2" x14ac:dyDescent="0.25">
      <c r="B1425" s="1"/>
    </row>
    <row r="1426" spans="2:2" x14ac:dyDescent="0.25">
      <c r="B1426" s="1"/>
    </row>
    <row r="1427" spans="2:2" x14ac:dyDescent="0.25">
      <c r="B1427" s="1"/>
    </row>
    <row r="1428" spans="2:2" x14ac:dyDescent="0.25">
      <c r="B1428" s="1"/>
    </row>
    <row r="1429" spans="2:2" x14ac:dyDescent="0.25">
      <c r="B1429" s="1"/>
    </row>
    <row r="1430" spans="2:2" x14ac:dyDescent="0.25">
      <c r="B1430" s="1"/>
    </row>
    <row r="1431" spans="2:2" x14ac:dyDescent="0.25">
      <c r="B1431" s="1"/>
    </row>
    <row r="1432" spans="2:2" x14ac:dyDescent="0.25">
      <c r="B1432" s="1"/>
    </row>
    <row r="1433" spans="2:2" x14ac:dyDescent="0.25">
      <c r="B1433" s="1"/>
    </row>
    <row r="1434" spans="2:2" x14ac:dyDescent="0.25">
      <c r="B1434" s="1"/>
    </row>
    <row r="1435" spans="2:2" x14ac:dyDescent="0.25">
      <c r="B1435" s="1"/>
    </row>
    <row r="1436" spans="2:2" x14ac:dyDescent="0.25">
      <c r="B1436" s="1"/>
    </row>
    <row r="1437" spans="2:2" x14ac:dyDescent="0.25">
      <c r="B1437" s="1"/>
    </row>
    <row r="1438" spans="2:2" x14ac:dyDescent="0.25">
      <c r="B1438" s="1"/>
    </row>
    <row r="1439" spans="2:2" x14ac:dyDescent="0.25">
      <c r="B1439" s="1"/>
    </row>
    <row r="1440" spans="2:2" x14ac:dyDescent="0.25">
      <c r="B1440" s="1"/>
    </row>
    <row r="1441" spans="2:2" x14ac:dyDescent="0.25">
      <c r="B1441" s="1"/>
    </row>
    <row r="1442" spans="2:2" x14ac:dyDescent="0.25">
      <c r="B1442" s="1"/>
    </row>
    <row r="1443" spans="2:2" x14ac:dyDescent="0.25">
      <c r="B1443" s="1"/>
    </row>
    <row r="1444" spans="2:2" x14ac:dyDescent="0.25">
      <c r="B1444" s="1"/>
    </row>
    <row r="1445" spans="2:2" x14ac:dyDescent="0.25">
      <c r="B1445" s="1"/>
    </row>
    <row r="1446" spans="2:2" x14ac:dyDescent="0.25">
      <c r="B1446" s="1"/>
    </row>
    <row r="1447" spans="2:2" x14ac:dyDescent="0.25">
      <c r="B1447" s="1"/>
    </row>
    <row r="1448" spans="2:2" x14ac:dyDescent="0.25">
      <c r="B1448" s="1"/>
    </row>
    <row r="1449" spans="2:2" x14ac:dyDescent="0.25">
      <c r="B1449" s="1"/>
    </row>
    <row r="1450" spans="2:2" x14ac:dyDescent="0.25">
      <c r="B1450" s="1"/>
    </row>
    <row r="1451" spans="2:2" x14ac:dyDescent="0.25">
      <c r="B1451" s="1"/>
    </row>
    <row r="1452" spans="2:2" x14ac:dyDescent="0.25">
      <c r="B1452" s="1"/>
    </row>
    <row r="1453" spans="2:2" x14ac:dyDescent="0.25">
      <c r="B1453" s="1"/>
    </row>
    <row r="1454" spans="2:2" x14ac:dyDescent="0.25">
      <c r="B1454" s="1"/>
    </row>
    <row r="1455" spans="2:2" x14ac:dyDescent="0.25">
      <c r="B1455" s="1"/>
    </row>
    <row r="1456" spans="2:2" x14ac:dyDescent="0.25">
      <c r="B1456" s="1"/>
    </row>
    <row r="1457" spans="2:2" x14ac:dyDescent="0.25">
      <c r="B1457" s="1"/>
    </row>
    <row r="1458" spans="2:2" x14ac:dyDescent="0.25">
      <c r="B1458" s="1"/>
    </row>
    <row r="1459" spans="2:2" x14ac:dyDescent="0.25">
      <c r="B1459" s="1"/>
    </row>
    <row r="1460" spans="2:2" x14ac:dyDescent="0.25">
      <c r="B1460" s="1"/>
    </row>
    <row r="1461" spans="2:2" x14ac:dyDescent="0.25">
      <c r="B1461" s="1"/>
    </row>
    <row r="1462" spans="2:2" x14ac:dyDescent="0.25">
      <c r="B1462" s="1"/>
    </row>
    <row r="1463" spans="2:2" x14ac:dyDescent="0.25">
      <c r="B1463" s="1"/>
    </row>
    <row r="1464" spans="2:2" x14ac:dyDescent="0.25">
      <c r="B1464" s="1"/>
    </row>
    <row r="1465" spans="2:2" x14ac:dyDescent="0.25">
      <c r="B1465" s="1"/>
    </row>
    <row r="1466" spans="2:2" x14ac:dyDescent="0.25">
      <c r="B1466" s="1"/>
    </row>
    <row r="1467" spans="2:2" x14ac:dyDescent="0.25">
      <c r="B1467" s="1"/>
    </row>
    <row r="1468" spans="2:2" x14ac:dyDescent="0.25">
      <c r="B1468" s="1"/>
    </row>
    <row r="1469" spans="2:2" x14ac:dyDescent="0.25">
      <c r="B1469" s="1"/>
    </row>
    <row r="1470" spans="2:2" x14ac:dyDescent="0.25">
      <c r="B1470" s="1"/>
    </row>
    <row r="1471" spans="2:2" x14ac:dyDescent="0.25">
      <c r="B1471" s="1"/>
    </row>
    <row r="1472" spans="2:2" x14ac:dyDescent="0.25">
      <c r="B1472" s="1"/>
    </row>
    <row r="1473" spans="2:2" x14ac:dyDescent="0.25">
      <c r="B1473" s="1"/>
    </row>
    <row r="1474" spans="2:2" x14ac:dyDescent="0.25">
      <c r="B1474" s="1"/>
    </row>
    <row r="1475" spans="2:2" x14ac:dyDescent="0.25">
      <c r="B1475" s="1"/>
    </row>
    <row r="1476" spans="2:2" x14ac:dyDescent="0.25">
      <c r="B1476" s="1"/>
    </row>
    <row r="1477" spans="2:2" x14ac:dyDescent="0.25">
      <c r="B1477" s="1"/>
    </row>
    <row r="1478" spans="2:2" x14ac:dyDescent="0.25">
      <c r="B1478" s="1"/>
    </row>
    <row r="1479" spans="2:2" x14ac:dyDescent="0.25">
      <c r="B1479" s="1"/>
    </row>
    <row r="1480" spans="2:2" x14ac:dyDescent="0.25">
      <c r="B1480" s="1"/>
    </row>
    <row r="1481" spans="2:2" x14ac:dyDescent="0.25">
      <c r="B1481" s="1"/>
    </row>
    <row r="1482" spans="2:2" x14ac:dyDescent="0.25">
      <c r="B1482" s="1"/>
    </row>
    <row r="1483" spans="2:2" x14ac:dyDescent="0.25">
      <c r="B1483" s="1"/>
    </row>
    <row r="1484" spans="2:2" x14ac:dyDescent="0.25">
      <c r="B1484" s="1"/>
    </row>
    <row r="1485" spans="2:2" x14ac:dyDescent="0.25">
      <c r="B1485" s="1"/>
    </row>
    <row r="1486" spans="2:2" x14ac:dyDescent="0.25">
      <c r="B1486" s="1"/>
    </row>
    <row r="1487" spans="2:2" x14ac:dyDescent="0.25">
      <c r="B1487" s="1"/>
    </row>
    <row r="1488" spans="2:2" x14ac:dyDescent="0.25">
      <c r="B1488" s="1"/>
    </row>
    <row r="1489" spans="2:2" x14ac:dyDescent="0.25">
      <c r="B1489" s="1"/>
    </row>
    <row r="1490" spans="2:2" x14ac:dyDescent="0.25">
      <c r="B1490" s="1"/>
    </row>
    <row r="1491" spans="2:2" x14ac:dyDescent="0.25">
      <c r="B1491" s="1"/>
    </row>
    <row r="1492" spans="2:2" x14ac:dyDescent="0.25">
      <c r="B1492" s="1"/>
    </row>
    <row r="1493" spans="2:2" x14ac:dyDescent="0.25">
      <c r="B1493" s="1"/>
    </row>
    <row r="1494" spans="2:2" x14ac:dyDescent="0.25">
      <c r="B1494" s="1"/>
    </row>
    <row r="1495" spans="2:2" x14ac:dyDescent="0.25">
      <c r="B1495" s="1"/>
    </row>
    <row r="1496" spans="2:2" x14ac:dyDescent="0.25">
      <c r="B1496" s="1"/>
    </row>
    <row r="1497" spans="2:2" x14ac:dyDescent="0.25">
      <c r="B1497" s="1"/>
    </row>
    <row r="1498" spans="2:2" x14ac:dyDescent="0.25">
      <c r="B1498" s="1"/>
    </row>
    <row r="1499" spans="2:2" x14ac:dyDescent="0.25">
      <c r="B1499" s="1"/>
    </row>
    <row r="1500" spans="2:2" x14ac:dyDescent="0.25">
      <c r="B1500" s="1"/>
    </row>
    <row r="1501" spans="2:2" x14ac:dyDescent="0.25">
      <c r="B1501" s="1"/>
    </row>
    <row r="1502" spans="2:2" x14ac:dyDescent="0.25">
      <c r="B1502" s="1"/>
    </row>
    <row r="1503" spans="2:2" x14ac:dyDescent="0.25">
      <c r="B1503" s="1"/>
    </row>
    <row r="1504" spans="2:2" x14ac:dyDescent="0.25">
      <c r="B1504" s="1"/>
    </row>
    <row r="1505" spans="2:2" x14ac:dyDescent="0.25">
      <c r="B1505" s="1"/>
    </row>
    <row r="1506" spans="2:2" x14ac:dyDescent="0.25">
      <c r="B1506" s="1"/>
    </row>
    <row r="1507" spans="2:2" x14ac:dyDescent="0.25">
      <c r="B1507" s="1"/>
    </row>
    <row r="1508" spans="2:2" x14ac:dyDescent="0.25">
      <c r="B1508" s="1"/>
    </row>
    <row r="1509" spans="2:2" x14ac:dyDescent="0.25">
      <c r="B1509" s="1"/>
    </row>
    <row r="1510" spans="2:2" x14ac:dyDescent="0.25">
      <c r="B1510" s="1"/>
    </row>
    <row r="1511" spans="2:2" x14ac:dyDescent="0.25">
      <c r="B1511" s="1"/>
    </row>
    <row r="1512" spans="2:2" x14ac:dyDescent="0.25">
      <c r="B1512" s="1"/>
    </row>
    <row r="1513" spans="2:2" x14ac:dyDescent="0.25">
      <c r="B1513" s="1"/>
    </row>
    <row r="1514" spans="2:2" x14ac:dyDescent="0.25">
      <c r="B1514" s="1"/>
    </row>
    <row r="1515" spans="2:2" x14ac:dyDescent="0.25">
      <c r="B1515" s="1"/>
    </row>
    <row r="1516" spans="2:2" x14ac:dyDescent="0.25">
      <c r="B1516" s="1"/>
    </row>
    <row r="1517" spans="2:2" x14ac:dyDescent="0.25">
      <c r="B1517" s="1"/>
    </row>
    <row r="1518" spans="2:2" x14ac:dyDescent="0.25">
      <c r="B1518" s="1"/>
    </row>
    <row r="1519" spans="2:2" x14ac:dyDescent="0.25">
      <c r="B1519" s="1"/>
    </row>
    <row r="1520" spans="2:2" x14ac:dyDescent="0.25">
      <c r="B1520" s="1"/>
    </row>
    <row r="1521" spans="2:2" x14ac:dyDescent="0.25">
      <c r="B1521" s="1"/>
    </row>
    <row r="1522" spans="2:2" x14ac:dyDescent="0.25">
      <c r="B1522" s="1"/>
    </row>
    <row r="1523" spans="2:2" x14ac:dyDescent="0.25">
      <c r="B1523" s="1"/>
    </row>
    <row r="1524" spans="2:2" x14ac:dyDescent="0.25">
      <c r="B1524" s="1"/>
    </row>
    <row r="1525" spans="2:2" x14ac:dyDescent="0.25">
      <c r="B1525" s="1"/>
    </row>
    <row r="1526" spans="2:2" x14ac:dyDescent="0.25">
      <c r="B1526" s="1"/>
    </row>
    <row r="1527" spans="2:2" x14ac:dyDescent="0.25">
      <c r="B1527" s="1"/>
    </row>
    <row r="1528" spans="2:2" x14ac:dyDescent="0.25">
      <c r="B1528" s="1"/>
    </row>
    <row r="1529" spans="2:2" x14ac:dyDescent="0.25">
      <c r="B1529" s="1"/>
    </row>
    <row r="1530" spans="2:2" x14ac:dyDescent="0.25">
      <c r="B1530" s="1"/>
    </row>
    <row r="1531" spans="2:2" x14ac:dyDescent="0.25">
      <c r="B1531" s="1"/>
    </row>
    <row r="1532" spans="2:2" x14ac:dyDescent="0.25">
      <c r="B1532" s="1"/>
    </row>
    <row r="1533" spans="2:2" x14ac:dyDescent="0.25">
      <c r="B1533" s="1"/>
    </row>
    <row r="1534" spans="2:2" x14ac:dyDescent="0.25">
      <c r="B1534" s="1"/>
    </row>
    <row r="1535" spans="2:2" x14ac:dyDescent="0.25">
      <c r="B1535" s="1"/>
    </row>
    <row r="1536" spans="2:2" x14ac:dyDescent="0.25">
      <c r="B1536" s="1"/>
    </row>
    <row r="1537" spans="2:2" x14ac:dyDescent="0.25">
      <c r="B1537" s="1"/>
    </row>
    <row r="1538" spans="2:2" x14ac:dyDescent="0.25">
      <c r="B1538" s="1"/>
    </row>
    <row r="1539" spans="2:2" x14ac:dyDescent="0.25">
      <c r="B1539" s="1"/>
    </row>
    <row r="1540" spans="2:2" x14ac:dyDescent="0.25">
      <c r="B1540" s="1"/>
    </row>
    <row r="1541" spans="2:2" x14ac:dyDescent="0.25">
      <c r="B1541" s="1"/>
    </row>
    <row r="1542" spans="2:2" x14ac:dyDescent="0.25">
      <c r="B1542" s="1"/>
    </row>
    <row r="1543" spans="2:2" x14ac:dyDescent="0.25">
      <c r="B1543" s="1"/>
    </row>
    <row r="1544" spans="2:2" x14ac:dyDescent="0.25">
      <c r="B1544" s="1"/>
    </row>
    <row r="1545" spans="2:2" x14ac:dyDescent="0.25">
      <c r="B1545" s="1"/>
    </row>
    <row r="1546" spans="2:2" x14ac:dyDescent="0.25">
      <c r="B1546" s="1"/>
    </row>
    <row r="1547" spans="2:2" x14ac:dyDescent="0.25">
      <c r="B1547" s="1"/>
    </row>
    <row r="1548" spans="2:2" x14ac:dyDescent="0.25">
      <c r="B1548" s="1"/>
    </row>
    <row r="1549" spans="2:2" x14ac:dyDescent="0.25">
      <c r="B1549" s="1"/>
    </row>
    <row r="1550" spans="2:2" x14ac:dyDescent="0.25">
      <c r="B1550" s="1"/>
    </row>
    <row r="1551" spans="2:2" x14ac:dyDescent="0.25">
      <c r="B1551" s="1"/>
    </row>
    <row r="1552" spans="2:2" x14ac:dyDescent="0.25">
      <c r="B1552" s="1"/>
    </row>
    <row r="1553" spans="2:2" x14ac:dyDescent="0.25">
      <c r="B1553" s="1"/>
    </row>
    <row r="1554" spans="2:2" x14ac:dyDescent="0.25">
      <c r="B1554" s="1"/>
    </row>
    <row r="1555" spans="2:2" x14ac:dyDescent="0.25">
      <c r="B1555" s="1"/>
    </row>
    <row r="1556" spans="2:2" x14ac:dyDescent="0.25">
      <c r="B1556" s="1"/>
    </row>
    <row r="1557" spans="2:2" x14ac:dyDescent="0.25">
      <c r="B1557" s="1"/>
    </row>
    <row r="1558" spans="2:2" x14ac:dyDescent="0.25">
      <c r="B1558" s="1"/>
    </row>
    <row r="1559" spans="2:2" x14ac:dyDescent="0.25">
      <c r="B1559" s="1"/>
    </row>
    <row r="1560" spans="2:2" x14ac:dyDescent="0.25">
      <c r="B1560" s="1"/>
    </row>
    <row r="1561" spans="2:2" x14ac:dyDescent="0.25">
      <c r="B1561" s="1"/>
    </row>
    <row r="1562" spans="2:2" x14ac:dyDescent="0.25">
      <c r="B1562" s="1"/>
    </row>
    <row r="1563" spans="2:2" x14ac:dyDescent="0.25">
      <c r="B1563" s="1"/>
    </row>
    <row r="1564" spans="2:2" x14ac:dyDescent="0.25">
      <c r="B1564" s="1"/>
    </row>
    <row r="1565" spans="2:2" x14ac:dyDescent="0.25">
      <c r="B1565" s="1"/>
    </row>
    <row r="1566" spans="2:2" x14ac:dyDescent="0.25">
      <c r="B1566" s="1"/>
    </row>
    <row r="1567" spans="2:2" x14ac:dyDescent="0.25">
      <c r="B1567" s="1"/>
    </row>
    <row r="1568" spans="2:2" x14ac:dyDescent="0.25">
      <c r="B1568" s="1"/>
    </row>
    <row r="1569" spans="2:2" x14ac:dyDescent="0.25">
      <c r="B1569" s="1"/>
    </row>
    <row r="1570" spans="2:2" x14ac:dyDescent="0.25">
      <c r="B1570" s="1"/>
    </row>
    <row r="1571" spans="2:2" x14ac:dyDescent="0.25">
      <c r="B1571" s="1"/>
    </row>
    <row r="1572" spans="2:2" x14ac:dyDescent="0.25">
      <c r="B1572" s="1"/>
    </row>
    <row r="1573" spans="2:2" x14ac:dyDescent="0.25">
      <c r="B1573" s="1"/>
    </row>
    <row r="1574" spans="2:2" x14ac:dyDescent="0.25">
      <c r="B1574" s="1"/>
    </row>
    <row r="1575" spans="2:2" x14ac:dyDescent="0.25">
      <c r="B1575" s="1"/>
    </row>
    <row r="1576" spans="2:2" x14ac:dyDescent="0.25">
      <c r="B1576" s="1"/>
    </row>
    <row r="1577" spans="2:2" x14ac:dyDescent="0.25">
      <c r="B1577" s="1"/>
    </row>
    <row r="1578" spans="2:2" x14ac:dyDescent="0.25">
      <c r="B1578" s="1"/>
    </row>
    <row r="1579" spans="2:2" x14ac:dyDescent="0.25">
      <c r="B1579" s="1"/>
    </row>
    <row r="1580" spans="2:2" x14ac:dyDescent="0.25">
      <c r="B1580" s="1"/>
    </row>
    <row r="1581" spans="2:2" x14ac:dyDescent="0.25">
      <c r="B1581" s="1"/>
    </row>
    <row r="1582" spans="2:2" x14ac:dyDescent="0.25">
      <c r="B1582" s="1"/>
    </row>
    <row r="1583" spans="2:2" x14ac:dyDescent="0.25">
      <c r="B1583" s="1"/>
    </row>
    <row r="1584" spans="2:2" x14ac:dyDescent="0.25">
      <c r="B1584" s="1"/>
    </row>
    <row r="1585" spans="2:2" x14ac:dyDescent="0.25">
      <c r="B1585" s="1"/>
    </row>
    <row r="1586" spans="2:2" x14ac:dyDescent="0.25">
      <c r="B1586" s="1"/>
    </row>
    <row r="1587" spans="2:2" x14ac:dyDescent="0.25">
      <c r="B1587" s="1"/>
    </row>
    <row r="1588" spans="2:2" x14ac:dyDescent="0.25">
      <c r="B1588" s="1"/>
    </row>
    <row r="1589" spans="2:2" x14ac:dyDescent="0.25">
      <c r="B1589" s="1"/>
    </row>
    <row r="1590" spans="2:2" x14ac:dyDescent="0.25">
      <c r="B1590" s="1"/>
    </row>
    <row r="1591" spans="2:2" x14ac:dyDescent="0.25">
      <c r="B1591" s="1"/>
    </row>
    <row r="1592" spans="2:2" x14ac:dyDescent="0.25">
      <c r="B1592" s="1"/>
    </row>
    <row r="1593" spans="2:2" x14ac:dyDescent="0.25">
      <c r="B1593" s="1"/>
    </row>
    <row r="1594" spans="2:2" x14ac:dyDescent="0.25">
      <c r="B1594" s="1"/>
    </row>
    <row r="1595" spans="2:2" x14ac:dyDescent="0.25">
      <c r="B1595" s="1"/>
    </row>
    <row r="1596" spans="2:2" x14ac:dyDescent="0.25">
      <c r="B1596" s="1"/>
    </row>
    <row r="1597" spans="2:2" x14ac:dyDescent="0.25">
      <c r="B1597" s="1"/>
    </row>
    <row r="1598" spans="2:2" x14ac:dyDescent="0.25">
      <c r="B1598" s="1"/>
    </row>
    <row r="1599" spans="2:2" x14ac:dyDescent="0.25">
      <c r="B1599" s="1"/>
    </row>
    <row r="1600" spans="2:2" x14ac:dyDescent="0.25">
      <c r="B1600" s="1"/>
    </row>
    <row r="1601" spans="2:2" x14ac:dyDescent="0.25">
      <c r="B1601" s="1"/>
    </row>
    <row r="1602" spans="2:2" x14ac:dyDescent="0.25">
      <c r="B1602" s="1"/>
    </row>
    <row r="1603" spans="2:2" x14ac:dyDescent="0.25">
      <c r="B1603" s="1"/>
    </row>
    <row r="1604" spans="2:2" x14ac:dyDescent="0.25">
      <c r="B1604" s="1"/>
    </row>
    <row r="1605" spans="2:2" x14ac:dyDescent="0.25">
      <c r="B1605" s="1"/>
    </row>
    <row r="1606" spans="2:2" x14ac:dyDescent="0.25">
      <c r="B1606" s="1"/>
    </row>
    <row r="1607" spans="2:2" x14ac:dyDescent="0.25">
      <c r="B1607" s="1"/>
    </row>
    <row r="1608" spans="2:2" x14ac:dyDescent="0.25">
      <c r="B1608" s="1"/>
    </row>
    <row r="1609" spans="2:2" x14ac:dyDescent="0.25">
      <c r="B1609" s="1"/>
    </row>
    <row r="1610" spans="2:2" x14ac:dyDescent="0.25">
      <c r="B1610" s="1"/>
    </row>
    <row r="1611" spans="2:2" x14ac:dyDescent="0.25">
      <c r="B1611" s="1"/>
    </row>
    <row r="1612" spans="2:2" x14ac:dyDescent="0.25">
      <c r="B1612" s="1"/>
    </row>
    <row r="1613" spans="2:2" x14ac:dyDescent="0.25">
      <c r="B1613" s="1"/>
    </row>
    <row r="1614" spans="2:2" x14ac:dyDescent="0.25">
      <c r="B1614" s="1"/>
    </row>
    <row r="1615" spans="2:2" x14ac:dyDescent="0.25">
      <c r="B1615" s="1"/>
    </row>
    <row r="1616" spans="2:2" x14ac:dyDescent="0.25">
      <c r="B1616" s="1"/>
    </row>
    <row r="1617" spans="2:2" x14ac:dyDescent="0.25">
      <c r="B1617" s="1"/>
    </row>
    <row r="1618" spans="2:2" x14ac:dyDescent="0.25">
      <c r="B1618" s="1"/>
    </row>
    <row r="1619" spans="2:2" x14ac:dyDescent="0.25">
      <c r="B1619" s="1"/>
    </row>
    <row r="1620" spans="2:2" x14ac:dyDescent="0.25">
      <c r="B1620" s="1"/>
    </row>
    <row r="1621" spans="2:2" x14ac:dyDescent="0.25">
      <c r="B1621" s="1"/>
    </row>
    <row r="1622" spans="2:2" x14ac:dyDescent="0.25">
      <c r="B1622" s="1"/>
    </row>
    <row r="1623" spans="2:2" x14ac:dyDescent="0.25">
      <c r="B1623" s="1"/>
    </row>
    <row r="1624" spans="2:2" x14ac:dyDescent="0.25">
      <c r="B1624" s="1"/>
    </row>
    <row r="1625" spans="2:2" x14ac:dyDescent="0.25">
      <c r="B1625" s="1"/>
    </row>
    <row r="1626" spans="2:2" x14ac:dyDescent="0.25">
      <c r="B1626" s="1"/>
    </row>
    <row r="1627" spans="2:2" x14ac:dyDescent="0.25">
      <c r="B1627" s="1"/>
    </row>
    <row r="1628" spans="2:2" x14ac:dyDescent="0.25">
      <c r="B1628" s="1"/>
    </row>
    <row r="1629" spans="2:2" x14ac:dyDescent="0.25">
      <c r="B1629" s="1"/>
    </row>
    <row r="1630" spans="2:2" x14ac:dyDescent="0.25">
      <c r="B1630" s="1"/>
    </row>
    <row r="1631" spans="2:2" x14ac:dyDescent="0.25">
      <c r="B1631" s="1"/>
    </row>
    <row r="1632" spans="2:2" x14ac:dyDescent="0.25">
      <c r="B1632" s="1"/>
    </row>
    <row r="1633" spans="2:2" x14ac:dyDescent="0.25">
      <c r="B1633" s="1"/>
    </row>
    <row r="1634" spans="2:2" x14ac:dyDescent="0.25">
      <c r="B1634" s="1"/>
    </row>
    <row r="1635" spans="2:2" x14ac:dyDescent="0.25">
      <c r="B1635" s="1"/>
    </row>
    <row r="1636" spans="2:2" x14ac:dyDescent="0.25">
      <c r="B1636" s="1"/>
    </row>
    <row r="1637" spans="2:2" x14ac:dyDescent="0.25">
      <c r="B1637" s="1"/>
    </row>
    <row r="1638" spans="2:2" x14ac:dyDescent="0.25">
      <c r="B1638" s="1"/>
    </row>
    <row r="1639" spans="2:2" x14ac:dyDescent="0.25">
      <c r="B1639" s="1"/>
    </row>
    <row r="1640" spans="2:2" x14ac:dyDescent="0.25">
      <c r="B1640" s="1"/>
    </row>
    <row r="1641" spans="2:2" x14ac:dyDescent="0.25">
      <c r="B1641" s="1"/>
    </row>
    <row r="1642" spans="2:2" x14ac:dyDescent="0.25">
      <c r="B1642" s="1"/>
    </row>
    <row r="1643" spans="2:2" x14ac:dyDescent="0.25">
      <c r="B1643" s="1"/>
    </row>
    <row r="1644" spans="2:2" x14ac:dyDescent="0.25">
      <c r="B1644" s="1"/>
    </row>
    <row r="1645" spans="2:2" x14ac:dyDescent="0.25">
      <c r="B1645" s="1"/>
    </row>
    <row r="1646" spans="2:2" x14ac:dyDescent="0.25">
      <c r="B1646" s="1"/>
    </row>
    <row r="1647" spans="2:2" x14ac:dyDescent="0.25">
      <c r="B1647" s="1"/>
    </row>
    <row r="1648" spans="2:2" x14ac:dyDescent="0.25">
      <c r="B1648" s="1"/>
    </row>
    <row r="1649" spans="2:2" x14ac:dyDescent="0.25">
      <c r="B1649" s="1"/>
    </row>
    <row r="1650" spans="2:2" x14ac:dyDescent="0.25">
      <c r="B1650" s="1"/>
    </row>
    <row r="1651" spans="2:2" x14ac:dyDescent="0.25">
      <c r="B1651" s="1"/>
    </row>
    <row r="1652" spans="2:2" x14ac:dyDescent="0.25">
      <c r="B1652" s="1"/>
    </row>
    <row r="1653" spans="2:2" x14ac:dyDescent="0.25">
      <c r="B1653" s="1"/>
    </row>
    <row r="1654" spans="2:2" x14ac:dyDescent="0.25">
      <c r="B1654" s="1"/>
    </row>
    <row r="1655" spans="2:2" x14ac:dyDescent="0.25">
      <c r="B1655" s="1"/>
    </row>
    <row r="1656" spans="2:2" x14ac:dyDescent="0.25">
      <c r="B1656" s="1"/>
    </row>
    <row r="1657" spans="2:2" x14ac:dyDescent="0.25">
      <c r="B1657" s="1"/>
    </row>
    <row r="1658" spans="2:2" x14ac:dyDescent="0.25">
      <c r="B1658" s="1"/>
    </row>
    <row r="1659" spans="2:2" x14ac:dyDescent="0.25">
      <c r="B1659" s="1"/>
    </row>
    <row r="1660" spans="2:2" x14ac:dyDescent="0.25">
      <c r="B1660" s="1"/>
    </row>
    <row r="1661" spans="2:2" x14ac:dyDescent="0.25">
      <c r="B1661" s="1"/>
    </row>
    <row r="1662" spans="2:2" x14ac:dyDescent="0.25">
      <c r="B1662" s="1"/>
    </row>
    <row r="1663" spans="2:2" x14ac:dyDescent="0.25">
      <c r="B1663" s="1"/>
    </row>
    <row r="1664" spans="2:2" x14ac:dyDescent="0.25">
      <c r="B1664" s="1"/>
    </row>
    <row r="1665" spans="2:2" x14ac:dyDescent="0.25">
      <c r="B1665" s="1"/>
    </row>
    <row r="1666" spans="2:2" x14ac:dyDescent="0.25">
      <c r="B1666" s="1"/>
    </row>
    <row r="1667" spans="2:2" x14ac:dyDescent="0.25">
      <c r="B1667" s="1"/>
    </row>
    <row r="1668" spans="2:2" x14ac:dyDescent="0.25">
      <c r="B1668" s="1"/>
    </row>
    <row r="1669" spans="2:2" x14ac:dyDescent="0.25">
      <c r="B1669" s="1"/>
    </row>
    <row r="1670" spans="2:2" x14ac:dyDescent="0.25">
      <c r="B1670" s="1"/>
    </row>
    <row r="1671" spans="2:2" x14ac:dyDescent="0.25">
      <c r="B1671" s="1"/>
    </row>
    <row r="1672" spans="2:2" x14ac:dyDescent="0.25">
      <c r="B1672" s="1"/>
    </row>
    <row r="1673" spans="2:2" x14ac:dyDescent="0.25">
      <c r="B1673" s="1"/>
    </row>
    <row r="1674" spans="2:2" x14ac:dyDescent="0.25">
      <c r="B1674" s="1"/>
    </row>
    <row r="1675" spans="2:2" x14ac:dyDescent="0.25">
      <c r="B1675" s="1"/>
    </row>
    <row r="1676" spans="2:2" x14ac:dyDescent="0.25">
      <c r="B1676" s="1"/>
    </row>
    <row r="1677" spans="2:2" x14ac:dyDescent="0.25">
      <c r="B1677" s="1"/>
    </row>
    <row r="1678" spans="2:2" x14ac:dyDescent="0.25">
      <c r="B1678" s="1"/>
    </row>
    <row r="1679" spans="2:2" x14ac:dyDescent="0.25">
      <c r="B1679" s="1"/>
    </row>
    <row r="1680" spans="2:2" x14ac:dyDescent="0.25">
      <c r="B1680" s="1"/>
    </row>
    <row r="1681" spans="2:2" x14ac:dyDescent="0.25">
      <c r="B1681" s="1"/>
    </row>
    <row r="1682" spans="2:2" x14ac:dyDescent="0.25">
      <c r="B1682" s="1"/>
    </row>
    <row r="1683" spans="2:2" x14ac:dyDescent="0.25">
      <c r="B1683" s="1"/>
    </row>
    <row r="1684" spans="2:2" x14ac:dyDescent="0.25">
      <c r="B1684" s="1"/>
    </row>
    <row r="1685" spans="2:2" x14ac:dyDescent="0.25">
      <c r="B1685" s="1"/>
    </row>
    <row r="1686" spans="2:2" x14ac:dyDescent="0.25">
      <c r="B1686" s="1"/>
    </row>
    <row r="1687" spans="2:2" x14ac:dyDescent="0.25">
      <c r="B1687" s="1"/>
    </row>
    <row r="1688" spans="2:2" x14ac:dyDescent="0.25">
      <c r="B1688" s="1"/>
    </row>
    <row r="1689" spans="2:2" x14ac:dyDescent="0.25">
      <c r="B1689" s="1"/>
    </row>
    <row r="1690" spans="2:2" x14ac:dyDescent="0.25">
      <c r="B1690" s="1"/>
    </row>
    <row r="1691" spans="2:2" x14ac:dyDescent="0.25">
      <c r="B1691" s="1"/>
    </row>
    <row r="1692" spans="2:2" x14ac:dyDescent="0.25">
      <c r="B1692" s="1"/>
    </row>
    <row r="1693" spans="2:2" x14ac:dyDescent="0.25">
      <c r="B1693" s="1"/>
    </row>
    <row r="1694" spans="2:2" x14ac:dyDescent="0.25">
      <c r="B1694" s="1"/>
    </row>
    <row r="1695" spans="2:2" x14ac:dyDescent="0.25">
      <c r="B1695" s="1"/>
    </row>
    <row r="1696" spans="2:2" x14ac:dyDescent="0.25">
      <c r="B1696" s="1"/>
    </row>
    <row r="1697" spans="2:2" x14ac:dyDescent="0.25">
      <c r="B1697" s="1"/>
    </row>
    <row r="1698" spans="2:2" x14ac:dyDescent="0.25">
      <c r="B1698" s="1"/>
    </row>
    <row r="1699" spans="2:2" x14ac:dyDescent="0.25">
      <c r="B1699" s="1"/>
    </row>
    <row r="1700" spans="2:2" x14ac:dyDescent="0.25">
      <c r="B1700" s="1"/>
    </row>
    <row r="1701" spans="2:2" x14ac:dyDescent="0.25">
      <c r="B1701" s="1"/>
    </row>
    <row r="1702" spans="2:2" x14ac:dyDescent="0.25">
      <c r="B1702" s="1"/>
    </row>
    <row r="1703" spans="2:2" x14ac:dyDescent="0.25">
      <c r="B1703" s="1"/>
    </row>
    <row r="1704" spans="2:2" x14ac:dyDescent="0.25">
      <c r="B1704" s="1"/>
    </row>
    <row r="1705" spans="2:2" x14ac:dyDescent="0.25">
      <c r="B1705" s="1"/>
    </row>
    <row r="1706" spans="2:2" x14ac:dyDescent="0.25">
      <c r="B1706" s="1"/>
    </row>
    <row r="1707" spans="2:2" x14ac:dyDescent="0.25">
      <c r="B1707" s="1"/>
    </row>
    <row r="1708" spans="2:2" x14ac:dyDescent="0.25">
      <c r="B1708" s="1"/>
    </row>
    <row r="1709" spans="2:2" x14ac:dyDescent="0.25">
      <c r="B1709" s="1"/>
    </row>
    <row r="1710" spans="2:2" x14ac:dyDescent="0.25">
      <c r="B1710" s="1"/>
    </row>
    <row r="1711" spans="2:2" x14ac:dyDescent="0.25">
      <c r="B1711" s="1"/>
    </row>
    <row r="1712" spans="2:2" x14ac:dyDescent="0.25">
      <c r="B1712" s="1"/>
    </row>
    <row r="1713" spans="2:2" x14ac:dyDescent="0.25">
      <c r="B1713" s="1"/>
    </row>
    <row r="1714" spans="2:2" x14ac:dyDescent="0.25">
      <c r="B1714" s="1"/>
    </row>
    <row r="1715" spans="2:2" x14ac:dyDescent="0.25">
      <c r="B1715" s="1"/>
    </row>
    <row r="1716" spans="2:2" x14ac:dyDescent="0.25">
      <c r="B1716" s="1"/>
    </row>
    <row r="1717" spans="2:2" x14ac:dyDescent="0.25">
      <c r="B1717" s="1"/>
    </row>
    <row r="1718" spans="2:2" x14ac:dyDescent="0.25">
      <c r="B1718" s="1"/>
    </row>
    <row r="1719" spans="2:2" x14ac:dyDescent="0.25">
      <c r="B1719" s="1"/>
    </row>
    <row r="1720" spans="2:2" x14ac:dyDescent="0.25">
      <c r="B1720" s="1"/>
    </row>
    <row r="1721" spans="2:2" x14ac:dyDescent="0.25">
      <c r="B1721" s="1"/>
    </row>
    <row r="1722" spans="2:2" x14ac:dyDescent="0.25">
      <c r="B1722" s="1"/>
    </row>
    <row r="1723" spans="2:2" x14ac:dyDescent="0.25">
      <c r="B1723" s="1"/>
    </row>
    <row r="1724" spans="2:2" x14ac:dyDescent="0.25">
      <c r="B1724" s="1"/>
    </row>
    <row r="1725" spans="2:2" x14ac:dyDescent="0.25">
      <c r="B1725" s="1"/>
    </row>
    <row r="1726" spans="2:2" x14ac:dyDescent="0.25">
      <c r="B1726" s="1"/>
    </row>
    <row r="1727" spans="2:2" x14ac:dyDescent="0.25">
      <c r="B1727" s="1"/>
    </row>
    <row r="1728" spans="2:2" x14ac:dyDescent="0.25">
      <c r="B1728" s="1"/>
    </row>
    <row r="1729" spans="2:2" x14ac:dyDescent="0.25">
      <c r="B1729" s="1"/>
    </row>
    <row r="1730" spans="2:2" x14ac:dyDescent="0.25">
      <c r="B1730" s="1"/>
    </row>
    <row r="1731" spans="2:2" x14ac:dyDescent="0.25">
      <c r="B1731" s="1"/>
    </row>
    <row r="1732" spans="2:2" x14ac:dyDescent="0.25">
      <c r="B1732" s="1"/>
    </row>
    <row r="1733" spans="2:2" x14ac:dyDescent="0.25">
      <c r="B1733" s="1"/>
    </row>
    <row r="1734" spans="2:2" x14ac:dyDescent="0.25">
      <c r="B1734" s="1"/>
    </row>
    <row r="1735" spans="2:2" x14ac:dyDescent="0.25">
      <c r="B1735" s="1"/>
    </row>
    <row r="1736" spans="2:2" x14ac:dyDescent="0.25">
      <c r="B1736" s="1"/>
    </row>
    <row r="1737" spans="2:2" x14ac:dyDescent="0.25">
      <c r="B1737" s="1"/>
    </row>
    <row r="1738" spans="2:2" x14ac:dyDescent="0.25">
      <c r="B1738" s="1"/>
    </row>
    <row r="1739" spans="2:2" x14ac:dyDescent="0.25">
      <c r="B1739" s="1"/>
    </row>
    <row r="1740" spans="2:2" x14ac:dyDescent="0.25">
      <c r="B1740" s="1"/>
    </row>
    <row r="1741" spans="2:2" x14ac:dyDescent="0.25">
      <c r="B1741" s="1"/>
    </row>
    <row r="1742" spans="2:2" x14ac:dyDescent="0.25">
      <c r="B1742" s="1"/>
    </row>
    <row r="1743" spans="2:2" x14ac:dyDescent="0.25">
      <c r="B1743" s="1"/>
    </row>
    <row r="1744" spans="2:2" x14ac:dyDescent="0.25">
      <c r="B1744" s="1"/>
    </row>
    <row r="1745" spans="2:2" x14ac:dyDescent="0.25">
      <c r="B1745" s="1"/>
    </row>
    <row r="1746" spans="2:2" x14ac:dyDescent="0.25">
      <c r="B1746" s="1"/>
    </row>
    <row r="1747" spans="2:2" x14ac:dyDescent="0.25">
      <c r="B1747" s="1"/>
    </row>
    <row r="1748" spans="2:2" x14ac:dyDescent="0.25">
      <c r="B1748" s="1"/>
    </row>
    <row r="1749" spans="2:2" x14ac:dyDescent="0.25">
      <c r="B1749" s="1"/>
    </row>
    <row r="1750" spans="2:2" x14ac:dyDescent="0.25">
      <c r="B1750" s="1"/>
    </row>
    <row r="1751" spans="2:2" x14ac:dyDescent="0.25">
      <c r="B1751" s="1"/>
    </row>
    <row r="1752" spans="2:2" x14ac:dyDescent="0.25">
      <c r="B1752" s="1"/>
    </row>
    <row r="1753" spans="2:2" x14ac:dyDescent="0.25">
      <c r="B1753" s="1"/>
    </row>
    <row r="1754" spans="2:2" x14ac:dyDescent="0.25">
      <c r="B1754" s="1"/>
    </row>
    <row r="1755" spans="2:2" x14ac:dyDescent="0.25">
      <c r="B1755" s="1"/>
    </row>
    <row r="1756" spans="2:2" x14ac:dyDescent="0.25">
      <c r="B1756" s="1"/>
    </row>
    <row r="1757" spans="2:2" x14ac:dyDescent="0.25">
      <c r="B1757" s="1"/>
    </row>
    <row r="1758" spans="2:2" x14ac:dyDescent="0.25">
      <c r="B1758" s="1"/>
    </row>
    <row r="1759" spans="2:2" x14ac:dyDescent="0.25">
      <c r="B1759" s="1"/>
    </row>
    <row r="1760" spans="2:2" x14ac:dyDescent="0.25">
      <c r="B1760" s="1"/>
    </row>
    <row r="1761" spans="2:2" x14ac:dyDescent="0.25">
      <c r="B1761" s="1"/>
    </row>
    <row r="1762" spans="2:2" x14ac:dyDescent="0.25">
      <c r="B1762" s="1"/>
    </row>
    <row r="1763" spans="2:2" x14ac:dyDescent="0.25">
      <c r="B1763" s="1"/>
    </row>
    <row r="1764" spans="2:2" x14ac:dyDescent="0.25">
      <c r="B1764" s="1"/>
    </row>
    <row r="1765" spans="2:2" x14ac:dyDescent="0.25">
      <c r="B1765" s="1"/>
    </row>
    <row r="1766" spans="2:2" x14ac:dyDescent="0.25">
      <c r="B1766" s="1"/>
    </row>
    <row r="1767" spans="2:2" x14ac:dyDescent="0.25">
      <c r="B1767" s="1"/>
    </row>
    <row r="1768" spans="2:2" x14ac:dyDescent="0.25">
      <c r="B1768" s="1"/>
    </row>
    <row r="1769" spans="2:2" x14ac:dyDescent="0.25">
      <c r="B1769" s="1"/>
    </row>
    <row r="1770" spans="2:2" x14ac:dyDescent="0.25">
      <c r="B1770" s="1"/>
    </row>
    <row r="1771" spans="2:2" x14ac:dyDescent="0.25">
      <c r="B1771" s="1"/>
    </row>
    <row r="1772" spans="2:2" x14ac:dyDescent="0.25">
      <c r="B1772" s="1"/>
    </row>
    <row r="1773" spans="2:2" x14ac:dyDescent="0.25">
      <c r="B1773" s="1"/>
    </row>
    <row r="1774" spans="2:2" x14ac:dyDescent="0.25">
      <c r="B1774" s="1"/>
    </row>
    <row r="1775" spans="2:2" x14ac:dyDescent="0.25">
      <c r="B1775" s="1"/>
    </row>
    <row r="1776" spans="2:2" x14ac:dyDescent="0.25">
      <c r="B1776" s="1"/>
    </row>
    <row r="1777" spans="2:2" x14ac:dyDescent="0.25">
      <c r="B1777" s="1"/>
    </row>
    <row r="1778" spans="2:2" x14ac:dyDescent="0.25">
      <c r="B1778" s="1"/>
    </row>
    <row r="1779" spans="2:2" x14ac:dyDescent="0.25">
      <c r="B1779" s="1"/>
    </row>
    <row r="1780" spans="2:2" x14ac:dyDescent="0.25">
      <c r="B1780" s="1"/>
    </row>
    <row r="1781" spans="2:2" x14ac:dyDescent="0.25">
      <c r="B1781" s="1"/>
    </row>
    <row r="1782" spans="2:2" x14ac:dyDescent="0.25">
      <c r="B1782" s="1"/>
    </row>
    <row r="1783" spans="2:2" x14ac:dyDescent="0.25">
      <c r="B1783" s="1"/>
    </row>
    <row r="1784" spans="2:2" x14ac:dyDescent="0.25">
      <c r="B1784" s="1"/>
    </row>
    <row r="1785" spans="2:2" x14ac:dyDescent="0.25">
      <c r="B1785" s="1"/>
    </row>
    <row r="1786" spans="2:2" x14ac:dyDescent="0.25">
      <c r="B1786" s="1"/>
    </row>
    <row r="1787" spans="2:2" x14ac:dyDescent="0.25">
      <c r="B1787" s="1"/>
    </row>
    <row r="1788" spans="2:2" x14ac:dyDescent="0.25">
      <c r="B1788" s="1"/>
    </row>
    <row r="1789" spans="2:2" x14ac:dyDescent="0.25">
      <c r="B1789" s="1"/>
    </row>
    <row r="1790" spans="2:2" x14ac:dyDescent="0.25">
      <c r="B1790" s="1"/>
    </row>
    <row r="1791" spans="2:2" x14ac:dyDescent="0.25">
      <c r="B1791" s="1"/>
    </row>
    <row r="1792" spans="2:2" x14ac:dyDescent="0.25">
      <c r="B1792" s="1"/>
    </row>
    <row r="1793" spans="2:2" x14ac:dyDescent="0.25">
      <c r="B1793" s="1"/>
    </row>
    <row r="1794" spans="2:2" x14ac:dyDescent="0.25">
      <c r="B1794" s="1"/>
    </row>
    <row r="1795" spans="2:2" x14ac:dyDescent="0.25">
      <c r="B1795" s="1"/>
    </row>
    <row r="1796" spans="2:2" x14ac:dyDescent="0.25">
      <c r="B1796" s="1"/>
    </row>
    <row r="1797" spans="2:2" x14ac:dyDescent="0.25">
      <c r="B1797" s="1"/>
    </row>
    <row r="1798" spans="2:2" x14ac:dyDescent="0.25">
      <c r="B1798" s="1"/>
    </row>
    <row r="1799" spans="2:2" x14ac:dyDescent="0.25">
      <c r="B1799" s="1"/>
    </row>
    <row r="1800" spans="2:2" x14ac:dyDescent="0.25">
      <c r="B1800" s="1"/>
    </row>
    <row r="1801" spans="2:2" x14ac:dyDescent="0.25">
      <c r="B1801" s="1"/>
    </row>
    <row r="1802" spans="2:2" x14ac:dyDescent="0.25">
      <c r="B1802" s="1"/>
    </row>
    <row r="1803" spans="2:2" x14ac:dyDescent="0.25">
      <c r="B1803" s="1"/>
    </row>
    <row r="1804" spans="2:2" x14ac:dyDescent="0.25">
      <c r="B1804" s="1"/>
    </row>
    <row r="1805" spans="2:2" x14ac:dyDescent="0.25">
      <c r="B1805" s="1"/>
    </row>
    <row r="1806" spans="2:2" x14ac:dyDescent="0.25">
      <c r="B1806" s="1"/>
    </row>
    <row r="1807" spans="2:2" x14ac:dyDescent="0.25">
      <c r="B1807" s="1"/>
    </row>
    <row r="1808" spans="2:2" x14ac:dyDescent="0.25">
      <c r="B1808" s="1"/>
    </row>
    <row r="1809" spans="2:2" x14ac:dyDescent="0.25">
      <c r="B1809" s="1"/>
    </row>
    <row r="1810" spans="2:2" x14ac:dyDescent="0.25">
      <c r="B1810" s="1"/>
    </row>
    <row r="1811" spans="2:2" x14ac:dyDescent="0.25">
      <c r="B1811" s="1"/>
    </row>
    <row r="1812" spans="2:2" x14ac:dyDescent="0.25">
      <c r="B1812" s="1"/>
    </row>
    <row r="1813" spans="2:2" x14ac:dyDescent="0.25">
      <c r="B1813" s="1"/>
    </row>
    <row r="1814" spans="2:2" x14ac:dyDescent="0.25">
      <c r="B1814" s="1"/>
    </row>
    <row r="1815" spans="2:2" x14ac:dyDescent="0.25">
      <c r="B1815" s="1"/>
    </row>
    <row r="1816" spans="2:2" x14ac:dyDescent="0.25">
      <c r="B1816" s="1"/>
    </row>
    <row r="1817" spans="2:2" x14ac:dyDescent="0.25">
      <c r="B1817" s="1"/>
    </row>
    <row r="1818" spans="2:2" x14ac:dyDescent="0.25">
      <c r="B1818" s="1"/>
    </row>
    <row r="1819" spans="2:2" x14ac:dyDescent="0.25">
      <c r="B1819" s="1"/>
    </row>
    <row r="1820" spans="2:2" x14ac:dyDescent="0.25">
      <c r="B1820" s="1"/>
    </row>
    <row r="1821" spans="2:2" x14ac:dyDescent="0.25">
      <c r="B1821" s="1"/>
    </row>
    <row r="1822" spans="2:2" x14ac:dyDescent="0.25">
      <c r="B1822" s="1"/>
    </row>
    <row r="1823" spans="2:2" x14ac:dyDescent="0.25">
      <c r="B1823" s="1"/>
    </row>
    <row r="1824" spans="2:2" x14ac:dyDescent="0.25">
      <c r="B1824" s="1"/>
    </row>
    <row r="1825" spans="2:2" x14ac:dyDescent="0.25">
      <c r="B1825" s="1"/>
    </row>
    <row r="1826" spans="2:2" x14ac:dyDescent="0.25">
      <c r="B1826" s="1"/>
    </row>
    <row r="1827" spans="2:2" x14ac:dyDescent="0.25">
      <c r="B1827" s="1"/>
    </row>
    <row r="1828" spans="2:2" x14ac:dyDescent="0.25">
      <c r="B1828" s="1"/>
    </row>
    <row r="1829" spans="2:2" x14ac:dyDescent="0.25">
      <c r="B1829" s="1"/>
    </row>
    <row r="1830" spans="2:2" x14ac:dyDescent="0.25">
      <c r="B1830" s="1"/>
    </row>
    <row r="1831" spans="2:2" x14ac:dyDescent="0.25">
      <c r="B1831" s="1"/>
    </row>
    <row r="1832" spans="2:2" x14ac:dyDescent="0.25">
      <c r="B1832" s="1"/>
    </row>
    <row r="1833" spans="2:2" x14ac:dyDescent="0.25">
      <c r="B1833" s="1"/>
    </row>
    <row r="1834" spans="2:2" x14ac:dyDescent="0.25">
      <c r="B1834" s="1"/>
    </row>
    <row r="1835" spans="2:2" x14ac:dyDescent="0.25">
      <c r="B1835" s="1"/>
    </row>
    <row r="1836" spans="2:2" x14ac:dyDescent="0.25">
      <c r="B1836" s="1"/>
    </row>
    <row r="1837" spans="2:2" x14ac:dyDescent="0.25">
      <c r="B1837" s="1"/>
    </row>
    <row r="1838" spans="2:2" x14ac:dyDescent="0.25">
      <c r="B1838" s="1"/>
    </row>
    <row r="1839" spans="2:2" x14ac:dyDescent="0.25">
      <c r="B1839" s="1"/>
    </row>
    <row r="1840" spans="2:2" x14ac:dyDescent="0.25">
      <c r="B1840" s="1"/>
    </row>
    <row r="1841" spans="2:2" x14ac:dyDescent="0.25">
      <c r="B1841" s="1"/>
    </row>
    <row r="1842" spans="2:2" x14ac:dyDescent="0.25">
      <c r="B1842" s="1"/>
    </row>
    <row r="1843" spans="2:2" x14ac:dyDescent="0.25">
      <c r="B1843" s="1"/>
    </row>
    <row r="1844" spans="2:2" x14ac:dyDescent="0.25">
      <c r="B1844" s="1"/>
    </row>
    <row r="1845" spans="2:2" x14ac:dyDescent="0.25">
      <c r="B1845" s="1"/>
    </row>
    <row r="1846" spans="2:2" x14ac:dyDescent="0.25">
      <c r="B1846" s="1"/>
    </row>
    <row r="1847" spans="2:2" x14ac:dyDescent="0.25">
      <c r="B1847" s="1"/>
    </row>
    <row r="1848" spans="2:2" x14ac:dyDescent="0.25">
      <c r="B1848" s="1"/>
    </row>
    <row r="1849" spans="2:2" x14ac:dyDescent="0.25">
      <c r="B1849" s="1"/>
    </row>
    <row r="1850" spans="2:2" x14ac:dyDescent="0.25">
      <c r="B1850" s="1"/>
    </row>
    <row r="1851" spans="2:2" x14ac:dyDescent="0.25">
      <c r="B1851" s="1"/>
    </row>
    <row r="1852" spans="2:2" x14ac:dyDescent="0.25">
      <c r="B1852" s="1"/>
    </row>
    <row r="1853" spans="2:2" x14ac:dyDescent="0.25">
      <c r="B1853" s="1"/>
    </row>
    <row r="1854" spans="2:2" x14ac:dyDescent="0.25">
      <c r="B1854" s="1"/>
    </row>
    <row r="1855" spans="2:2" x14ac:dyDescent="0.25">
      <c r="B1855" s="1"/>
    </row>
    <row r="1856" spans="2:2" x14ac:dyDescent="0.25">
      <c r="B1856" s="1"/>
    </row>
    <row r="1857" spans="2:2" x14ac:dyDescent="0.25">
      <c r="B1857" s="1"/>
    </row>
    <row r="1858" spans="2:2" x14ac:dyDescent="0.25">
      <c r="B1858" s="1"/>
    </row>
    <row r="1859" spans="2:2" x14ac:dyDescent="0.25">
      <c r="B1859" s="1"/>
    </row>
    <row r="1860" spans="2:2" x14ac:dyDescent="0.25">
      <c r="B1860" s="1"/>
    </row>
    <row r="1861" spans="2:2" x14ac:dyDescent="0.25">
      <c r="B1861" s="1"/>
    </row>
    <row r="1862" spans="2:2" x14ac:dyDescent="0.25">
      <c r="B1862" s="1"/>
    </row>
    <row r="1863" spans="2:2" x14ac:dyDescent="0.25">
      <c r="B1863" s="1"/>
    </row>
    <row r="1864" spans="2:2" x14ac:dyDescent="0.25">
      <c r="B1864" s="1"/>
    </row>
    <row r="1865" spans="2:2" x14ac:dyDescent="0.25">
      <c r="B1865" s="1"/>
    </row>
    <row r="1866" spans="2:2" x14ac:dyDescent="0.25">
      <c r="B1866" s="1"/>
    </row>
    <row r="1867" spans="2:2" x14ac:dyDescent="0.25">
      <c r="B1867" s="1"/>
    </row>
    <row r="1868" spans="2:2" x14ac:dyDescent="0.25">
      <c r="B1868" s="1"/>
    </row>
    <row r="1869" spans="2:2" x14ac:dyDescent="0.25">
      <c r="B1869" s="1"/>
    </row>
    <row r="1870" spans="2:2" x14ac:dyDescent="0.25">
      <c r="B1870" s="1"/>
    </row>
    <row r="1871" spans="2:2" x14ac:dyDescent="0.25">
      <c r="B1871" s="1"/>
    </row>
    <row r="1872" spans="2:2" x14ac:dyDescent="0.25">
      <c r="B1872" s="1"/>
    </row>
    <row r="1873" spans="2:2" x14ac:dyDescent="0.25">
      <c r="B1873" s="1"/>
    </row>
    <row r="1874" spans="2:2" x14ac:dyDescent="0.25">
      <c r="B1874" s="1"/>
    </row>
    <row r="1875" spans="2:2" x14ac:dyDescent="0.25">
      <c r="B1875" s="1"/>
    </row>
    <row r="1876" spans="2:2" x14ac:dyDescent="0.25">
      <c r="B1876" s="1"/>
    </row>
    <row r="1877" spans="2:2" x14ac:dyDescent="0.25">
      <c r="B1877" s="1"/>
    </row>
    <row r="1878" spans="2:2" x14ac:dyDescent="0.25">
      <c r="B1878" s="1"/>
    </row>
    <row r="1879" spans="2:2" x14ac:dyDescent="0.25">
      <c r="B1879" s="1"/>
    </row>
    <row r="1880" spans="2:2" x14ac:dyDescent="0.25">
      <c r="B1880" s="1"/>
    </row>
    <row r="1881" spans="2:2" x14ac:dyDescent="0.25">
      <c r="B1881" s="1"/>
    </row>
    <row r="1882" spans="2:2" x14ac:dyDescent="0.25">
      <c r="B1882" s="1"/>
    </row>
    <row r="1883" spans="2:2" x14ac:dyDescent="0.25">
      <c r="B1883" s="1"/>
    </row>
    <row r="1884" spans="2:2" x14ac:dyDescent="0.25">
      <c r="B1884" s="1"/>
    </row>
    <row r="1885" spans="2:2" x14ac:dyDescent="0.25">
      <c r="B1885" s="1"/>
    </row>
    <row r="1886" spans="2:2" x14ac:dyDescent="0.25">
      <c r="B1886" s="1"/>
    </row>
    <row r="1887" spans="2:2" x14ac:dyDescent="0.25">
      <c r="B1887" s="1"/>
    </row>
    <row r="1888" spans="2:2" x14ac:dyDescent="0.25">
      <c r="B1888" s="1"/>
    </row>
    <row r="1889" spans="2:2" x14ac:dyDescent="0.25">
      <c r="B1889" s="1"/>
    </row>
    <row r="1890" spans="2:2" x14ac:dyDescent="0.25">
      <c r="B1890" s="1"/>
    </row>
    <row r="1891" spans="2:2" x14ac:dyDescent="0.25">
      <c r="B1891" s="1"/>
    </row>
    <row r="1892" spans="2:2" x14ac:dyDescent="0.25">
      <c r="B1892" s="1"/>
    </row>
    <row r="1893" spans="2:2" x14ac:dyDescent="0.25">
      <c r="B1893" s="1"/>
    </row>
    <row r="1894" spans="2:2" x14ac:dyDescent="0.25">
      <c r="B1894" s="1"/>
    </row>
    <row r="1895" spans="2:2" x14ac:dyDescent="0.25">
      <c r="B1895" s="1"/>
    </row>
    <row r="1896" spans="2:2" x14ac:dyDescent="0.25">
      <c r="B1896" s="1"/>
    </row>
    <row r="1897" spans="2:2" x14ac:dyDescent="0.25">
      <c r="B1897" s="1"/>
    </row>
    <row r="1898" spans="2:2" x14ac:dyDescent="0.25">
      <c r="B1898" s="1"/>
    </row>
    <row r="1899" spans="2:2" x14ac:dyDescent="0.25">
      <c r="B1899" s="1"/>
    </row>
    <row r="1900" spans="2:2" x14ac:dyDescent="0.25">
      <c r="B1900" s="1"/>
    </row>
    <row r="1901" spans="2:2" x14ac:dyDescent="0.25">
      <c r="B1901" s="1"/>
    </row>
    <row r="1902" spans="2:2" x14ac:dyDescent="0.25">
      <c r="B1902" s="1"/>
    </row>
    <row r="1903" spans="2:2" x14ac:dyDescent="0.25">
      <c r="B1903" s="1"/>
    </row>
    <row r="1904" spans="2:2" x14ac:dyDescent="0.25">
      <c r="B1904" s="1"/>
    </row>
    <row r="1905" spans="2:2" x14ac:dyDescent="0.25">
      <c r="B1905" s="1"/>
    </row>
    <row r="1906" spans="2:2" x14ac:dyDescent="0.25">
      <c r="B1906" s="1"/>
    </row>
    <row r="1907" spans="2:2" x14ac:dyDescent="0.25">
      <c r="B1907" s="1"/>
    </row>
    <row r="1908" spans="2:2" x14ac:dyDescent="0.25">
      <c r="B1908" s="1"/>
    </row>
    <row r="1909" spans="2:2" x14ac:dyDescent="0.25">
      <c r="B1909" s="1"/>
    </row>
    <row r="1910" spans="2:2" x14ac:dyDescent="0.25">
      <c r="B1910" s="1"/>
    </row>
    <row r="1911" spans="2:2" x14ac:dyDescent="0.25">
      <c r="B1911" s="1"/>
    </row>
    <row r="1912" spans="2:2" x14ac:dyDescent="0.25">
      <c r="B1912" s="1"/>
    </row>
    <row r="1913" spans="2:2" x14ac:dyDescent="0.25">
      <c r="B1913" s="1"/>
    </row>
    <row r="1914" spans="2:2" x14ac:dyDescent="0.25">
      <c r="B1914" s="1"/>
    </row>
    <row r="1915" spans="2:2" x14ac:dyDescent="0.25">
      <c r="B1915" s="1"/>
    </row>
    <row r="1916" spans="2:2" x14ac:dyDescent="0.25">
      <c r="B1916" s="1"/>
    </row>
    <row r="1917" spans="2:2" x14ac:dyDescent="0.25">
      <c r="B1917" s="1"/>
    </row>
    <row r="1918" spans="2:2" x14ac:dyDescent="0.25">
      <c r="B1918" s="1"/>
    </row>
    <row r="1919" spans="2:2" x14ac:dyDescent="0.25">
      <c r="B1919" s="1"/>
    </row>
    <row r="1920" spans="2:2" x14ac:dyDescent="0.25">
      <c r="B1920" s="1"/>
    </row>
    <row r="1921" spans="2:2" x14ac:dyDescent="0.25">
      <c r="B1921" s="1"/>
    </row>
    <row r="1922" spans="2:2" x14ac:dyDescent="0.25">
      <c r="B1922" s="1"/>
    </row>
    <row r="1923" spans="2:2" x14ac:dyDescent="0.25">
      <c r="B1923" s="1"/>
    </row>
    <row r="1924" spans="2:2" x14ac:dyDescent="0.25">
      <c r="B1924" s="1"/>
    </row>
    <row r="1925" spans="2:2" x14ac:dyDescent="0.25">
      <c r="B1925" s="1"/>
    </row>
    <row r="1926" spans="2:2" x14ac:dyDescent="0.25">
      <c r="B1926" s="1"/>
    </row>
    <row r="1927" spans="2:2" x14ac:dyDescent="0.25">
      <c r="B1927" s="1"/>
    </row>
    <row r="1928" spans="2:2" x14ac:dyDescent="0.25">
      <c r="B1928" s="1"/>
    </row>
    <row r="1929" spans="2:2" x14ac:dyDescent="0.25">
      <c r="B1929" s="1"/>
    </row>
    <row r="1930" spans="2:2" x14ac:dyDescent="0.25">
      <c r="B1930" s="1"/>
    </row>
    <row r="1931" spans="2:2" x14ac:dyDescent="0.25">
      <c r="B1931" s="1"/>
    </row>
    <row r="1932" spans="2:2" x14ac:dyDescent="0.25">
      <c r="B1932" s="1"/>
    </row>
    <row r="1933" spans="2:2" x14ac:dyDescent="0.25">
      <c r="B1933" s="1"/>
    </row>
    <row r="1934" spans="2:2" x14ac:dyDescent="0.25">
      <c r="B1934" s="1"/>
    </row>
    <row r="1935" spans="2:2" x14ac:dyDescent="0.25">
      <c r="B1935" s="1"/>
    </row>
    <row r="1936" spans="2:2" x14ac:dyDescent="0.25">
      <c r="B1936" s="1"/>
    </row>
    <row r="1937" spans="2:2" x14ac:dyDescent="0.25">
      <c r="B1937" s="1"/>
    </row>
    <row r="1938" spans="2:2" x14ac:dyDescent="0.25">
      <c r="B1938" s="1"/>
    </row>
    <row r="1939" spans="2:2" x14ac:dyDescent="0.25">
      <c r="B1939" s="1"/>
    </row>
    <row r="1940" spans="2:2" x14ac:dyDescent="0.25">
      <c r="B1940" s="1"/>
    </row>
    <row r="1941" spans="2:2" x14ac:dyDescent="0.25">
      <c r="B1941" s="1"/>
    </row>
    <row r="1942" spans="2:2" x14ac:dyDescent="0.25">
      <c r="B1942" s="1"/>
    </row>
    <row r="1943" spans="2:2" x14ac:dyDescent="0.25">
      <c r="B1943" s="1"/>
    </row>
    <row r="1944" spans="2:2" x14ac:dyDescent="0.25">
      <c r="B1944" s="1"/>
    </row>
    <row r="1945" spans="2:2" x14ac:dyDescent="0.25">
      <c r="B1945" s="1"/>
    </row>
    <row r="1946" spans="2:2" x14ac:dyDescent="0.25">
      <c r="B1946" s="1"/>
    </row>
    <row r="1947" spans="2:2" x14ac:dyDescent="0.25">
      <c r="B1947" s="1"/>
    </row>
    <row r="1948" spans="2:2" x14ac:dyDescent="0.25">
      <c r="B1948" s="1"/>
    </row>
    <row r="1949" spans="2:2" x14ac:dyDescent="0.25">
      <c r="B1949" s="1"/>
    </row>
    <row r="1950" spans="2:2" x14ac:dyDescent="0.25">
      <c r="B1950" s="1"/>
    </row>
    <row r="1951" spans="2:2" x14ac:dyDescent="0.25">
      <c r="B1951" s="1"/>
    </row>
    <row r="1952" spans="2:2" x14ac:dyDescent="0.25">
      <c r="B1952" s="1"/>
    </row>
    <row r="1953" spans="2:2" x14ac:dyDescent="0.25">
      <c r="B1953" s="1"/>
    </row>
    <row r="1954" spans="2:2" x14ac:dyDescent="0.25">
      <c r="B1954" s="1"/>
    </row>
    <row r="1955" spans="2:2" x14ac:dyDescent="0.25">
      <c r="B1955" s="1"/>
    </row>
    <row r="1956" spans="2:2" x14ac:dyDescent="0.25">
      <c r="B1956" s="1"/>
    </row>
    <row r="1957" spans="2:2" x14ac:dyDescent="0.25">
      <c r="B1957" s="1"/>
    </row>
    <row r="1958" spans="2:2" x14ac:dyDescent="0.25">
      <c r="B1958" s="1"/>
    </row>
    <row r="1959" spans="2:2" x14ac:dyDescent="0.25">
      <c r="B1959" s="1"/>
    </row>
    <row r="1960" spans="2:2" x14ac:dyDescent="0.25">
      <c r="B1960" s="1"/>
    </row>
    <row r="1961" spans="2:2" x14ac:dyDescent="0.25">
      <c r="B1961" s="1"/>
    </row>
    <row r="1962" spans="2:2" x14ac:dyDescent="0.25">
      <c r="B1962" s="1"/>
    </row>
    <row r="1963" spans="2:2" x14ac:dyDescent="0.25">
      <c r="B1963" s="1"/>
    </row>
    <row r="1964" spans="2:2" x14ac:dyDescent="0.25">
      <c r="B1964" s="1"/>
    </row>
    <row r="1965" spans="2:2" x14ac:dyDescent="0.25">
      <c r="B1965" s="1"/>
    </row>
    <row r="1966" spans="2:2" x14ac:dyDescent="0.25">
      <c r="B1966" s="1"/>
    </row>
    <row r="1967" spans="2:2" x14ac:dyDescent="0.25">
      <c r="B1967" s="1"/>
    </row>
    <row r="1968" spans="2:2" x14ac:dyDescent="0.25">
      <c r="B1968" s="1"/>
    </row>
    <row r="1969" spans="2:2" x14ac:dyDescent="0.25">
      <c r="B1969" s="1"/>
    </row>
    <row r="1970" spans="2:2" x14ac:dyDescent="0.25">
      <c r="B1970" s="1"/>
    </row>
    <row r="1971" spans="2:2" x14ac:dyDescent="0.25">
      <c r="B1971" s="1"/>
    </row>
    <row r="1972" spans="2:2" x14ac:dyDescent="0.25">
      <c r="B1972" s="1"/>
    </row>
    <row r="1973" spans="2:2" x14ac:dyDescent="0.25">
      <c r="B1973" s="1"/>
    </row>
    <row r="1974" spans="2:2" x14ac:dyDescent="0.25">
      <c r="B1974" s="1"/>
    </row>
    <row r="1975" spans="2:2" x14ac:dyDescent="0.25">
      <c r="B1975" s="1"/>
    </row>
    <row r="1976" spans="2:2" x14ac:dyDescent="0.25">
      <c r="B1976" s="1"/>
    </row>
    <row r="1977" spans="2:2" x14ac:dyDescent="0.25">
      <c r="B1977" s="1"/>
    </row>
    <row r="1978" spans="2:2" x14ac:dyDescent="0.25">
      <c r="B1978" s="1"/>
    </row>
    <row r="1979" spans="2:2" x14ac:dyDescent="0.25">
      <c r="B1979" s="1"/>
    </row>
    <row r="1980" spans="2:2" x14ac:dyDescent="0.25">
      <c r="B1980" s="1"/>
    </row>
    <row r="1981" spans="2:2" x14ac:dyDescent="0.25">
      <c r="B1981" s="1"/>
    </row>
    <row r="1982" spans="2:2" x14ac:dyDescent="0.25">
      <c r="B1982" s="1"/>
    </row>
    <row r="1983" spans="2:2" x14ac:dyDescent="0.25">
      <c r="B1983" s="1"/>
    </row>
    <row r="1984" spans="2:2" x14ac:dyDescent="0.25">
      <c r="B1984" s="1"/>
    </row>
    <row r="1985" spans="2:2" x14ac:dyDescent="0.25">
      <c r="B1985" s="1"/>
    </row>
    <row r="1986" spans="2:2" x14ac:dyDescent="0.25">
      <c r="B1986" s="1"/>
    </row>
    <row r="1987" spans="2:2" x14ac:dyDescent="0.25">
      <c r="B1987" s="1"/>
    </row>
    <row r="1988" spans="2:2" x14ac:dyDescent="0.25">
      <c r="B1988" s="1"/>
    </row>
    <row r="1989" spans="2:2" x14ac:dyDescent="0.25">
      <c r="B1989" s="1"/>
    </row>
    <row r="1990" spans="2:2" x14ac:dyDescent="0.25">
      <c r="B1990" s="1"/>
    </row>
    <row r="1991" spans="2:2" x14ac:dyDescent="0.25">
      <c r="B1991" s="1"/>
    </row>
    <row r="1992" spans="2:2" x14ac:dyDescent="0.25">
      <c r="B1992" s="1"/>
    </row>
    <row r="1993" spans="2:2" x14ac:dyDescent="0.25">
      <c r="B1993" s="1"/>
    </row>
    <row r="1994" spans="2:2" x14ac:dyDescent="0.25">
      <c r="B1994" s="1"/>
    </row>
    <row r="1995" spans="2:2" x14ac:dyDescent="0.25">
      <c r="B1995" s="1"/>
    </row>
    <row r="1996" spans="2:2" x14ac:dyDescent="0.25">
      <c r="B1996" s="1"/>
    </row>
    <row r="1997" spans="2:2" x14ac:dyDescent="0.25">
      <c r="B1997" s="1"/>
    </row>
    <row r="1998" spans="2:2" x14ac:dyDescent="0.25">
      <c r="B1998" s="1"/>
    </row>
    <row r="1999" spans="2:2" x14ac:dyDescent="0.25">
      <c r="B1999" s="1"/>
    </row>
    <row r="2000" spans="2:2" x14ac:dyDescent="0.25">
      <c r="B2000" s="1"/>
    </row>
    <row r="2001" spans="2:2" x14ac:dyDescent="0.25">
      <c r="B2001" s="1"/>
    </row>
    <row r="2002" spans="2:2" x14ac:dyDescent="0.25">
      <c r="B2002" s="1"/>
    </row>
    <row r="2003" spans="2:2" x14ac:dyDescent="0.25">
      <c r="B2003" s="1"/>
    </row>
    <row r="2004" spans="2:2" x14ac:dyDescent="0.25">
      <c r="B2004" s="1"/>
    </row>
    <row r="2005" spans="2:2" x14ac:dyDescent="0.25">
      <c r="B2005" s="1"/>
    </row>
    <row r="2006" spans="2:2" x14ac:dyDescent="0.25">
      <c r="B2006" s="1"/>
    </row>
    <row r="2007" spans="2:2" x14ac:dyDescent="0.25">
      <c r="B2007" s="1"/>
    </row>
    <row r="2008" spans="2:2" x14ac:dyDescent="0.25">
      <c r="B2008" s="1"/>
    </row>
    <row r="2009" spans="2:2" x14ac:dyDescent="0.25">
      <c r="B2009" s="1"/>
    </row>
    <row r="2010" spans="2:2" x14ac:dyDescent="0.25">
      <c r="B2010" s="1"/>
    </row>
    <row r="2011" spans="2:2" x14ac:dyDescent="0.25">
      <c r="B2011" s="1"/>
    </row>
    <row r="2012" spans="2:2" x14ac:dyDescent="0.25">
      <c r="B2012" s="1"/>
    </row>
    <row r="2013" spans="2:2" x14ac:dyDescent="0.25">
      <c r="B2013" s="1"/>
    </row>
    <row r="2014" spans="2:2" x14ac:dyDescent="0.25">
      <c r="B2014" s="1"/>
    </row>
    <row r="2015" spans="2:2" x14ac:dyDescent="0.25">
      <c r="B2015" s="1"/>
    </row>
    <row r="2016" spans="2:2" x14ac:dyDescent="0.25">
      <c r="B2016" s="1"/>
    </row>
    <row r="2017" spans="2:2" x14ac:dyDescent="0.25">
      <c r="B2017" s="1"/>
    </row>
    <row r="2018" spans="2:2" x14ac:dyDescent="0.25">
      <c r="B2018" s="1"/>
    </row>
    <row r="2019" spans="2:2" x14ac:dyDescent="0.25">
      <c r="B2019" s="1"/>
    </row>
    <row r="2020" spans="2:2" x14ac:dyDescent="0.25">
      <c r="B2020" s="1"/>
    </row>
    <row r="2021" spans="2:2" x14ac:dyDescent="0.25">
      <c r="B2021" s="1"/>
    </row>
    <row r="2022" spans="2:2" x14ac:dyDescent="0.25">
      <c r="B2022" s="1"/>
    </row>
    <row r="2023" spans="2:2" x14ac:dyDescent="0.25">
      <c r="B2023" s="1"/>
    </row>
    <row r="2024" spans="2:2" x14ac:dyDescent="0.25">
      <c r="B2024" s="1"/>
    </row>
    <row r="2025" spans="2:2" x14ac:dyDescent="0.25">
      <c r="B2025" s="1"/>
    </row>
    <row r="2026" spans="2:2" x14ac:dyDescent="0.25">
      <c r="B2026" s="1"/>
    </row>
    <row r="2027" spans="2:2" x14ac:dyDescent="0.25">
      <c r="B2027" s="1"/>
    </row>
    <row r="2028" spans="2:2" x14ac:dyDescent="0.25">
      <c r="B2028" s="1"/>
    </row>
    <row r="2029" spans="2:2" x14ac:dyDescent="0.25">
      <c r="B2029" s="1"/>
    </row>
    <row r="2030" spans="2:2" x14ac:dyDescent="0.25">
      <c r="B2030" s="1"/>
    </row>
    <row r="2031" spans="2:2" x14ac:dyDescent="0.25">
      <c r="B2031" s="1"/>
    </row>
    <row r="2032" spans="2:2" x14ac:dyDescent="0.25">
      <c r="B2032" s="1"/>
    </row>
    <row r="2033" spans="2:2" x14ac:dyDescent="0.25">
      <c r="B2033" s="1"/>
    </row>
    <row r="2034" spans="2:2" x14ac:dyDescent="0.25">
      <c r="B2034" s="1"/>
    </row>
    <row r="2035" spans="2:2" x14ac:dyDescent="0.25">
      <c r="B2035" s="1"/>
    </row>
    <row r="2036" spans="2:2" x14ac:dyDescent="0.25">
      <c r="B2036" s="1"/>
    </row>
    <row r="2037" spans="2:2" x14ac:dyDescent="0.25">
      <c r="B2037" s="1"/>
    </row>
    <row r="2038" spans="2:2" x14ac:dyDescent="0.25">
      <c r="B2038" s="1"/>
    </row>
    <row r="2039" spans="2:2" x14ac:dyDescent="0.25">
      <c r="B2039" s="1"/>
    </row>
    <row r="2040" spans="2:2" x14ac:dyDescent="0.25">
      <c r="B2040" s="1"/>
    </row>
    <row r="2041" spans="2:2" x14ac:dyDescent="0.25">
      <c r="B2041" s="1"/>
    </row>
    <row r="2042" spans="2:2" x14ac:dyDescent="0.25">
      <c r="B2042" s="1"/>
    </row>
    <row r="2043" spans="2:2" x14ac:dyDescent="0.25">
      <c r="B2043" s="1"/>
    </row>
    <row r="2044" spans="2:2" x14ac:dyDescent="0.25">
      <c r="B2044" s="1"/>
    </row>
    <row r="2045" spans="2:2" x14ac:dyDescent="0.25">
      <c r="B2045" s="1"/>
    </row>
    <row r="2046" spans="2:2" x14ac:dyDescent="0.25">
      <c r="B2046" s="1"/>
    </row>
    <row r="2047" spans="2:2" x14ac:dyDescent="0.25">
      <c r="B2047" s="1"/>
    </row>
    <row r="2048" spans="2:2" x14ac:dyDescent="0.25">
      <c r="B2048" s="1"/>
    </row>
    <row r="2049" spans="2:2" x14ac:dyDescent="0.25">
      <c r="B2049" s="1"/>
    </row>
    <row r="2050" spans="2:2" x14ac:dyDescent="0.25">
      <c r="B2050" s="1"/>
    </row>
    <row r="2051" spans="2:2" x14ac:dyDescent="0.25">
      <c r="B2051" s="1"/>
    </row>
    <row r="2052" spans="2:2" x14ac:dyDescent="0.25">
      <c r="B2052" s="1"/>
    </row>
    <row r="2053" spans="2:2" x14ac:dyDescent="0.25">
      <c r="B2053" s="1"/>
    </row>
    <row r="2054" spans="2:2" x14ac:dyDescent="0.25">
      <c r="B2054" s="1"/>
    </row>
    <row r="2055" spans="2:2" x14ac:dyDescent="0.25">
      <c r="B2055" s="1"/>
    </row>
    <row r="2056" spans="2:2" x14ac:dyDescent="0.25">
      <c r="B2056" s="1"/>
    </row>
    <row r="2057" spans="2:2" x14ac:dyDescent="0.25">
      <c r="B2057" s="1"/>
    </row>
    <row r="2058" spans="2:2" x14ac:dyDescent="0.25">
      <c r="B2058" s="1"/>
    </row>
    <row r="2059" spans="2:2" x14ac:dyDescent="0.25">
      <c r="B2059" s="1"/>
    </row>
    <row r="2060" spans="2:2" x14ac:dyDescent="0.25">
      <c r="B2060" s="1"/>
    </row>
    <row r="2061" spans="2:2" x14ac:dyDescent="0.25">
      <c r="B2061" s="1"/>
    </row>
    <row r="2062" spans="2:2" x14ac:dyDescent="0.25">
      <c r="B2062" s="1"/>
    </row>
    <row r="2063" spans="2:2" x14ac:dyDescent="0.25">
      <c r="B2063" s="1"/>
    </row>
    <row r="2064" spans="2:2" x14ac:dyDescent="0.25">
      <c r="B2064" s="1"/>
    </row>
    <row r="2065" spans="2:2" x14ac:dyDescent="0.25">
      <c r="B2065" s="1"/>
    </row>
    <row r="2066" spans="2:2" x14ac:dyDescent="0.25">
      <c r="B2066" s="1"/>
    </row>
    <row r="2067" spans="2:2" x14ac:dyDescent="0.25">
      <c r="B2067" s="1"/>
    </row>
    <row r="2068" spans="2:2" x14ac:dyDescent="0.25">
      <c r="B2068" s="1"/>
    </row>
    <row r="2069" spans="2:2" x14ac:dyDescent="0.25">
      <c r="B2069" s="1"/>
    </row>
    <row r="2070" spans="2:2" x14ac:dyDescent="0.25">
      <c r="B2070" s="1"/>
    </row>
    <row r="2071" spans="2:2" x14ac:dyDescent="0.25">
      <c r="B2071" s="1"/>
    </row>
    <row r="2072" spans="2:2" x14ac:dyDescent="0.25">
      <c r="B2072" s="1"/>
    </row>
    <row r="2073" spans="2:2" x14ac:dyDescent="0.25">
      <c r="B2073" s="1"/>
    </row>
    <row r="2074" spans="2:2" x14ac:dyDescent="0.25">
      <c r="B2074" s="1"/>
    </row>
    <row r="2075" spans="2:2" x14ac:dyDescent="0.25">
      <c r="B2075" s="1"/>
    </row>
    <row r="2076" spans="2:2" x14ac:dyDescent="0.25">
      <c r="B2076" s="1"/>
    </row>
    <row r="2077" spans="2:2" x14ac:dyDescent="0.25">
      <c r="B2077" s="1"/>
    </row>
    <row r="2078" spans="2:2" x14ac:dyDescent="0.25">
      <c r="B2078" s="1"/>
    </row>
    <row r="2079" spans="2:2" x14ac:dyDescent="0.25">
      <c r="B2079" s="1"/>
    </row>
    <row r="2080" spans="2:2" x14ac:dyDescent="0.25">
      <c r="B2080" s="1"/>
    </row>
    <row r="2081" spans="2:2" x14ac:dyDescent="0.25">
      <c r="B2081" s="1"/>
    </row>
    <row r="2082" spans="2:2" x14ac:dyDescent="0.25">
      <c r="B2082" s="1"/>
    </row>
    <row r="2083" spans="2:2" x14ac:dyDescent="0.25">
      <c r="B2083" s="1"/>
    </row>
    <row r="2084" spans="2:2" x14ac:dyDescent="0.25">
      <c r="B2084" s="1"/>
    </row>
    <row r="2085" spans="2:2" x14ac:dyDescent="0.25">
      <c r="B2085" s="1"/>
    </row>
    <row r="2086" spans="2:2" x14ac:dyDescent="0.25">
      <c r="B2086" s="1"/>
    </row>
    <row r="2087" spans="2:2" x14ac:dyDescent="0.25">
      <c r="B2087" s="1"/>
    </row>
    <row r="2088" spans="2:2" x14ac:dyDescent="0.25">
      <c r="B2088" s="1"/>
    </row>
    <row r="2089" spans="2:2" x14ac:dyDescent="0.25">
      <c r="B2089" s="1"/>
    </row>
    <row r="2090" spans="2:2" x14ac:dyDescent="0.25">
      <c r="B2090" s="1"/>
    </row>
    <row r="2091" spans="2:2" x14ac:dyDescent="0.25">
      <c r="B2091" s="1"/>
    </row>
    <row r="2092" spans="2:2" x14ac:dyDescent="0.25">
      <c r="B2092" s="1"/>
    </row>
    <row r="2093" spans="2:2" x14ac:dyDescent="0.25">
      <c r="B2093" s="1"/>
    </row>
    <row r="2094" spans="2:2" x14ac:dyDescent="0.25">
      <c r="B2094" s="1"/>
    </row>
    <row r="2095" spans="2:2" x14ac:dyDescent="0.25">
      <c r="B2095" s="1"/>
    </row>
    <row r="2096" spans="2:2" x14ac:dyDescent="0.25">
      <c r="B2096" s="1"/>
    </row>
    <row r="2097" spans="2:2" x14ac:dyDescent="0.25">
      <c r="B2097" s="1"/>
    </row>
    <row r="2098" spans="2:2" x14ac:dyDescent="0.25">
      <c r="B2098" s="1"/>
    </row>
    <row r="2099" spans="2:2" x14ac:dyDescent="0.25">
      <c r="B2099" s="1"/>
    </row>
    <row r="2100" spans="2:2" x14ac:dyDescent="0.25">
      <c r="B2100" s="1"/>
    </row>
    <row r="2101" spans="2:2" x14ac:dyDescent="0.25">
      <c r="B2101" s="1"/>
    </row>
    <row r="2102" spans="2:2" x14ac:dyDescent="0.25">
      <c r="B2102" s="1"/>
    </row>
    <row r="2103" spans="2:2" x14ac:dyDescent="0.25">
      <c r="B2103" s="1"/>
    </row>
    <row r="2104" spans="2:2" x14ac:dyDescent="0.25">
      <c r="B2104" s="1"/>
    </row>
    <row r="2105" spans="2:2" x14ac:dyDescent="0.25">
      <c r="B2105" s="1"/>
    </row>
    <row r="2106" spans="2:2" x14ac:dyDescent="0.25">
      <c r="B2106" s="1"/>
    </row>
    <row r="2107" spans="2:2" x14ac:dyDescent="0.25">
      <c r="B2107" s="1"/>
    </row>
    <row r="2108" spans="2:2" x14ac:dyDescent="0.25">
      <c r="B2108" s="1"/>
    </row>
    <row r="2109" spans="2:2" x14ac:dyDescent="0.25">
      <c r="B2109" s="1"/>
    </row>
    <row r="2110" spans="2:2" x14ac:dyDescent="0.25">
      <c r="B2110" s="1"/>
    </row>
    <row r="2111" spans="2:2" x14ac:dyDescent="0.25">
      <c r="B2111" s="1"/>
    </row>
    <row r="2112" spans="2:2" x14ac:dyDescent="0.25">
      <c r="B2112" s="1"/>
    </row>
    <row r="2113" spans="2:2" x14ac:dyDescent="0.25">
      <c r="B2113" s="1"/>
    </row>
    <row r="2114" spans="2:2" x14ac:dyDescent="0.25">
      <c r="B2114" s="1"/>
    </row>
    <row r="2115" spans="2:2" x14ac:dyDescent="0.25">
      <c r="B2115" s="1"/>
    </row>
    <row r="2116" spans="2:2" x14ac:dyDescent="0.25">
      <c r="B2116" s="1"/>
    </row>
    <row r="2117" spans="2:2" x14ac:dyDescent="0.25">
      <c r="B2117" s="1"/>
    </row>
    <row r="2118" spans="2:2" x14ac:dyDescent="0.25">
      <c r="B2118" s="1"/>
    </row>
    <row r="2119" spans="2:2" x14ac:dyDescent="0.25">
      <c r="B2119" s="1"/>
    </row>
    <row r="2120" spans="2:2" x14ac:dyDescent="0.25">
      <c r="B2120" s="1"/>
    </row>
    <row r="2121" spans="2:2" x14ac:dyDescent="0.25">
      <c r="B2121" s="1"/>
    </row>
    <row r="2122" spans="2:2" x14ac:dyDescent="0.25">
      <c r="B2122" s="1"/>
    </row>
    <row r="2123" spans="2:2" x14ac:dyDescent="0.25">
      <c r="B2123" s="1"/>
    </row>
    <row r="2124" spans="2:2" x14ac:dyDescent="0.25">
      <c r="B2124" s="1"/>
    </row>
    <row r="2125" spans="2:2" x14ac:dyDescent="0.25">
      <c r="B2125" s="1"/>
    </row>
    <row r="2126" spans="2:2" x14ac:dyDescent="0.25">
      <c r="B2126" s="1"/>
    </row>
    <row r="2127" spans="2:2" x14ac:dyDescent="0.25">
      <c r="B2127" s="1"/>
    </row>
    <row r="2128" spans="2:2" x14ac:dyDescent="0.25">
      <c r="B2128" s="1"/>
    </row>
    <row r="2129" spans="2:2" x14ac:dyDescent="0.25">
      <c r="B2129" s="1"/>
    </row>
    <row r="2130" spans="2:2" x14ac:dyDescent="0.25">
      <c r="B2130" s="1"/>
    </row>
    <row r="2131" spans="2:2" x14ac:dyDescent="0.25">
      <c r="B2131" s="1"/>
    </row>
    <row r="2132" spans="2:2" x14ac:dyDescent="0.25">
      <c r="B2132" s="1"/>
    </row>
    <row r="2133" spans="2:2" x14ac:dyDescent="0.25">
      <c r="B2133" s="1"/>
    </row>
    <row r="2134" spans="2:2" x14ac:dyDescent="0.25">
      <c r="B2134" s="1"/>
    </row>
    <row r="2135" spans="2:2" x14ac:dyDescent="0.25">
      <c r="B2135" s="1"/>
    </row>
    <row r="2136" spans="2:2" x14ac:dyDescent="0.25">
      <c r="B2136" s="1"/>
    </row>
    <row r="2137" spans="2:2" x14ac:dyDescent="0.25">
      <c r="B2137" s="1"/>
    </row>
    <row r="2138" spans="2:2" x14ac:dyDescent="0.25">
      <c r="B2138" s="1"/>
    </row>
    <row r="2139" spans="2:2" x14ac:dyDescent="0.25">
      <c r="B2139" s="1"/>
    </row>
    <row r="2140" spans="2:2" x14ac:dyDescent="0.25">
      <c r="B2140" s="1"/>
    </row>
    <row r="2141" spans="2:2" x14ac:dyDescent="0.25">
      <c r="B2141" s="1"/>
    </row>
    <row r="2142" spans="2:2" x14ac:dyDescent="0.25">
      <c r="B2142" s="1"/>
    </row>
    <row r="2143" spans="2:2" x14ac:dyDescent="0.25">
      <c r="B2143" s="1"/>
    </row>
    <row r="2144" spans="2:2" x14ac:dyDescent="0.25">
      <c r="B2144" s="1"/>
    </row>
    <row r="2145" spans="2:2" x14ac:dyDescent="0.25">
      <c r="B2145" s="1"/>
    </row>
    <row r="2146" spans="2:2" x14ac:dyDescent="0.25">
      <c r="B2146" s="1"/>
    </row>
    <row r="2147" spans="2:2" x14ac:dyDescent="0.25">
      <c r="B2147" s="1"/>
    </row>
    <row r="2148" spans="2:2" x14ac:dyDescent="0.25">
      <c r="B2148" s="1"/>
    </row>
    <row r="2149" spans="2:2" x14ac:dyDescent="0.25">
      <c r="B2149" s="1"/>
    </row>
    <row r="2150" spans="2:2" x14ac:dyDescent="0.25">
      <c r="B2150" s="1"/>
    </row>
    <row r="2151" spans="2:2" x14ac:dyDescent="0.25">
      <c r="B2151" s="1"/>
    </row>
    <row r="2152" spans="2:2" x14ac:dyDescent="0.25">
      <c r="B2152" s="1"/>
    </row>
    <row r="2153" spans="2:2" x14ac:dyDescent="0.25">
      <c r="B2153" s="1"/>
    </row>
    <row r="2154" spans="2:2" x14ac:dyDescent="0.25">
      <c r="B2154" s="1"/>
    </row>
    <row r="2155" spans="2:2" x14ac:dyDescent="0.25">
      <c r="B2155" s="1"/>
    </row>
    <row r="2156" spans="2:2" x14ac:dyDescent="0.25">
      <c r="B2156" s="1"/>
    </row>
    <row r="2157" spans="2:2" x14ac:dyDescent="0.25">
      <c r="B2157" s="1"/>
    </row>
    <row r="2158" spans="2:2" x14ac:dyDescent="0.25">
      <c r="B2158" s="1"/>
    </row>
    <row r="2159" spans="2:2" x14ac:dyDescent="0.25">
      <c r="B2159" s="1"/>
    </row>
    <row r="2160" spans="2:2" x14ac:dyDescent="0.25">
      <c r="B2160" s="1"/>
    </row>
    <row r="2161" spans="2:2" x14ac:dyDescent="0.25">
      <c r="B2161" s="1"/>
    </row>
    <row r="2162" spans="2:2" x14ac:dyDescent="0.25">
      <c r="B2162" s="1"/>
    </row>
    <row r="2163" spans="2:2" x14ac:dyDescent="0.25">
      <c r="B2163" s="1"/>
    </row>
    <row r="2164" spans="2:2" x14ac:dyDescent="0.25">
      <c r="B2164" s="1"/>
    </row>
    <row r="2165" spans="2:2" x14ac:dyDescent="0.25">
      <c r="B2165" s="1"/>
    </row>
    <row r="2166" spans="2:2" x14ac:dyDescent="0.25">
      <c r="B2166" s="1"/>
    </row>
    <row r="2167" spans="2:2" x14ac:dyDescent="0.25">
      <c r="B2167" s="1"/>
    </row>
    <row r="2168" spans="2:2" x14ac:dyDescent="0.25">
      <c r="B2168" s="1"/>
    </row>
    <row r="2169" spans="2:2" x14ac:dyDescent="0.25">
      <c r="B2169" s="1"/>
    </row>
    <row r="2170" spans="2:2" x14ac:dyDescent="0.25">
      <c r="B2170" s="1"/>
    </row>
    <row r="2171" spans="2:2" x14ac:dyDescent="0.25">
      <c r="B2171" s="1"/>
    </row>
    <row r="2172" spans="2:2" x14ac:dyDescent="0.25">
      <c r="B2172" s="1"/>
    </row>
    <row r="2173" spans="2:2" x14ac:dyDescent="0.25">
      <c r="B2173" s="1"/>
    </row>
    <row r="2174" spans="2:2" x14ac:dyDescent="0.25">
      <c r="B2174" s="1"/>
    </row>
    <row r="2175" spans="2:2" x14ac:dyDescent="0.25">
      <c r="B2175" s="1"/>
    </row>
    <row r="2176" spans="2:2" x14ac:dyDescent="0.25">
      <c r="B2176" s="1"/>
    </row>
    <row r="2177" spans="2:2" x14ac:dyDescent="0.25">
      <c r="B2177" s="1"/>
    </row>
    <row r="2178" spans="2:2" x14ac:dyDescent="0.25">
      <c r="B2178" s="1"/>
    </row>
    <row r="2179" spans="2:2" x14ac:dyDescent="0.25">
      <c r="B2179" s="1"/>
    </row>
    <row r="2180" spans="2:2" x14ac:dyDescent="0.25">
      <c r="B2180" s="1"/>
    </row>
    <row r="2181" spans="2:2" x14ac:dyDescent="0.25">
      <c r="B2181" s="1"/>
    </row>
    <row r="2182" spans="2:2" x14ac:dyDescent="0.25">
      <c r="B2182" s="1"/>
    </row>
    <row r="2183" spans="2:2" x14ac:dyDescent="0.25">
      <c r="B2183" s="1"/>
    </row>
    <row r="2184" spans="2:2" x14ac:dyDescent="0.25">
      <c r="B2184" s="1"/>
    </row>
    <row r="2185" spans="2:2" x14ac:dyDescent="0.25">
      <c r="B2185" s="1"/>
    </row>
    <row r="2186" spans="2:2" x14ac:dyDescent="0.25">
      <c r="B2186" s="1"/>
    </row>
    <row r="2187" spans="2:2" x14ac:dyDescent="0.25">
      <c r="B2187" s="1"/>
    </row>
    <row r="2188" spans="2:2" x14ac:dyDescent="0.25">
      <c r="B2188" s="1"/>
    </row>
    <row r="2189" spans="2:2" x14ac:dyDescent="0.25">
      <c r="B2189" s="1"/>
    </row>
    <row r="2190" spans="2:2" x14ac:dyDescent="0.25">
      <c r="B2190" s="1"/>
    </row>
    <row r="2191" spans="2:2" x14ac:dyDescent="0.25">
      <c r="B2191" s="1"/>
    </row>
    <row r="2192" spans="2:2" x14ac:dyDescent="0.25">
      <c r="B2192" s="1"/>
    </row>
    <row r="2193" spans="2:2" x14ac:dyDescent="0.25">
      <c r="B2193" s="1"/>
    </row>
    <row r="2194" spans="2:2" x14ac:dyDescent="0.25">
      <c r="B2194" s="1"/>
    </row>
    <row r="2195" spans="2:2" x14ac:dyDescent="0.25">
      <c r="B2195" s="1"/>
    </row>
    <row r="2196" spans="2:2" x14ac:dyDescent="0.25">
      <c r="B2196" s="1"/>
    </row>
    <row r="2197" spans="2:2" x14ac:dyDescent="0.25">
      <c r="B2197" s="1"/>
    </row>
    <row r="2198" spans="2:2" x14ac:dyDescent="0.25">
      <c r="B2198" s="1"/>
    </row>
    <row r="2199" spans="2:2" x14ac:dyDescent="0.25">
      <c r="B2199" s="1"/>
    </row>
    <row r="2200" spans="2:2" x14ac:dyDescent="0.25">
      <c r="B2200" s="1"/>
    </row>
    <row r="2201" spans="2:2" x14ac:dyDescent="0.25">
      <c r="B2201" s="1"/>
    </row>
    <row r="2202" spans="2:2" x14ac:dyDescent="0.25">
      <c r="B2202" s="1"/>
    </row>
    <row r="2203" spans="2:2" x14ac:dyDescent="0.25">
      <c r="B2203" s="1"/>
    </row>
    <row r="2204" spans="2:2" x14ac:dyDescent="0.25">
      <c r="B2204" s="1"/>
    </row>
    <row r="2205" spans="2:2" x14ac:dyDescent="0.25">
      <c r="B2205" s="1"/>
    </row>
    <row r="2206" spans="2:2" x14ac:dyDescent="0.25">
      <c r="B2206" s="1"/>
    </row>
    <row r="2207" spans="2:2" x14ac:dyDescent="0.25">
      <c r="B2207" s="1"/>
    </row>
    <row r="2208" spans="2:2" x14ac:dyDescent="0.25">
      <c r="B2208" s="1"/>
    </row>
    <row r="2209" spans="2:2" x14ac:dyDescent="0.25">
      <c r="B2209" s="1"/>
    </row>
    <row r="2210" spans="2:2" x14ac:dyDescent="0.25">
      <c r="B2210" s="1"/>
    </row>
    <row r="2211" spans="2:2" x14ac:dyDescent="0.25">
      <c r="B2211" s="1"/>
    </row>
    <row r="2212" spans="2:2" x14ac:dyDescent="0.25">
      <c r="B2212" s="1"/>
    </row>
    <row r="2213" spans="2:2" x14ac:dyDescent="0.25">
      <c r="B2213" s="1"/>
    </row>
    <row r="2214" spans="2:2" x14ac:dyDescent="0.25">
      <c r="B2214" s="1"/>
    </row>
    <row r="2215" spans="2:2" x14ac:dyDescent="0.25">
      <c r="B2215" s="1"/>
    </row>
    <row r="2216" spans="2:2" x14ac:dyDescent="0.25">
      <c r="B2216" s="1"/>
    </row>
    <row r="2217" spans="2:2" x14ac:dyDescent="0.25">
      <c r="B2217" s="1"/>
    </row>
    <row r="2218" spans="2:2" x14ac:dyDescent="0.25">
      <c r="B2218" s="1"/>
    </row>
    <row r="2219" spans="2:2" x14ac:dyDescent="0.25">
      <c r="B2219" s="1"/>
    </row>
    <row r="2220" spans="2:2" x14ac:dyDescent="0.25">
      <c r="B2220" s="1"/>
    </row>
    <row r="2221" spans="2:2" x14ac:dyDescent="0.25">
      <c r="B2221" s="1"/>
    </row>
    <row r="2222" spans="2:2" x14ac:dyDescent="0.25">
      <c r="B2222" s="1"/>
    </row>
    <row r="2223" spans="2:2" x14ac:dyDescent="0.25">
      <c r="B2223" s="1"/>
    </row>
    <row r="2224" spans="2:2" x14ac:dyDescent="0.25">
      <c r="B2224" s="1"/>
    </row>
    <row r="2225" spans="2:2" x14ac:dyDescent="0.25">
      <c r="B2225" s="1"/>
    </row>
    <row r="2226" spans="2:2" x14ac:dyDescent="0.25">
      <c r="B2226" s="1"/>
    </row>
    <row r="2227" spans="2:2" x14ac:dyDescent="0.25">
      <c r="B2227" s="1"/>
    </row>
    <row r="2228" spans="2:2" x14ac:dyDescent="0.25">
      <c r="B2228" s="1"/>
    </row>
    <row r="2229" spans="2:2" x14ac:dyDescent="0.25">
      <c r="B2229" s="1"/>
    </row>
    <row r="2230" spans="2:2" x14ac:dyDescent="0.25">
      <c r="B2230" s="1"/>
    </row>
    <row r="2231" spans="2:2" x14ac:dyDescent="0.25">
      <c r="B2231" s="1"/>
    </row>
    <row r="2232" spans="2:2" x14ac:dyDescent="0.25">
      <c r="B2232" s="1"/>
    </row>
    <row r="2233" spans="2:2" x14ac:dyDescent="0.25">
      <c r="B2233" s="1"/>
    </row>
    <row r="2234" spans="2:2" x14ac:dyDescent="0.25">
      <c r="B2234" s="1"/>
    </row>
    <row r="2235" spans="2:2" x14ac:dyDescent="0.25">
      <c r="B2235" s="1"/>
    </row>
    <row r="2236" spans="2:2" x14ac:dyDescent="0.25">
      <c r="B2236" s="1"/>
    </row>
    <row r="2237" spans="2:2" x14ac:dyDescent="0.25">
      <c r="B2237" s="1"/>
    </row>
    <row r="2238" spans="2:2" x14ac:dyDescent="0.25">
      <c r="B2238" s="1"/>
    </row>
    <row r="2239" spans="2:2" x14ac:dyDescent="0.25">
      <c r="B2239" s="1"/>
    </row>
    <row r="2240" spans="2:2" x14ac:dyDescent="0.25">
      <c r="B2240" s="1"/>
    </row>
    <row r="2241" spans="2:2" x14ac:dyDescent="0.25">
      <c r="B2241" s="1"/>
    </row>
    <row r="2242" spans="2:2" x14ac:dyDescent="0.25">
      <c r="B2242" s="1"/>
    </row>
    <row r="2243" spans="2:2" x14ac:dyDescent="0.25">
      <c r="B2243" s="1"/>
    </row>
    <row r="2244" spans="2:2" x14ac:dyDescent="0.25">
      <c r="B2244" s="1"/>
    </row>
    <row r="2245" spans="2:2" x14ac:dyDescent="0.25">
      <c r="B2245" s="1"/>
    </row>
    <row r="2246" spans="2:2" x14ac:dyDescent="0.25">
      <c r="B2246" s="1"/>
    </row>
    <row r="2247" spans="2:2" x14ac:dyDescent="0.25">
      <c r="B2247" s="1"/>
    </row>
    <row r="2248" spans="2:2" x14ac:dyDescent="0.25">
      <c r="B2248" s="1"/>
    </row>
    <row r="2249" spans="2:2" x14ac:dyDescent="0.25">
      <c r="B2249" s="1"/>
    </row>
    <row r="2250" spans="2:2" x14ac:dyDescent="0.25">
      <c r="B2250" s="1"/>
    </row>
    <row r="2251" spans="2:2" x14ac:dyDescent="0.25">
      <c r="B2251" s="1"/>
    </row>
    <row r="2252" spans="2:2" x14ac:dyDescent="0.25">
      <c r="B2252" s="1"/>
    </row>
    <row r="2253" spans="2:2" x14ac:dyDescent="0.25">
      <c r="B2253" s="1"/>
    </row>
    <row r="2254" spans="2:2" x14ac:dyDescent="0.25">
      <c r="B2254" s="1"/>
    </row>
    <row r="2255" spans="2:2" x14ac:dyDescent="0.25">
      <c r="B2255" s="1"/>
    </row>
    <row r="2256" spans="2:2" x14ac:dyDescent="0.25">
      <c r="B2256" s="1"/>
    </row>
    <row r="2257" spans="2:2" x14ac:dyDescent="0.25">
      <c r="B2257" s="1"/>
    </row>
    <row r="2258" spans="2:2" x14ac:dyDescent="0.25">
      <c r="B2258" s="1"/>
    </row>
    <row r="2259" spans="2:2" x14ac:dyDescent="0.25">
      <c r="B2259" s="1"/>
    </row>
    <row r="2260" spans="2:2" x14ac:dyDescent="0.25">
      <c r="B2260" s="1"/>
    </row>
    <row r="2261" spans="2:2" x14ac:dyDescent="0.25">
      <c r="B2261" s="1"/>
    </row>
    <row r="2262" spans="2:2" x14ac:dyDescent="0.25">
      <c r="B2262" s="1"/>
    </row>
    <row r="2263" spans="2:2" x14ac:dyDescent="0.25">
      <c r="B2263" s="1"/>
    </row>
    <row r="2264" spans="2:2" x14ac:dyDescent="0.25">
      <c r="B2264" s="1"/>
    </row>
    <row r="2265" spans="2:2" x14ac:dyDescent="0.25">
      <c r="B2265" s="1"/>
    </row>
    <row r="2266" spans="2:2" x14ac:dyDescent="0.25">
      <c r="B2266" s="1"/>
    </row>
    <row r="2267" spans="2:2" x14ac:dyDescent="0.25">
      <c r="B2267" s="1"/>
    </row>
    <row r="2268" spans="2:2" x14ac:dyDescent="0.25">
      <c r="B2268" s="1"/>
    </row>
    <row r="2269" spans="2:2" x14ac:dyDescent="0.25">
      <c r="B2269" s="1"/>
    </row>
    <row r="2270" spans="2:2" x14ac:dyDescent="0.25">
      <c r="B2270" s="1"/>
    </row>
    <row r="2271" spans="2:2" x14ac:dyDescent="0.25">
      <c r="B2271" s="1"/>
    </row>
    <row r="2272" spans="2:2" x14ac:dyDescent="0.25">
      <c r="B2272" s="1"/>
    </row>
    <row r="2273" spans="2:2" x14ac:dyDescent="0.25">
      <c r="B2273" s="1"/>
    </row>
    <row r="2274" spans="2:2" x14ac:dyDescent="0.25">
      <c r="B2274" s="1"/>
    </row>
    <row r="2275" spans="2:2" x14ac:dyDescent="0.25">
      <c r="B2275" s="1"/>
    </row>
    <row r="2276" spans="2:2" x14ac:dyDescent="0.25">
      <c r="B2276" s="1"/>
    </row>
    <row r="2277" spans="2:2" x14ac:dyDescent="0.25">
      <c r="B2277" s="1"/>
    </row>
    <row r="2278" spans="2:2" x14ac:dyDescent="0.25">
      <c r="B2278" s="1"/>
    </row>
    <row r="2279" spans="2:2" x14ac:dyDescent="0.25">
      <c r="B2279" s="1"/>
    </row>
    <row r="2280" spans="2:2" x14ac:dyDescent="0.25">
      <c r="B2280" s="1"/>
    </row>
    <row r="2281" spans="2:2" x14ac:dyDescent="0.25">
      <c r="B2281" s="1"/>
    </row>
    <row r="2282" spans="2:2" x14ac:dyDescent="0.25">
      <c r="B2282" s="1"/>
    </row>
    <row r="2283" spans="2:2" x14ac:dyDescent="0.25">
      <c r="B2283" s="1"/>
    </row>
    <row r="2284" spans="2:2" x14ac:dyDescent="0.25">
      <c r="B2284" s="1"/>
    </row>
    <row r="2285" spans="2:2" x14ac:dyDescent="0.25">
      <c r="B2285" s="1"/>
    </row>
    <row r="2286" spans="2:2" x14ac:dyDescent="0.25">
      <c r="B2286" s="1"/>
    </row>
    <row r="2287" spans="2:2" x14ac:dyDescent="0.25">
      <c r="B2287" s="1"/>
    </row>
    <row r="2288" spans="2:2" x14ac:dyDescent="0.25">
      <c r="B2288" s="1"/>
    </row>
    <row r="2289" spans="2:2" x14ac:dyDescent="0.25">
      <c r="B2289" s="1"/>
    </row>
    <row r="2290" spans="2:2" x14ac:dyDescent="0.25">
      <c r="B2290" s="1"/>
    </row>
    <row r="2291" spans="2:2" x14ac:dyDescent="0.25">
      <c r="B2291" s="1"/>
    </row>
    <row r="2292" spans="2:2" x14ac:dyDescent="0.25">
      <c r="B2292" s="1"/>
    </row>
    <row r="2293" spans="2:2" x14ac:dyDescent="0.25">
      <c r="B2293" s="1"/>
    </row>
    <row r="2294" spans="2:2" x14ac:dyDescent="0.25">
      <c r="B2294" s="1"/>
    </row>
    <row r="2295" spans="2:2" x14ac:dyDescent="0.25">
      <c r="B2295" s="1"/>
    </row>
    <row r="2296" spans="2:2" x14ac:dyDescent="0.25">
      <c r="B2296" s="1"/>
    </row>
    <row r="2297" spans="2:2" x14ac:dyDescent="0.25">
      <c r="B2297" s="1"/>
    </row>
    <row r="2298" spans="2:2" x14ac:dyDescent="0.25">
      <c r="B2298" s="1"/>
    </row>
    <row r="2299" spans="2:2" x14ac:dyDescent="0.25">
      <c r="B2299" s="1"/>
    </row>
    <row r="2300" spans="2:2" x14ac:dyDescent="0.25">
      <c r="B2300" s="1"/>
    </row>
    <row r="2301" spans="2:2" x14ac:dyDescent="0.25">
      <c r="B2301" s="1"/>
    </row>
    <row r="2302" spans="2:2" x14ac:dyDescent="0.25">
      <c r="B2302" s="1"/>
    </row>
    <row r="2303" spans="2:2" x14ac:dyDescent="0.25">
      <c r="B2303" s="1"/>
    </row>
    <row r="2304" spans="2:2" x14ac:dyDescent="0.25">
      <c r="B2304" s="1"/>
    </row>
    <row r="2305" spans="2:2" x14ac:dyDescent="0.25">
      <c r="B2305" s="1"/>
    </row>
    <row r="2306" spans="2:2" x14ac:dyDescent="0.25">
      <c r="B2306" s="1"/>
    </row>
    <row r="2307" spans="2:2" x14ac:dyDescent="0.25">
      <c r="B2307" s="1"/>
    </row>
    <row r="2308" spans="2:2" x14ac:dyDescent="0.25">
      <c r="B2308" s="1"/>
    </row>
    <row r="2309" spans="2:2" x14ac:dyDescent="0.25">
      <c r="B2309" s="1"/>
    </row>
    <row r="2310" spans="2:2" x14ac:dyDescent="0.25">
      <c r="B2310" s="1"/>
    </row>
    <row r="2311" spans="2:2" x14ac:dyDescent="0.25">
      <c r="B2311" s="1"/>
    </row>
    <row r="2312" spans="2:2" x14ac:dyDescent="0.25">
      <c r="B2312" s="1"/>
    </row>
    <row r="2313" spans="2:2" x14ac:dyDescent="0.25">
      <c r="B2313" s="1"/>
    </row>
    <row r="2314" spans="2:2" x14ac:dyDescent="0.25">
      <c r="B2314" s="1"/>
    </row>
    <row r="2315" spans="2:2" x14ac:dyDescent="0.25">
      <c r="B2315" s="1"/>
    </row>
    <row r="2316" spans="2:2" x14ac:dyDescent="0.25">
      <c r="B2316" s="1"/>
    </row>
    <row r="2317" spans="2:2" x14ac:dyDescent="0.25">
      <c r="B2317" s="1"/>
    </row>
    <row r="2318" spans="2:2" x14ac:dyDescent="0.25">
      <c r="B2318" s="1"/>
    </row>
    <row r="2319" spans="2:2" x14ac:dyDescent="0.25">
      <c r="B2319" s="1"/>
    </row>
    <row r="2320" spans="2:2" x14ac:dyDescent="0.25">
      <c r="B2320" s="1"/>
    </row>
    <row r="2321" spans="2:2" x14ac:dyDescent="0.25">
      <c r="B2321" s="1"/>
    </row>
    <row r="2322" spans="2:2" x14ac:dyDescent="0.25">
      <c r="B2322" s="1"/>
    </row>
    <row r="2323" spans="2:2" x14ac:dyDescent="0.25">
      <c r="B2323" s="1"/>
    </row>
    <row r="2324" spans="2:2" x14ac:dyDescent="0.25">
      <c r="B2324" s="1"/>
    </row>
    <row r="2325" spans="2:2" x14ac:dyDescent="0.25">
      <c r="B2325" s="1"/>
    </row>
    <row r="2326" spans="2:2" x14ac:dyDescent="0.25">
      <c r="B2326" s="1"/>
    </row>
    <row r="2327" spans="2:2" x14ac:dyDescent="0.25">
      <c r="B2327" s="1"/>
    </row>
    <row r="2328" spans="2:2" x14ac:dyDescent="0.25">
      <c r="B2328" s="1"/>
    </row>
    <row r="2329" spans="2:2" x14ac:dyDescent="0.25">
      <c r="B2329" s="1"/>
    </row>
    <row r="2330" spans="2:2" x14ac:dyDescent="0.25">
      <c r="B2330" s="1"/>
    </row>
    <row r="2331" spans="2:2" x14ac:dyDescent="0.25">
      <c r="B2331" s="1"/>
    </row>
    <row r="2332" spans="2:2" x14ac:dyDescent="0.25">
      <c r="B2332" s="1"/>
    </row>
    <row r="2333" spans="2:2" x14ac:dyDescent="0.25">
      <c r="B2333" s="1"/>
    </row>
    <row r="2334" spans="2:2" x14ac:dyDescent="0.25">
      <c r="B2334" s="1"/>
    </row>
    <row r="2335" spans="2:2" x14ac:dyDescent="0.25">
      <c r="B2335" s="1"/>
    </row>
    <row r="2336" spans="2:2" x14ac:dyDescent="0.25">
      <c r="B2336" s="1"/>
    </row>
    <row r="2337" spans="2:2" x14ac:dyDescent="0.25">
      <c r="B2337" s="1"/>
    </row>
    <row r="2338" spans="2:2" x14ac:dyDescent="0.25">
      <c r="B2338" s="1"/>
    </row>
    <row r="2339" spans="2:2" x14ac:dyDescent="0.25">
      <c r="B2339" s="1"/>
    </row>
    <row r="2340" spans="2:2" x14ac:dyDescent="0.25">
      <c r="B2340" s="1"/>
    </row>
    <row r="2341" spans="2:2" x14ac:dyDescent="0.25">
      <c r="B2341" s="1"/>
    </row>
    <row r="2342" spans="2:2" x14ac:dyDescent="0.25">
      <c r="B2342" s="1"/>
    </row>
    <row r="2343" spans="2:2" x14ac:dyDescent="0.25">
      <c r="B2343" s="1"/>
    </row>
    <row r="2344" spans="2:2" x14ac:dyDescent="0.25">
      <c r="B2344" s="1"/>
    </row>
    <row r="2345" spans="2:2" x14ac:dyDescent="0.25">
      <c r="B2345" s="1"/>
    </row>
    <row r="2346" spans="2:2" x14ac:dyDescent="0.25">
      <c r="B2346" s="1"/>
    </row>
    <row r="2347" spans="2:2" x14ac:dyDescent="0.25">
      <c r="B2347" s="1"/>
    </row>
    <row r="2348" spans="2:2" x14ac:dyDescent="0.25">
      <c r="B2348" s="1"/>
    </row>
    <row r="2349" spans="2:2" x14ac:dyDescent="0.25">
      <c r="B2349" s="1"/>
    </row>
    <row r="2350" spans="2:2" x14ac:dyDescent="0.25">
      <c r="B2350" s="1"/>
    </row>
    <row r="2351" spans="2:2" x14ac:dyDescent="0.25">
      <c r="B2351" s="1"/>
    </row>
    <row r="2352" spans="2:2" x14ac:dyDescent="0.25">
      <c r="B2352" s="1"/>
    </row>
    <row r="2353" spans="2:2" x14ac:dyDescent="0.25">
      <c r="B2353" s="1"/>
    </row>
    <row r="2354" spans="2:2" x14ac:dyDescent="0.25">
      <c r="B2354" s="1"/>
    </row>
    <row r="2355" spans="2:2" x14ac:dyDescent="0.25">
      <c r="B2355" s="1"/>
    </row>
    <row r="2356" spans="2:2" x14ac:dyDescent="0.25">
      <c r="B2356" s="1"/>
    </row>
    <row r="2357" spans="2:2" x14ac:dyDescent="0.25">
      <c r="B2357" s="1"/>
    </row>
    <row r="2358" spans="2:2" x14ac:dyDescent="0.25">
      <c r="B2358" s="1"/>
    </row>
    <row r="2359" spans="2:2" x14ac:dyDescent="0.25">
      <c r="B2359" s="1"/>
    </row>
    <row r="2360" spans="2:2" x14ac:dyDescent="0.25">
      <c r="B2360" s="1"/>
    </row>
    <row r="2361" spans="2:2" x14ac:dyDescent="0.25">
      <c r="B2361" s="1"/>
    </row>
    <row r="2362" spans="2:2" x14ac:dyDescent="0.25">
      <c r="B2362" s="1"/>
    </row>
    <row r="2363" spans="2:2" x14ac:dyDescent="0.25">
      <c r="B2363" s="1"/>
    </row>
    <row r="2364" spans="2:2" x14ac:dyDescent="0.25">
      <c r="B2364" s="1"/>
    </row>
    <row r="2365" spans="2:2" x14ac:dyDescent="0.25">
      <c r="B2365" s="1"/>
    </row>
    <row r="2366" spans="2:2" x14ac:dyDescent="0.25">
      <c r="B2366" s="1"/>
    </row>
    <row r="2367" spans="2:2" x14ac:dyDescent="0.25">
      <c r="B2367" s="1"/>
    </row>
    <row r="2368" spans="2:2" x14ac:dyDescent="0.25">
      <c r="B2368" s="1"/>
    </row>
    <row r="2369" spans="2:2" x14ac:dyDescent="0.25">
      <c r="B2369" s="1"/>
    </row>
    <row r="2370" spans="2:2" x14ac:dyDescent="0.25">
      <c r="B2370" s="1"/>
    </row>
    <row r="2371" spans="2:2" x14ac:dyDescent="0.25">
      <c r="B2371" s="1"/>
    </row>
    <row r="2372" spans="2:2" x14ac:dyDescent="0.25">
      <c r="B2372" s="1"/>
    </row>
    <row r="2373" spans="2:2" x14ac:dyDescent="0.25">
      <c r="B2373" s="1"/>
    </row>
    <row r="2374" spans="2:2" x14ac:dyDescent="0.25">
      <c r="B2374" s="1"/>
    </row>
    <row r="2375" spans="2:2" x14ac:dyDescent="0.25">
      <c r="B2375" s="1"/>
    </row>
    <row r="2376" spans="2:2" x14ac:dyDescent="0.25">
      <c r="B2376" s="1"/>
    </row>
    <row r="2377" spans="2:2" x14ac:dyDescent="0.25">
      <c r="B2377" s="1"/>
    </row>
    <row r="2378" spans="2:2" x14ac:dyDescent="0.25">
      <c r="B2378" s="1"/>
    </row>
    <row r="2379" spans="2:2" x14ac:dyDescent="0.25">
      <c r="B2379" s="1"/>
    </row>
    <row r="2380" spans="2:2" x14ac:dyDescent="0.25">
      <c r="B2380" s="1"/>
    </row>
    <row r="2381" spans="2:2" x14ac:dyDescent="0.25">
      <c r="B2381" s="1"/>
    </row>
    <row r="2382" spans="2:2" x14ac:dyDescent="0.25">
      <c r="B2382" s="1"/>
    </row>
    <row r="2383" spans="2:2" x14ac:dyDescent="0.25">
      <c r="B2383" s="1"/>
    </row>
    <row r="2384" spans="2:2" x14ac:dyDescent="0.25">
      <c r="B2384" s="1"/>
    </row>
    <row r="2385" spans="2:2" x14ac:dyDescent="0.25">
      <c r="B2385" s="1"/>
    </row>
    <row r="2386" spans="2:2" x14ac:dyDescent="0.25">
      <c r="B2386" s="1"/>
    </row>
    <row r="2387" spans="2:2" x14ac:dyDescent="0.25">
      <c r="B2387" s="1"/>
    </row>
    <row r="2388" spans="2:2" x14ac:dyDescent="0.25">
      <c r="B2388" s="1"/>
    </row>
    <row r="2389" spans="2:2" x14ac:dyDescent="0.25">
      <c r="B2389" s="1"/>
    </row>
    <row r="2390" spans="2:2" x14ac:dyDescent="0.25">
      <c r="B2390" s="1"/>
    </row>
    <row r="2391" spans="2:2" x14ac:dyDescent="0.25">
      <c r="B2391" s="1"/>
    </row>
    <row r="2392" spans="2:2" x14ac:dyDescent="0.25">
      <c r="B2392" s="1"/>
    </row>
    <row r="2393" spans="2:2" x14ac:dyDescent="0.25">
      <c r="B2393" s="1"/>
    </row>
    <row r="2394" spans="2:2" x14ac:dyDescent="0.25">
      <c r="B2394" s="1"/>
    </row>
    <row r="2395" spans="2:2" x14ac:dyDescent="0.25">
      <c r="B2395" s="1"/>
    </row>
    <row r="2396" spans="2:2" x14ac:dyDescent="0.25">
      <c r="B2396" s="1"/>
    </row>
    <row r="2397" spans="2:2" x14ac:dyDescent="0.25">
      <c r="B2397" s="1"/>
    </row>
    <row r="2398" spans="2:2" x14ac:dyDescent="0.25">
      <c r="B2398" s="1"/>
    </row>
    <row r="2399" spans="2:2" x14ac:dyDescent="0.25">
      <c r="B2399" s="1"/>
    </row>
    <row r="2400" spans="2:2" x14ac:dyDescent="0.25">
      <c r="B2400" s="1"/>
    </row>
    <row r="2401" spans="2:2" x14ac:dyDescent="0.25">
      <c r="B2401" s="1"/>
    </row>
    <row r="2402" spans="2:2" x14ac:dyDescent="0.25">
      <c r="B2402" s="1"/>
    </row>
    <row r="2403" spans="2:2" x14ac:dyDescent="0.25">
      <c r="B2403" s="1"/>
    </row>
    <row r="2404" spans="2:2" x14ac:dyDescent="0.25">
      <c r="B2404" s="1"/>
    </row>
    <row r="2405" spans="2:2" x14ac:dyDescent="0.25">
      <c r="B2405" s="1"/>
    </row>
    <row r="2406" spans="2:2" x14ac:dyDescent="0.25">
      <c r="B2406" s="1"/>
    </row>
    <row r="2407" spans="2:2" x14ac:dyDescent="0.25">
      <c r="B2407" s="1"/>
    </row>
    <row r="2408" spans="2:2" x14ac:dyDescent="0.25">
      <c r="B2408" s="1"/>
    </row>
    <row r="2409" spans="2:2" x14ac:dyDescent="0.25">
      <c r="B2409" s="1"/>
    </row>
    <row r="2410" spans="2:2" x14ac:dyDescent="0.25">
      <c r="B2410" s="1"/>
    </row>
    <row r="2411" spans="2:2" x14ac:dyDescent="0.25">
      <c r="B2411" s="1"/>
    </row>
    <row r="2412" spans="2:2" x14ac:dyDescent="0.25">
      <c r="B2412" s="1"/>
    </row>
    <row r="2413" spans="2:2" x14ac:dyDescent="0.25">
      <c r="B2413" s="1"/>
    </row>
    <row r="2414" spans="2:2" x14ac:dyDescent="0.25">
      <c r="B2414" s="1"/>
    </row>
    <row r="2415" spans="2:2" x14ac:dyDescent="0.25">
      <c r="B2415" s="1"/>
    </row>
    <row r="2416" spans="2:2" x14ac:dyDescent="0.25">
      <c r="B2416" s="1"/>
    </row>
    <row r="2417" spans="2:2" x14ac:dyDescent="0.25">
      <c r="B2417" s="1"/>
    </row>
    <row r="2418" spans="2:2" x14ac:dyDescent="0.25">
      <c r="B2418" s="1"/>
    </row>
    <row r="2419" spans="2:2" x14ac:dyDescent="0.25">
      <c r="B2419" s="1"/>
    </row>
    <row r="2420" spans="2:2" x14ac:dyDescent="0.25">
      <c r="B2420" s="1"/>
    </row>
    <row r="2421" spans="2:2" x14ac:dyDescent="0.25">
      <c r="B2421" s="1"/>
    </row>
    <row r="2422" spans="2:2" x14ac:dyDescent="0.25">
      <c r="B2422" s="1"/>
    </row>
    <row r="2423" spans="2:2" x14ac:dyDescent="0.25">
      <c r="B2423" s="1"/>
    </row>
    <row r="2424" spans="2:2" x14ac:dyDescent="0.25">
      <c r="B2424" s="1"/>
    </row>
    <row r="2425" spans="2:2" x14ac:dyDescent="0.25">
      <c r="B2425" s="1"/>
    </row>
    <row r="2426" spans="2:2" x14ac:dyDescent="0.25">
      <c r="B2426" s="1"/>
    </row>
    <row r="2427" spans="2:2" x14ac:dyDescent="0.25">
      <c r="B2427" s="1"/>
    </row>
    <row r="2428" spans="2:2" x14ac:dyDescent="0.25">
      <c r="B2428" s="1"/>
    </row>
    <row r="2429" spans="2:2" x14ac:dyDescent="0.25">
      <c r="B2429" s="1"/>
    </row>
    <row r="2430" spans="2:2" x14ac:dyDescent="0.25">
      <c r="B2430" s="1"/>
    </row>
    <row r="2431" spans="2:2" x14ac:dyDescent="0.25">
      <c r="B2431" s="1"/>
    </row>
    <row r="2432" spans="2:2" x14ac:dyDescent="0.25">
      <c r="B2432" s="1"/>
    </row>
    <row r="2433" spans="2:2" x14ac:dyDescent="0.25">
      <c r="B2433" s="1"/>
    </row>
    <row r="2434" spans="2:2" x14ac:dyDescent="0.25">
      <c r="B2434" s="1"/>
    </row>
    <row r="2435" spans="2:2" x14ac:dyDescent="0.25">
      <c r="B2435" s="1"/>
    </row>
    <row r="2436" spans="2:2" x14ac:dyDescent="0.25">
      <c r="B2436" s="1"/>
    </row>
    <row r="2437" spans="2:2" x14ac:dyDescent="0.25">
      <c r="B2437" s="1"/>
    </row>
    <row r="2438" spans="2:2" x14ac:dyDescent="0.25">
      <c r="B2438" s="1"/>
    </row>
    <row r="2439" spans="2:2" x14ac:dyDescent="0.25">
      <c r="B2439" s="1"/>
    </row>
    <row r="2440" spans="2:2" x14ac:dyDescent="0.25">
      <c r="B2440" s="1"/>
    </row>
    <row r="2441" spans="2:2" x14ac:dyDescent="0.25">
      <c r="B2441" s="1"/>
    </row>
    <row r="2442" spans="2:2" x14ac:dyDescent="0.25">
      <c r="B2442" s="1"/>
    </row>
    <row r="2443" spans="2:2" x14ac:dyDescent="0.25">
      <c r="B2443" s="1"/>
    </row>
    <row r="2444" spans="2:2" x14ac:dyDescent="0.25">
      <c r="B2444" s="1"/>
    </row>
    <row r="2445" spans="2:2" x14ac:dyDescent="0.25">
      <c r="B2445" s="1"/>
    </row>
    <row r="2446" spans="2:2" x14ac:dyDescent="0.25">
      <c r="B2446" s="1"/>
    </row>
    <row r="2447" spans="2:2" x14ac:dyDescent="0.25">
      <c r="B2447" s="1"/>
    </row>
    <row r="2448" spans="2:2" x14ac:dyDescent="0.25">
      <c r="B2448" s="1"/>
    </row>
    <row r="2449" spans="2:2" x14ac:dyDescent="0.25">
      <c r="B2449" s="1"/>
    </row>
    <row r="2450" spans="2:2" x14ac:dyDescent="0.25">
      <c r="B2450" s="1"/>
    </row>
    <row r="2451" spans="2:2" x14ac:dyDescent="0.25">
      <c r="B2451" s="1"/>
    </row>
    <row r="2452" spans="2:2" x14ac:dyDescent="0.25">
      <c r="B2452" s="1"/>
    </row>
    <row r="2453" spans="2:2" x14ac:dyDescent="0.25">
      <c r="B2453" s="1"/>
    </row>
    <row r="2454" spans="2:2" x14ac:dyDescent="0.25">
      <c r="B2454" s="1"/>
    </row>
    <row r="2455" spans="2:2" x14ac:dyDescent="0.25">
      <c r="B2455" s="1"/>
    </row>
    <row r="2456" spans="2:2" x14ac:dyDescent="0.25">
      <c r="B2456" s="1"/>
    </row>
    <row r="2457" spans="2:2" x14ac:dyDescent="0.25">
      <c r="B2457" s="1"/>
    </row>
    <row r="2458" spans="2:2" x14ac:dyDescent="0.25">
      <c r="B2458" s="1"/>
    </row>
    <row r="2459" spans="2:2" x14ac:dyDescent="0.25">
      <c r="B2459" s="1"/>
    </row>
    <row r="2460" spans="2:2" x14ac:dyDescent="0.25">
      <c r="B2460" s="1"/>
    </row>
    <row r="2461" spans="2:2" x14ac:dyDescent="0.25">
      <c r="B2461" s="1"/>
    </row>
    <row r="2462" spans="2:2" x14ac:dyDescent="0.25">
      <c r="B2462" s="1"/>
    </row>
    <row r="2463" spans="2:2" x14ac:dyDescent="0.25">
      <c r="B2463" s="1"/>
    </row>
    <row r="2464" spans="2:2" x14ac:dyDescent="0.25">
      <c r="B2464" s="1"/>
    </row>
    <row r="2465" spans="2:2" x14ac:dyDescent="0.25">
      <c r="B2465" s="1"/>
    </row>
    <row r="2466" spans="2:2" x14ac:dyDescent="0.25">
      <c r="B2466" s="1"/>
    </row>
    <row r="2467" spans="2:2" x14ac:dyDescent="0.25">
      <c r="B2467" s="1"/>
    </row>
    <row r="2468" spans="2:2" x14ac:dyDescent="0.25">
      <c r="B2468" s="1"/>
    </row>
    <row r="2469" spans="2:2" x14ac:dyDescent="0.25">
      <c r="B2469" s="1"/>
    </row>
    <row r="2470" spans="2:2" x14ac:dyDescent="0.25">
      <c r="B2470" s="1"/>
    </row>
    <row r="2471" spans="2:2" x14ac:dyDescent="0.25">
      <c r="B2471" s="1"/>
    </row>
    <row r="2472" spans="2:2" x14ac:dyDescent="0.25">
      <c r="B2472" s="1"/>
    </row>
    <row r="2473" spans="2:2" x14ac:dyDescent="0.25">
      <c r="B2473" s="1"/>
    </row>
    <row r="2474" spans="2:2" x14ac:dyDescent="0.25">
      <c r="B2474" s="1"/>
    </row>
    <row r="2475" spans="2:2" x14ac:dyDescent="0.25">
      <c r="B2475" s="1"/>
    </row>
    <row r="2476" spans="2:2" x14ac:dyDescent="0.25">
      <c r="B2476" s="1"/>
    </row>
    <row r="2477" spans="2:2" x14ac:dyDescent="0.25">
      <c r="B2477" s="1"/>
    </row>
    <row r="2478" spans="2:2" x14ac:dyDescent="0.25">
      <c r="B2478" s="1"/>
    </row>
    <row r="2479" spans="2:2" x14ac:dyDescent="0.25">
      <c r="B2479" s="1"/>
    </row>
    <row r="2480" spans="2:2" x14ac:dyDescent="0.25">
      <c r="B2480" s="1"/>
    </row>
    <row r="2481" spans="2:2" x14ac:dyDescent="0.25">
      <c r="B2481" s="1"/>
    </row>
    <row r="2482" spans="2:2" x14ac:dyDescent="0.25">
      <c r="B2482" s="1"/>
    </row>
    <row r="2483" spans="2:2" x14ac:dyDescent="0.25">
      <c r="B2483" s="1"/>
    </row>
    <row r="2484" spans="2:2" x14ac:dyDescent="0.25">
      <c r="B2484" s="1"/>
    </row>
    <row r="2485" spans="2:2" x14ac:dyDescent="0.25">
      <c r="B2485" s="1"/>
    </row>
    <row r="2486" spans="2:2" x14ac:dyDescent="0.25">
      <c r="B2486" s="1"/>
    </row>
    <row r="2487" spans="2:2" x14ac:dyDescent="0.25">
      <c r="B2487" s="1"/>
    </row>
    <row r="2488" spans="2:2" x14ac:dyDescent="0.25">
      <c r="B2488" s="1"/>
    </row>
    <row r="2489" spans="2:2" x14ac:dyDescent="0.25">
      <c r="B2489" s="1"/>
    </row>
    <row r="2490" spans="2:2" x14ac:dyDescent="0.25">
      <c r="B2490" s="1"/>
    </row>
    <row r="2491" spans="2:2" x14ac:dyDescent="0.25">
      <c r="B2491" s="1"/>
    </row>
    <row r="2492" spans="2:2" x14ac:dyDescent="0.25">
      <c r="B2492" s="1"/>
    </row>
    <row r="2493" spans="2:2" x14ac:dyDescent="0.25">
      <c r="B2493" s="1"/>
    </row>
    <row r="2494" spans="2:2" x14ac:dyDescent="0.25">
      <c r="B2494" s="1"/>
    </row>
    <row r="2495" spans="2:2" x14ac:dyDescent="0.25">
      <c r="B2495" s="1"/>
    </row>
    <row r="2496" spans="2:2" x14ac:dyDescent="0.25">
      <c r="B2496" s="1"/>
    </row>
    <row r="2497" spans="2:2" x14ac:dyDescent="0.25">
      <c r="B2497" s="1"/>
    </row>
    <row r="2498" spans="2:2" x14ac:dyDescent="0.25">
      <c r="B2498" s="1"/>
    </row>
    <row r="2499" spans="2:2" x14ac:dyDescent="0.25">
      <c r="B2499" s="1"/>
    </row>
    <row r="2500" spans="2:2" x14ac:dyDescent="0.25">
      <c r="B2500" s="1"/>
    </row>
    <row r="2501" spans="2:2" x14ac:dyDescent="0.25">
      <c r="B2501" s="1"/>
    </row>
    <row r="2502" spans="2:2" x14ac:dyDescent="0.25">
      <c r="B2502" s="1"/>
    </row>
    <row r="2503" spans="2:2" x14ac:dyDescent="0.25">
      <c r="B2503" s="1"/>
    </row>
    <row r="2504" spans="2:2" x14ac:dyDescent="0.25">
      <c r="B2504" s="1"/>
    </row>
    <row r="2505" spans="2:2" x14ac:dyDescent="0.25">
      <c r="B2505" s="1"/>
    </row>
    <row r="2506" spans="2:2" x14ac:dyDescent="0.25">
      <c r="B2506" s="1"/>
    </row>
    <row r="2507" spans="2:2" x14ac:dyDescent="0.25">
      <c r="B2507" s="1"/>
    </row>
    <row r="2508" spans="2:2" x14ac:dyDescent="0.25">
      <c r="B2508" s="1"/>
    </row>
    <row r="2509" spans="2:2" x14ac:dyDescent="0.25">
      <c r="B2509" s="1"/>
    </row>
    <row r="2510" spans="2:2" x14ac:dyDescent="0.25">
      <c r="B2510" s="1"/>
    </row>
    <row r="2511" spans="2:2" x14ac:dyDescent="0.25">
      <c r="B2511" s="1"/>
    </row>
    <row r="2512" spans="2:2" x14ac:dyDescent="0.25">
      <c r="B2512" s="1"/>
    </row>
    <row r="2513" spans="2:2" x14ac:dyDescent="0.25">
      <c r="B2513" s="1"/>
    </row>
    <row r="2514" spans="2:2" x14ac:dyDescent="0.25">
      <c r="B2514" s="1"/>
    </row>
    <row r="2515" spans="2:2" x14ac:dyDescent="0.25">
      <c r="B2515" s="1"/>
    </row>
    <row r="2516" spans="2:2" x14ac:dyDescent="0.25">
      <c r="B2516" s="1"/>
    </row>
    <row r="2517" spans="2:2" x14ac:dyDescent="0.25">
      <c r="B2517" s="1"/>
    </row>
    <row r="2518" spans="2:2" x14ac:dyDescent="0.25">
      <c r="B2518" s="1"/>
    </row>
    <row r="2519" spans="2:2" x14ac:dyDescent="0.25">
      <c r="B2519" s="1"/>
    </row>
    <row r="2520" spans="2:2" x14ac:dyDescent="0.25">
      <c r="B2520" s="1"/>
    </row>
    <row r="2521" spans="2:2" x14ac:dyDescent="0.25">
      <c r="B2521" s="1"/>
    </row>
    <row r="2522" spans="2:2" x14ac:dyDescent="0.25">
      <c r="B2522" s="1"/>
    </row>
    <row r="2523" spans="2:2" x14ac:dyDescent="0.25">
      <c r="B2523" s="1"/>
    </row>
    <row r="2524" spans="2:2" x14ac:dyDescent="0.25">
      <c r="B2524" s="1"/>
    </row>
    <row r="2525" spans="2:2" x14ac:dyDescent="0.25">
      <c r="B2525" s="1"/>
    </row>
    <row r="2526" spans="2:2" x14ac:dyDescent="0.25">
      <c r="B2526" s="1"/>
    </row>
    <row r="2527" spans="2:2" x14ac:dyDescent="0.25">
      <c r="B2527" s="1"/>
    </row>
    <row r="2528" spans="2:2" x14ac:dyDescent="0.25">
      <c r="B2528" s="1"/>
    </row>
    <row r="2529" spans="2:2" x14ac:dyDescent="0.25">
      <c r="B2529" s="1"/>
    </row>
    <row r="2530" spans="2:2" x14ac:dyDescent="0.25">
      <c r="B2530" s="1"/>
    </row>
    <row r="2531" spans="2:2" x14ac:dyDescent="0.25">
      <c r="B2531" s="1"/>
    </row>
    <row r="2532" spans="2:2" x14ac:dyDescent="0.25">
      <c r="B2532" s="1"/>
    </row>
    <row r="2533" spans="2:2" x14ac:dyDescent="0.25">
      <c r="B2533" s="1"/>
    </row>
    <row r="2534" spans="2:2" x14ac:dyDescent="0.25">
      <c r="B2534" s="1"/>
    </row>
    <row r="2535" spans="2:2" x14ac:dyDescent="0.25">
      <c r="B2535" s="1"/>
    </row>
    <row r="2536" spans="2:2" x14ac:dyDescent="0.25">
      <c r="B2536" s="1"/>
    </row>
    <row r="2537" spans="2:2" x14ac:dyDescent="0.25">
      <c r="B2537" s="1"/>
    </row>
    <row r="2538" spans="2:2" x14ac:dyDescent="0.25">
      <c r="B2538" s="1"/>
    </row>
    <row r="2539" spans="2:2" x14ac:dyDescent="0.25">
      <c r="B2539" s="1"/>
    </row>
    <row r="2540" spans="2:2" x14ac:dyDescent="0.25">
      <c r="B2540" s="1"/>
    </row>
    <row r="2541" spans="2:2" x14ac:dyDescent="0.25">
      <c r="B2541" s="1"/>
    </row>
    <row r="2542" spans="2:2" x14ac:dyDescent="0.25">
      <c r="B2542" s="1"/>
    </row>
  </sheetData>
  <sheetProtection algorithmName="SHA-512" hashValue="sryLQBOXFQFvxc9fR8l0vsRaAIxKw2gqAmkaoMEx1keIa4JHui+RBEccqX6v1dgcOHDqNIQr1Z/xo9Z4VxTAIg==" saltValue="Y+XkML0ZLfIfC1vWenOLuw==" spinCount="100000" sheet="1" formatCells="0" formatColumns="0" formatRows="0" insertColumns="0" insertRows="0" insertHyperlinks="0" deleteColumns="0" deleteRows="0" sort="0" autoFilter="0" pivotTables="0"/>
  <mergeCells count="2">
    <mergeCell ref="A59:B59"/>
    <mergeCell ref="A48:B48"/>
  </mergeCells>
  <phoneticPr fontId="0" type="noConversion"/>
  <printOptions horizontalCentered="1"/>
  <pageMargins left="1" right="0.37" top="0.64" bottom="0.54" header="0.25" footer="0.25"/>
  <pageSetup scale="85" orientation="portrait" r:id="rId1"/>
  <headerFooter alignWithMargins="0">
    <oddFooter xml:space="preserve">&amp;R
</oddFooter>
  </headerFooter>
  <rowBreaks count="1" manualBreakCount="1">
    <brk id="47" max="1" man="1"/>
  </rowBreaks>
  <ignoredErrors>
    <ignoredError sqref="A5" numberStoredAsText="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HL19"/>
  <sheetViews>
    <sheetView zoomScale="75" zoomScaleNormal="75" workbookViewId="0">
      <selection activeCell="E6" sqref="E6"/>
    </sheetView>
  </sheetViews>
  <sheetFormatPr defaultColWidth="9.453125" defaultRowHeight="12.5" x14ac:dyDescent="0.25"/>
  <cols>
    <col min="1" max="1" width="12.453125" style="25" customWidth="1"/>
    <col min="2" max="2" width="43.26953125" style="25" customWidth="1"/>
    <col min="3" max="3" width="12" style="25" customWidth="1"/>
    <col min="4" max="4" width="9.54296875" style="25" customWidth="1"/>
    <col min="5" max="18" width="10.453125" style="25" customWidth="1"/>
    <col min="19" max="19" width="11.453125" style="26" customWidth="1"/>
    <col min="20" max="20" width="10.453125" style="25" customWidth="1"/>
    <col min="21" max="24" width="11.453125" style="26" customWidth="1"/>
    <col min="25" max="25" width="10.453125" style="25" customWidth="1"/>
    <col min="26" max="28" width="11.453125" style="26" customWidth="1"/>
    <col min="29" max="219" width="9.453125" style="26"/>
    <col min="220" max="16384" width="9.453125" style="25"/>
  </cols>
  <sheetData>
    <row r="1" spans="1:220" s="97" customFormat="1" ht="24" customHeight="1" x14ac:dyDescent="0.25">
      <c r="A1" s="675" t="s">
        <v>284</v>
      </c>
      <c r="B1" s="718"/>
      <c r="C1" s="718"/>
      <c r="D1" s="527"/>
      <c r="E1" s="443"/>
      <c r="F1" s="729"/>
      <c r="G1" s="729" t="s">
        <v>269</v>
      </c>
      <c r="H1" s="935" t="str">
        <f>'SCC List'!A2</f>
        <v>(Rev.27, April, 2026)</v>
      </c>
      <c r="I1" s="935"/>
      <c r="J1" s="730"/>
      <c r="K1" s="730"/>
      <c r="L1" s="731"/>
      <c r="M1" s="732"/>
      <c r="N1" s="731"/>
      <c r="O1" s="730"/>
      <c r="P1" s="730"/>
      <c r="Q1" s="731"/>
      <c r="R1" s="732"/>
      <c r="S1" s="733"/>
      <c r="T1" s="732"/>
      <c r="U1" s="733"/>
      <c r="V1" s="733"/>
      <c r="W1" s="733"/>
      <c r="X1" s="733"/>
      <c r="Y1" s="732"/>
      <c r="Z1" s="733"/>
      <c r="AA1" s="733"/>
      <c r="AB1" s="733"/>
      <c r="AC1" s="733"/>
      <c r="AD1" s="733"/>
      <c r="AE1" s="733"/>
      <c r="AF1" s="733"/>
      <c r="AG1" s="733"/>
      <c r="AH1" s="733"/>
    </row>
    <row r="2" spans="1:220" s="51" customFormat="1" ht="24" customHeight="1" x14ac:dyDescent="0.25">
      <c r="A2" s="734" t="str">
        <f>'Build Main'!A2</f>
        <v xml:space="preserve">Insert Project Sponsor's Name here </v>
      </c>
      <c r="B2" s="601"/>
      <c r="C2" s="601"/>
      <c r="D2" s="530"/>
      <c r="E2" s="600" t="s">
        <v>55</v>
      </c>
      <c r="F2" s="531">
        <f ca="1">'Build Main'!O2</f>
        <v>46127.523115046293</v>
      </c>
      <c r="G2" s="532"/>
      <c r="H2" s="735"/>
      <c r="I2" s="735"/>
      <c r="J2" s="735"/>
      <c r="K2" s="735"/>
      <c r="L2" s="735"/>
      <c r="M2" s="100"/>
      <c r="N2" s="98"/>
      <c r="O2" s="735"/>
      <c r="P2" s="735"/>
      <c r="Q2" s="735"/>
      <c r="R2" s="100"/>
      <c r="S2" s="98"/>
      <c r="T2" s="100"/>
      <c r="U2" s="98"/>
      <c r="V2" s="124"/>
      <c r="W2" s="98"/>
      <c r="X2" s="98"/>
      <c r="Y2" s="100"/>
      <c r="Z2" s="98"/>
      <c r="AA2" s="124"/>
      <c r="AB2" s="98"/>
      <c r="AC2" s="124"/>
      <c r="AD2" s="124"/>
      <c r="AE2" s="124"/>
      <c r="AF2" s="124"/>
      <c r="AG2" s="124"/>
      <c r="AH2" s="124"/>
    </row>
    <row r="3" spans="1:220" s="51" customFormat="1" ht="24" customHeight="1" x14ac:dyDescent="0.25">
      <c r="A3" s="734" t="str">
        <f>'Build Main'!A3</f>
        <v>Insert Project Name and Location</v>
      </c>
      <c r="B3" s="601"/>
      <c r="C3" s="601"/>
      <c r="D3" s="533"/>
      <c r="E3" s="532"/>
      <c r="F3" s="532"/>
      <c r="G3" s="532"/>
      <c r="H3" s="735"/>
      <c r="I3" s="735"/>
      <c r="J3" s="735"/>
      <c r="K3" s="735"/>
      <c r="L3" s="735"/>
      <c r="M3" s="100"/>
      <c r="N3" s="100"/>
      <c r="O3" s="735"/>
      <c r="P3" s="735"/>
      <c r="Q3" s="735"/>
      <c r="R3" s="100"/>
      <c r="S3" s="100"/>
      <c r="T3" s="100"/>
      <c r="U3" s="100"/>
      <c r="V3" s="100"/>
      <c r="W3" s="100"/>
      <c r="X3" s="100"/>
      <c r="Y3" s="100"/>
      <c r="Z3" s="100"/>
      <c r="AA3" s="100"/>
      <c r="AB3" s="100"/>
      <c r="AC3" s="100"/>
      <c r="AD3" s="100"/>
      <c r="AE3" s="100"/>
      <c r="AF3" s="100"/>
      <c r="AG3" s="100"/>
      <c r="AH3" s="100"/>
    </row>
    <row r="4" spans="1:220" s="51" customFormat="1" ht="24" customHeight="1" x14ac:dyDescent="0.25">
      <c r="A4" s="736" t="str">
        <f>'Build Main'!A4</f>
        <v xml:space="preserve">Insert Current Phase (e.g. Applic. for FFGA, Construction, Rev Ops) </v>
      </c>
      <c r="B4" s="623"/>
      <c r="C4" s="623"/>
      <c r="D4" s="534"/>
      <c r="E4" s="536"/>
      <c r="F4" s="536"/>
      <c r="G4" s="536"/>
      <c r="H4" s="116"/>
      <c r="I4" s="116"/>
      <c r="J4" s="116"/>
      <c r="K4" s="116"/>
      <c r="L4" s="116"/>
      <c r="M4" s="737"/>
      <c r="N4" s="737"/>
      <c r="O4" s="116"/>
      <c r="P4" s="116"/>
      <c r="Q4" s="116"/>
      <c r="R4" s="737"/>
      <c r="S4" s="737"/>
      <c r="T4" s="737"/>
      <c r="U4" s="737"/>
      <c r="V4" s="737"/>
      <c r="W4" s="737"/>
      <c r="X4" s="737"/>
      <c r="Y4" s="737"/>
      <c r="Z4" s="737"/>
      <c r="AA4" s="737"/>
      <c r="AB4" s="737"/>
      <c r="AC4" s="737"/>
      <c r="AD4" s="737"/>
      <c r="AE4" s="737"/>
      <c r="AF4" s="737"/>
      <c r="AG4" s="737"/>
      <c r="AH4" s="737"/>
    </row>
    <row r="5" spans="1:220" s="78" customFormat="1" ht="6" customHeight="1" x14ac:dyDescent="0.25">
      <c r="A5" s="738"/>
      <c r="B5" s="739"/>
      <c r="C5" s="739"/>
      <c r="D5" s="115"/>
      <c r="E5" s="116"/>
      <c r="F5" s="116"/>
      <c r="G5" s="116"/>
      <c r="H5" s="116"/>
      <c r="I5" s="116"/>
      <c r="J5" s="116"/>
      <c r="K5" s="116"/>
      <c r="L5" s="116"/>
      <c r="M5" s="737"/>
      <c r="N5" s="737"/>
      <c r="O5" s="116"/>
      <c r="P5" s="116"/>
      <c r="Q5" s="116"/>
      <c r="R5" s="737"/>
      <c r="S5" s="737"/>
      <c r="T5" s="737"/>
      <c r="U5" s="737"/>
      <c r="V5" s="737"/>
      <c r="W5" s="740"/>
      <c r="X5" s="737"/>
      <c r="Y5" s="737"/>
      <c r="Z5" s="737"/>
      <c r="AA5" s="737"/>
      <c r="AB5" s="737"/>
      <c r="AC5" s="737"/>
      <c r="AD5" s="737"/>
      <c r="AE5" s="737"/>
      <c r="AF5" s="737"/>
      <c r="AG5" s="737"/>
      <c r="AH5" s="737"/>
      <c r="AI5" s="741"/>
      <c r="AJ5" s="761"/>
      <c r="AK5" s="761"/>
      <c r="AL5" s="761"/>
      <c r="AM5" s="761"/>
      <c r="AN5" s="761"/>
    </row>
    <row r="6" spans="1:220" s="32" customFormat="1" ht="31.5" customHeight="1" x14ac:dyDescent="0.25">
      <c r="A6" s="933"/>
      <c r="B6" s="934"/>
      <c r="C6" s="742" t="s">
        <v>251</v>
      </c>
      <c r="D6" s="743"/>
      <c r="E6" s="744">
        <f>Inflation!E7</f>
        <v>2013</v>
      </c>
      <c r="F6" s="744">
        <f>E6+1</f>
        <v>2014</v>
      </c>
      <c r="G6" s="744">
        <f t="shared" ref="G6:AI6" si="0">F6+1</f>
        <v>2015</v>
      </c>
      <c r="H6" s="744">
        <f t="shared" si="0"/>
        <v>2016</v>
      </c>
      <c r="I6" s="744">
        <f t="shared" si="0"/>
        <v>2017</v>
      </c>
      <c r="J6" s="744">
        <f t="shared" si="0"/>
        <v>2018</v>
      </c>
      <c r="K6" s="744">
        <f t="shared" si="0"/>
        <v>2019</v>
      </c>
      <c r="L6" s="744">
        <f t="shared" si="0"/>
        <v>2020</v>
      </c>
      <c r="M6" s="744">
        <f t="shared" si="0"/>
        <v>2021</v>
      </c>
      <c r="N6" s="744">
        <f t="shared" si="0"/>
        <v>2022</v>
      </c>
      <c r="O6" s="744">
        <f t="shared" si="0"/>
        <v>2023</v>
      </c>
      <c r="P6" s="744">
        <f t="shared" si="0"/>
        <v>2024</v>
      </c>
      <c r="Q6" s="744">
        <f t="shared" si="0"/>
        <v>2025</v>
      </c>
      <c r="R6" s="744">
        <f t="shared" si="0"/>
        <v>2026</v>
      </c>
      <c r="S6" s="744">
        <f t="shared" si="0"/>
        <v>2027</v>
      </c>
      <c r="T6" s="744">
        <f t="shared" si="0"/>
        <v>2028</v>
      </c>
      <c r="U6" s="744">
        <f t="shared" si="0"/>
        <v>2029</v>
      </c>
      <c r="V6" s="744">
        <f t="shared" si="0"/>
        <v>2030</v>
      </c>
      <c r="W6" s="744">
        <f t="shared" si="0"/>
        <v>2031</v>
      </c>
      <c r="X6" s="744">
        <f t="shared" si="0"/>
        <v>2032</v>
      </c>
      <c r="Y6" s="744">
        <f t="shared" si="0"/>
        <v>2033</v>
      </c>
      <c r="Z6" s="744">
        <f t="shared" si="0"/>
        <v>2034</v>
      </c>
      <c r="AA6" s="744">
        <f t="shared" si="0"/>
        <v>2035</v>
      </c>
      <c r="AB6" s="744">
        <f t="shared" si="0"/>
        <v>2036</v>
      </c>
      <c r="AC6" s="744">
        <f t="shared" si="0"/>
        <v>2037</v>
      </c>
      <c r="AD6" s="744">
        <f t="shared" si="0"/>
        <v>2038</v>
      </c>
      <c r="AE6" s="744">
        <f t="shared" si="0"/>
        <v>2039</v>
      </c>
      <c r="AF6" s="744">
        <f t="shared" si="0"/>
        <v>2040</v>
      </c>
      <c r="AG6" s="744">
        <f t="shared" si="0"/>
        <v>2041</v>
      </c>
      <c r="AH6" s="744">
        <f t="shared" si="0"/>
        <v>2042</v>
      </c>
      <c r="AI6" s="744">
        <f t="shared" si="0"/>
        <v>2043</v>
      </c>
      <c r="AJ6" s="744">
        <f t="shared" ref="AJ6" si="1">AI6+1</f>
        <v>2044</v>
      </c>
      <c r="AK6" s="744">
        <f t="shared" ref="AK6" si="2">AJ6+1</f>
        <v>2045</v>
      </c>
      <c r="AL6" s="744">
        <f t="shared" ref="AL6" si="3">AK6+1</f>
        <v>2046</v>
      </c>
      <c r="AM6" s="744">
        <f t="shared" ref="AM6" si="4">AL6+1</f>
        <v>2047</v>
      </c>
      <c r="AN6" s="744">
        <f t="shared" ref="AN6" si="5">AM6+1</f>
        <v>2048</v>
      </c>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c r="DI6" s="51"/>
      <c r="DJ6" s="51"/>
      <c r="DK6" s="51"/>
      <c r="DL6" s="51"/>
      <c r="DM6" s="51"/>
      <c r="DN6" s="51"/>
      <c r="DO6" s="51"/>
      <c r="DP6" s="51"/>
      <c r="DQ6" s="51"/>
      <c r="DR6" s="51"/>
      <c r="DS6" s="51"/>
      <c r="DT6" s="51"/>
      <c r="DU6" s="51"/>
      <c r="DV6" s="51"/>
      <c r="DW6" s="51"/>
      <c r="DX6" s="51"/>
      <c r="DY6" s="51"/>
      <c r="DZ6" s="51"/>
      <c r="EA6" s="51"/>
      <c r="EB6" s="51"/>
      <c r="EC6" s="51"/>
      <c r="ED6" s="51"/>
      <c r="EE6" s="51"/>
      <c r="EF6" s="51"/>
      <c r="EG6" s="51"/>
      <c r="EH6" s="51"/>
      <c r="EI6" s="51"/>
      <c r="EJ6" s="51"/>
      <c r="EK6" s="51"/>
      <c r="EL6" s="51"/>
      <c r="EM6" s="51"/>
      <c r="EN6" s="51"/>
      <c r="EO6" s="51"/>
      <c r="EP6" s="51"/>
      <c r="EQ6" s="51"/>
      <c r="ER6" s="51"/>
      <c r="ES6" s="51"/>
      <c r="ET6" s="51"/>
      <c r="EU6" s="51"/>
      <c r="EV6" s="51"/>
      <c r="EW6" s="51"/>
      <c r="EX6" s="51"/>
      <c r="EY6" s="51"/>
      <c r="EZ6" s="51"/>
      <c r="FA6" s="51"/>
      <c r="FB6" s="51"/>
      <c r="FC6" s="51"/>
      <c r="FD6" s="51"/>
      <c r="FE6" s="51"/>
      <c r="FF6" s="51"/>
      <c r="FG6" s="51"/>
      <c r="FH6" s="51"/>
      <c r="FI6" s="51"/>
      <c r="FJ6" s="51"/>
      <c r="FK6" s="51"/>
      <c r="FL6" s="51"/>
      <c r="FM6" s="51"/>
      <c r="FN6" s="51"/>
      <c r="FO6" s="51"/>
      <c r="FP6" s="51"/>
      <c r="FQ6" s="51"/>
      <c r="FR6" s="51"/>
      <c r="FS6" s="51"/>
      <c r="FT6" s="51"/>
      <c r="FU6" s="51"/>
      <c r="FV6" s="51"/>
      <c r="FW6" s="51"/>
      <c r="FX6" s="51"/>
      <c r="FY6" s="51"/>
      <c r="FZ6" s="51"/>
      <c r="GA6" s="51"/>
      <c r="GB6" s="51"/>
      <c r="GC6" s="51"/>
      <c r="GD6" s="51"/>
      <c r="GE6" s="51"/>
      <c r="GF6" s="51"/>
      <c r="GG6" s="51"/>
      <c r="GH6" s="51"/>
      <c r="GI6" s="51"/>
      <c r="GJ6" s="51"/>
      <c r="GK6" s="51"/>
      <c r="GL6" s="51"/>
      <c r="GM6" s="51"/>
      <c r="GN6" s="51"/>
      <c r="GO6" s="51"/>
      <c r="GP6" s="51"/>
      <c r="GQ6" s="51"/>
      <c r="GR6" s="51"/>
      <c r="GS6" s="51"/>
      <c r="GT6" s="51"/>
      <c r="GU6" s="51"/>
      <c r="GV6" s="51"/>
      <c r="GW6" s="51"/>
      <c r="GX6" s="51"/>
      <c r="GY6" s="51"/>
      <c r="GZ6" s="51"/>
      <c r="HA6" s="51"/>
      <c r="HB6" s="51"/>
      <c r="HC6" s="51"/>
      <c r="HD6" s="51"/>
      <c r="HE6" s="51"/>
      <c r="HF6" s="51"/>
      <c r="HG6" s="51"/>
      <c r="HH6" s="51"/>
      <c r="HI6" s="51"/>
      <c r="HJ6" s="51"/>
      <c r="HK6" s="51"/>
    </row>
    <row r="7" spans="1:220" s="74" customFormat="1" ht="36" customHeight="1" x14ac:dyDescent="0.25">
      <c r="A7" s="936" t="s">
        <v>286</v>
      </c>
      <c r="B7" s="937"/>
      <c r="C7" s="745">
        <f>SUM(E7:AH7)</f>
        <v>0</v>
      </c>
      <c r="D7" s="746" t="s">
        <v>287</v>
      </c>
      <c r="E7" s="747">
        <f>Inflation!E34</f>
        <v>0</v>
      </c>
      <c r="F7" s="747">
        <f>Inflation!F34</f>
        <v>0</v>
      </c>
      <c r="G7" s="747">
        <f>Inflation!G34</f>
        <v>0</v>
      </c>
      <c r="H7" s="747">
        <f>Inflation!H34</f>
        <v>0</v>
      </c>
      <c r="I7" s="747">
        <f>Inflation!I34</f>
        <v>0</v>
      </c>
      <c r="J7" s="747">
        <f>Inflation!J34</f>
        <v>0</v>
      </c>
      <c r="K7" s="747">
        <f>Inflation!K34</f>
        <v>0</v>
      </c>
      <c r="L7" s="747">
        <f>Inflation!L34</f>
        <v>0</v>
      </c>
      <c r="M7" s="747">
        <f>Inflation!M34</f>
        <v>0</v>
      </c>
      <c r="N7" s="747">
        <f>Inflation!N34</f>
        <v>0</v>
      </c>
      <c r="O7" s="747">
        <f>Inflation!O34</f>
        <v>0</v>
      </c>
      <c r="P7" s="747">
        <f>Inflation!P34</f>
        <v>0</v>
      </c>
      <c r="Q7" s="747">
        <f>Inflation!Q34</f>
        <v>0</v>
      </c>
      <c r="R7" s="747">
        <f>Inflation!R34</f>
        <v>0</v>
      </c>
      <c r="S7" s="747">
        <f>Inflation!S34</f>
        <v>0</v>
      </c>
      <c r="T7" s="747">
        <f>Inflation!T34</f>
        <v>0</v>
      </c>
      <c r="U7" s="747">
        <f>Inflation!U34</f>
        <v>0</v>
      </c>
      <c r="V7" s="747">
        <f>Inflation!V34</f>
        <v>0</v>
      </c>
      <c r="W7" s="747">
        <f>Inflation!W34</f>
        <v>0</v>
      </c>
      <c r="X7" s="747">
        <f>Inflation!X34</f>
        <v>0</v>
      </c>
      <c r="Y7" s="747">
        <f>Inflation!Y34</f>
        <v>0</v>
      </c>
      <c r="Z7" s="747">
        <f>Inflation!Z34</f>
        <v>0</v>
      </c>
      <c r="AA7" s="747">
        <f>Inflation!AA34</f>
        <v>0</v>
      </c>
      <c r="AB7" s="747">
        <f>Inflation!AB34</f>
        <v>0</v>
      </c>
      <c r="AC7" s="747">
        <f>Inflation!AC34</f>
        <v>0</v>
      </c>
      <c r="AD7" s="747">
        <f>Inflation!AD34</f>
        <v>0</v>
      </c>
      <c r="AE7" s="747">
        <f>Inflation!AE34</f>
        <v>0</v>
      </c>
      <c r="AF7" s="747">
        <f>Inflation!AF34</f>
        <v>0</v>
      </c>
      <c r="AG7" s="747">
        <f>Inflation!AG34</f>
        <v>0</v>
      </c>
      <c r="AH7" s="747">
        <f>Inflation!AH34</f>
        <v>0</v>
      </c>
      <c r="AI7" s="747">
        <f>Inflation!AI34</f>
        <v>0</v>
      </c>
      <c r="AJ7" s="747">
        <f>Inflation!AJ34</f>
        <v>0</v>
      </c>
      <c r="AK7" s="747">
        <f>Inflation!AK34</f>
        <v>0</v>
      </c>
      <c r="AL7" s="747">
        <f>Inflation!AL34</f>
        <v>0</v>
      </c>
      <c r="AM7" s="747">
        <f>Inflation!AM34</f>
        <v>0</v>
      </c>
      <c r="AN7" s="747">
        <f>Inflation!AN34</f>
        <v>0</v>
      </c>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c r="HG7" s="73"/>
      <c r="HH7" s="73"/>
      <c r="HI7" s="73"/>
      <c r="HJ7" s="73"/>
      <c r="HK7" s="73"/>
      <c r="HL7" s="73"/>
    </row>
    <row r="8" spans="1:220" ht="21" customHeight="1" x14ac:dyDescent="0.25">
      <c r="A8" s="748" t="s">
        <v>255</v>
      </c>
      <c r="B8" s="749"/>
      <c r="C8" s="750">
        <f>' Fund Source by Cat'!D19</f>
        <v>0</v>
      </c>
      <c r="D8" s="751">
        <f>SUM(E8:AH8)</f>
        <v>0</v>
      </c>
      <c r="E8" s="189"/>
      <c r="F8" s="189"/>
      <c r="G8" s="189"/>
      <c r="H8" s="189"/>
      <c r="I8" s="189"/>
      <c r="J8" s="189"/>
      <c r="K8" s="189"/>
      <c r="L8" s="189"/>
      <c r="M8" s="189"/>
      <c r="N8" s="189"/>
      <c r="O8" s="189"/>
      <c r="P8" s="189"/>
      <c r="Q8" s="189"/>
      <c r="R8" s="189"/>
      <c r="S8" s="189"/>
      <c r="T8" s="189"/>
      <c r="U8" s="189"/>
      <c r="V8" s="242"/>
      <c r="W8" s="242"/>
      <c r="X8" s="189"/>
      <c r="Y8" s="189"/>
      <c r="Z8" s="189"/>
      <c r="AA8" s="242"/>
      <c r="AB8" s="189"/>
      <c r="AC8" s="242"/>
      <c r="AD8" s="242"/>
      <c r="AE8" s="242"/>
      <c r="AF8" s="242"/>
      <c r="AG8" s="242"/>
      <c r="AH8" s="242"/>
      <c r="AI8" s="544"/>
      <c r="AJ8" s="242"/>
      <c r="AK8" s="242"/>
      <c r="AL8" s="242"/>
      <c r="AM8" s="242"/>
      <c r="AN8" s="242"/>
    </row>
    <row r="9" spans="1:220" ht="21" customHeight="1" x14ac:dyDescent="0.25">
      <c r="A9" s="748" t="s">
        <v>197</v>
      </c>
      <c r="B9" s="749"/>
      <c r="C9" s="750">
        <f>' Fund Source by Cat'!F19</f>
        <v>0</v>
      </c>
      <c r="D9" s="751">
        <f>SUM(E9:AH9)</f>
        <v>0</v>
      </c>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544"/>
      <c r="AJ9" s="189"/>
      <c r="AK9" s="189"/>
      <c r="AL9" s="189"/>
      <c r="AM9" s="189"/>
      <c r="AN9" s="189"/>
    </row>
    <row r="10" spans="1:220" ht="21" customHeight="1" x14ac:dyDescent="0.25">
      <c r="A10" s="748" t="s">
        <v>218</v>
      </c>
      <c r="B10" s="749"/>
      <c r="C10" s="750">
        <f>' Fund Source by Cat'!E19</f>
        <v>0</v>
      </c>
      <c r="D10" s="751">
        <f>SUM(E10:AH10)</f>
        <v>0</v>
      </c>
      <c r="E10" s="189"/>
      <c r="F10" s="189"/>
      <c r="G10" s="189"/>
      <c r="H10" s="189"/>
      <c r="I10" s="189"/>
      <c r="J10" s="189"/>
      <c r="K10" s="189"/>
      <c r="L10" s="189"/>
      <c r="M10" s="189"/>
      <c r="N10" s="189"/>
      <c r="O10" s="189"/>
      <c r="P10" s="189"/>
      <c r="Q10" s="189"/>
      <c r="R10" s="189"/>
      <c r="S10" s="189"/>
      <c r="T10" s="189"/>
      <c r="U10" s="189"/>
      <c r="V10" s="242"/>
      <c r="W10" s="242"/>
      <c r="X10" s="189"/>
      <c r="Y10" s="189"/>
      <c r="Z10" s="189"/>
      <c r="AA10" s="242"/>
      <c r="AB10" s="189"/>
      <c r="AC10" s="242"/>
      <c r="AD10" s="242"/>
      <c r="AE10" s="242"/>
      <c r="AF10" s="242"/>
      <c r="AG10" s="242"/>
      <c r="AH10" s="242"/>
      <c r="AI10" s="544"/>
      <c r="AJ10" s="242"/>
      <c r="AK10" s="242"/>
      <c r="AL10" s="242"/>
      <c r="AM10" s="242"/>
      <c r="AN10" s="242"/>
    </row>
    <row r="11" spans="1:220" s="32" customFormat="1" ht="26.25" customHeight="1" x14ac:dyDescent="0.25">
      <c r="A11" s="931" t="str">
        <f>Inflation!A18</f>
        <v>Total Project Cost (10 - 100)</v>
      </c>
      <c r="B11" s="932"/>
      <c r="C11" s="745">
        <f>SUM(C8:C10)</f>
        <v>0</v>
      </c>
      <c r="D11" s="751">
        <f>SUM(E11:AH11)</f>
        <v>0</v>
      </c>
      <c r="E11" s="752">
        <f t="shared" ref="E11:W11" si="6">SUM(E8:E10)</f>
        <v>0</v>
      </c>
      <c r="F11" s="752">
        <f t="shared" si="6"/>
        <v>0</v>
      </c>
      <c r="G11" s="752">
        <f t="shared" si="6"/>
        <v>0</v>
      </c>
      <c r="H11" s="752">
        <f>SUM(H8:H10)</f>
        <v>0</v>
      </c>
      <c r="I11" s="752">
        <f t="shared" si="6"/>
        <v>0</v>
      </c>
      <c r="J11" s="752">
        <f t="shared" si="6"/>
        <v>0</v>
      </c>
      <c r="K11" s="752">
        <f t="shared" si="6"/>
        <v>0</v>
      </c>
      <c r="L11" s="752">
        <f t="shared" si="6"/>
        <v>0</v>
      </c>
      <c r="M11" s="752">
        <f t="shared" si="6"/>
        <v>0</v>
      </c>
      <c r="N11" s="752">
        <f t="shared" si="6"/>
        <v>0</v>
      </c>
      <c r="O11" s="752">
        <f t="shared" si="6"/>
        <v>0</v>
      </c>
      <c r="P11" s="752">
        <f t="shared" si="6"/>
        <v>0</v>
      </c>
      <c r="Q11" s="752">
        <f t="shared" si="6"/>
        <v>0</v>
      </c>
      <c r="R11" s="752">
        <f t="shared" si="6"/>
        <v>0</v>
      </c>
      <c r="S11" s="752">
        <f t="shared" si="6"/>
        <v>0</v>
      </c>
      <c r="T11" s="752">
        <f t="shared" si="6"/>
        <v>0</v>
      </c>
      <c r="U11" s="752">
        <f t="shared" si="6"/>
        <v>0</v>
      </c>
      <c r="V11" s="753">
        <f t="shared" si="6"/>
        <v>0</v>
      </c>
      <c r="W11" s="753">
        <f t="shared" si="6"/>
        <v>0</v>
      </c>
      <c r="X11" s="753">
        <f t="shared" ref="X11:AI11" si="7">SUM(X8:X10)</f>
        <v>0</v>
      </c>
      <c r="Y11" s="753">
        <f t="shared" si="7"/>
        <v>0</v>
      </c>
      <c r="Z11" s="753">
        <f t="shared" si="7"/>
        <v>0</v>
      </c>
      <c r="AA11" s="753">
        <f t="shared" si="7"/>
        <v>0</v>
      </c>
      <c r="AB11" s="753">
        <f t="shared" si="7"/>
        <v>0</v>
      </c>
      <c r="AC11" s="753">
        <f t="shared" si="7"/>
        <v>0</v>
      </c>
      <c r="AD11" s="753">
        <f t="shared" si="7"/>
        <v>0</v>
      </c>
      <c r="AE11" s="753">
        <f t="shared" si="7"/>
        <v>0</v>
      </c>
      <c r="AF11" s="753">
        <f t="shared" si="7"/>
        <v>0</v>
      </c>
      <c r="AG11" s="753">
        <f t="shared" si="7"/>
        <v>0</v>
      </c>
      <c r="AH11" s="753">
        <f t="shared" si="7"/>
        <v>0</v>
      </c>
      <c r="AI11" s="753">
        <f t="shared" si="7"/>
        <v>0</v>
      </c>
      <c r="AJ11" s="753">
        <f t="shared" ref="AJ11:AN11" si="8">SUM(AJ8:AJ10)</f>
        <v>0</v>
      </c>
      <c r="AK11" s="753">
        <f t="shared" si="8"/>
        <v>0</v>
      </c>
      <c r="AL11" s="753">
        <f t="shared" si="8"/>
        <v>0</v>
      </c>
      <c r="AM11" s="753">
        <f t="shared" si="8"/>
        <v>0</v>
      </c>
      <c r="AN11" s="753">
        <f t="shared" si="8"/>
        <v>0</v>
      </c>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c r="HA11" s="51"/>
      <c r="HB11" s="51"/>
      <c r="HC11" s="51"/>
      <c r="HD11" s="51"/>
      <c r="HE11" s="51"/>
      <c r="HF11" s="51"/>
      <c r="HG11" s="51"/>
      <c r="HH11" s="51"/>
      <c r="HI11" s="51"/>
      <c r="HJ11" s="51"/>
      <c r="HK11" s="51"/>
    </row>
    <row r="12" spans="1:220" s="32" customFormat="1" ht="15.75" customHeight="1" x14ac:dyDescent="0.25">
      <c r="A12" s="51"/>
      <c r="B12" s="78"/>
      <c r="C12" s="78"/>
      <c r="D12" s="25"/>
      <c r="E12" s="25"/>
      <c r="F12" s="25"/>
      <c r="G12" s="25"/>
      <c r="H12" s="25"/>
      <c r="I12" s="25"/>
      <c r="J12" s="25"/>
      <c r="K12" s="25"/>
      <c r="L12" s="25"/>
      <c r="O12" s="25"/>
      <c r="P12" s="25"/>
      <c r="Q12" s="25"/>
      <c r="S12" s="51"/>
      <c r="U12" s="51"/>
      <c r="V12" s="51"/>
      <c r="W12" s="51"/>
      <c r="X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c r="HA12" s="51"/>
      <c r="HB12" s="51"/>
      <c r="HC12" s="51"/>
      <c r="HD12" s="51"/>
      <c r="HE12" s="51"/>
      <c r="HF12" s="51"/>
      <c r="HG12" s="51"/>
      <c r="HH12" s="51"/>
      <c r="HI12" s="51"/>
      <c r="HJ12" s="51"/>
      <c r="HK12" s="51"/>
    </row>
    <row r="13" spans="1:220" x14ac:dyDescent="0.25">
      <c r="A13" s="64"/>
      <c r="B13" s="64"/>
      <c r="C13" s="64"/>
    </row>
    <row r="17" spans="14:15" x14ac:dyDescent="0.25">
      <c r="O17" s="102"/>
    </row>
    <row r="18" spans="14:15" x14ac:dyDescent="0.25">
      <c r="O18" s="102"/>
    </row>
    <row r="19" spans="14:15" x14ac:dyDescent="0.25">
      <c r="N19" s="102"/>
    </row>
  </sheetData>
  <sheetProtection algorithmName="SHA-512" hashValue="L66bJYHDafEC2Oi+NImDhVyIpxTbZOiOFvhdL1tR6FVtaA1mKSRTeFe6by6eXUFuF59x8VOIo+8QwSzu9Q+Twg==" saltValue="1oyL0EMk2i2BjZiZsUg86w==" spinCount="100000" sheet="1" formatCells="0" formatColumns="0" formatRows="0" insertColumns="0" insertRows="0" insertHyperlinks="0" deleteColumns="0" deleteRows="0" sort="0" autoFilter="0" pivotTables="0"/>
  <mergeCells count="4">
    <mergeCell ref="A11:B11"/>
    <mergeCell ref="A6:B6"/>
    <mergeCell ref="H1:I1"/>
    <mergeCell ref="A7:B7"/>
  </mergeCells>
  <phoneticPr fontId="0" type="noConversion"/>
  <pageMargins left="0.5" right="0.46" top="0.98" bottom="1" header="0.32" footer="0.5"/>
  <pageSetup scale="76" fitToWidth="2" orientation="landscape" r:id="rId1"/>
  <headerFooter alignWithMargins="0"/>
  <colBreaks count="1" manualBreakCount="1">
    <brk id="11" max="10" man="1"/>
  </colBreaks>
  <ignoredErrors>
    <ignoredError sqref="A2 A2:D2 A3:A4 L11:O11 B11 J11 A11 K11 C8 I11 P11:W11 B8:B10 E11 C10 B1:D1" unlockedFormula="1"/>
    <ignoredError sqref="D11"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indexed="15"/>
    <pageSetUpPr fitToPage="1"/>
  </sheetPr>
  <dimension ref="A1:BK1727"/>
  <sheetViews>
    <sheetView zoomScale="75" zoomScaleNormal="75" workbookViewId="0">
      <selection activeCell="F9" sqref="F9"/>
    </sheetView>
  </sheetViews>
  <sheetFormatPr defaultColWidth="9.453125" defaultRowHeight="12.5" x14ac:dyDescent="0.25"/>
  <cols>
    <col min="1" max="1" width="10.453125" style="70" customWidth="1"/>
    <col min="2" max="2" width="54.453125" style="28" customWidth="1"/>
    <col min="3" max="3" width="13.453125" style="93" customWidth="1"/>
    <col min="4" max="16384" width="9.453125" style="28"/>
  </cols>
  <sheetData>
    <row r="1" spans="1:3" ht="30" customHeight="1" x14ac:dyDescent="0.25">
      <c r="A1" s="601" t="s">
        <v>294</v>
      </c>
      <c r="B1" s="602"/>
      <c r="C1" s="603"/>
    </row>
    <row r="2" spans="1:3" ht="50.25" customHeight="1" x14ac:dyDescent="0.25">
      <c r="A2" s="604" t="s">
        <v>190</v>
      </c>
      <c r="B2" s="605"/>
      <c r="C2" s="606" t="s">
        <v>104</v>
      </c>
    </row>
    <row r="3" spans="1:3" s="84" customFormat="1" ht="15" customHeight="1" x14ac:dyDescent="0.25">
      <c r="A3" s="607" t="str">
        <f>'SCC List'!A3:B3</f>
        <v>10 GUIDEWAY &amp; TRACK ELEMENTS (route miles)</v>
      </c>
      <c r="B3" s="608"/>
      <c r="C3" s="609">
        <f>'Build Main'!N7</f>
        <v>0</v>
      </c>
    </row>
    <row r="4" spans="1:3" s="86" customFormat="1" ht="15" customHeight="1" x14ac:dyDescent="0.25">
      <c r="A4" s="610">
        <f>'SCC List'!A4:B4</f>
        <v>10.01</v>
      </c>
      <c r="B4" s="611" t="str">
        <f>'SCC List'!B4</f>
        <v>Guideway: At-grade exclusive right-of-way</v>
      </c>
      <c r="C4" s="609" t="e">
        <f>'Build Main'!N8</f>
        <v>#DIV/0!</v>
      </c>
    </row>
    <row r="5" spans="1:3" s="86" customFormat="1" ht="15" customHeight="1" x14ac:dyDescent="0.25">
      <c r="A5" s="610" t="str">
        <f>'SCC List'!A5:B5</f>
        <v>10.02</v>
      </c>
      <c r="B5" s="611" t="str">
        <f>'SCC List'!B5</f>
        <v>Guideway: At-grade semi-exclusive (allows cross-traffic)</v>
      </c>
      <c r="C5" s="609" t="e">
        <f>'Build Main'!N9</f>
        <v>#DIV/0!</v>
      </c>
    </row>
    <row r="6" spans="1:3" s="86" customFormat="1" ht="15" customHeight="1" x14ac:dyDescent="0.25">
      <c r="A6" s="610">
        <f>'SCC List'!A6:B6</f>
        <v>10.029999999999999</v>
      </c>
      <c r="B6" s="611" t="str">
        <f>'SCC List'!B6</f>
        <v>Guideway: At-grade in mixed traffic</v>
      </c>
      <c r="C6" s="609" t="e">
        <f>'Build Main'!N10</f>
        <v>#DIV/0!</v>
      </c>
    </row>
    <row r="7" spans="1:3" s="86" customFormat="1" ht="15" customHeight="1" x14ac:dyDescent="0.25">
      <c r="A7" s="610">
        <f>'SCC List'!A7:B7</f>
        <v>10.039999999999999</v>
      </c>
      <c r="B7" s="611" t="str">
        <f>'SCC List'!B7</f>
        <v>Guideway: Aerial structure</v>
      </c>
      <c r="C7" s="609" t="e">
        <f>'Build Main'!N11</f>
        <v>#DIV/0!</v>
      </c>
    </row>
    <row r="8" spans="1:3" s="86" customFormat="1" ht="15" customHeight="1" x14ac:dyDescent="0.25">
      <c r="A8" s="610">
        <f>'SCC List'!A8:B8</f>
        <v>10.050000000000001</v>
      </c>
      <c r="B8" s="611" t="str">
        <f>'SCC List'!B8</f>
        <v>Guideway: Built-up fill</v>
      </c>
      <c r="C8" s="609" t="e">
        <f>'Build Main'!N12</f>
        <v>#DIV/0!</v>
      </c>
    </row>
    <row r="9" spans="1:3" s="86" customFormat="1" ht="15" customHeight="1" x14ac:dyDescent="0.25">
      <c r="A9" s="610">
        <f>'SCC List'!A9:B9</f>
        <v>10.06</v>
      </c>
      <c r="B9" s="611" t="str">
        <f>'SCC List'!B9</f>
        <v>Guideway: Underground cut &amp; cover</v>
      </c>
      <c r="C9" s="609" t="e">
        <f>'Build Main'!N13</f>
        <v>#DIV/0!</v>
      </c>
    </row>
    <row r="10" spans="1:3" s="86" customFormat="1" ht="15" customHeight="1" x14ac:dyDescent="0.25">
      <c r="A10" s="610">
        <f>'SCC List'!A10:B10</f>
        <v>10.07</v>
      </c>
      <c r="B10" s="611" t="str">
        <f>'SCC List'!B10</f>
        <v>Guideway: Underground tunnel</v>
      </c>
      <c r="C10" s="609" t="e">
        <f>'Build Main'!N14</f>
        <v>#DIV/0!</v>
      </c>
    </row>
    <row r="11" spans="1:3" s="86" customFormat="1" ht="15" customHeight="1" x14ac:dyDescent="0.25">
      <c r="A11" s="610">
        <f>'SCC List'!A11:B11</f>
        <v>10.08</v>
      </c>
      <c r="B11" s="611" t="str">
        <f>'SCC List'!B11</f>
        <v>Guideway: Retained cut or fill</v>
      </c>
      <c r="C11" s="609" t="e">
        <f>'Build Main'!N15</f>
        <v>#DIV/0!</v>
      </c>
    </row>
    <row r="12" spans="1:3" s="86" customFormat="1" ht="15" customHeight="1" x14ac:dyDescent="0.25">
      <c r="A12" s="610">
        <f>'SCC List'!A12:B12</f>
        <v>10.09</v>
      </c>
      <c r="B12" s="611" t="str">
        <f>'SCC List'!B12</f>
        <v>Track:  Direct fixation</v>
      </c>
      <c r="C12" s="609" t="e">
        <f>'Build Main'!N16</f>
        <v>#DIV/0!</v>
      </c>
    </row>
    <row r="13" spans="1:3" s="86" customFormat="1" ht="15" customHeight="1" x14ac:dyDescent="0.25">
      <c r="A13" s="610">
        <f>'SCC List'!A13:B13</f>
        <v>10.1</v>
      </c>
      <c r="B13" s="611" t="str">
        <f>'SCC List'!B13</f>
        <v>Track:  Embedded</v>
      </c>
      <c r="C13" s="609" t="e">
        <f>'Build Main'!N17</f>
        <v>#DIV/0!</v>
      </c>
    </row>
    <row r="14" spans="1:3" s="86" customFormat="1" ht="15" customHeight="1" x14ac:dyDescent="0.25">
      <c r="A14" s="610">
        <f>'SCC List'!A14:B14</f>
        <v>10.11</v>
      </c>
      <c r="B14" s="611" t="str">
        <f>'SCC List'!B14</f>
        <v>Track:  Ballasted</v>
      </c>
      <c r="C14" s="609" t="e">
        <f>'Build Main'!N18</f>
        <v>#DIV/0!</v>
      </c>
    </row>
    <row r="15" spans="1:3" s="86" customFormat="1" ht="15" customHeight="1" x14ac:dyDescent="0.25">
      <c r="A15" s="610">
        <f>'SCC List'!A15:B15</f>
        <v>10.119999999999999</v>
      </c>
      <c r="B15" s="611" t="str">
        <f>'SCC List'!B15</f>
        <v>Track:  Special (switches, turnouts)</v>
      </c>
      <c r="C15" s="609" t="e">
        <f>'Build Main'!N19</f>
        <v>#DIV/0!</v>
      </c>
    </row>
    <row r="16" spans="1:3" s="86" customFormat="1" ht="15" customHeight="1" x14ac:dyDescent="0.25">
      <c r="A16" s="610">
        <f>'SCC List'!A16:B16</f>
        <v>10.130000000000001</v>
      </c>
      <c r="B16" s="611" t="str">
        <f>'SCC List'!B16</f>
        <v>Track:  Vibration and noise dampening</v>
      </c>
      <c r="C16" s="609" t="e">
        <f>'Build Main'!N20</f>
        <v>#DIV/0!</v>
      </c>
    </row>
    <row r="17" spans="1:3" s="84" customFormat="1" ht="15" customHeight="1" x14ac:dyDescent="0.25">
      <c r="A17" s="607" t="str">
        <f>'SCC List'!A17:B17</f>
        <v>20 STATIONS, STOPS, TERMINALS, INTERMODAL (number)</v>
      </c>
      <c r="B17" s="608"/>
      <c r="C17" s="609">
        <f>'Build Main'!N21</f>
        <v>0</v>
      </c>
    </row>
    <row r="18" spans="1:3" s="86" customFormat="1" ht="15" customHeight="1" x14ac:dyDescent="0.25">
      <c r="A18" s="612">
        <f>'SCC List'!A18</f>
        <v>20.010000000000002</v>
      </c>
      <c r="B18" s="613" t="str">
        <f>'SCC List'!B18</f>
        <v>At-grade station, stop, shelter, mall, terminal, platform</v>
      </c>
      <c r="C18" s="609" t="e">
        <f>'Build Main'!N22</f>
        <v>#DIV/0!</v>
      </c>
    </row>
    <row r="19" spans="1:3" s="86" customFormat="1" ht="15" customHeight="1" x14ac:dyDescent="0.25">
      <c r="A19" s="612">
        <f>'SCC List'!A19</f>
        <v>20.02</v>
      </c>
      <c r="B19" s="613" t="str">
        <f>'SCC List'!B19</f>
        <v>Aerial station, stop, shelter, mall, terminal, platform</v>
      </c>
      <c r="C19" s="609" t="e">
        <f>'Build Main'!N23</f>
        <v>#DIV/0!</v>
      </c>
    </row>
    <row r="20" spans="1:3" s="86" customFormat="1" ht="15" customHeight="1" x14ac:dyDescent="0.25">
      <c r="A20" s="612">
        <f>'SCC List'!A20</f>
        <v>20.03</v>
      </c>
      <c r="B20" s="613" t="str">
        <f>'SCC List'!B20</f>
        <v xml:space="preserve">Underground station, stop, shelter, mall, terminal, platform </v>
      </c>
      <c r="C20" s="609" t="e">
        <f>'Build Main'!N24</f>
        <v>#DIV/0!</v>
      </c>
    </row>
    <row r="21" spans="1:3" s="86" customFormat="1" ht="15" customHeight="1" x14ac:dyDescent="0.25">
      <c r="A21" s="612">
        <f>'SCC List'!A21</f>
        <v>20.04</v>
      </c>
      <c r="B21" s="613" t="str">
        <f>'SCC List'!B21</f>
        <v xml:space="preserve">Other stations, landings, terminals:  Intermodal, ferry, trolley, etc. </v>
      </c>
      <c r="C21" s="609" t="e">
        <f>'Build Main'!N25</f>
        <v>#DIV/0!</v>
      </c>
    </row>
    <row r="22" spans="1:3" s="86" customFormat="1" ht="15" customHeight="1" x14ac:dyDescent="0.25">
      <c r="A22" s="612">
        <f>'SCC List'!A22</f>
        <v>20.05</v>
      </c>
      <c r="B22" s="613" t="str">
        <f>'SCC List'!B22</f>
        <v xml:space="preserve">Joint development </v>
      </c>
      <c r="C22" s="609" t="e">
        <f>'Build Main'!N26</f>
        <v>#DIV/0!</v>
      </c>
    </row>
    <row r="23" spans="1:3" s="86" customFormat="1" ht="15" customHeight="1" x14ac:dyDescent="0.25">
      <c r="A23" s="612">
        <f>'SCC List'!A23</f>
        <v>20.059999999999999</v>
      </c>
      <c r="B23" s="613" t="str">
        <f>'SCC List'!B23</f>
        <v>Automobile parking multi-story structure</v>
      </c>
      <c r="C23" s="609" t="e">
        <f>'Build Main'!N27</f>
        <v>#DIV/0!</v>
      </c>
    </row>
    <row r="24" spans="1:3" s="86" customFormat="1" ht="15" customHeight="1" x14ac:dyDescent="0.25">
      <c r="A24" s="612">
        <f>'SCC List'!A24</f>
        <v>20.07</v>
      </c>
      <c r="B24" s="613" t="str">
        <f>'SCC List'!B24</f>
        <v>Elevators, escalators</v>
      </c>
      <c r="C24" s="609" t="e">
        <f>'Build Main'!N28</f>
        <v>#DIV/0!</v>
      </c>
    </row>
    <row r="25" spans="1:3" s="84" customFormat="1" ht="15" customHeight="1" x14ac:dyDescent="0.25">
      <c r="A25" s="607" t="str">
        <f>'SCC List'!A25</f>
        <v>30 SUPPORT FACILITIES: YARDS, SHOPS, ADMIN. BLDGS</v>
      </c>
      <c r="B25" s="608"/>
      <c r="C25" s="609">
        <f>'Build Main'!N29</f>
        <v>0</v>
      </c>
    </row>
    <row r="26" spans="1:3" s="86" customFormat="1" ht="15" customHeight="1" x14ac:dyDescent="0.25">
      <c r="A26" s="612">
        <f>'SCC List'!A26</f>
        <v>30.01</v>
      </c>
      <c r="B26" s="613" t="str">
        <f>'SCC List'!B26</f>
        <v>Administration Building:  Office, sales, storage, revenue counting</v>
      </c>
      <c r="C26" s="609" t="e">
        <f>'Build Main'!N30</f>
        <v>#DIV/0!</v>
      </c>
    </row>
    <row r="27" spans="1:3" s="86" customFormat="1" ht="15" customHeight="1" x14ac:dyDescent="0.25">
      <c r="A27" s="612">
        <f>'SCC List'!A27</f>
        <v>30.02</v>
      </c>
      <c r="B27" s="614" t="str">
        <f>'SCC List'!B27</f>
        <v xml:space="preserve">Light Maintenance Facility </v>
      </c>
      <c r="C27" s="609" t="e">
        <f>'Build Main'!N31</f>
        <v>#DIV/0!</v>
      </c>
    </row>
    <row r="28" spans="1:3" s="86" customFormat="1" ht="15" customHeight="1" x14ac:dyDescent="0.25">
      <c r="A28" s="612">
        <f>'SCC List'!A28</f>
        <v>30.03</v>
      </c>
      <c r="B28" s="614" t="str">
        <f>'SCC List'!B28</f>
        <v>Heavy Maintenance Facility</v>
      </c>
      <c r="C28" s="609" t="e">
        <f>'Build Main'!N32</f>
        <v>#DIV/0!</v>
      </c>
    </row>
    <row r="29" spans="1:3" s="86" customFormat="1" ht="15" customHeight="1" x14ac:dyDescent="0.25">
      <c r="A29" s="612">
        <f>'SCC List'!A29</f>
        <v>30.04</v>
      </c>
      <c r="B29" s="614" t="str">
        <f>'SCC List'!B29</f>
        <v>Storage or Maintenance of Way Building</v>
      </c>
      <c r="C29" s="609" t="e">
        <f>'Build Main'!N33</f>
        <v>#DIV/0!</v>
      </c>
    </row>
    <row r="30" spans="1:3" s="86" customFormat="1" ht="15" customHeight="1" x14ac:dyDescent="0.25">
      <c r="A30" s="612">
        <f>'SCC List'!A30</f>
        <v>30.05</v>
      </c>
      <c r="B30" s="614" t="str">
        <f>'SCC List'!B30</f>
        <v>Yard and Yard Track</v>
      </c>
      <c r="C30" s="609" t="e">
        <f>'Build Main'!N34</f>
        <v>#DIV/0!</v>
      </c>
    </row>
    <row r="31" spans="1:3" s="84" customFormat="1" ht="15" customHeight="1" x14ac:dyDescent="0.25">
      <c r="A31" s="607" t="str">
        <f>'SCC List'!A31</f>
        <v>40 SITEWORK &amp; SPECIAL CONDITIONS</v>
      </c>
      <c r="B31" s="615"/>
      <c r="C31" s="609">
        <f>'Build Main'!N35</f>
        <v>0</v>
      </c>
    </row>
    <row r="32" spans="1:3" s="86" customFormat="1" ht="15" customHeight="1" x14ac:dyDescent="0.25">
      <c r="A32" s="612">
        <f>'SCC List'!A32</f>
        <v>40.01</v>
      </c>
      <c r="B32" s="613" t="str">
        <f>'SCC List'!B32</f>
        <v>Demolition, Clearing, Earthwork</v>
      </c>
      <c r="C32" s="609" t="e">
        <f>'Build Main'!N36</f>
        <v>#DIV/0!</v>
      </c>
    </row>
    <row r="33" spans="1:3" s="86" customFormat="1" ht="15" customHeight="1" x14ac:dyDescent="0.25">
      <c r="A33" s="612">
        <f>'SCC List'!A33</f>
        <v>40.020000000000003</v>
      </c>
      <c r="B33" s="613" t="str">
        <f>'SCC List'!B33</f>
        <v>Site Utilities, Utility Relocation</v>
      </c>
      <c r="C33" s="609" t="e">
        <f>'Build Main'!N37</f>
        <v>#DIV/0!</v>
      </c>
    </row>
    <row r="34" spans="1:3" s="86" customFormat="1" ht="14" x14ac:dyDescent="0.25">
      <c r="A34" s="612">
        <f>'SCC List'!A34</f>
        <v>40.03</v>
      </c>
      <c r="B34" s="613" t="str">
        <f>'SCC List'!B34</f>
        <v>Haz. mat'l, contam'd soil removal/mitigation, ground water treatments</v>
      </c>
      <c r="C34" s="609" t="e">
        <f>'Build Main'!N38</f>
        <v>#DIV/0!</v>
      </c>
    </row>
    <row r="35" spans="1:3" s="86" customFormat="1" ht="12.75" customHeight="1" x14ac:dyDescent="0.25">
      <c r="A35" s="612">
        <f>'SCC List'!A35</f>
        <v>40.04</v>
      </c>
      <c r="B35" s="613" t="str">
        <f>'SCC List'!B35</f>
        <v>Environmental mitigation, e.g. wetlands, historic/archeologic, parks</v>
      </c>
      <c r="C35" s="609" t="e">
        <f>'Build Main'!N39</f>
        <v>#DIV/0!</v>
      </c>
    </row>
    <row r="36" spans="1:3" s="86" customFormat="1" ht="14" x14ac:dyDescent="0.25">
      <c r="A36" s="612">
        <f>'SCC List'!A36</f>
        <v>40.049999999999997</v>
      </c>
      <c r="B36" s="613" t="str">
        <f>'SCC List'!B36</f>
        <v>Site structures including retaining walls, sound walls</v>
      </c>
      <c r="C36" s="609" t="e">
        <f>'Build Main'!N40</f>
        <v>#DIV/0!</v>
      </c>
    </row>
    <row r="37" spans="1:3" s="86" customFormat="1" ht="12.75" customHeight="1" x14ac:dyDescent="0.25">
      <c r="A37" s="612">
        <f>'SCC List'!A37</f>
        <v>40.06</v>
      </c>
      <c r="B37" s="616" t="str">
        <f>'SCC List'!B37</f>
        <v>Pedestrian / bike access and accommodation, landscaping</v>
      </c>
      <c r="C37" s="609" t="e">
        <f>'Build Main'!N41</f>
        <v>#DIV/0!</v>
      </c>
    </row>
    <row r="38" spans="1:3" s="86" customFormat="1" ht="12.75" customHeight="1" x14ac:dyDescent="0.25">
      <c r="A38" s="612">
        <f>'SCC List'!A38</f>
        <v>40.07</v>
      </c>
      <c r="B38" s="616" t="str">
        <f>'SCC List'!B38</f>
        <v>Automobile, bus, van accessways including roads, parking lots</v>
      </c>
      <c r="C38" s="609" t="e">
        <f>'Build Main'!N42</f>
        <v>#DIV/0!</v>
      </c>
    </row>
    <row r="39" spans="1:3" s="86" customFormat="1" ht="14" x14ac:dyDescent="0.25">
      <c r="A39" s="612">
        <f>'SCC List'!A39</f>
        <v>40.08</v>
      </c>
      <c r="B39" s="613" t="str">
        <f>'SCC List'!B39</f>
        <v>Temporary Facilities and other indirect costs during construction</v>
      </c>
      <c r="C39" s="609" t="e">
        <f>'Build Main'!N43</f>
        <v>#DIV/0!</v>
      </c>
    </row>
    <row r="40" spans="1:3" s="84" customFormat="1" ht="15" customHeight="1" x14ac:dyDescent="0.25">
      <c r="A40" s="607" t="str">
        <f>'SCC List'!A40</f>
        <v>50  SYSTEMS</v>
      </c>
      <c r="B40" s="608"/>
      <c r="C40" s="609">
        <f>'Build Main'!N44</f>
        <v>0</v>
      </c>
    </row>
    <row r="41" spans="1:3" s="86" customFormat="1" ht="15" customHeight="1" x14ac:dyDescent="0.25">
      <c r="A41" s="612">
        <f>'SCC List'!A41</f>
        <v>50.01</v>
      </c>
      <c r="B41" s="613" t="str">
        <f>'SCC List'!B41</f>
        <v>Train control and signals</v>
      </c>
      <c r="C41" s="609" t="e">
        <f>'Build Main'!N45</f>
        <v>#DIV/0!</v>
      </c>
    </row>
    <row r="42" spans="1:3" s="86" customFormat="1" ht="15" customHeight="1" x14ac:dyDescent="0.25">
      <c r="A42" s="612">
        <f>'SCC List'!A42</f>
        <v>50.02</v>
      </c>
      <c r="B42" s="613" t="str">
        <f>'SCC List'!B42</f>
        <v>Traffic signals and crossing protection</v>
      </c>
      <c r="C42" s="609" t="e">
        <f>'Build Main'!N46</f>
        <v>#DIV/0!</v>
      </c>
    </row>
    <row r="43" spans="1:3" s="86" customFormat="1" ht="15" customHeight="1" x14ac:dyDescent="0.25">
      <c r="A43" s="612">
        <f>'SCC List'!A43</f>
        <v>50.03</v>
      </c>
      <c r="B43" s="613" t="str">
        <f>'SCC List'!B43</f>
        <v xml:space="preserve">Traction power supply:  substations </v>
      </c>
      <c r="C43" s="609" t="e">
        <f>'Build Main'!N47</f>
        <v>#DIV/0!</v>
      </c>
    </row>
    <row r="44" spans="1:3" s="86" customFormat="1" ht="15" customHeight="1" x14ac:dyDescent="0.25">
      <c r="A44" s="612">
        <f>'SCC List'!A44</f>
        <v>50.04</v>
      </c>
      <c r="B44" s="613" t="str">
        <f>'SCC List'!B44</f>
        <v>Traction power distribution:  catenary and third rail</v>
      </c>
      <c r="C44" s="609" t="e">
        <f>'Build Main'!N48</f>
        <v>#DIV/0!</v>
      </c>
    </row>
    <row r="45" spans="1:3" s="86" customFormat="1" ht="15" customHeight="1" x14ac:dyDescent="0.25">
      <c r="A45" s="612">
        <f>'SCC List'!A45</f>
        <v>50.05</v>
      </c>
      <c r="B45" s="613" t="str">
        <f>'SCC List'!B45</f>
        <v>Communications</v>
      </c>
      <c r="C45" s="609" t="e">
        <f>'Build Main'!N49</f>
        <v>#DIV/0!</v>
      </c>
    </row>
    <row r="46" spans="1:3" s="86" customFormat="1" ht="15" customHeight="1" x14ac:dyDescent="0.25">
      <c r="A46" s="612">
        <f>'SCC List'!A46</f>
        <v>50.06</v>
      </c>
      <c r="B46" s="613" t="str">
        <f>'SCC List'!B46</f>
        <v>Fare collection system and equipment</v>
      </c>
      <c r="C46" s="609" t="e">
        <f>'Build Main'!N50</f>
        <v>#DIV/0!</v>
      </c>
    </row>
    <row r="47" spans="1:3" s="86" customFormat="1" ht="15" customHeight="1" x14ac:dyDescent="0.25">
      <c r="A47" s="612">
        <f>'SCC List'!A47</f>
        <v>50.07</v>
      </c>
      <c r="B47" s="613" t="str">
        <f>'SCC List'!B47</f>
        <v>Central Control</v>
      </c>
      <c r="C47" s="609" t="e">
        <f>'Build Main'!N51</f>
        <v>#DIV/0!</v>
      </c>
    </row>
    <row r="48" spans="1:3" s="86" customFormat="1" ht="15" customHeight="1" x14ac:dyDescent="0.25">
      <c r="A48" s="617" t="str">
        <f>'Build Main'!A52:B52</f>
        <v>Construction Subtotal (10 - 50)</v>
      </c>
      <c r="B48" s="615"/>
      <c r="C48" s="609">
        <f>'Build Main'!N52</f>
        <v>0</v>
      </c>
    </row>
    <row r="49" spans="1:3" s="84" customFormat="1" ht="14" x14ac:dyDescent="0.25">
      <c r="A49" s="607" t="str">
        <f>'SCC List'!A48:B48</f>
        <v>60 ROW, LAND, EXISTING IMPROVEMENTS</v>
      </c>
      <c r="B49" s="615"/>
      <c r="C49" s="609">
        <f>'Build Main'!N53</f>
        <v>0</v>
      </c>
    </row>
    <row r="50" spans="1:3" s="86" customFormat="1" ht="14" x14ac:dyDescent="0.25">
      <c r="A50" s="612">
        <f>'SCC List'!A49</f>
        <v>60.01</v>
      </c>
      <c r="B50" s="613" t="str">
        <f>'SCC List'!B49</f>
        <v xml:space="preserve">Purchase or lease of real estate  </v>
      </c>
      <c r="C50" s="609" t="e">
        <f>'Build Main'!N54</f>
        <v>#DIV/0!</v>
      </c>
    </row>
    <row r="51" spans="1:3" s="86" customFormat="1" ht="14" x14ac:dyDescent="0.25">
      <c r="A51" s="612">
        <f>'SCC List'!A50</f>
        <v>60.02</v>
      </c>
      <c r="B51" s="613" t="str">
        <f>'SCC List'!B50</f>
        <v>Relocation of existing households and businesses</v>
      </c>
      <c r="C51" s="609" t="e">
        <f>'Build Main'!N55</f>
        <v>#DIV/0!</v>
      </c>
    </row>
    <row r="52" spans="1:3" s="84" customFormat="1" ht="15" customHeight="1" x14ac:dyDescent="0.25">
      <c r="A52" s="617" t="str">
        <f>'SCC List'!A51</f>
        <v>70 VEHICLES (number)</v>
      </c>
      <c r="B52" s="608"/>
      <c r="C52" s="609">
        <f>'Build Main'!N56</f>
        <v>0</v>
      </c>
    </row>
    <row r="53" spans="1:3" s="86" customFormat="1" ht="15" customHeight="1" x14ac:dyDescent="0.25">
      <c r="A53" s="612">
        <f>'SCC List'!A52</f>
        <v>70.010000000000005</v>
      </c>
      <c r="B53" s="613" t="str">
        <f>'SCC List'!B52</f>
        <v>Light Rail</v>
      </c>
      <c r="C53" s="609" t="e">
        <f>'Build Main'!N57</f>
        <v>#DIV/0!</v>
      </c>
    </row>
    <row r="54" spans="1:3" s="86" customFormat="1" ht="15" customHeight="1" x14ac:dyDescent="0.25">
      <c r="A54" s="612">
        <f>'SCC List'!A53</f>
        <v>70.02</v>
      </c>
      <c r="B54" s="613" t="str">
        <f>'SCC List'!B53</f>
        <v>Heavy Rail</v>
      </c>
      <c r="C54" s="609" t="e">
        <f>'Build Main'!N58</f>
        <v>#DIV/0!</v>
      </c>
    </row>
    <row r="55" spans="1:3" s="86" customFormat="1" ht="15" customHeight="1" x14ac:dyDescent="0.25">
      <c r="A55" s="612">
        <f>'SCC List'!A54</f>
        <v>70.03</v>
      </c>
      <c r="B55" s="613" t="str">
        <f>'SCC List'!B54</f>
        <v>Commuter Rail</v>
      </c>
      <c r="C55" s="609" t="e">
        <f>'Build Main'!N59</f>
        <v>#DIV/0!</v>
      </c>
    </row>
    <row r="56" spans="1:3" s="86" customFormat="1" ht="15" customHeight="1" x14ac:dyDescent="0.25">
      <c r="A56" s="612">
        <f>'SCC List'!A55</f>
        <v>70.040000000000006</v>
      </c>
      <c r="B56" s="613" t="str">
        <f>'SCC List'!B55</f>
        <v>Bus</v>
      </c>
      <c r="C56" s="609" t="e">
        <f>'Build Main'!N60</f>
        <v>#DIV/0!</v>
      </c>
    </row>
    <row r="57" spans="1:3" s="86" customFormat="1" ht="15" customHeight="1" x14ac:dyDescent="0.25">
      <c r="A57" s="612">
        <f>'SCC List'!A56</f>
        <v>70.05</v>
      </c>
      <c r="B57" s="613" t="str">
        <f>'SCC List'!B56</f>
        <v>Other</v>
      </c>
      <c r="C57" s="609" t="e">
        <f>'Build Main'!N61</f>
        <v>#DIV/0!</v>
      </c>
    </row>
    <row r="58" spans="1:3" s="86" customFormat="1" ht="15" customHeight="1" x14ac:dyDescent="0.25">
      <c r="A58" s="612">
        <f>'SCC List'!A57</f>
        <v>70.06</v>
      </c>
      <c r="B58" s="613" t="str">
        <f>'SCC List'!B57</f>
        <v>Non-revenue vehicles</v>
      </c>
      <c r="C58" s="609" t="e">
        <f>'Build Main'!N62</f>
        <v>#DIV/0!</v>
      </c>
    </row>
    <row r="59" spans="1:3" s="86" customFormat="1" ht="15" customHeight="1" x14ac:dyDescent="0.25">
      <c r="A59" s="612">
        <f>'SCC List'!A58</f>
        <v>70.069999999999993</v>
      </c>
      <c r="B59" s="613" t="str">
        <f>'SCC List'!B58</f>
        <v>Spare parts</v>
      </c>
      <c r="C59" s="609" t="e">
        <f>'Build Main'!N63</f>
        <v>#DIV/0!</v>
      </c>
    </row>
    <row r="60" spans="1:3" s="89" customFormat="1" ht="15" customHeight="1" x14ac:dyDescent="0.25">
      <c r="A60" s="617" t="str">
        <f>'SCC List'!A59</f>
        <v>80 PROFESSIONAL SERVICES (applies to Cats. 10-50)</v>
      </c>
      <c r="B60" s="618"/>
      <c r="C60" s="609">
        <f>'Build Main'!N64</f>
        <v>0</v>
      </c>
    </row>
    <row r="61" spans="1:3" s="86" customFormat="1" ht="15" customHeight="1" x14ac:dyDescent="0.25">
      <c r="A61" s="619">
        <f>'SCC List'!A60</f>
        <v>80.010000000000005</v>
      </c>
      <c r="B61" s="611" t="str">
        <f>'SCC List'!B60</f>
        <v>Project Development</v>
      </c>
      <c r="C61" s="609" t="e">
        <f>'Build Main'!N65</f>
        <v>#DIV/0!</v>
      </c>
    </row>
    <row r="62" spans="1:3" s="86" customFormat="1" ht="15" customHeight="1" x14ac:dyDescent="0.25">
      <c r="A62" s="619">
        <f>'SCC List'!A61</f>
        <v>80.02</v>
      </c>
      <c r="B62" s="611" t="str">
        <f>'SCC List'!B61</f>
        <v>Engineering</v>
      </c>
      <c r="C62" s="609" t="e">
        <f>'Build Main'!N66</f>
        <v>#DIV/0!</v>
      </c>
    </row>
    <row r="63" spans="1:3" s="86" customFormat="1" ht="15" customHeight="1" x14ac:dyDescent="0.25">
      <c r="A63" s="619">
        <f>'SCC List'!A62</f>
        <v>80.03</v>
      </c>
      <c r="B63" s="611" t="str">
        <f>'SCC List'!B62</f>
        <v>Project Management for Design and Construction</v>
      </c>
      <c r="C63" s="609" t="e">
        <f>'Build Main'!N67</f>
        <v>#DIV/0!</v>
      </c>
    </row>
    <row r="64" spans="1:3" s="86" customFormat="1" ht="15" customHeight="1" x14ac:dyDescent="0.25">
      <c r="A64" s="619">
        <f>'SCC List'!A63</f>
        <v>80.040000000000006</v>
      </c>
      <c r="B64" s="611" t="str">
        <f>'SCC List'!B63</f>
        <v xml:space="preserve">Construction Administration &amp; Management </v>
      </c>
      <c r="C64" s="609" t="e">
        <f>'Build Main'!N68</f>
        <v>#DIV/0!</v>
      </c>
    </row>
    <row r="65" spans="1:63" s="86" customFormat="1" ht="15" customHeight="1" x14ac:dyDescent="0.25">
      <c r="A65" s="619">
        <f>'SCC List'!A64</f>
        <v>80.05</v>
      </c>
      <c r="B65" s="611" t="str">
        <f>'SCC List'!B64</f>
        <v xml:space="preserve">Professional Liability and other Non-Construction Insurance </v>
      </c>
      <c r="C65" s="609" t="e">
        <f>'Build Main'!N69</f>
        <v>#DIV/0!</v>
      </c>
    </row>
    <row r="66" spans="1:63" s="86" customFormat="1" ht="15" customHeight="1" x14ac:dyDescent="0.25">
      <c r="A66" s="619">
        <f>'SCC List'!A65</f>
        <v>80.06</v>
      </c>
      <c r="B66" s="611" t="str">
        <f>'SCC List'!B65</f>
        <v>Legal; Permits; Review Fees by other agencies, cities, etc.</v>
      </c>
      <c r="C66" s="609" t="e">
        <f>'Build Main'!N70</f>
        <v>#DIV/0!</v>
      </c>
    </row>
    <row r="67" spans="1:63" s="86" customFormat="1" ht="15" customHeight="1" x14ac:dyDescent="0.25">
      <c r="A67" s="619">
        <f>'SCC List'!A66</f>
        <v>80.069999999999993</v>
      </c>
      <c r="B67" s="611" t="str">
        <f>'SCC List'!B66</f>
        <v>Surveys, Testing, Investigation, Inspection</v>
      </c>
      <c r="C67" s="609" t="e">
        <f>'Build Main'!N71</f>
        <v>#DIV/0!</v>
      </c>
    </row>
    <row r="68" spans="1:63" s="86" customFormat="1" ht="15" customHeight="1" x14ac:dyDescent="0.25">
      <c r="A68" s="619">
        <f>'SCC List'!A67</f>
        <v>80.08</v>
      </c>
      <c r="B68" s="611" t="str">
        <f>'SCC List'!B67</f>
        <v>Start up</v>
      </c>
      <c r="C68" s="609" t="e">
        <f>'Build Main'!N72</f>
        <v>#DIV/0!</v>
      </c>
    </row>
    <row r="69" spans="1:63" s="84" customFormat="1" ht="15" customHeight="1" x14ac:dyDescent="0.25">
      <c r="A69" s="607" t="str">
        <f>'Build Main'!A73</f>
        <v>Subtotal (10 - 80)</v>
      </c>
      <c r="B69" s="608"/>
      <c r="C69" s="609">
        <f>'Build Main'!N73</f>
        <v>0</v>
      </c>
    </row>
    <row r="70" spans="1:63" s="84" customFormat="1" ht="15" customHeight="1" x14ac:dyDescent="0.25">
      <c r="A70" s="607" t="str">
        <f>'SCC List'!A68</f>
        <v>90 UNALLOCATED CONTINGENCY</v>
      </c>
      <c r="B70" s="615"/>
      <c r="C70" s="609">
        <f>'Build Main'!N74</f>
        <v>0</v>
      </c>
    </row>
    <row r="71" spans="1:63" s="84" customFormat="1" ht="15" customHeight="1" x14ac:dyDescent="0.25">
      <c r="A71" s="607" t="str">
        <f>'Build Main'!A75</f>
        <v>Subtotal (10 - 90)</v>
      </c>
      <c r="B71" s="615"/>
      <c r="C71" s="609">
        <f>'Build Main'!N75</f>
        <v>0</v>
      </c>
    </row>
    <row r="72" spans="1:63" s="84" customFormat="1" ht="15" customHeight="1" x14ac:dyDescent="0.25">
      <c r="A72" s="617" t="str">
        <f>'SCC List'!A69</f>
        <v>100  FINANCE CHARGES (CC Only)</v>
      </c>
      <c r="B72" s="615"/>
      <c r="C72" s="609">
        <f>'Build Main'!N76</f>
        <v>0</v>
      </c>
    </row>
    <row r="73" spans="1:63" s="87" customFormat="1" ht="16.399999999999999" customHeight="1" x14ac:dyDescent="0.25">
      <c r="A73" s="620" t="str">
        <f>'SCC Definitions'!A76</f>
        <v>Total Project Cost (10 - 100)</v>
      </c>
      <c r="B73" s="621"/>
      <c r="C73" s="622">
        <f>'Build Main'!N77</f>
        <v>0</v>
      </c>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row>
    <row r="74" spans="1:63" s="91" customFormat="1" ht="15" customHeight="1" x14ac:dyDescent="0.25">
      <c r="C74" s="82"/>
    </row>
    <row r="75" spans="1:63" s="91" customFormat="1" ht="15" customHeight="1" x14ac:dyDescent="0.25">
      <c r="C75" s="82"/>
    </row>
    <row r="76" spans="1:63" s="91" customFormat="1" ht="15" customHeight="1" x14ac:dyDescent="0.25">
      <c r="C76" s="82"/>
    </row>
    <row r="77" spans="1:63" s="91" customFormat="1" ht="15" customHeight="1" x14ac:dyDescent="0.25">
      <c r="C77" s="82"/>
    </row>
    <row r="78" spans="1:63" s="91" customFormat="1" ht="15" customHeight="1" x14ac:dyDescent="0.25">
      <c r="C78" s="82"/>
    </row>
    <row r="79" spans="1:63" s="91" customFormat="1" ht="15" customHeight="1" x14ac:dyDescent="0.25">
      <c r="C79" s="82"/>
    </row>
    <row r="80" spans="1:63" s="91" customFormat="1" ht="15" customHeight="1" x14ac:dyDescent="0.25">
      <c r="C80" s="82"/>
    </row>
    <row r="81" spans="3:3" s="91" customFormat="1" ht="15" customHeight="1" x14ac:dyDescent="0.25">
      <c r="C81" s="82"/>
    </row>
    <row r="82" spans="3:3" s="91" customFormat="1" ht="15" customHeight="1" x14ac:dyDescent="0.25">
      <c r="C82" s="82"/>
    </row>
    <row r="83" spans="3:3" s="91" customFormat="1" ht="15" customHeight="1" x14ac:dyDescent="0.25">
      <c r="C83" s="82"/>
    </row>
    <row r="84" spans="3:3" s="91" customFormat="1" ht="15" customHeight="1" x14ac:dyDescent="0.25">
      <c r="C84" s="82"/>
    </row>
    <row r="85" spans="3:3" s="91" customFormat="1" ht="15" customHeight="1" x14ac:dyDescent="0.25">
      <c r="C85" s="82"/>
    </row>
    <row r="86" spans="3:3" s="91" customFormat="1" ht="15" customHeight="1" x14ac:dyDescent="0.25">
      <c r="C86" s="82"/>
    </row>
    <row r="87" spans="3:3" s="91" customFormat="1" ht="15" customHeight="1" x14ac:dyDescent="0.25">
      <c r="C87" s="82"/>
    </row>
    <row r="88" spans="3:3" s="91" customFormat="1" ht="15" customHeight="1" x14ac:dyDescent="0.25">
      <c r="C88" s="82"/>
    </row>
    <row r="89" spans="3:3" s="91" customFormat="1" ht="15" customHeight="1" x14ac:dyDescent="0.25">
      <c r="C89" s="82"/>
    </row>
    <row r="90" spans="3:3" s="91" customFormat="1" ht="15" customHeight="1" x14ac:dyDescent="0.25">
      <c r="C90" s="82"/>
    </row>
    <row r="91" spans="3:3" s="91" customFormat="1" ht="15" customHeight="1" x14ac:dyDescent="0.25">
      <c r="C91" s="82"/>
    </row>
    <row r="92" spans="3:3" s="91" customFormat="1" ht="15" customHeight="1" x14ac:dyDescent="0.25">
      <c r="C92" s="82"/>
    </row>
    <row r="93" spans="3:3" s="91" customFormat="1" ht="15" customHeight="1" x14ac:dyDescent="0.25">
      <c r="C93" s="82"/>
    </row>
    <row r="94" spans="3:3" s="91" customFormat="1" ht="15" customHeight="1" x14ac:dyDescent="0.25">
      <c r="C94" s="82"/>
    </row>
    <row r="95" spans="3:3" s="91" customFormat="1" ht="14" x14ac:dyDescent="0.25">
      <c r="C95" s="82"/>
    </row>
    <row r="96" spans="3:3" s="91" customFormat="1" ht="14" x14ac:dyDescent="0.25">
      <c r="C96" s="82"/>
    </row>
    <row r="97" spans="3:3" s="91" customFormat="1" ht="14" x14ac:dyDescent="0.25">
      <c r="C97" s="82"/>
    </row>
    <row r="98" spans="3:3" s="91" customFormat="1" ht="14" x14ac:dyDescent="0.25">
      <c r="C98" s="82"/>
    </row>
    <row r="99" spans="3:3" s="91" customFormat="1" ht="14" x14ac:dyDescent="0.25">
      <c r="C99" s="82"/>
    </row>
    <row r="100" spans="3:3" s="91" customFormat="1" ht="14" x14ac:dyDescent="0.25">
      <c r="C100" s="82"/>
    </row>
    <row r="101" spans="3:3" s="91" customFormat="1" ht="14" x14ac:dyDescent="0.25">
      <c r="C101" s="82"/>
    </row>
    <row r="102" spans="3:3" s="91" customFormat="1" ht="14" x14ac:dyDescent="0.25">
      <c r="C102" s="82"/>
    </row>
    <row r="103" spans="3:3" s="91" customFormat="1" ht="14" x14ac:dyDescent="0.25">
      <c r="C103" s="82"/>
    </row>
    <row r="104" spans="3:3" s="91" customFormat="1" ht="14" x14ac:dyDescent="0.25">
      <c r="C104" s="82"/>
    </row>
    <row r="105" spans="3:3" s="91" customFormat="1" ht="14" x14ac:dyDescent="0.25">
      <c r="C105" s="82"/>
    </row>
    <row r="106" spans="3:3" s="91" customFormat="1" ht="14" x14ac:dyDescent="0.25">
      <c r="C106" s="82"/>
    </row>
    <row r="107" spans="3:3" s="91" customFormat="1" ht="14" x14ac:dyDescent="0.25">
      <c r="C107" s="82"/>
    </row>
    <row r="108" spans="3:3" s="91" customFormat="1" ht="14" x14ac:dyDescent="0.25">
      <c r="C108" s="82"/>
    </row>
    <row r="109" spans="3:3" s="91" customFormat="1" ht="14" x14ac:dyDescent="0.25">
      <c r="C109" s="82"/>
    </row>
    <row r="110" spans="3:3" s="91" customFormat="1" ht="14" x14ac:dyDescent="0.25">
      <c r="C110" s="82"/>
    </row>
    <row r="111" spans="3:3" s="91" customFormat="1" ht="14" x14ac:dyDescent="0.25">
      <c r="C111" s="82"/>
    </row>
    <row r="112" spans="3:3" s="91" customFormat="1" ht="14" x14ac:dyDescent="0.25">
      <c r="C112" s="82"/>
    </row>
    <row r="113" spans="1:3" s="91" customFormat="1" ht="14" x14ac:dyDescent="0.25">
      <c r="C113" s="82"/>
    </row>
    <row r="114" spans="1:3" s="91" customFormat="1" ht="14" x14ac:dyDescent="0.25">
      <c r="C114" s="82"/>
    </row>
    <row r="115" spans="1:3" s="91" customFormat="1" ht="14" x14ac:dyDescent="0.25">
      <c r="C115" s="82"/>
    </row>
    <row r="116" spans="1:3" s="91" customFormat="1" ht="14" x14ac:dyDescent="0.25">
      <c r="C116" s="82"/>
    </row>
    <row r="117" spans="1:3" s="91" customFormat="1" ht="14" x14ac:dyDescent="0.25">
      <c r="C117" s="82"/>
    </row>
    <row r="118" spans="1:3" s="91" customFormat="1" ht="14" x14ac:dyDescent="0.25">
      <c r="C118" s="82"/>
    </row>
    <row r="119" spans="1:3" s="86" customFormat="1" ht="14" x14ac:dyDescent="0.25">
      <c r="A119" s="91"/>
      <c r="B119" s="91"/>
      <c r="C119" s="82"/>
    </row>
    <row r="120" spans="1:3" s="86" customFormat="1" ht="14" x14ac:dyDescent="0.25">
      <c r="A120" s="91"/>
      <c r="B120" s="91"/>
      <c r="C120" s="82"/>
    </row>
    <row r="121" spans="1:3" s="86" customFormat="1" ht="14" x14ac:dyDescent="0.25">
      <c r="A121" s="91"/>
      <c r="B121" s="91"/>
      <c r="C121" s="82"/>
    </row>
    <row r="122" spans="1:3" s="86" customFormat="1" ht="14" x14ac:dyDescent="0.25">
      <c r="A122" s="91"/>
      <c r="B122" s="91"/>
      <c r="C122" s="82"/>
    </row>
    <row r="123" spans="1:3" s="86" customFormat="1" ht="14" x14ac:dyDescent="0.25">
      <c r="A123" s="91"/>
      <c r="B123" s="91"/>
      <c r="C123" s="82"/>
    </row>
    <row r="124" spans="1:3" s="86" customFormat="1" ht="14" x14ac:dyDescent="0.25">
      <c r="A124" s="91"/>
      <c r="B124" s="91"/>
      <c r="C124" s="82"/>
    </row>
    <row r="125" spans="1:3" s="86" customFormat="1" ht="14" x14ac:dyDescent="0.25">
      <c r="A125" s="91"/>
      <c r="B125" s="91"/>
      <c r="C125" s="82"/>
    </row>
    <row r="126" spans="1:3" s="86" customFormat="1" ht="14" x14ac:dyDescent="0.25">
      <c r="A126" s="91"/>
      <c r="B126" s="91"/>
      <c r="C126" s="82"/>
    </row>
    <row r="127" spans="1:3" s="86" customFormat="1" ht="14" x14ac:dyDescent="0.25">
      <c r="A127" s="91"/>
      <c r="B127" s="91"/>
      <c r="C127" s="82"/>
    </row>
    <row r="128" spans="1:3" s="86" customFormat="1" ht="14" x14ac:dyDescent="0.25">
      <c r="A128" s="91"/>
      <c r="B128" s="91"/>
      <c r="C128" s="82"/>
    </row>
    <row r="129" spans="1:3" s="86" customFormat="1" ht="14" x14ac:dyDescent="0.25">
      <c r="A129" s="91"/>
      <c r="B129" s="91"/>
      <c r="C129" s="82"/>
    </row>
    <row r="130" spans="1:3" s="86" customFormat="1" ht="14" x14ac:dyDescent="0.25">
      <c r="A130" s="91"/>
      <c r="B130" s="91"/>
      <c r="C130" s="82"/>
    </row>
    <row r="131" spans="1:3" s="86" customFormat="1" ht="14" x14ac:dyDescent="0.25">
      <c r="A131" s="91"/>
      <c r="B131" s="91"/>
      <c r="C131" s="82"/>
    </row>
    <row r="132" spans="1:3" s="86" customFormat="1" ht="14" x14ac:dyDescent="0.25">
      <c r="A132" s="91"/>
      <c r="B132" s="91"/>
      <c r="C132" s="82"/>
    </row>
    <row r="133" spans="1:3" s="86" customFormat="1" ht="14" x14ac:dyDescent="0.25">
      <c r="A133" s="91"/>
      <c r="B133" s="91"/>
      <c r="C133" s="82"/>
    </row>
    <row r="134" spans="1:3" s="86" customFormat="1" ht="14" x14ac:dyDescent="0.25">
      <c r="A134" s="91"/>
      <c r="B134" s="91"/>
      <c r="C134" s="82"/>
    </row>
    <row r="135" spans="1:3" s="86" customFormat="1" ht="14" x14ac:dyDescent="0.25">
      <c r="A135" s="91"/>
      <c r="B135" s="91"/>
      <c r="C135" s="82"/>
    </row>
    <row r="136" spans="1:3" s="86" customFormat="1" ht="14" x14ac:dyDescent="0.25">
      <c r="A136" s="91"/>
      <c r="B136" s="91"/>
      <c r="C136" s="82"/>
    </row>
    <row r="137" spans="1:3" s="86" customFormat="1" ht="14" x14ac:dyDescent="0.25">
      <c r="A137" s="91"/>
      <c r="B137" s="91"/>
      <c r="C137" s="82"/>
    </row>
    <row r="138" spans="1:3" s="86" customFormat="1" ht="14" x14ac:dyDescent="0.25">
      <c r="A138" s="91"/>
      <c r="B138" s="91"/>
      <c r="C138" s="82"/>
    </row>
    <row r="139" spans="1:3" s="86" customFormat="1" ht="14" x14ac:dyDescent="0.25">
      <c r="A139" s="91"/>
      <c r="B139" s="91"/>
      <c r="C139" s="82"/>
    </row>
    <row r="140" spans="1:3" s="86" customFormat="1" ht="14" x14ac:dyDescent="0.25">
      <c r="A140" s="91"/>
      <c r="B140" s="91"/>
      <c r="C140" s="82"/>
    </row>
    <row r="141" spans="1:3" s="86" customFormat="1" ht="14" x14ac:dyDescent="0.25">
      <c r="A141" s="91"/>
      <c r="B141" s="91"/>
      <c r="C141" s="82"/>
    </row>
    <row r="142" spans="1:3" s="86" customFormat="1" ht="14" x14ac:dyDescent="0.25">
      <c r="A142" s="91"/>
      <c r="B142" s="91"/>
      <c r="C142" s="82"/>
    </row>
    <row r="143" spans="1:3" s="86" customFormat="1" ht="14" x14ac:dyDescent="0.25">
      <c r="A143" s="91"/>
      <c r="B143" s="91"/>
      <c r="C143" s="82"/>
    </row>
    <row r="144" spans="1:3" s="86" customFormat="1" ht="14" x14ac:dyDescent="0.25">
      <c r="A144" s="91"/>
      <c r="B144" s="91"/>
      <c r="C144" s="82"/>
    </row>
    <row r="145" spans="1:3" s="86" customFormat="1" ht="14" x14ac:dyDescent="0.25">
      <c r="A145" s="91"/>
      <c r="B145" s="91"/>
      <c r="C145" s="82"/>
    </row>
    <row r="146" spans="1:3" s="86" customFormat="1" ht="14" x14ac:dyDescent="0.25">
      <c r="A146" s="91"/>
      <c r="B146" s="91"/>
      <c r="C146" s="82"/>
    </row>
    <row r="147" spans="1:3" s="86" customFormat="1" ht="14" x14ac:dyDescent="0.25">
      <c r="A147" s="91"/>
      <c r="B147" s="91"/>
      <c r="C147" s="82"/>
    </row>
    <row r="148" spans="1:3" s="86" customFormat="1" ht="14" x14ac:dyDescent="0.25">
      <c r="A148" s="91"/>
      <c r="B148" s="91"/>
      <c r="C148" s="82"/>
    </row>
    <row r="149" spans="1:3" s="86" customFormat="1" ht="14" x14ac:dyDescent="0.25">
      <c r="A149" s="91"/>
      <c r="B149" s="91"/>
      <c r="C149" s="82"/>
    </row>
    <row r="150" spans="1:3" s="86" customFormat="1" ht="14" x14ac:dyDescent="0.25">
      <c r="A150" s="91"/>
      <c r="B150" s="91"/>
      <c r="C150" s="82"/>
    </row>
    <row r="151" spans="1:3" s="86" customFormat="1" ht="14" x14ac:dyDescent="0.25">
      <c r="A151" s="91"/>
      <c r="B151" s="91"/>
      <c r="C151" s="82"/>
    </row>
    <row r="152" spans="1:3" s="86" customFormat="1" ht="14" x14ac:dyDescent="0.25">
      <c r="A152" s="91"/>
      <c r="B152" s="91"/>
      <c r="C152" s="82"/>
    </row>
    <row r="153" spans="1:3" s="86" customFormat="1" ht="14" x14ac:dyDescent="0.25">
      <c r="A153" s="91"/>
      <c r="B153" s="91"/>
      <c r="C153" s="82"/>
    </row>
    <row r="154" spans="1:3" s="86" customFormat="1" ht="14" x14ac:dyDescent="0.25">
      <c r="A154" s="91"/>
      <c r="B154" s="91"/>
      <c r="C154" s="82"/>
    </row>
    <row r="155" spans="1:3" s="86" customFormat="1" ht="14" x14ac:dyDescent="0.25">
      <c r="A155" s="91"/>
      <c r="B155" s="91"/>
      <c r="C155" s="82"/>
    </row>
    <row r="156" spans="1:3" s="86" customFormat="1" ht="14" x14ac:dyDescent="0.25">
      <c r="A156" s="91"/>
      <c r="B156" s="91"/>
      <c r="C156" s="82"/>
    </row>
    <row r="157" spans="1:3" s="86" customFormat="1" ht="14" x14ac:dyDescent="0.25">
      <c r="A157" s="91"/>
      <c r="B157" s="91"/>
      <c r="C157" s="82"/>
    </row>
    <row r="158" spans="1:3" s="86" customFormat="1" ht="14" x14ac:dyDescent="0.25">
      <c r="A158" s="91"/>
      <c r="B158" s="91"/>
      <c r="C158" s="82"/>
    </row>
    <row r="159" spans="1:3" ht="14" x14ac:dyDescent="0.25">
      <c r="A159" s="78"/>
      <c r="B159" s="78"/>
    </row>
    <row r="160" spans="1:3" ht="14" x14ac:dyDescent="0.25">
      <c r="A160" s="78"/>
      <c r="B160" s="78"/>
    </row>
    <row r="161" spans="1:2" ht="14" x14ac:dyDescent="0.25">
      <c r="A161" s="78"/>
      <c r="B161" s="78"/>
    </row>
    <row r="162" spans="1:2" ht="14" x14ac:dyDescent="0.25">
      <c r="A162" s="78"/>
      <c r="B162" s="78"/>
    </row>
    <row r="163" spans="1:2" ht="14" x14ac:dyDescent="0.25">
      <c r="A163" s="78"/>
      <c r="B163" s="78"/>
    </row>
    <row r="164" spans="1:2" ht="14" x14ac:dyDescent="0.25">
      <c r="A164" s="78"/>
      <c r="B164" s="78"/>
    </row>
    <row r="165" spans="1:2" ht="14" x14ac:dyDescent="0.25">
      <c r="A165" s="78"/>
      <c r="B165" s="78"/>
    </row>
    <row r="166" spans="1:2" ht="14" x14ac:dyDescent="0.25">
      <c r="A166" s="78"/>
      <c r="B166" s="78"/>
    </row>
    <row r="167" spans="1:2" ht="14" x14ac:dyDescent="0.25">
      <c r="A167" s="78"/>
      <c r="B167" s="78"/>
    </row>
    <row r="168" spans="1:2" ht="14" x14ac:dyDescent="0.25">
      <c r="A168" s="78"/>
      <c r="B168" s="78"/>
    </row>
    <row r="169" spans="1:2" ht="14" x14ac:dyDescent="0.25">
      <c r="A169" s="78"/>
      <c r="B169" s="78"/>
    </row>
    <row r="170" spans="1:2" ht="14" x14ac:dyDescent="0.25">
      <c r="A170" s="78"/>
      <c r="B170" s="78"/>
    </row>
    <row r="171" spans="1:2" ht="14" x14ac:dyDescent="0.25">
      <c r="A171" s="78"/>
      <c r="B171" s="78"/>
    </row>
    <row r="172" spans="1:2" ht="14" x14ac:dyDescent="0.25">
      <c r="A172" s="78"/>
      <c r="B172" s="78"/>
    </row>
    <row r="173" spans="1:2" ht="14" x14ac:dyDescent="0.25">
      <c r="A173" s="78"/>
      <c r="B173" s="78"/>
    </row>
    <row r="174" spans="1:2" ht="14" x14ac:dyDescent="0.25">
      <c r="A174" s="78"/>
      <c r="B174" s="78"/>
    </row>
    <row r="175" spans="1:2" ht="14" x14ac:dyDescent="0.25">
      <c r="A175" s="78"/>
      <c r="B175" s="78"/>
    </row>
    <row r="176" spans="1:2" ht="14" x14ac:dyDescent="0.25">
      <c r="A176" s="78"/>
      <c r="B176" s="78"/>
    </row>
    <row r="177" spans="1:2" ht="14" x14ac:dyDescent="0.25">
      <c r="A177" s="78"/>
      <c r="B177" s="78"/>
    </row>
    <row r="178" spans="1:2" ht="14" x14ac:dyDescent="0.25">
      <c r="A178" s="78"/>
      <c r="B178" s="78"/>
    </row>
    <row r="179" spans="1:2" ht="14" x14ac:dyDescent="0.25">
      <c r="A179" s="78"/>
      <c r="B179" s="78"/>
    </row>
    <row r="180" spans="1:2" ht="14" x14ac:dyDescent="0.25">
      <c r="A180" s="78"/>
      <c r="B180" s="78"/>
    </row>
    <row r="181" spans="1:2" ht="14" x14ac:dyDescent="0.25">
      <c r="A181" s="78"/>
      <c r="B181" s="78"/>
    </row>
    <row r="182" spans="1:2" ht="14" x14ac:dyDescent="0.25">
      <c r="A182" s="78"/>
      <c r="B182" s="78"/>
    </row>
    <row r="183" spans="1:2" ht="14" x14ac:dyDescent="0.25">
      <c r="A183" s="78"/>
      <c r="B183" s="78"/>
    </row>
    <row r="184" spans="1:2" ht="14" x14ac:dyDescent="0.25">
      <c r="A184" s="78"/>
      <c r="B184" s="78"/>
    </row>
    <row r="185" spans="1:2" ht="14" x14ac:dyDescent="0.25">
      <c r="A185" s="78"/>
      <c r="B185" s="78"/>
    </row>
    <row r="186" spans="1:2" ht="14" x14ac:dyDescent="0.25">
      <c r="A186" s="78"/>
      <c r="B186" s="78"/>
    </row>
    <row r="187" spans="1:2" ht="14" x14ac:dyDescent="0.25">
      <c r="A187" s="78"/>
      <c r="B187" s="78"/>
    </row>
    <row r="188" spans="1:2" ht="14" x14ac:dyDescent="0.25">
      <c r="A188" s="78"/>
      <c r="B188" s="78"/>
    </row>
    <row r="189" spans="1:2" ht="14" x14ac:dyDescent="0.25">
      <c r="A189" s="78"/>
      <c r="B189" s="78"/>
    </row>
    <row r="190" spans="1:2" ht="14" x14ac:dyDescent="0.25">
      <c r="A190" s="78"/>
      <c r="B190" s="78"/>
    </row>
    <row r="191" spans="1:2" ht="14" x14ac:dyDescent="0.25">
      <c r="A191" s="78"/>
      <c r="B191" s="78"/>
    </row>
    <row r="192" spans="1:2" ht="14" x14ac:dyDescent="0.25">
      <c r="A192" s="78"/>
      <c r="B192" s="78"/>
    </row>
    <row r="193" spans="1:2" ht="14" x14ac:dyDescent="0.25">
      <c r="A193" s="78"/>
      <c r="B193" s="78"/>
    </row>
    <row r="194" spans="1:2" ht="14" x14ac:dyDescent="0.25">
      <c r="A194" s="78"/>
      <c r="B194" s="78"/>
    </row>
    <row r="195" spans="1:2" ht="14" x14ac:dyDescent="0.25">
      <c r="A195" s="78"/>
      <c r="B195" s="78"/>
    </row>
    <row r="196" spans="1:2" ht="14" x14ac:dyDescent="0.25">
      <c r="A196" s="78"/>
      <c r="B196" s="78"/>
    </row>
    <row r="197" spans="1:2" ht="14" x14ac:dyDescent="0.25">
      <c r="A197" s="78"/>
      <c r="B197" s="78"/>
    </row>
    <row r="198" spans="1:2" ht="14" x14ac:dyDescent="0.25">
      <c r="A198" s="78"/>
      <c r="B198" s="78"/>
    </row>
    <row r="199" spans="1:2" ht="14" x14ac:dyDescent="0.25">
      <c r="A199" s="78"/>
      <c r="B199" s="78"/>
    </row>
    <row r="200" spans="1:2" ht="14" x14ac:dyDescent="0.25">
      <c r="A200" s="78"/>
      <c r="B200" s="78"/>
    </row>
    <row r="201" spans="1:2" ht="14" x14ac:dyDescent="0.25">
      <c r="A201" s="78"/>
      <c r="B201" s="78"/>
    </row>
    <row r="202" spans="1:2" ht="14" x14ac:dyDescent="0.25">
      <c r="A202" s="78"/>
      <c r="B202" s="78"/>
    </row>
    <row r="203" spans="1:2" ht="14" x14ac:dyDescent="0.25">
      <c r="A203" s="78"/>
      <c r="B203" s="78"/>
    </row>
    <row r="204" spans="1:2" ht="14" x14ac:dyDescent="0.25">
      <c r="A204" s="78"/>
      <c r="B204" s="78"/>
    </row>
    <row r="205" spans="1:2" ht="14" x14ac:dyDescent="0.25">
      <c r="A205" s="78"/>
      <c r="B205" s="78"/>
    </row>
    <row r="206" spans="1:2" ht="14" x14ac:dyDescent="0.25">
      <c r="A206" s="78"/>
      <c r="B206" s="78"/>
    </row>
    <row r="207" spans="1:2" ht="14" x14ac:dyDescent="0.25">
      <c r="A207" s="78"/>
      <c r="B207" s="78"/>
    </row>
    <row r="208" spans="1:2" ht="14" x14ac:dyDescent="0.25">
      <c r="A208" s="78"/>
      <c r="B208" s="78"/>
    </row>
    <row r="209" spans="1:2" ht="14" x14ac:dyDescent="0.25">
      <c r="A209" s="78"/>
      <c r="B209" s="78"/>
    </row>
    <row r="210" spans="1:2" ht="14" x14ac:dyDescent="0.25">
      <c r="A210" s="78"/>
      <c r="B210" s="78"/>
    </row>
    <row r="211" spans="1:2" ht="14" x14ac:dyDescent="0.25">
      <c r="A211" s="78"/>
      <c r="B211" s="78"/>
    </row>
    <row r="212" spans="1:2" ht="14" x14ac:dyDescent="0.25">
      <c r="A212" s="78"/>
      <c r="B212" s="78"/>
    </row>
    <row r="213" spans="1:2" ht="14" x14ac:dyDescent="0.25">
      <c r="A213" s="78"/>
      <c r="B213" s="78"/>
    </row>
    <row r="214" spans="1:2" ht="14" x14ac:dyDescent="0.25">
      <c r="A214" s="78"/>
      <c r="B214" s="78"/>
    </row>
    <row r="215" spans="1:2" ht="14" x14ac:dyDescent="0.25">
      <c r="A215" s="78"/>
      <c r="B215" s="78"/>
    </row>
    <row r="216" spans="1:2" ht="14" x14ac:dyDescent="0.25">
      <c r="A216" s="78"/>
      <c r="B216" s="78"/>
    </row>
    <row r="217" spans="1:2" ht="14" x14ac:dyDescent="0.25">
      <c r="A217" s="78"/>
      <c r="B217" s="78"/>
    </row>
    <row r="218" spans="1:2" ht="14" x14ac:dyDescent="0.25">
      <c r="A218" s="78"/>
      <c r="B218" s="78"/>
    </row>
    <row r="219" spans="1:2" ht="14" x14ac:dyDescent="0.25">
      <c r="A219" s="78"/>
      <c r="B219" s="78"/>
    </row>
    <row r="220" spans="1:2" ht="14" x14ac:dyDescent="0.25">
      <c r="A220" s="78"/>
      <c r="B220" s="78"/>
    </row>
    <row r="221" spans="1:2" ht="14" x14ac:dyDescent="0.25">
      <c r="A221" s="78"/>
      <c r="B221" s="78"/>
    </row>
    <row r="222" spans="1:2" ht="14" x14ac:dyDescent="0.25">
      <c r="A222" s="78"/>
      <c r="B222" s="78"/>
    </row>
    <row r="223" spans="1:2" ht="14" x14ac:dyDescent="0.25">
      <c r="A223" s="78"/>
      <c r="B223" s="78"/>
    </row>
    <row r="224" spans="1:2" ht="14" x14ac:dyDescent="0.25">
      <c r="A224" s="78"/>
      <c r="B224" s="78"/>
    </row>
    <row r="225" spans="1:2" ht="14" x14ac:dyDescent="0.25">
      <c r="A225" s="78"/>
      <c r="B225" s="78"/>
    </row>
    <row r="226" spans="1:2" ht="14" x14ac:dyDescent="0.25">
      <c r="A226" s="78"/>
      <c r="B226" s="78"/>
    </row>
    <row r="227" spans="1:2" ht="14" x14ac:dyDescent="0.25">
      <c r="A227" s="78"/>
      <c r="B227" s="78"/>
    </row>
    <row r="228" spans="1:2" ht="14" x14ac:dyDescent="0.25">
      <c r="A228" s="78"/>
      <c r="B228" s="78"/>
    </row>
    <row r="229" spans="1:2" ht="14" x14ac:dyDescent="0.25">
      <c r="A229" s="78"/>
      <c r="B229" s="78"/>
    </row>
    <row r="230" spans="1:2" ht="14" x14ac:dyDescent="0.25">
      <c r="A230" s="78"/>
      <c r="B230" s="78"/>
    </row>
    <row r="231" spans="1:2" ht="14" x14ac:dyDescent="0.25">
      <c r="A231" s="78"/>
      <c r="B231" s="78"/>
    </row>
    <row r="232" spans="1:2" ht="14" x14ac:dyDescent="0.25">
      <c r="A232" s="78"/>
      <c r="B232" s="78"/>
    </row>
    <row r="233" spans="1:2" ht="14" x14ac:dyDescent="0.25">
      <c r="A233" s="78"/>
      <c r="B233" s="78"/>
    </row>
    <row r="234" spans="1:2" ht="14" x14ac:dyDescent="0.25">
      <c r="A234" s="78"/>
      <c r="B234" s="78"/>
    </row>
    <row r="235" spans="1:2" ht="14" x14ac:dyDescent="0.25">
      <c r="A235" s="78"/>
      <c r="B235" s="78"/>
    </row>
    <row r="236" spans="1:2" ht="14" x14ac:dyDescent="0.25">
      <c r="A236" s="78"/>
      <c r="B236" s="78"/>
    </row>
    <row r="237" spans="1:2" ht="14" x14ac:dyDescent="0.25">
      <c r="A237" s="78"/>
      <c r="B237" s="78"/>
    </row>
    <row r="238" spans="1:2" ht="14" x14ac:dyDescent="0.25">
      <c r="A238" s="78"/>
      <c r="B238" s="78"/>
    </row>
    <row r="239" spans="1:2" ht="14" x14ac:dyDescent="0.25">
      <c r="A239" s="78"/>
      <c r="B239" s="78"/>
    </row>
    <row r="240" spans="1:2" ht="14" x14ac:dyDescent="0.25">
      <c r="A240" s="78"/>
      <c r="B240" s="78"/>
    </row>
    <row r="241" spans="1:2" ht="14" x14ac:dyDescent="0.25">
      <c r="A241" s="94"/>
      <c r="B241" s="78"/>
    </row>
    <row r="242" spans="1:2" ht="14" x14ac:dyDescent="0.25">
      <c r="A242" s="94"/>
      <c r="B242" s="78"/>
    </row>
    <row r="243" spans="1:2" ht="14" x14ac:dyDescent="0.25">
      <c r="A243" s="94"/>
      <c r="B243" s="78"/>
    </row>
    <row r="244" spans="1:2" ht="14" x14ac:dyDescent="0.25">
      <c r="A244" s="94"/>
      <c r="B244" s="78"/>
    </row>
    <row r="245" spans="1:2" ht="14" x14ac:dyDescent="0.25">
      <c r="A245" s="94"/>
      <c r="B245" s="78"/>
    </row>
    <row r="246" spans="1:2" ht="14" x14ac:dyDescent="0.25">
      <c r="A246" s="94"/>
      <c r="B246" s="78"/>
    </row>
    <row r="247" spans="1:2" ht="14" x14ac:dyDescent="0.25">
      <c r="A247" s="94"/>
      <c r="B247" s="78"/>
    </row>
    <row r="248" spans="1:2" ht="14" x14ac:dyDescent="0.25">
      <c r="A248" s="94"/>
      <c r="B248" s="78"/>
    </row>
    <row r="249" spans="1:2" ht="14" x14ac:dyDescent="0.25">
      <c r="A249" s="94"/>
      <c r="B249" s="78"/>
    </row>
    <row r="250" spans="1:2" ht="14" x14ac:dyDescent="0.25">
      <c r="A250" s="94"/>
      <c r="B250" s="78"/>
    </row>
    <row r="251" spans="1:2" ht="14" x14ac:dyDescent="0.25">
      <c r="A251" s="94"/>
      <c r="B251" s="78"/>
    </row>
    <row r="252" spans="1:2" ht="14" x14ac:dyDescent="0.25">
      <c r="A252" s="94"/>
      <c r="B252" s="78"/>
    </row>
    <row r="253" spans="1:2" ht="14" x14ac:dyDescent="0.25">
      <c r="A253" s="94"/>
      <c r="B253" s="78"/>
    </row>
    <row r="254" spans="1:2" ht="14" x14ac:dyDescent="0.25">
      <c r="A254" s="94"/>
      <c r="B254" s="78"/>
    </row>
    <row r="255" spans="1:2" ht="14" x14ac:dyDescent="0.25">
      <c r="A255" s="94"/>
      <c r="B255" s="78"/>
    </row>
    <row r="256" spans="1:2" ht="14" x14ac:dyDescent="0.25">
      <c r="A256" s="94"/>
      <c r="B256" s="78"/>
    </row>
    <row r="257" spans="1:2" ht="14" x14ac:dyDescent="0.25">
      <c r="A257" s="94"/>
      <c r="B257" s="78"/>
    </row>
    <row r="258" spans="1:2" ht="14" x14ac:dyDescent="0.25">
      <c r="A258" s="94"/>
      <c r="B258" s="78"/>
    </row>
    <row r="259" spans="1:2" ht="14" x14ac:dyDescent="0.25">
      <c r="A259" s="94"/>
      <c r="B259" s="78"/>
    </row>
    <row r="260" spans="1:2" ht="14" x14ac:dyDescent="0.25">
      <c r="A260" s="94"/>
      <c r="B260" s="78"/>
    </row>
    <row r="261" spans="1:2" ht="14" x14ac:dyDescent="0.25">
      <c r="A261" s="94"/>
      <c r="B261" s="78"/>
    </row>
    <row r="262" spans="1:2" ht="14" x14ac:dyDescent="0.25">
      <c r="A262" s="94"/>
      <c r="B262" s="78"/>
    </row>
    <row r="263" spans="1:2" ht="14" x14ac:dyDescent="0.25">
      <c r="A263" s="94"/>
      <c r="B263" s="78"/>
    </row>
    <row r="264" spans="1:2" ht="14" x14ac:dyDescent="0.25">
      <c r="A264" s="94"/>
      <c r="B264" s="78"/>
    </row>
    <row r="265" spans="1:2" ht="14" x14ac:dyDescent="0.25">
      <c r="A265" s="94"/>
      <c r="B265" s="78"/>
    </row>
    <row r="266" spans="1:2" ht="14" x14ac:dyDescent="0.25">
      <c r="A266" s="94"/>
      <c r="B266" s="78"/>
    </row>
    <row r="267" spans="1:2" ht="14" x14ac:dyDescent="0.25">
      <c r="A267" s="94"/>
      <c r="B267" s="78"/>
    </row>
    <row r="268" spans="1:2" ht="14" x14ac:dyDescent="0.25">
      <c r="A268" s="94"/>
      <c r="B268" s="78"/>
    </row>
    <row r="269" spans="1:2" ht="14" x14ac:dyDescent="0.25">
      <c r="A269" s="94"/>
      <c r="B269" s="78"/>
    </row>
    <row r="270" spans="1:2" ht="14" x14ac:dyDescent="0.25">
      <c r="A270" s="94"/>
      <c r="B270" s="78"/>
    </row>
    <row r="271" spans="1:2" ht="14" x14ac:dyDescent="0.25">
      <c r="A271" s="94"/>
      <c r="B271" s="78"/>
    </row>
    <row r="272" spans="1:2" ht="14" x14ac:dyDescent="0.25">
      <c r="A272" s="94"/>
      <c r="B272" s="78"/>
    </row>
    <row r="273" spans="1:2" ht="14" x14ac:dyDescent="0.25">
      <c r="A273" s="94"/>
      <c r="B273" s="78"/>
    </row>
    <row r="274" spans="1:2" ht="14" x14ac:dyDescent="0.25">
      <c r="A274" s="94"/>
      <c r="B274" s="78"/>
    </row>
    <row r="275" spans="1:2" ht="14" x14ac:dyDescent="0.25">
      <c r="A275" s="94"/>
      <c r="B275" s="78"/>
    </row>
    <row r="276" spans="1:2" ht="14" x14ac:dyDescent="0.25">
      <c r="A276" s="94"/>
      <c r="B276" s="78"/>
    </row>
    <row r="277" spans="1:2" ht="14" x14ac:dyDescent="0.25">
      <c r="A277" s="94"/>
      <c r="B277" s="78"/>
    </row>
    <row r="278" spans="1:2" ht="14" x14ac:dyDescent="0.25">
      <c r="A278" s="94"/>
      <c r="B278" s="78"/>
    </row>
    <row r="279" spans="1:2" ht="14" x14ac:dyDescent="0.25">
      <c r="A279" s="94"/>
      <c r="B279" s="78"/>
    </row>
    <row r="280" spans="1:2" ht="14" x14ac:dyDescent="0.25">
      <c r="A280" s="94"/>
      <c r="B280" s="78"/>
    </row>
    <row r="281" spans="1:2" ht="14" x14ac:dyDescent="0.25">
      <c r="A281" s="94"/>
      <c r="B281" s="78"/>
    </row>
    <row r="282" spans="1:2" ht="14" x14ac:dyDescent="0.25">
      <c r="A282" s="94"/>
      <c r="B282" s="78"/>
    </row>
    <row r="283" spans="1:2" ht="14" x14ac:dyDescent="0.25">
      <c r="A283" s="94"/>
      <c r="B283" s="78"/>
    </row>
    <row r="284" spans="1:2" ht="14" x14ac:dyDescent="0.25">
      <c r="A284" s="94"/>
      <c r="B284" s="78"/>
    </row>
    <row r="285" spans="1:2" ht="14" x14ac:dyDescent="0.25">
      <c r="A285" s="94"/>
      <c r="B285" s="78"/>
    </row>
    <row r="286" spans="1:2" ht="14" x14ac:dyDescent="0.25">
      <c r="A286" s="94"/>
      <c r="B286" s="78"/>
    </row>
    <row r="287" spans="1:2" ht="14" x14ac:dyDescent="0.25">
      <c r="A287" s="94"/>
      <c r="B287" s="78"/>
    </row>
    <row r="288" spans="1:2" ht="14" x14ac:dyDescent="0.25">
      <c r="A288" s="94"/>
      <c r="B288" s="78"/>
    </row>
    <row r="289" spans="1:2" ht="14" x14ac:dyDescent="0.25">
      <c r="A289" s="94"/>
      <c r="B289" s="78"/>
    </row>
    <row r="290" spans="1:2" ht="14" x14ac:dyDescent="0.25">
      <c r="A290" s="94"/>
      <c r="B290" s="78"/>
    </row>
    <row r="291" spans="1:2" ht="14" x14ac:dyDescent="0.25">
      <c r="A291" s="94"/>
      <c r="B291" s="78"/>
    </row>
    <row r="292" spans="1:2" ht="14" x14ac:dyDescent="0.25">
      <c r="A292" s="94"/>
      <c r="B292" s="78"/>
    </row>
    <row r="293" spans="1:2" ht="14" x14ac:dyDescent="0.25">
      <c r="A293" s="94"/>
      <c r="B293" s="78"/>
    </row>
    <row r="294" spans="1:2" ht="14" x14ac:dyDescent="0.25">
      <c r="A294" s="94"/>
      <c r="B294" s="78"/>
    </row>
    <row r="295" spans="1:2" ht="14" x14ac:dyDescent="0.25">
      <c r="A295" s="94"/>
      <c r="B295" s="78"/>
    </row>
    <row r="296" spans="1:2" ht="14" x14ac:dyDescent="0.25">
      <c r="A296" s="94"/>
      <c r="B296" s="78"/>
    </row>
    <row r="297" spans="1:2" ht="14" x14ac:dyDescent="0.25">
      <c r="A297" s="94"/>
      <c r="B297" s="78"/>
    </row>
    <row r="298" spans="1:2" ht="14" x14ac:dyDescent="0.25">
      <c r="A298" s="94"/>
      <c r="B298" s="78"/>
    </row>
    <row r="299" spans="1:2" ht="14" x14ac:dyDescent="0.25">
      <c r="A299" s="94"/>
      <c r="B299" s="78"/>
    </row>
    <row r="300" spans="1:2" ht="14" x14ac:dyDescent="0.25">
      <c r="A300" s="94"/>
      <c r="B300" s="78"/>
    </row>
    <row r="301" spans="1:2" ht="14" x14ac:dyDescent="0.25">
      <c r="A301" s="94"/>
      <c r="B301" s="78"/>
    </row>
    <row r="302" spans="1:2" ht="14" x14ac:dyDescent="0.25">
      <c r="A302" s="94"/>
      <c r="B302" s="78"/>
    </row>
    <row r="303" spans="1:2" ht="14" x14ac:dyDescent="0.25">
      <c r="A303" s="94"/>
      <c r="B303" s="78"/>
    </row>
    <row r="304" spans="1:2" ht="14" x14ac:dyDescent="0.25">
      <c r="A304" s="94"/>
      <c r="B304" s="78"/>
    </row>
    <row r="305" spans="1:2" ht="14" x14ac:dyDescent="0.25">
      <c r="A305" s="94"/>
      <c r="B305" s="78"/>
    </row>
    <row r="306" spans="1:2" ht="14" x14ac:dyDescent="0.25">
      <c r="A306" s="94"/>
      <c r="B306" s="78"/>
    </row>
    <row r="307" spans="1:2" ht="14" x14ac:dyDescent="0.25">
      <c r="A307" s="94"/>
      <c r="B307" s="78"/>
    </row>
    <row r="308" spans="1:2" ht="14" x14ac:dyDescent="0.25">
      <c r="A308" s="94"/>
      <c r="B308" s="78"/>
    </row>
    <row r="309" spans="1:2" ht="14" x14ac:dyDescent="0.25">
      <c r="A309" s="94"/>
      <c r="B309" s="78"/>
    </row>
    <row r="310" spans="1:2" ht="14" x14ac:dyDescent="0.25">
      <c r="A310" s="94"/>
      <c r="B310" s="78"/>
    </row>
    <row r="311" spans="1:2" ht="14" x14ac:dyDescent="0.25">
      <c r="A311" s="94"/>
      <c r="B311" s="78"/>
    </row>
    <row r="312" spans="1:2" ht="14" x14ac:dyDescent="0.25">
      <c r="A312" s="94"/>
      <c r="B312" s="78"/>
    </row>
    <row r="313" spans="1:2" ht="14" x14ac:dyDescent="0.25">
      <c r="A313" s="94"/>
      <c r="B313" s="78"/>
    </row>
    <row r="314" spans="1:2" ht="14" x14ac:dyDescent="0.25">
      <c r="A314" s="94"/>
      <c r="B314" s="78"/>
    </row>
    <row r="315" spans="1:2" ht="14" x14ac:dyDescent="0.25">
      <c r="A315" s="94"/>
      <c r="B315" s="78"/>
    </row>
    <row r="316" spans="1:2" ht="14" x14ac:dyDescent="0.25">
      <c r="A316" s="94"/>
      <c r="B316" s="78"/>
    </row>
    <row r="317" spans="1:2" ht="14" x14ac:dyDescent="0.25">
      <c r="A317" s="94"/>
      <c r="B317" s="78"/>
    </row>
    <row r="318" spans="1:2" ht="14" x14ac:dyDescent="0.25">
      <c r="A318" s="94"/>
      <c r="B318" s="78"/>
    </row>
    <row r="319" spans="1:2" ht="14" x14ac:dyDescent="0.25">
      <c r="A319" s="94"/>
      <c r="B319" s="78"/>
    </row>
    <row r="320" spans="1:2" ht="14" x14ac:dyDescent="0.25">
      <c r="A320" s="94"/>
      <c r="B320" s="78"/>
    </row>
    <row r="321" spans="1:2" ht="14" x14ac:dyDescent="0.25">
      <c r="A321" s="94"/>
      <c r="B321" s="78"/>
    </row>
    <row r="322" spans="1:2" ht="14" x14ac:dyDescent="0.25">
      <c r="A322" s="94"/>
      <c r="B322" s="78"/>
    </row>
    <row r="323" spans="1:2" ht="14" x14ac:dyDescent="0.25">
      <c r="A323" s="94"/>
      <c r="B323" s="78"/>
    </row>
    <row r="324" spans="1:2" ht="14" x14ac:dyDescent="0.25">
      <c r="A324" s="94"/>
      <c r="B324" s="78"/>
    </row>
    <row r="325" spans="1:2" ht="14" x14ac:dyDescent="0.25">
      <c r="A325" s="94"/>
      <c r="B325" s="78"/>
    </row>
    <row r="326" spans="1:2" ht="14" x14ac:dyDescent="0.25">
      <c r="A326" s="94"/>
      <c r="B326" s="78"/>
    </row>
    <row r="327" spans="1:2" ht="14" x14ac:dyDescent="0.25">
      <c r="A327" s="94"/>
      <c r="B327" s="78"/>
    </row>
    <row r="328" spans="1:2" ht="14" x14ac:dyDescent="0.25">
      <c r="A328" s="94"/>
      <c r="B328" s="78"/>
    </row>
    <row r="329" spans="1:2" ht="14" x14ac:dyDescent="0.25">
      <c r="A329" s="94"/>
      <c r="B329" s="78"/>
    </row>
    <row r="330" spans="1:2" ht="14" x14ac:dyDescent="0.25">
      <c r="A330" s="94"/>
      <c r="B330" s="78"/>
    </row>
    <row r="331" spans="1:2" ht="14" x14ac:dyDescent="0.25">
      <c r="A331" s="94"/>
      <c r="B331" s="78"/>
    </row>
    <row r="332" spans="1:2" ht="14" x14ac:dyDescent="0.25">
      <c r="A332" s="94"/>
      <c r="B332" s="78"/>
    </row>
    <row r="333" spans="1:2" ht="14" x14ac:dyDescent="0.25">
      <c r="A333" s="94"/>
      <c r="B333" s="78"/>
    </row>
    <row r="334" spans="1:2" ht="14" x14ac:dyDescent="0.25">
      <c r="A334" s="94"/>
      <c r="B334" s="78"/>
    </row>
    <row r="335" spans="1:2" ht="14" x14ac:dyDescent="0.25">
      <c r="A335" s="94"/>
      <c r="B335" s="78"/>
    </row>
    <row r="336" spans="1:2" ht="14" x14ac:dyDescent="0.25">
      <c r="A336" s="94"/>
      <c r="B336" s="78"/>
    </row>
    <row r="337" spans="1:2" ht="14" x14ac:dyDescent="0.25">
      <c r="A337" s="94"/>
      <c r="B337" s="78"/>
    </row>
    <row r="338" spans="1:2" ht="14" x14ac:dyDescent="0.25">
      <c r="A338" s="94"/>
      <c r="B338" s="78"/>
    </row>
    <row r="339" spans="1:2" ht="14" x14ac:dyDescent="0.25">
      <c r="A339" s="94"/>
      <c r="B339" s="78"/>
    </row>
    <row r="340" spans="1:2" ht="14" x14ac:dyDescent="0.25">
      <c r="A340" s="94"/>
      <c r="B340" s="78"/>
    </row>
    <row r="341" spans="1:2" ht="14" x14ac:dyDescent="0.25">
      <c r="A341" s="94"/>
      <c r="B341" s="78"/>
    </row>
    <row r="342" spans="1:2" ht="14" x14ac:dyDescent="0.25">
      <c r="A342" s="94"/>
      <c r="B342" s="78"/>
    </row>
    <row r="343" spans="1:2" ht="14" x14ac:dyDescent="0.25">
      <c r="A343" s="94"/>
      <c r="B343" s="78"/>
    </row>
    <row r="344" spans="1:2" ht="14" x14ac:dyDescent="0.25">
      <c r="A344" s="94"/>
      <c r="B344" s="78"/>
    </row>
    <row r="345" spans="1:2" ht="14" x14ac:dyDescent="0.25">
      <c r="A345" s="94"/>
      <c r="B345" s="78"/>
    </row>
    <row r="346" spans="1:2" ht="14" x14ac:dyDescent="0.25">
      <c r="A346" s="94"/>
      <c r="B346" s="78"/>
    </row>
    <row r="347" spans="1:2" ht="14" x14ac:dyDescent="0.25">
      <c r="A347" s="94"/>
      <c r="B347" s="78"/>
    </row>
    <row r="348" spans="1:2" ht="14" x14ac:dyDescent="0.25">
      <c r="A348" s="94"/>
      <c r="B348" s="78"/>
    </row>
    <row r="349" spans="1:2" ht="14" x14ac:dyDescent="0.25">
      <c r="A349" s="94"/>
      <c r="B349" s="78"/>
    </row>
    <row r="350" spans="1:2" ht="14" x14ac:dyDescent="0.25">
      <c r="A350" s="94"/>
      <c r="B350" s="78"/>
    </row>
    <row r="351" spans="1:2" ht="14" x14ac:dyDescent="0.25">
      <c r="A351" s="94"/>
      <c r="B351" s="78"/>
    </row>
    <row r="352" spans="1:2" ht="14" x14ac:dyDescent="0.25">
      <c r="A352" s="94"/>
      <c r="B352" s="78"/>
    </row>
    <row r="353" spans="1:2" ht="14" x14ac:dyDescent="0.25">
      <c r="A353" s="94"/>
      <c r="B353" s="78"/>
    </row>
    <row r="354" spans="1:2" ht="14" x14ac:dyDescent="0.25">
      <c r="A354" s="94"/>
      <c r="B354" s="78"/>
    </row>
    <row r="355" spans="1:2" ht="14" x14ac:dyDescent="0.25">
      <c r="A355" s="94"/>
      <c r="B355" s="78"/>
    </row>
    <row r="356" spans="1:2" ht="14" x14ac:dyDescent="0.25">
      <c r="A356" s="94"/>
      <c r="B356" s="78"/>
    </row>
    <row r="357" spans="1:2" ht="14" x14ac:dyDescent="0.25">
      <c r="A357" s="94"/>
      <c r="B357" s="78"/>
    </row>
    <row r="358" spans="1:2" ht="14" x14ac:dyDescent="0.25">
      <c r="A358" s="94"/>
      <c r="B358" s="78"/>
    </row>
    <row r="359" spans="1:2" ht="14" x14ac:dyDescent="0.25">
      <c r="A359" s="94"/>
      <c r="B359" s="78"/>
    </row>
    <row r="360" spans="1:2" ht="14" x14ac:dyDescent="0.25">
      <c r="A360" s="94"/>
      <c r="B360" s="78"/>
    </row>
    <row r="361" spans="1:2" ht="14" x14ac:dyDescent="0.25">
      <c r="A361" s="94"/>
      <c r="B361" s="78"/>
    </row>
    <row r="362" spans="1:2" ht="14" x14ac:dyDescent="0.25">
      <c r="A362" s="94"/>
      <c r="B362" s="78"/>
    </row>
    <row r="363" spans="1:2" ht="14" x14ac:dyDescent="0.25">
      <c r="A363" s="94"/>
      <c r="B363" s="78"/>
    </row>
    <row r="364" spans="1:2" ht="14" x14ac:dyDescent="0.25">
      <c r="A364" s="94"/>
      <c r="B364" s="78"/>
    </row>
    <row r="365" spans="1:2" ht="14" x14ac:dyDescent="0.25">
      <c r="A365" s="94"/>
      <c r="B365" s="78"/>
    </row>
    <row r="366" spans="1:2" ht="14" x14ac:dyDescent="0.25">
      <c r="A366" s="94"/>
      <c r="B366" s="78"/>
    </row>
    <row r="367" spans="1:2" ht="14" x14ac:dyDescent="0.25">
      <c r="A367" s="94"/>
      <c r="B367" s="78"/>
    </row>
    <row r="368" spans="1:2" ht="14" x14ac:dyDescent="0.25">
      <c r="A368" s="94"/>
      <c r="B368" s="78"/>
    </row>
    <row r="369" spans="1:2" ht="14" x14ac:dyDescent="0.25">
      <c r="A369" s="94"/>
      <c r="B369" s="78"/>
    </row>
    <row r="370" spans="1:2" ht="14" x14ac:dyDescent="0.25">
      <c r="A370" s="94"/>
      <c r="B370" s="78"/>
    </row>
    <row r="371" spans="1:2" ht="14" x14ac:dyDescent="0.25">
      <c r="A371" s="94"/>
      <c r="B371" s="78"/>
    </row>
    <row r="372" spans="1:2" ht="14" x14ac:dyDescent="0.25">
      <c r="A372" s="94"/>
      <c r="B372" s="78"/>
    </row>
    <row r="373" spans="1:2" ht="14" x14ac:dyDescent="0.25">
      <c r="A373" s="94"/>
      <c r="B373" s="78"/>
    </row>
    <row r="374" spans="1:2" ht="14" x14ac:dyDescent="0.25">
      <c r="A374" s="94"/>
      <c r="B374" s="78"/>
    </row>
    <row r="375" spans="1:2" ht="14" x14ac:dyDescent="0.25">
      <c r="A375" s="94"/>
      <c r="B375" s="78"/>
    </row>
    <row r="376" spans="1:2" ht="14" x14ac:dyDescent="0.25">
      <c r="A376" s="94"/>
      <c r="B376" s="78"/>
    </row>
    <row r="377" spans="1:2" ht="14" x14ac:dyDescent="0.25">
      <c r="A377" s="94"/>
      <c r="B377" s="78"/>
    </row>
    <row r="378" spans="1:2" ht="14" x14ac:dyDescent="0.25">
      <c r="A378" s="94"/>
      <c r="B378" s="78"/>
    </row>
    <row r="379" spans="1:2" ht="14" x14ac:dyDescent="0.25">
      <c r="A379" s="94"/>
      <c r="B379" s="78"/>
    </row>
    <row r="380" spans="1:2" ht="14" x14ac:dyDescent="0.25">
      <c r="A380" s="94"/>
      <c r="B380" s="78"/>
    </row>
    <row r="381" spans="1:2" ht="14" x14ac:dyDescent="0.25">
      <c r="A381" s="94"/>
      <c r="B381" s="78"/>
    </row>
    <row r="382" spans="1:2" ht="14" x14ac:dyDescent="0.25">
      <c r="A382" s="94"/>
      <c r="B382" s="78"/>
    </row>
    <row r="383" spans="1:2" ht="14" x14ac:dyDescent="0.25">
      <c r="A383" s="94"/>
      <c r="B383" s="78"/>
    </row>
    <row r="384" spans="1:2" ht="14" x14ac:dyDescent="0.25">
      <c r="A384" s="94"/>
      <c r="B384" s="78"/>
    </row>
    <row r="385" spans="1:2" ht="14" x14ac:dyDescent="0.25">
      <c r="A385" s="94"/>
      <c r="B385" s="78"/>
    </row>
    <row r="386" spans="1:2" ht="14" x14ac:dyDescent="0.25">
      <c r="A386" s="94"/>
      <c r="B386" s="78"/>
    </row>
    <row r="387" spans="1:2" ht="14" x14ac:dyDescent="0.25">
      <c r="A387" s="94"/>
      <c r="B387" s="78"/>
    </row>
    <row r="388" spans="1:2" ht="14" x14ac:dyDescent="0.25">
      <c r="A388" s="94"/>
      <c r="B388" s="78"/>
    </row>
    <row r="389" spans="1:2" ht="14" x14ac:dyDescent="0.25">
      <c r="A389" s="94"/>
      <c r="B389" s="78"/>
    </row>
    <row r="390" spans="1:2" ht="14" x14ac:dyDescent="0.25">
      <c r="A390" s="94"/>
      <c r="B390" s="78"/>
    </row>
    <row r="391" spans="1:2" ht="14" x14ac:dyDescent="0.25">
      <c r="A391" s="94"/>
      <c r="B391" s="78"/>
    </row>
    <row r="392" spans="1:2" ht="14" x14ac:dyDescent="0.25">
      <c r="A392" s="94"/>
      <c r="B392" s="78"/>
    </row>
    <row r="393" spans="1:2" ht="14" x14ac:dyDescent="0.25">
      <c r="A393" s="94"/>
      <c r="B393" s="78"/>
    </row>
    <row r="394" spans="1:2" ht="14" x14ac:dyDescent="0.25">
      <c r="A394" s="94"/>
      <c r="B394" s="78"/>
    </row>
    <row r="395" spans="1:2" ht="14" x14ac:dyDescent="0.25">
      <c r="A395" s="94"/>
      <c r="B395" s="78"/>
    </row>
    <row r="396" spans="1:2" ht="14" x14ac:dyDescent="0.25">
      <c r="A396" s="94"/>
      <c r="B396" s="78"/>
    </row>
    <row r="397" spans="1:2" ht="14" x14ac:dyDescent="0.25">
      <c r="A397" s="94"/>
      <c r="B397" s="78"/>
    </row>
    <row r="398" spans="1:2" ht="14" x14ac:dyDescent="0.25">
      <c r="A398" s="94"/>
      <c r="B398" s="78"/>
    </row>
    <row r="399" spans="1:2" ht="14" x14ac:dyDescent="0.25">
      <c r="A399" s="94"/>
      <c r="B399" s="78"/>
    </row>
    <row r="400" spans="1:2" ht="14" x14ac:dyDescent="0.25">
      <c r="A400" s="94"/>
      <c r="B400" s="78"/>
    </row>
    <row r="401" spans="1:2" ht="14" x14ac:dyDescent="0.25">
      <c r="A401" s="94"/>
      <c r="B401" s="78"/>
    </row>
    <row r="402" spans="1:2" ht="14" x14ac:dyDescent="0.25">
      <c r="A402" s="94"/>
      <c r="B402" s="78"/>
    </row>
    <row r="403" spans="1:2" ht="14" x14ac:dyDescent="0.25">
      <c r="A403" s="94"/>
      <c r="B403" s="78"/>
    </row>
    <row r="404" spans="1:2" ht="14" x14ac:dyDescent="0.25">
      <c r="A404" s="94"/>
      <c r="B404" s="78"/>
    </row>
    <row r="405" spans="1:2" ht="14" x14ac:dyDescent="0.25">
      <c r="A405" s="94"/>
      <c r="B405" s="78"/>
    </row>
    <row r="406" spans="1:2" ht="14" x14ac:dyDescent="0.25">
      <c r="A406" s="94"/>
      <c r="B406" s="78"/>
    </row>
    <row r="407" spans="1:2" ht="14" x14ac:dyDescent="0.25">
      <c r="A407" s="94"/>
      <c r="B407" s="78"/>
    </row>
    <row r="408" spans="1:2" ht="14" x14ac:dyDescent="0.25">
      <c r="A408" s="94"/>
      <c r="B408" s="78"/>
    </row>
    <row r="409" spans="1:2" ht="14" x14ac:dyDescent="0.25">
      <c r="A409" s="94"/>
      <c r="B409" s="78"/>
    </row>
    <row r="410" spans="1:2" ht="14" x14ac:dyDescent="0.25">
      <c r="A410" s="94"/>
      <c r="B410" s="78"/>
    </row>
    <row r="411" spans="1:2" ht="14" x14ac:dyDescent="0.25">
      <c r="A411" s="94"/>
      <c r="B411" s="78"/>
    </row>
    <row r="412" spans="1:2" ht="14" x14ac:dyDescent="0.25">
      <c r="A412" s="94"/>
      <c r="B412" s="78"/>
    </row>
    <row r="413" spans="1:2" ht="14" x14ac:dyDescent="0.25">
      <c r="A413" s="94"/>
      <c r="B413" s="78"/>
    </row>
    <row r="414" spans="1:2" ht="14" x14ac:dyDescent="0.25">
      <c r="A414" s="94"/>
      <c r="B414" s="78"/>
    </row>
    <row r="415" spans="1:2" ht="14" x14ac:dyDescent="0.25">
      <c r="A415" s="94"/>
      <c r="B415" s="78"/>
    </row>
    <row r="416" spans="1:2" ht="14" x14ac:dyDescent="0.25">
      <c r="A416" s="94"/>
      <c r="B416" s="78"/>
    </row>
    <row r="417" spans="1:2" ht="14" x14ac:dyDescent="0.25">
      <c r="A417" s="94"/>
      <c r="B417" s="78"/>
    </row>
    <row r="418" spans="1:2" ht="14" x14ac:dyDescent="0.25">
      <c r="A418" s="94"/>
      <c r="B418" s="78"/>
    </row>
    <row r="419" spans="1:2" ht="14" x14ac:dyDescent="0.25">
      <c r="A419" s="94"/>
      <c r="B419" s="78"/>
    </row>
    <row r="420" spans="1:2" ht="14" x14ac:dyDescent="0.25">
      <c r="A420" s="94"/>
      <c r="B420" s="78"/>
    </row>
    <row r="421" spans="1:2" ht="14" x14ac:dyDescent="0.25">
      <c r="A421" s="94"/>
      <c r="B421" s="78"/>
    </row>
    <row r="422" spans="1:2" ht="14" x14ac:dyDescent="0.25">
      <c r="A422" s="94"/>
      <c r="B422" s="78"/>
    </row>
    <row r="423" spans="1:2" ht="14" x14ac:dyDescent="0.25">
      <c r="A423" s="94"/>
      <c r="B423" s="78"/>
    </row>
    <row r="424" spans="1:2" ht="14" x14ac:dyDescent="0.25">
      <c r="A424" s="94"/>
      <c r="B424" s="78"/>
    </row>
    <row r="425" spans="1:2" ht="14" x14ac:dyDescent="0.25">
      <c r="A425" s="94"/>
      <c r="B425" s="78"/>
    </row>
    <row r="426" spans="1:2" ht="14" x14ac:dyDescent="0.25">
      <c r="A426" s="94"/>
      <c r="B426" s="78"/>
    </row>
    <row r="427" spans="1:2" ht="14" x14ac:dyDescent="0.25">
      <c r="A427" s="94"/>
      <c r="B427" s="78"/>
    </row>
    <row r="428" spans="1:2" ht="14" x14ac:dyDescent="0.25">
      <c r="A428" s="94"/>
      <c r="B428" s="78"/>
    </row>
    <row r="429" spans="1:2" ht="14" x14ac:dyDescent="0.25">
      <c r="A429" s="94"/>
      <c r="B429" s="78"/>
    </row>
    <row r="430" spans="1:2" ht="14" x14ac:dyDescent="0.25">
      <c r="A430" s="94"/>
      <c r="B430" s="78"/>
    </row>
    <row r="431" spans="1:2" ht="14" x14ac:dyDescent="0.25">
      <c r="A431" s="94"/>
      <c r="B431" s="78"/>
    </row>
    <row r="432" spans="1:2" ht="14" x14ac:dyDescent="0.25">
      <c r="A432" s="94"/>
      <c r="B432" s="78"/>
    </row>
    <row r="433" spans="1:2" ht="14" x14ac:dyDescent="0.25">
      <c r="A433" s="94"/>
      <c r="B433" s="78"/>
    </row>
    <row r="434" spans="1:2" ht="14" x14ac:dyDescent="0.25">
      <c r="A434" s="94"/>
      <c r="B434" s="78"/>
    </row>
    <row r="435" spans="1:2" ht="14" x14ac:dyDescent="0.25">
      <c r="A435" s="94"/>
      <c r="B435" s="78"/>
    </row>
    <row r="436" spans="1:2" ht="14" x14ac:dyDescent="0.25">
      <c r="A436" s="94"/>
      <c r="B436" s="78"/>
    </row>
    <row r="437" spans="1:2" ht="14" x14ac:dyDescent="0.25">
      <c r="A437" s="94"/>
      <c r="B437" s="78"/>
    </row>
    <row r="438" spans="1:2" ht="14" x14ac:dyDescent="0.25">
      <c r="A438" s="94"/>
      <c r="B438" s="78"/>
    </row>
    <row r="439" spans="1:2" ht="14" x14ac:dyDescent="0.25">
      <c r="A439" s="94"/>
      <c r="B439" s="78"/>
    </row>
    <row r="440" spans="1:2" ht="14" x14ac:dyDescent="0.25">
      <c r="A440" s="94"/>
      <c r="B440" s="78"/>
    </row>
    <row r="441" spans="1:2" ht="14" x14ac:dyDescent="0.25">
      <c r="A441" s="94"/>
      <c r="B441" s="78"/>
    </row>
    <row r="442" spans="1:2" ht="14" x14ac:dyDescent="0.25">
      <c r="A442" s="94"/>
      <c r="B442" s="78"/>
    </row>
    <row r="443" spans="1:2" ht="14" x14ac:dyDescent="0.25">
      <c r="A443" s="94"/>
      <c r="B443" s="78"/>
    </row>
    <row r="444" spans="1:2" ht="14" x14ac:dyDescent="0.25">
      <c r="A444" s="94"/>
      <c r="B444" s="78"/>
    </row>
    <row r="445" spans="1:2" ht="14" x14ac:dyDescent="0.25">
      <c r="A445" s="94"/>
      <c r="B445" s="78"/>
    </row>
    <row r="446" spans="1:2" ht="14" x14ac:dyDescent="0.25">
      <c r="A446" s="94"/>
      <c r="B446" s="78"/>
    </row>
    <row r="447" spans="1:2" ht="14" x14ac:dyDescent="0.25">
      <c r="A447" s="94"/>
      <c r="B447" s="78"/>
    </row>
    <row r="448" spans="1:2" ht="14" x14ac:dyDescent="0.25">
      <c r="A448" s="94"/>
      <c r="B448" s="78"/>
    </row>
    <row r="449" spans="1:2" ht="14" x14ac:dyDescent="0.25">
      <c r="A449" s="94"/>
      <c r="B449" s="78"/>
    </row>
    <row r="450" spans="1:2" ht="14" x14ac:dyDescent="0.25">
      <c r="A450" s="94"/>
      <c r="B450" s="78"/>
    </row>
    <row r="451" spans="1:2" ht="14" x14ac:dyDescent="0.25">
      <c r="A451" s="94"/>
      <c r="B451" s="78"/>
    </row>
    <row r="452" spans="1:2" ht="14" x14ac:dyDescent="0.25">
      <c r="A452" s="94"/>
      <c r="B452" s="78"/>
    </row>
    <row r="453" spans="1:2" ht="14" x14ac:dyDescent="0.25">
      <c r="A453" s="94"/>
      <c r="B453" s="78"/>
    </row>
    <row r="454" spans="1:2" ht="14" x14ac:dyDescent="0.25">
      <c r="A454" s="94"/>
      <c r="B454" s="78"/>
    </row>
    <row r="455" spans="1:2" ht="14" x14ac:dyDescent="0.25">
      <c r="A455" s="94"/>
      <c r="B455" s="78"/>
    </row>
    <row r="456" spans="1:2" ht="14" x14ac:dyDescent="0.25">
      <c r="A456" s="94"/>
      <c r="B456" s="78"/>
    </row>
    <row r="457" spans="1:2" ht="14" x14ac:dyDescent="0.25">
      <c r="A457" s="94"/>
      <c r="B457" s="78"/>
    </row>
    <row r="458" spans="1:2" ht="14" x14ac:dyDescent="0.25">
      <c r="A458" s="94"/>
      <c r="B458" s="78"/>
    </row>
    <row r="459" spans="1:2" ht="14" x14ac:dyDescent="0.25">
      <c r="A459" s="94"/>
      <c r="B459" s="78"/>
    </row>
    <row r="460" spans="1:2" ht="14" x14ac:dyDescent="0.25">
      <c r="A460" s="94"/>
      <c r="B460" s="78"/>
    </row>
    <row r="461" spans="1:2" ht="14" x14ac:dyDescent="0.25">
      <c r="A461" s="94"/>
      <c r="B461" s="78"/>
    </row>
    <row r="462" spans="1:2" ht="14" x14ac:dyDescent="0.25">
      <c r="A462" s="94"/>
      <c r="B462" s="78"/>
    </row>
    <row r="463" spans="1:2" ht="14" x14ac:dyDescent="0.25">
      <c r="A463" s="94"/>
      <c r="B463" s="78"/>
    </row>
    <row r="464" spans="1:2" ht="14" x14ac:dyDescent="0.25">
      <c r="A464" s="94"/>
      <c r="B464" s="78"/>
    </row>
    <row r="465" spans="1:2" ht="14" x14ac:dyDescent="0.25">
      <c r="A465" s="94"/>
      <c r="B465" s="78"/>
    </row>
    <row r="466" spans="1:2" ht="14" x14ac:dyDescent="0.25">
      <c r="A466" s="94"/>
      <c r="B466" s="78"/>
    </row>
    <row r="467" spans="1:2" ht="14" x14ac:dyDescent="0.25">
      <c r="A467" s="94"/>
      <c r="B467" s="78"/>
    </row>
    <row r="468" spans="1:2" ht="14" x14ac:dyDescent="0.25">
      <c r="A468" s="94"/>
      <c r="B468" s="78"/>
    </row>
    <row r="469" spans="1:2" ht="14" x14ac:dyDescent="0.25">
      <c r="A469" s="94"/>
      <c r="B469" s="78"/>
    </row>
    <row r="470" spans="1:2" ht="14" x14ac:dyDescent="0.25">
      <c r="A470" s="94"/>
      <c r="B470" s="78"/>
    </row>
    <row r="471" spans="1:2" ht="14" x14ac:dyDescent="0.25">
      <c r="A471" s="94"/>
      <c r="B471" s="78"/>
    </row>
    <row r="472" spans="1:2" ht="14" x14ac:dyDescent="0.25">
      <c r="A472" s="94"/>
      <c r="B472" s="78"/>
    </row>
    <row r="473" spans="1:2" ht="14" x14ac:dyDescent="0.25">
      <c r="A473" s="94"/>
      <c r="B473" s="78"/>
    </row>
    <row r="474" spans="1:2" ht="14" x14ac:dyDescent="0.25">
      <c r="A474" s="94"/>
      <c r="B474" s="78"/>
    </row>
    <row r="475" spans="1:2" ht="14" x14ac:dyDescent="0.25">
      <c r="A475" s="94"/>
      <c r="B475" s="78"/>
    </row>
    <row r="476" spans="1:2" ht="14" x14ac:dyDescent="0.25">
      <c r="A476" s="94"/>
      <c r="B476" s="78"/>
    </row>
    <row r="477" spans="1:2" ht="14" x14ac:dyDescent="0.25">
      <c r="A477" s="94"/>
      <c r="B477" s="78"/>
    </row>
    <row r="478" spans="1:2" ht="14" x14ac:dyDescent="0.25">
      <c r="A478" s="94"/>
      <c r="B478" s="78"/>
    </row>
    <row r="479" spans="1:2" ht="14" x14ac:dyDescent="0.25">
      <c r="A479" s="94"/>
      <c r="B479" s="78"/>
    </row>
    <row r="480" spans="1:2" ht="14" x14ac:dyDescent="0.25">
      <c r="A480" s="94"/>
      <c r="B480" s="78"/>
    </row>
    <row r="481" spans="1:2" ht="14" x14ac:dyDescent="0.25">
      <c r="A481" s="94"/>
      <c r="B481" s="78"/>
    </row>
    <row r="482" spans="1:2" ht="14" x14ac:dyDescent="0.25">
      <c r="A482" s="94"/>
      <c r="B482" s="78"/>
    </row>
    <row r="483" spans="1:2" ht="14" x14ac:dyDescent="0.25">
      <c r="A483" s="94"/>
      <c r="B483" s="78"/>
    </row>
    <row r="484" spans="1:2" ht="14" x14ac:dyDescent="0.25">
      <c r="A484" s="94"/>
      <c r="B484" s="78"/>
    </row>
    <row r="485" spans="1:2" ht="14" x14ac:dyDescent="0.25">
      <c r="A485" s="94"/>
      <c r="B485" s="78"/>
    </row>
    <row r="486" spans="1:2" ht="14" x14ac:dyDescent="0.25">
      <c r="A486" s="94"/>
      <c r="B486" s="78"/>
    </row>
    <row r="487" spans="1:2" ht="14" x14ac:dyDescent="0.25">
      <c r="A487" s="94"/>
      <c r="B487" s="78"/>
    </row>
    <row r="488" spans="1:2" ht="14" x14ac:dyDescent="0.25">
      <c r="A488" s="94"/>
      <c r="B488" s="78"/>
    </row>
    <row r="489" spans="1:2" ht="14" x14ac:dyDescent="0.25">
      <c r="A489" s="94"/>
      <c r="B489" s="78"/>
    </row>
    <row r="490" spans="1:2" ht="14" x14ac:dyDescent="0.25">
      <c r="A490" s="94"/>
      <c r="B490" s="78"/>
    </row>
    <row r="491" spans="1:2" ht="14" x14ac:dyDescent="0.25">
      <c r="A491" s="94"/>
      <c r="B491" s="78"/>
    </row>
    <row r="492" spans="1:2" ht="14" x14ac:dyDescent="0.25">
      <c r="A492" s="94"/>
      <c r="B492" s="78"/>
    </row>
    <row r="493" spans="1:2" ht="14" x14ac:dyDescent="0.25">
      <c r="A493" s="94"/>
      <c r="B493" s="78"/>
    </row>
    <row r="494" spans="1:2" ht="14" x14ac:dyDescent="0.25">
      <c r="A494" s="94"/>
      <c r="B494" s="78"/>
    </row>
    <row r="495" spans="1:2" ht="14" x14ac:dyDescent="0.25">
      <c r="A495" s="94"/>
      <c r="B495" s="78"/>
    </row>
    <row r="496" spans="1:2" ht="14" x14ac:dyDescent="0.25">
      <c r="A496" s="94"/>
      <c r="B496" s="78"/>
    </row>
    <row r="497" spans="1:2" ht="14" x14ac:dyDescent="0.25">
      <c r="A497" s="94"/>
      <c r="B497" s="78"/>
    </row>
    <row r="498" spans="1:2" ht="14" x14ac:dyDescent="0.25">
      <c r="A498" s="94"/>
      <c r="B498" s="78"/>
    </row>
    <row r="499" spans="1:2" ht="14" x14ac:dyDescent="0.25">
      <c r="A499" s="94"/>
      <c r="B499" s="78"/>
    </row>
    <row r="500" spans="1:2" ht="14" x14ac:dyDescent="0.25">
      <c r="A500" s="94"/>
      <c r="B500" s="78"/>
    </row>
    <row r="501" spans="1:2" ht="14" x14ac:dyDescent="0.25">
      <c r="A501" s="94"/>
      <c r="B501" s="78"/>
    </row>
    <row r="502" spans="1:2" ht="14" x14ac:dyDescent="0.25">
      <c r="A502" s="94"/>
      <c r="B502" s="78"/>
    </row>
    <row r="503" spans="1:2" ht="14" x14ac:dyDescent="0.25">
      <c r="A503" s="94"/>
      <c r="B503" s="78"/>
    </row>
    <row r="504" spans="1:2" ht="14" x14ac:dyDescent="0.25">
      <c r="A504" s="94"/>
      <c r="B504" s="78"/>
    </row>
    <row r="505" spans="1:2" ht="14" x14ac:dyDescent="0.25">
      <c r="A505" s="94"/>
      <c r="B505" s="78"/>
    </row>
    <row r="506" spans="1:2" ht="14" x14ac:dyDescent="0.25">
      <c r="A506" s="94"/>
      <c r="B506" s="78"/>
    </row>
    <row r="507" spans="1:2" ht="14" x14ac:dyDescent="0.25">
      <c r="A507" s="94"/>
      <c r="B507" s="78"/>
    </row>
    <row r="508" spans="1:2" ht="14" x14ac:dyDescent="0.25">
      <c r="A508" s="94"/>
      <c r="B508" s="78"/>
    </row>
    <row r="509" spans="1:2" ht="14" x14ac:dyDescent="0.25">
      <c r="A509" s="94"/>
      <c r="B509" s="78"/>
    </row>
    <row r="510" spans="1:2" ht="14" x14ac:dyDescent="0.25">
      <c r="A510" s="94"/>
      <c r="B510" s="78"/>
    </row>
    <row r="511" spans="1:2" ht="14" x14ac:dyDescent="0.25">
      <c r="A511" s="94"/>
      <c r="B511" s="78"/>
    </row>
    <row r="512" spans="1:2" ht="14" x14ac:dyDescent="0.25">
      <c r="A512" s="94"/>
      <c r="B512" s="78"/>
    </row>
    <row r="513" spans="1:2" ht="14" x14ac:dyDescent="0.25">
      <c r="A513" s="94"/>
      <c r="B513" s="78"/>
    </row>
    <row r="514" spans="1:2" ht="14" x14ac:dyDescent="0.25">
      <c r="A514" s="94"/>
      <c r="B514" s="78"/>
    </row>
    <row r="515" spans="1:2" ht="14" x14ac:dyDescent="0.25">
      <c r="A515" s="94"/>
      <c r="B515" s="78"/>
    </row>
    <row r="516" spans="1:2" ht="14" x14ac:dyDescent="0.25">
      <c r="A516" s="94"/>
      <c r="B516" s="78"/>
    </row>
    <row r="517" spans="1:2" ht="14" x14ac:dyDescent="0.25">
      <c r="A517" s="94"/>
      <c r="B517" s="78"/>
    </row>
    <row r="518" spans="1:2" ht="14" x14ac:dyDescent="0.25">
      <c r="A518" s="94"/>
      <c r="B518" s="78"/>
    </row>
    <row r="519" spans="1:2" ht="14" x14ac:dyDescent="0.25">
      <c r="A519" s="94"/>
      <c r="B519" s="78"/>
    </row>
    <row r="520" spans="1:2" ht="14" x14ac:dyDescent="0.25">
      <c r="A520" s="94"/>
      <c r="B520" s="78"/>
    </row>
    <row r="521" spans="1:2" ht="14" x14ac:dyDescent="0.25">
      <c r="A521" s="94"/>
      <c r="B521" s="78"/>
    </row>
    <row r="522" spans="1:2" ht="14" x14ac:dyDescent="0.25">
      <c r="A522" s="94"/>
      <c r="B522" s="78"/>
    </row>
    <row r="523" spans="1:2" ht="14" x14ac:dyDescent="0.25">
      <c r="A523" s="94"/>
      <c r="B523" s="78"/>
    </row>
    <row r="524" spans="1:2" ht="14" x14ac:dyDescent="0.25">
      <c r="A524" s="94"/>
      <c r="B524" s="78"/>
    </row>
    <row r="525" spans="1:2" ht="14" x14ac:dyDescent="0.25">
      <c r="A525" s="94"/>
      <c r="B525" s="78"/>
    </row>
    <row r="526" spans="1:2" ht="14" x14ac:dyDescent="0.25">
      <c r="A526" s="94"/>
      <c r="B526" s="78"/>
    </row>
    <row r="527" spans="1:2" ht="14" x14ac:dyDescent="0.25">
      <c r="A527" s="94"/>
      <c r="B527" s="78"/>
    </row>
    <row r="528" spans="1:2" ht="14" x14ac:dyDescent="0.25">
      <c r="A528" s="94"/>
      <c r="B528" s="78"/>
    </row>
    <row r="529" spans="1:2" ht="14" x14ac:dyDescent="0.25">
      <c r="A529" s="94"/>
      <c r="B529" s="78"/>
    </row>
    <row r="530" spans="1:2" ht="14" x14ac:dyDescent="0.25">
      <c r="A530" s="94"/>
      <c r="B530" s="78"/>
    </row>
    <row r="531" spans="1:2" ht="14" x14ac:dyDescent="0.25">
      <c r="A531" s="94"/>
      <c r="B531" s="78"/>
    </row>
    <row r="532" spans="1:2" ht="14" x14ac:dyDescent="0.25">
      <c r="A532" s="94"/>
      <c r="B532" s="78"/>
    </row>
    <row r="533" spans="1:2" ht="14" x14ac:dyDescent="0.25">
      <c r="A533" s="94"/>
      <c r="B533" s="78"/>
    </row>
    <row r="534" spans="1:2" ht="14" x14ac:dyDescent="0.25">
      <c r="A534" s="94"/>
      <c r="B534" s="78"/>
    </row>
    <row r="535" spans="1:2" ht="14" x14ac:dyDescent="0.25">
      <c r="A535" s="94"/>
      <c r="B535" s="78"/>
    </row>
    <row r="536" spans="1:2" ht="14" x14ac:dyDescent="0.25">
      <c r="A536" s="94"/>
      <c r="B536" s="78"/>
    </row>
    <row r="537" spans="1:2" ht="14" x14ac:dyDescent="0.25">
      <c r="A537" s="94"/>
      <c r="B537" s="78"/>
    </row>
    <row r="538" spans="1:2" ht="14" x14ac:dyDescent="0.25">
      <c r="A538" s="94"/>
      <c r="B538" s="78"/>
    </row>
    <row r="539" spans="1:2" ht="14" x14ac:dyDescent="0.25">
      <c r="A539" s="94"/>
      <c r="B539" s="78"/>
    </row>
    <row r="540" spans="1:2" ht="14" x14ac:dyDescent="0.25">
      <c r="A540" s="94"/>
      <c r="B540" s="78"/>
    </row>
    <row r="541" spans="1:2" ht="14" x14ac:dyDescent="0.25">
      <c r="A541" s="94"/>
      <c r="B541" s="78"/>
    </row>
    <row r="542" spans="1:2" ht="14" x14ac:dyDescent="0.25">
      <c r="A542" s="94"/>
      <c r="B542" s="78"/>
    </row>
    <row r="543" spans="1:2" ht="14" x14ac:dyDescent="0.25">
      <c r="A543" s="94"/>
      <c r="B543" s="78"/>
    </row>
    <row r="544" spans="1:2" ht="14" x14ac:dyDescent="0.25">
      <c r="A544" s="94"/>
      <c r="B544" s="78"/>
    </row>
    <row r="545" spans="1:2" ht="14" x14ac:dyDescent="0.25">
      <c r="A545" s="94"/>
      <c r="B545" s="78"/>
    </row>
    <row r="546" spans="1:2" ht="14" x14ac:dyDescent="0.25">
      <c r="A546" s="94"/>
      <c r="B546" s="78"/>
    </row>
    <row r="547" spans="1:2" ht="14" x14ac:dyDescent="0.25">
      <c r="A547" s="94"/>
      <c r="B547" s="78"/>
    </row>
    <row r="548" spans="1:2" ht="14" x14ac:dyDescent="0.25">
      <c r="A548" s="94"/>
      <c r="B548" s="78"/>
    </row>
    <row r="549" spans="1:2" ht="14" x14ac:dyDescent="0.25">
      <c r="A549" s="94"/>
      <c r="B549" s="78"/>
    </row>
    <row r="550" spans="1:2" ht="14" x14ac:dyDescent="0.25">
      <c r="A550" s="94"/>
      <c r="B550" s="78"/>
    </row>
    <row r="551" spans="1:2" ht="14" x14ac:dyDescent="0.25">
      <c r="A551" s="94"/>
      <c r="B551" s="78"/>
    </row>
    <row r="552" spans="1:2" ht="14" x14ac:dyDescent="0.25">
      <c r="A552" s="94"/>
      <c r="B552" s="78"/>
    </row>
    <row r="553" spans="1:2" ht="14" x14ac:dyDescent="0.25">
      <c r="A553" s="94"/>
      <c r="B553" s="78"/>
    </row>
    <row r="554" spans="1:2" ht="14" x14ac:dyDescent="0.25">
      <c r="A554" s="94"/>
      <c r="B554" s="78"/>
    </row>
    <row r="555" spans="1:2" ht="14" x14ac:dyDescent="0.25">
      <c r="A555" s="94"/>
      <c r="B555" s="78"/>
    </row>
    <row r="556" spans="1:2" ht="14" x14ac:dyDescent="0.25">
      <c r="A556" s="94"/>
      <c r="B556" s="78"/>
    </row>
    <row r="557" spans="1:2" ht="14" x14ac:dyDescent="0.25">
      <c r="A557" s="94"/>
      <c r="B557" s="78"/>
    </row>
    <row r="558" spans="1:2" ht="14" x14ac:dyDescent="0.25">
      <c r="A558" s="94"/>
      <c r="B558" s="78"/>
    </row>
    <row r="559" spans="1:2" ht="14" x14ac:dyDescent="0.25">
      <c r="A559" s="94"/>
      <c r="B559" s="78"/>
    </row>
    <row r="560" spans="1:2" ht="14" x14ac:dyDescent="0.25">
      <c r="A560" s="94"/>
      <c r="B560" s="78"/>
    </row>
    <row r="561" spans="1:2" ht="14" x14ac:dyDescent="0.25">
      <c r="A561" s="94"/>
      <c r="B561" s="78"/>
    </row>
    <row r="562" spans="1:2" ht="14" x14ac:dyDescent="0.25">
      <c r="A562" s="94"/>
      <c r="B562" s="78"/>
    </row>
    <row r="563" spans="1:2" ht="14" x14ac:dyDescent="0.25">
      <c r="A563" s="94"/>
      <c r="B563" s="78"/>
    </row>
    <row r="564" spans="1:2" ht="14" x14ac:dyDescent="0.25">
      <c r="A564" s="94"/>
      <c r="B564" s="78"/>
    </row>
    <row r="565" spans="1:2" ht="14" x14ac:dyDescent="0.25">
      <c r="A565" s="94"/>
      <c r="B565" s="78"/>
    </row>
    <row r="566" spans="1:2" ht="14" x14ac:dyDescent="0.25">
      <c r="A566" s="94"/>
      <c r="B566" s="78"/>
    </row>
    <row r="567" spans="1:2" ht="14" x14ac:dyDescent="0.25">
      <c r="A567" s="94"/>
      <c r="B567" s="78"/>
    </row>
    <row r="568" spans="1:2" ht="14" x14ac:dyDescent="0.25">
      <c r="A568" s="94"/>
      <c r="B568" s="78"/>
    </row>
    <row r="569" spans="1:2" ht="14" x14ac:dyDescent="0.25">
      <c r="A569" s="94"/>
      <c r="B569" s="78"/>
    </row>
    <row r="570" spans="1:2" ht="14" x14ac:dyDescent="0.25">
      <c r="A570" s="94"/>
      <c r="B570" s="78"/>
    </row>
    <row r="571" spans="1:2" ht="14" x14ac:dyDescent="0.25">
      <c r="A571" s="94"/>
      <c r="B571" s="78"/>
    </row>
    <row r="572" spans="1:2" ht="14" x14ac:dyDescent="0.25">
      <c r="A572" s="94"/>
      <c r="B572" s="78"/>
    </row>
    <row r="573" spans="1:2" ht="14" x14ac:dyDescent="0.25">
      <c r="A573" s="94"/>
      <c r="B573" s="78"/>
    </row>
    <row r="574" spans="1:2" ht="14" x14ac:dyDescent="0.25">
      <c r="A574" s="94"/>
      <c r="B574" s="78"/>
    </row>
    <row r="575" spans="1:2" ht="14" x14ac:dyDescent="0.25">
      <c r="A575" s="94"/>
      <c r="B575" s="78"/>
    </row>
    <row r="576" spans="1:2" ht="14" x14ac:dyDescent="0.25">
      <c r="A576" s="94"/>
      <c r="B576" s="78"/>
    </row>
    <row r="577" spans="1:2" ht="14" x14ac:dyDescent="0.25">
      <c r="A577" s="94"/>
      <c r="B577" s="78"/>
    </row>
    <row r="578" spans="1:2" ht="14" x14ac:dyDescent="0.25">
      <c r="A578" s="94"/>
      <c r="B578" s="78"/>
    </row>
    <row r="579" spans="1:2" ht="14" x14ac:dyDescent="0.25">
      <c r="A579" s="94"/>
      <c r="B579" s="78"/>
    </row>
    <row r="580" spans="1:2" ht="14" x14ac:dyDescent="0.25">
      <c r="A580" s="94"/>
      <c r="B580" s="78"/>
    </row>
    <row r="581" spans="1:2" ht="14" x14ac:dyDescent="0.25">
      <c r="A581" s="94"/>
      <c r="B581" s="78"/>
    </row>
    <row r="582" spans="1:2" ht="14" x14ac:dyDescent="0.25">
      <c r="A582" s="94"/>
      <c r="B582" s="78"/>
    </row>
    <row r="583" spans="1:2" ht="14" x14ac:dyDescent="0.25">
      <c r="A583" s="94"/>
      <c r="B583" s="78"/>
    </row>
    <row r="584" spans="1:2" ht="14" x14ac:dyDescent="0.25">
      <c r="A584" s="94"/>
      <c r="B584" s="78"/>
    </row>
    <row r="585" spans="1:2" ht="14" x14ac:dyDescent="0.25">
      <c r="A585" s="94"/>
      <c r="B585" s="78"/>
    </row>
    <row r="586" spans="1:2" ht="14" x14ac:dyDescent="0.25">
      <c r="A586" s="94"/>
      <c r="B586" s="78"/>
    </row>
    <row r="587" spans="1:2" ht="14" x14ac:dyDescent="0.25">
      <c r="A587" s="94"/>
      <c r="B587" s="78"/>
    </row>
    <row r="588" spans="1:2" ht="14" x14ac:dyDescent="0.25">
      <c r="A588" s="94"/>
      <c r="B588" s="78"/>
    </row>
    <row r="589" spans="1:2" ht="14" x14ac:dyDescent="0.25">
      <c r="A589" s="94"/>
      <c r="B589" s="78"/>
    </row>
    <row r="590" spans="1:2" ht="14" x14ac:dyDescent="0.25">
      <c r="A590" s="94"/>
      <c r="B590" s="78"/>
    </row>
    <row r="591" spans="1:2" ht="14" x14ac:dyDescent="0.25">
      <c r="A591" s="94"/>
      <c r="B591" s="78"/>
    </row>
    <row r="592" spans="1:2" ht="14" x14ac:dyDescent="0.25">
      <c r="A592" s="94"/>
      <c r="B592" s="78"/>
    </row>
    <row r="593" spans="1:2" ht="14" x14ac:dyDescent="0.25">
      <c r="A593" s="94"/>
      <c r="B593" s="78"/>
    </row>
    <row r="594" spans="1:2" ht="14" x14ac:dyDescent="0.25">
      <c r="A594" s="94"/>
      <c r="B594" s="78"/>
    </row>
    <row r="595" spans="1:2" ht="14" x14ac:dyDescent="0.25">
      <c r="A595" s="94"/>
      <c r="B595" s="78"/>
    </row>
    <row r="596" spans="1:2" ht="14" x14ac:dyDescent="0.25">
      <c r="A596" s="94"/>
      <c r="B596" s="78"/>
    </row>
    <row r="597" spans="1:2" ht="14" x14ac:dyDescent="0.25">
      <c r="A597" s="94"/>
      <c r="B597" s="78"/>
    </row>
    <row r="598" spans="1:2" ht="14" x14ac:dyDescent="0.25">
      <c r="A598" s="94"/>
      <c r="B598" s="78"/>
    </row>
    <row r="599" spans="1:2" ht="14" x14ac:dyDescent="0.25">
      <c r="A599" s="94"/>
      <c r="B599" s="78"/>
    </row>
    <row r="600" spans="1:2" ht="14" x14ac:dyDescent="0.25">
      <c r="A600" s="94"/>
      <c r="B600" s="78"/>
    </row>
    <row r="601" spans="1:2" ht="14" x14ac:dyDescent="0.25">
      <c r="A601" s="94"/>
      <c r="B601" s="78"/>
    </row>
    <row r="602" spans="1:2" ht="14" x14ac:dyDescent="0.25">
      <c r="A602" s="94"/>
      <c r="B602" s="78"/>
    </row>
    <row r="603" spans="1:2" ht="14" x14ac:dyDescent="0.25">
      <c r="A603" s="94"/>
      <c r="B603" s="78"/>
    </row>
    <row r="604" spans="1:2" ht="14" x14ac:dyDescent="0.25">
      <c r="A604" s="94"/>
      <c r="B604" s="78"/>
    </row>
    <row r="605" spans="1:2" ht="14" x14ac:dyDescent="0.25">
      <c r="A605" s="94"/>
      <c r="B605" s="78"/>
    </row>
    <row r="606" spans="1:2" ht="14" x14ac:dyDescent="0.25">
      <c r="A606" s="94"/>
      <c r="B606" s="78"/>
    </row>
    <row r="607" spans="1:2" ht="14" x14ac:dyDescent="0.25">
      <c r="A607" s="94"/>
      <c r="B607" s="78"/>
    </row>
    <row r="608" spans="1:2" ht="14" x14ac:dyDescent="0.25">
      <c r="A608" s="94"/>
      <c r="B608" s="78"/>
    </row>
    <row r="609" spans="1:2" ht="14" x14ac:dyDescent="0.25">
      <c r="A609" s="94"/>
      <c r="B609" s="78"/>
    </row>
    <row r="610" spans="1:2" ht="14" x14ac:dyDescent="0.25">
      <c r="A610" s="94"/>
      <c r="B610" s="78"/>
    </row>
    <row r="611" spans="1:2" ht="14" x14ac:dyDescent="0.25">
      <c r="A611" s="94"/>
      <c r="B611" s="78"/>
    </row>
    <row r="612" spans="1:2" ht="14" x14ac:dyDescent="0.25">
      <c r="A612" s="94"/>
      <c r="B612" s="78"/>
    </row>
    <row r="613" spans="1:2" ht="14" x14ac:dyDescent="0.25">
      <c r="A613" s="94"/>
      <c r="B613" s="78"/>
    </row>
    <row r="614" spans="1:2" ht="14" x14ac:dyDescent="0.25">
      <c r="A614" s="94"/>
      <c r="B614" s="78"/>
    </row>
    <row r="615" spans="1:2" ht="14" x14ac:dyDescent="0.25">
      <c r="A615" s="94"/>
      <c r="B615" s="78"/>
    </row>
    <row r="616" spans="1:2" ht="14" x14ac:dyDescent="0.25">
      <c r="A616" s="94"/>
      <c r="B616" s="78"/>
    </row>
    <row r="617" spans="1:2" ht="14" x14ac:dyDescent="0.25">
      <c r="A617" s="94"/>
      <c r="B617" s="78"/>
    </row>
    <row r="618" spans="1:2" ht="14" x14ac:dyDescent="0.25">
      <c r="A618" s="94"/>
      <c r="B618" s="78"/>
    </row>
    <row r="619" spans="1:2" ht="14" x14ac:dyDescent="0.25">
      <c r="A619" s="94"/>
      <c r="B619" s="78"/>
    </row>
    <row r="620" spans="1:2" ht="14" x14ac:dyDescent="0.25">
      <c r="A620" s="94"/>
      <c r="B620" s="78"/>
    </row>
    <row r="621" spans="1:2" ht="14" x14ac:dyDescent="0.25">
      <c r="A621" s="94"/>
      <c r="B621" s="78"/>
    </row>
    <row r="622" spans="1:2" ht="14" x14ac:dyDescent="0.25">
      <c r="A622" s="94"/>
      <c r="B622" s="78"/>
    </row>
    <row r="623" spans="1:2" ht="14" x14ac:dyDescent="0.25">
      <c r="A623" s="94"/>
      <c r="B623" s="78"/>
    </row>
    <row r="624" spans="1:2" ht="14" x14ac:dyDescent="0.25">
      <c r="A624" s="94"/>
      <c r="B624" s="78"/>
    </row>
    <row r="625" spans="1:2" ht="14" x14ac:dyDescent="0.25">
      <c r="A625" s="94"/>
      <c r="B625" s="78"/>
    </row>
    <row r="626" spans="1:2" ht="14" x14ac:dyDescent="0.25">
      <c r="A626" s="94"/>
      <c r="B626" s="78"/>
    </row>
    <row r="627" spans="1:2" ht="14" x14ac:dyDescent="0.25">
      <c r="A627" s="94"/>
      <c r="B627" s="78"/>
    </row>
    <row r="628" spans="1:2" ht="14" x14ac:dyDescent="0.25">
      <c r="A628" s="94"/>
      <c r="B628" s="78"/>
    </row>
    <row r="629" spans="1:2" ht="14" x14ac:dyDescent="0.25">
      <c r="A629" s="94"/>
      <c r="B629" s="78"/>
    </row>
    <row r="630" spans="1:2" ht="14" x14ac:dyDescent="0.25">
      <c r="A630" s="94"/>
      <c r="B630" s="78"/>
    </row>
    <row r="631" spans="1:2" ht="14" x14ac:dyDescent="0.25">
      <c r="A631" s="94"/>
      <c r="B631" s="78"/>
    </row>
    <row r="632" spans="1:2" ht="14" x14ac:dyDescent="0.25">
      <c r="A632" s="94"/>
      <c r="B632" s="78"/>
    </row>
    <row r="633" spans="1:2" ht="14" x14ac:dyDescent="0.25">
      <c r="A633" s="94"/>
      <c r="B633" s="78"/>
    </row>
    <row r="634" spans="1:2" ht="14" x14ac:dyDescent="0.25">
      <c r="A634" s="94"/>
      <c r="B634" s="78"/>
    </row>
    <row r="635" spans="1:2" ht="14" x14ac:dyDescent="0.25">
      <c r="A635" s="94"/>
      <c r="B635" s="78"/>
    </row>
    <row r="636" spans="1:2" ht="14" x14ac:dyDescent="0.25">
      <c r="A636" s="94"/>
      <c r="B636" s="78"/>
    </row>
    <row r="637" spans="1:2" ht="14" x14ac:dyDescent="0.25">
      <c r="A637" s="94"/>
      <c r="B637" s="78"/>
    </row>
    <row r="638" spans="1:2" ht="14" x14ac:dyDescent="0.25">
      <c r="A638" s="94"/>
      <c r="B638" s="78"/>
    </row>
    <row r="639" spans="1:2" ht="14" x14ac:dyDescent="0.25">
      <c r="A639" s="94"/>
      <c r="B639" s="78"/>
    </row>
    <row r="640" spans="1:2" ht="14" x14ac:dyDescent="0.25">
      <c r="A640" s="94"/>
      <c r="B640" s="78"/>
    </row>
    <row r="641" spans="1:2" ht="14" x14ac:dyDescent="0.25">
      <c r="A641" s="94"/>
      <c r="B641" s="78"/>
    </row>
    <row r="642" spans="1:2" ht="14" x14ac:dyDescent="0.25">
      <c r="A642" s="94"/>
      <c r="B642" s="78"/>
    </row>
    <row r="643" spans="1:2" ht="14" x14ac:dyDescent="0.25">
      <c r="A643" s="94"/>
      <c r="B643" s="78"/>
    </row>
    <row r="644" spans="1:2" ht="14" x14ac:dyDescent="0.25">
      <c r="A644" s="94"/>
      <c r="B644" s="78"/>
    </row>
    <row r="645" spans="1:2" ht="14" x14ac:dyDescent="0.25">
      <c r="A645" s="94"/>
      <c r="B645" s="78"/>
    </row>
    <row r="646" spans="1:2" ht="14" x14ac:dyDescent="0.25">
      <c r="A646" s="94"/>
      <c r="B646" s="78"/>
    </row>
    <row r="647" spans="1:2" ht="14" x14ac:dyDescent="0.25">
      <c r="A647" s="94"/>
      <c r="B647" s="78"/>
    </row>
    <row r="648" spans="1:2" ht="14" x14ac:dyDescent="0.25">
      <c r="A648" s="94"/>
      <c r="B648" s="78"/>
    </row>
    <row r="649" spans="1:2" ht="14" x14ac:dyDescent="0.25">
      <c r="A649" s="94"/>
      <c r="B649" s="78"/>
    </row>
    <row r="650" spans="1:2" ht="14" x14ac:dyDescent="0.25">
      <c r="A650" s="94"/>
      <c r="B650" s="78"/>
    </row>
    <row r="651" spans="1:2" ht="14" x14ac:dyDescent="0.25">
      <c r="A651" s="94"/>
      <c r="B651" s="78"/>
    </row>
    <row r="652" spans="1:2" ht="14" x14ac:dyDescent="0.25">
      <c r="A652" s="94"/>
      <c r="B652" s="78"/>
    </row>
    <row r="653" spans="1:2" ht="14" x14ac:dyDescent="0.25">
      <c r="A653" s="94"/>
      <c r="B653" s="78"/>
    </row>
    <row r="654" spans="1:2" ht="14" x14ac:dyDescent="0.25">
      <c r="A654" s="94"/>
      <c r="B654" s="78"/>
    </row>
    <row r="655" spans="1:2" ht="14" x14ac:dyDescent="0.25">
      <c r="A655" s="94"/>
      <c r="B655" s="78"/>
    </row>
    <row r="656" spans="1:2" ht="14" x14ac:dyDescent="0.25">
      <c r="A656" s="94"/>
      <c r="B656" s="78"/>
    </row>
    <row r="657" spans="1:2" ht="14" x14ac:dyDescent="0.25">
      <c r="A657" s="94"/>
      <c r="B657" s="78"/>
    </row>
    <row r="658" spans="1:2" ht="14" x14ac:dyDescent="0.25">
      <c r="A658" s="94"/>
      <c r="B658" s="78"/>
    </row>
    <row r="659" spans="1:2" ht="14" x14ac:dyDescent="0.25">
      <c r="A659" s="94"/>
      <c r="B659" s="78"/>
    </row>
    <row r="660" spans="1:2" ht="14" x14ac:dyDescent="0.25">
      <c r="A660" s="94"/>
      <c r="B660" s="78"/>
    </row>
    <row r="661" spans="1:2" ht="14" x14ac:dyDescent="0.25">
      <c r="A661" s="94"/>
      <c r="B661" s="78"/>
    </row>
    <row r="662" spans="1:2" ht="14" x14ac:dyDescent="0.25">
      <c r="A662" s="94"/>
      <c r="B662" s="78"/>
    </row>
    <row r="663" spans="1:2" ht="14" x14ac:dyDescent="0.25">
      <c r="A663" s="94"/>
      <c r="B663" s="78"/>
    </row>
    <row r="664" spans="1:2" ht="14" x14ac:dyDescent="0.25">
      <c r="A664" s="94"/>
      <c r="B664" s="78"/>
    </row>
    <row r="665" spans="1:2" ht="14" x14ac:dyDescent="0.25">
      <c r="A665" s="94"/>
      <c r="B665" s="78"/>
    </row>
    <row r="666" spans="1:2" ht="14" x14ac:dyDescent="0.25">
      <c r="A666" s="94"/>
      <c r="B666" s="78"/>
    </row>
    <row r="667" spans="1:2" ht="14" x14ac:dyDescent="0.25">
      <c r="A667" s="94"/>
      <c r="B667" s="78"/>
    </row>
    <row r="668" spans="1:2" ht="14" x14ac:dyDescent="0.25">
      <c r="A668" s="94"/>
      <c r="B668" s="78"/>
    </row>
    <row r="669" spans="1:2" ht="14" x14ac:dyDescent="0.25">
      <c r="A669" s="94"/>
      <c r="B669" s="78"/>
    </row>
    <row r="670" spans="1:2" ht="14" x14ac:dyDescent="0.25">
      <c r="A670" s="94"/>
      <c r="B670" s="78"/>
    </row>
    <row r="671" spans="1:2" ht="14" x14ac:dyDescent="0.25">
      <c r="A671" s="94"/>
      <c r="B671" s="78"/>
    </row>
    <row r="672" spans="1:2" ht="14" x14ac:dyDescent="0.25">
      <c r="A672" s="94"/>
      <c r="B672" s="78"/>
    </row>
    <row r="673" spans="1:2" ht="14" x14ac:dyDescent="0.25">
      <c r="A673" s="94"/>
      <c r="B673" s="78"/>
    </row>
    <row r="674" spans="1:2" ht="14" x14ac:dyDescent="0.25">
      <c r="A674" s="94"/>
      <c r="B674" s="78"/>
    </row>
    <row r="675" spans="1:2" ht="14" x14ac:dyDescent="0.25">
      <c r="A675" s="94"/>
      <c r="B675" s="78"/>
    </row>
    <row r="676" spans="1:2" ht="14" x14ac:dyDescent="0.25">
      <c r="A676" s="94"/>
      <c r="B676" s="78"/>
    </row>
    <row r="677" spans="1:2" ht="14" x14ac:dyDescent="0.25">
      <c r="A677" s="94"/>
      <c r="B677" s="78"/>
    </row>
    <row r="678" spans="1:2" ht="14" x14ac:dyDescent="0.25">
      <c r="A678" s="94"/>
      <c r="B678" s="78"/>
    </row>
    <row r="679" spans="1:2" ht="14" x14ac:dyDescent="0.25">
      <c r="A679" s="94"/>
      <c r="B679" s="78"/>
    </row>
    <row r="680" spans="1:2" ht="14" x14ac:dyDescent="0.25">
      <c r="A680" s="94"/>
      <c r="B680" s="78"/>
    </row>
    <row r="681" spans="1:2" ht="14" x14ac:dyDescent="0.25">
      <c r="A681" s="94"/>
      <c r="B681" s="78"/>
    </row>
    <row r="682" spans="1:2" ht="14" x14ac:dyDescent="0.25">
      <c r="A682" s="94"/>
      <c r="B682" s="78"/>
    </row>
    <row r="683" spans="1:2" ht="14" x14ac:dyDescent="0.25">
      <c r="A683" s="94"/>
      <c r="B683" s="78"/>
    </row>
    <row r="684" spans="1:2" ht="14" x14ac:dyDescent="0.25">
      <c r="A684" s="94"/>
      <c r="B684" s="78"/>
    </row>
    <row r="685" spans="1:2" ht="14" x14ac:dyDescent="0.25">
      <c r="A685" s="94"/>
      <c r="B685" s="78"/>
    </row>
    <row r="686" spans="1:2" ht="14" x14ac:dyDescent="0.25">
      <c r="A686" s="94"/>
      <c r="B686" s="78"/>
    </row>
    <row r="687" spans="1:2" ht="14" x14ac:dyDescent="0.25">
      <c r="A687" s="94"/>
      <c r="B687" s="78"/>
    </row>
    <row r="688" spans="1:2" ht="14" x14ac:dyDescent="0.25">
      <c r="A688" s="94"/>
      <c r="B688" s="78"/>
    </row>
    <row r="689" spans="1:2" ht="14" x14ac:dyDescent="0.25">
      <c r="A689" s="94"/>
      <c r="B689" s="78"/>
    </row>
    <row r="690" spans="1:2" ht="14" x14ac:dyDescent="0.25">
      <c r="A690" s="94"/>
      <c r="B690" s="78"/>
    </row>
    <row r="691" spans="1:2" ht="14" x14ac:dyDescent="0.25">
      <c r="A691" s="94"/>
      <c r="B691" s="78"/>
    </row>
    <row r="692" spans="1:2" ht="14" x14ac:dyDescent="0.25">
      <c r="A692" s="94"/>
      <c r="B692" s="78"/>
    </row>
    <row r="693" spans="1:2" ht="14" x14ac:dyDescent="0.25">
      <c r="A693" s="94"/>
      <c r="B693" s="78"/>
    </row>
    <row r="694" spans="1:2" ht="14" x14ac:dyDescent="0.25">
      <c r="A694" s="94"/>
      <c r="B694" s="78"/>
    </row>
    <row r="695" spans="1:2" ht="14" x14ac:dyDescent="0.25">
      <c r="A695" s="94"/>
      <c r="B695" s="78"/>
    </row>
    <row r="696" spans="1:2" ht="14" x14ac:dyDescent="0.25">
      <c r="A696" s="94"/>
      <c r="B696" s="78"/>
    </row>
    <row r="697" spans="1:2" ht="14" x14ac:dyDescent="0.25">
      <c r="A697" s="94"/>
      <c r="B697" s="78"/>
    </row>
    <row r="698" spans="1:2" ht="14" x14ac:dyDescent="0.25">
      <c r="A698" s="94"/>
      <c r="B698" s="78"/>
    </row>
    <row r="699" spans="1:2" ht="14" x14ac:dyDescent="0.25">
      <c r="A699" s="94"/>
      <c r="B699" s="78"/>
    </row>
    <row r="700" spans="1:2" ht="14" x14ac:dyDescent="0.25">
      <c r="A700" s="94"/>
      <c r="B700" s="78"/>
    </row>
    <row r="701" spans="1:2" ht="14" x14ac:dyDescent="0.25">
      <c r="A701" s="94"/>
      <c r="B701" s="78"/>
    </row>
    <row r="702" spans="1:2" ht="14" x14ac:dyDescent="0.25">
      <c r="A702" s="94"/>
      <c r="B702" s="78"/>
    </row>
    <row r="703" spans="1:2" ht="14" x14ac:dyDescent="0.25">
      <c r="A703" s="94"/>
      <c r="B703" s="78"/>
    </row>
    <row r="704" spans="1:2" ht="14" x14ac:dyDescent="0.25">
      <c r="A704" s="94"/>
      <c r="B704" s="78"/>
    </row>
    <row r="705" spans="1:2" ht="14" x14ac:dyDescent="0.25">
      <c r="A705" s="94"/>
      <c r="B705" s="78"/>
    </row>
    <row r="706" spans="1:2" ht="14" x14ac:dyDescent="0.25">
      <c r="A706" s="94"/>
      <c r="B706" s="78"/>
    </row>
    <row r="707" spans="1:2" ht="14" x14ac:dyDescent="0.25">
      <c r="A707" s="94"/>
      <c r="B707" s="78"/>
    </row>
    <row r="708" spans="1:2" ht="14" x14ac:dyDescent="0.25">
      <c r="A708" s="94"/>
      <c r="B708" s="78"/>
    </row>
    <row r="709" spans="1:2" ht="14" x14ac:dyDescent="0.25">
      <c r="A709" s="94"/>
      <c r="B709" s="78"/>
    </row>
    <row r="710" spans="1:2" ht="14" x14ac:dyDescent="0.25">
      <c r="A710" s="94"/>
      <c r="B710" s="78"/>
    </row>
    <row r="711" spans="1:2" ht="14" x14ac:dyDescent="0.25">
      <c r="A711" s="94"/>
      <c r="B711" s="78"/>
    </row>
    <row r="712" spans="1:2" ht="14" x14ac:dyDescent="0.25">
      <c r="A712" s="94"/>
      <c r="B712" s="78"/>
    </row>
    <row r="713" spans="1:2" ht="14" x14ac:dyDescent="0.25">
      <c r="A713" s="94"/>
      <c r="B713" s="78"/>
    </row>
    <row r="714" spans="1:2" ht="14" x14ac:dyDescent="0.25">
      <c r="A714" s="94"/>
      <c r="B714" s="78"/>
    </row>
    <row r="715" spans="1:2" ht="14" x14ac:dyDescent="0.25">
      <c r="A715" s="94"/>
      <c r="B715" s="78"/>
    </row>
    <row r="716" spans="1:2" ht="14" x14ac:dyDescent="0.25">
      <c r="A716" s="94"/>
      <c r="B716" s="78"/>
    </row>
    <row r="717" spans="1:2" ht="14" x14ac:dyDescent="0.25">
      <c r="A717" s="94"/>
      <c r="B717" s="78"/>
    </row>
    <row r="718" spans="1:2" ht="14" x14ac:dyDescent="0.25">
      <c r="A718" s="94"/>
      <c r="B718" s="78"/>
    </row>
    <row r="719" spans="1:2" ht="14" x14ac:dyDescent="0.25">
      <c r="A719" s="94"/>
      <c r="B719" s="78"/>
    </row>
    <row r="720" spans="1:2" ht="14" x14ac:dyDescent="0.25">
      <c r="A720" s="94"/>
      <c r="B720" s="78"/>
    </row>
    <row r="721" spans="1:2" ht="14" x14ac:dyDescent="0.25">
      <c r="A721" s="94"/>
      <c r="B721" s="78"/>
    </row>
    <row r="722" spans="1:2" ht="14" x14ac:dyDescent="0.25">
      <c r="A722" s="94"/>
      <c r="B722" s="78"/>
    </row>
    <row r="723" spans="1:2" ht="14" x14ac:dyDescent="0.25">
      <c r="A723" s="94"/>
      <c r="B723" s="78"/>
    </row>
    <row r="724" spans="1:2" ht="14" x14ac:dyDescent="0.25">
      <c r="A724" s="94"/>
      <c r="B724" s="78"/>
    </row>
    <row r="725" spans="1:2" ht="14" x14ac:dyDescent="0.25">
      <c r="A725" s="94"/>
      <c r="B725" s="78"/>
    </row>
    <row r="726" spans="1:2" ht="14" x14ac:dyDescent="0.25">
      <c r="A726" s="94"/>
      <c r="B726" s="78"/>
    </row>
    <row r="727" spans="1:2" ht="14" x14ac:dyDescent="0.25">
      <c r="A727" s="94"/>
      <c r="B727" s="78"/>
    </row>
    <row r="728" spans="1:2" ht="14" x14ac:dyDescent="0.25">
      <c r="A728" s="94"/>
      <c r="B728" s="78"/>
    </row>
    <row r="729" spans="1:2" ht="14" x14ac:dyDescent="0.25">
      <c r="A729" s="94"/>
      <c r="B729" s="78"/>
    </row>
    <row r="730" spans="1:2" ht="14" x14ac:dyDescent="0.25">
      <c r="A730" s="94"/>
      <c r="B730" s="78"/>
    </row>
    <row r="731" spans="1:2" ht="14" x14ac:dyDescent="0.25">
      <c r="A731" s="94"/>
      <c r="B731" s="78"/>
    </row>
    <row r="732" spans="1:2" ht="14" x14ac:dyDescent="0.25">
      <c r="A732" s="94"/>
      <c r="B732" s="78"/>
    </row>
    <row r="733" spans="1:2" ht="14" x14ac:dyDescent="0.25">
      <c r="A733" s="94"/>
      <c r="B733" s="78"/>
    </row>
    <row r="734" spans="1:2" ht="14" x14ac:dyDescent="0.25">
      <c r="A734" s="94"/>
      <c r="B734" s="78"/>
    </row>
    <row r="735" spans="1:2" ht="14" x14ac:dyDescent="0.25">
      <c r="A735" s="94"/>
      <c r="B735" s="78"/>
    </row>
    <row r="736" spans="1:2" ht="14" x14ac:dyDescent="0.25">
      <c r="A736" s="94"/>
      <c r="B736" s="78"/>
    </row>
    <row r="737" spans="1:2" ht="14" x14ac:dyDescent="0.25">
      <c r="A737" s="94"/>
      <c r="B737" s="78"/>
    </row>
    <row r="738" spans="1:2" ht="14" x14ac:dyDescent="0.25">
      <c r="A738" s="94"/>
      <c r="B738" s="78"/>
    </row>
    <row r="739" spans="1:2" ht="14" x14ac:dyDescent="0.25">
      <c r="A739" s="94"/>
      <c r="B739" s="78"/>
    </row>
    <row r="740" spans="1:2" ht="14" x14ac:dyDescent="0.25">
      <c r="A740" s="94"/>
      <c r="B740" s="78"/>
    </row>
    <row r="741" spans="1:2" ht="14" x14ac:dyDescent="0.25">
      <c r="A741" s="94"/>
      <c r="B741" s="78"/>
    </row>
    <row r="742" spans="1:2" ht="14" x14ac:dyDescent="0.25">
      <c r="A742" s="94"/>
      <c r="B742" s="78"/>
    </row>
    <row r="743" spans="1:2" ht="14" x14ac:dyDescent="0.25">
      <c r="A743" s="94"/>
      <c r="B743" s="78"/>
    </row>
    <row r="744" spans="1:2" ht="14" x14ac:dyDescent="0.25">
      <c r="A744" s="94"/>
      <c r="B744" s="78"/>
    </row>
    <row r="745" spans="1:2" ht="14" x14ac:dyDescent="0.25">
      <c r="A745" s="94"/>
      <c r="B745" s="78"/>
    </row>
    <row r="746" spans="1:2" ht="14" x14ac:dyDescent="0.25">
      <c r="A746" s="94"/>
      <c r="B746" s="78"/>
    </row>
    <row r="747" spans="1:2" ht="14" x14ac:dyDescent="0.25">
      <c r="A747" s="94"/>
      <c r="B747" s="78"/>
    </row>
    <row r="748" spans="1:2" ht="14" x14ac:dyDescent="0.25">
      <c r="A748" s="94"/>
      <c r="B748" s="78"/>
    </row>
    <row r="749" spans="1:2" ht="14" x14ac:dyDescent="0.25">
      <c r="A749" s="94"/>
      <c r="B749" s="78"/>
    </row>
    <row r="750" spans="1:2" ht="14" x14ac:dyDescent="0.25">
      <c r="A750" s="94"/>
      <c r="B750" s="78"/>
    </row>
    <row r="751" spans="1:2" ht="14" x14ac:dyDescent="0.25">
      <c r="A751" s="94"/>
      <c r="B751" s="78"/>
    </row>
    <row r="752" spans="1:2" ht="14" x14ac:dyDescent="0.25">
      <c r="A752" s="94"/>
      <c r="B752" s="78"/>
    </row>
    <row r="753" spans="1:2" ht="14" x14ac:dyDescent="0.25">
      <c r="A753" s="94"/>
      <c r="B753" s="78"/>
    </row>
    <row r="754" spans="1:2" ht="14" x14ac:dyDescent="0.25">
      <c r="A754" s="94"/>
      <c r="B754" s="78"/>
    </row>
    <row r="755" spans="1:2" ht="14" x14ac:dyDescent="0.25">
      <c r="A755" s="94"/>
      <c r="B755" s="78"/>
    </row>
    <row r="756" spans="1:2" ht="14" x14ac:dyDescent="0.25">
      <c r="A756" s="94"/>
      <c r="B756" s="78"/>
    </row>
    <row r="757" spans="1:2" ht="14" x14ac:dyDescent="0.25">
      <c r="A757" s="94"/>
      <c r="B757" s="78"/>
    </row>
    <row r="758" spans="1:2" ht="14" x14ac:dyDescent="0.25">
      <c r="A758" s="94"/>
      <c r="B758" s="78"/>
    </row>
    <row r="759" spans="1:2" ht="14" x14ac:dyDescent="0.25">
      <c r="A759" s="94"/>
      <c r="B759" s="78"/>
    </row>
    <row r="760" spans="1:2" ht="14" x14ac:dyDescent="0.25">
      <c r="A760" s="94"/>
      <c r="B760" s="78"/>
    </row>
    <row r="761" spans="1:2" ht="14" x14ac:dyDescent="0.25">
      <c r="A761" s="94"/>
      <c r="B761" s="78"/>
    </row>
    <row r="762" spans="1:2" ht="14" x14ac:dyDescent="0.25">
      <c r="A762" s="94"/>
      <c r="B762" s="78"/>
    </row>
    <row r="763" spans="1:2" ht="14" x14ac:dyDescent="0.25">
      <c r="A763" s="94"/>
      <c r="B763" s="78"/>
    </row>
    <row r="764" spans="1:2" ht="14" x14ac:dyDescent="0.25">
      <c r="A764" s="94"/>
      <c r="B764" s="78"/>
    </row>
    <row r="765" spans="1:2" ht="14" x14ac:dyDescent="0.25">
      <c r="A765" s="94"/>
      <c r="B765" s="78"/>
    </row>
    <row r="766" spans="1:2" ht="14" x14ac:dyDescent="0.25">
      <c r="A766" s="94"/>
      <c r="B766" s="78"/>
    </row>
    <row r="767" spans="1:2" ht="14" x14ac:dyDescent="0.25">
      <c r="A767" s="94"/>
      <c r="B767" s="78"/>
    </row>
    <row r="768" spans="1:2" ht="14" x14ac:dyDescent="0.25">
      <c r="A768" s="94"/>
      <c r="B768" s="78"/>
    </row>
    <row r="769" spans="1:2" ht="14" x14ac:dyDescent="0.25">
      <c r="A769" s="94"/>
      <c r="B769" s="78"/>
    </row>
    <row r="770" spans="1:2" ht="14" x14ac:dyDescent="0.25">
      <c r="A770" s="94"/>
      <c r="B770" s="78"/>
    </row>
    <row r="771" spans="1:2" ht="14" x14ac:dyDescent="0.25">
      <c r="A771" s="94"/>
      <c r="B771" s="78"/>
    </row>
    <row r="772" spans="1:2" ht="14" x14ac:dyDescent="0.25">
      <c r="A772" s="94"/>
      <c r="B772" s="78"/>
    </row>
    <row r="773" spans="1:2" ht="14" x14ac:dyDescent="0.25">
      <c r="A773" s="94"/>
      <c r="B773" s="78"/>
    </row>
    <row r="774" spans="1:2" ht="14" x14ac:dyDescent="0.25">
      <c r="A774" s="94"/>
      <c r="B774" s="78"/>
    </row>
    <row r="775" spans="1:2" ht="14" x14ac:dyDescent="0.25">
      <c r="A775" s="94"/>
      <c r="B775" s="78"/>
    </row>
    <row r="776" spans="1:2" ht="14" x14ac:dyDescent="0.25">
      <c r="A776" s="94"/>
      <c r="B776" s="78"/>
    </row>
    <row r="777" spans="1:2" ht="14" x14ac:dyDescent="0.25">
      <c r="A777" s="94"/>
      <c r="B777" s="78"/>
    </row>
    <row r="778" spans="1:2" ht="14" x14ac:dyDescent="0.25">
      <c r="A778" s="94"/>
      <c r="B778" s="78"/>
    </row>
    <row r="779" spans="1:2" ht="14" x14ac:dyDescent="0.25">
      <c r="A779" s="94"/>
      <c r="B779" s="78"/>
    </row>
    <row r="780" spans="1:2" ht="14" x14ac:dyDescent="0.25">
      <c r="A780" s="94"/>
      <c r="B780" s="78"/>
    </row>
    <row r="781" spans="1:2" ht="14" x14ac:dyDescent="0.25">
      <c r="A781" s="94"/>
      <c r="B781" s="78"/>
    </row>
    <row r="782" spans="1:2" ht="14" x14ac:dyDescent="0.25">
      <c r="A782" s="94"/>
      <c r="B782" s="78"/>
    </row>
    <row r="783" spans="1:2" ht="14" x14ac:dyDescent="0.25">
      <c r="A783" s="94"/>
      <c r="B783" s="78"/>
    </row>
    <row r="784" spans="1:2" ht="14" x14ac:dyDescent="0.25">
      <c r="A784" s="94"/>
      <c r="B784" s="78"/>
    </row>
    <row r="785" spans="1:2" ht="14" x14ac:dyDescent="0.25">
      <c r="A785" s="94"/>
      <c r="B785" s="78"/>
    </row>
    <row r="786" spans="1:2" ht="14" x14ac:dyDescent="0.25">
      <c r="A786" s="94"/>
      <c r="B786" s="78"/>
    </row>
    <row r="787" spans="1:2" ht="14" x14ac:dyDescent="0.25">
      <c r="A787" s="94"/>
      <c r="B787" s="78"/>
    </row>
    <row r="788" spans="1:2" ht="14" x14ac:dyDescent="0.25">
      <c r="A788" s="94"/>
      <c r="B788" s="78"/>
    </row>
    <row r="789" spans="1:2" ht="14" x14ac:dyDescent="0.25">
      <c r="A789" s="94"/>
      <c r="B789" s="78"/>
    </row>
    <row r="790" spans="1:2" ht="14" x14ac:dyDescent="0.25">
      <c r="A790" s="94"/>
      <c r="B790" s="78"/>
    </row>
    <row r="791" spans="1:2" ht="14" x14ac:dyDescent="0.25">
      <c r="A791" s="94"/>
      <c r="B791" s="78"/>
    </row>
    <row r="792" spans="1:2" ht="14" x14ac:dyDescent="0.25">
      <c r="A792" s="94"/>
      <c r="B792" s="78"/>
    </row>
    <row r="793" spans="1:2" ht="14" x14ac:dyDescent="0.25">
      <c r="A793" s="94"/>
      <c r="B793" s="78"/>
    </row>
    <row r="794" spans="1:2" ht="14" x14ac:dyDescent="0.25">
      <c r="A794" s="94"/>
      <c r="B794" s="78"/>
    </row>
    <row r="795" spans="1:2" ht="14" x14ac:dyDescent="0.25">
      <c r="A795" s="94"/>
      <c r="B795" s="78"/>
    </row>
    <row r="796" spans="1:2" ht="14" x14ac:dyDescent="0.25">
      <c r="A796" s="94"/>
      <c r="B796" s="78"/>
    </row>
    <row r="797" spans="1:2" ht="14" x14ac:dyDescent="0.25">
      <c r="A797" s="94"/>
      <c r="B797" s="78"/>
    </row>
    <row r="798" spans="1:2" ht="14" x14ac:dyDescent="0.25">
      <c r="A798" s="94"/>
      <c r="B798" s="78"/>
    </row>
    <row r="799" spans="1:2" ht="14" x14ac:dyDescent="0.25">
      <c r="A799" s="94"/>
      <c r="B799" s="78"/>
    </row>
    <row r="800" spans="1:2" ht="14" x14ac:dyDescent="0.25">
      <c r="A800" s="94"/>
      <c r="B800" s="78"/>
    </row>
    <row r="801" spans="1:2" ht="14" x14ac:dyDescent="0.25">
      <c r="A801" s="94"/>
      <c r="B801" s="78"/>
    </row>
    <row r="802" spans="1:2" ht="14" x14ac:dyDescent="0.25">
      <c r="A802" s="94"/>
      <c r="B802" s="78"/>
    </row>
    <row r="803" spans="1:2" ht="14" x14ac:dyDescent="0.25">
      <c r="A803" s="94"/>
      <c r="B803" s="78"/>
    </row>
    <row r="804" spans="1:2" ht="14" x14ac:dyDescent="0.25">
      <c r="A804" s="94"/>
      <c r="B804" s="78"/>
    </row>
    <row r="805" spans="1:2" ht="14" x14ac:dyDescent="0.25">
      <c r="A805" s="94"/>
      <c r="B805" s="78"/>
    </row>
    <row r="806" spans="1:2" ht="14" x14ac:dyDescent="0.25">
      <c r="A806" s="94"/>
      <c r="B806" s="78"/>
    </row>
    <row r="807" spans="1:2" ht="14" x14ac:dyDescent="0.25">
      <c r="A807" s="94"/>
      <c r="B807" s="78"/>
    </row>
    <row r="808" spans="1:2" ht="14" x14ac:dyDescent="0.25">
      <c r="A808" s="94"/>
      <c r="B808" s="78"/>
    </row>
    <row r="809" spans="1:2" ht="14" x14ac:dyDescent="0.25">
      <c r="A809" s="94"/>
      <c r="B809" s="78"/>
    </row>
    <row r="810" spans="1:2" ht="14" x14ac:dyDescent="0.25">
      <c r="A810" s="94"/>
      <c r="B810" s="78"/>
    </row>
    <row r="811" spans="1:2" ht="14" x14ac:dyDescent="0.25">
      <c r="A811" s="94"/>
      <c r="B811" s="78"/>
    </row>
    <row r="812" spans="1:2" ht="14" x14ac:dyDescent="0.25">
      <c r="A812" s="94"/>
      <c r="B812" s="78"/>
    </row>
    <row r="813" spans="1:2" ht="14" x14ac:dyDescent="0.25">
      <c r="A813" s="94"/>
      <c r="B813" s="78"/>
    </row>
    <row r="814" spans="1:2" ht="14" x14ac:dyDescent="0.25">
      <c r="A814" s="94"/>
      <c r="B814" s="78"/>
    </row>
    <row r="815" spans="1:2" ht="14" x14ac:dyDescent="0.25">
      <c r="A815" s="94"/>
      <c r="B815" s="78"/>
    </row>
    <row r="816" spans="1:2" ht="14" x14ac:dyDescent="0.25">
      <c r="A816" s="94"/>
      <c r="B816" s="78"/>
    </row>
    <row r="817" spans="1:2" ht="14" x14ac:dyDescent="0.25">
      <c r="A817" s="94"/>
      <c r="B817" s="78"/>
    </row>
    <row r="818" spans="1:2" ht="14" x14ac:dyDescent="0.25">
      <c r="A818" s="94"/>
      <c r="B818" s="78"/>
    </row>
    <row r="819" spans="1:2" ht="14" x14ac:dyDescent="0.25">
      <c r="A819" s="94"/>
      <c r="B819" s="78"/>
    </row>
    <row r="820" spans="1:2" ht="14" x14ac:dyDescent="0.25">
      <c r="A820" s="94"/>
      <c r="B820" s="78"/>
    </row>
    <row r="821" spans="1:2" ht="14" x14ac:dyDescent="0.25">
      <c r="A821" s="94"/>
      <c r="B821" s="78"/>
    </row>
    <row r="822" spans="1:2" ht="14" x14ac:dyDescent="0.25">
      <c r="A822" s="94"/>
      <c r="B822" s="78"/>
    </row>
    <row r="823" spans="1:2" ht="14" x14ac:dyDescent="0.25">
      <c r="A823" s="94"/>
      <c r="B823" s="78"/>
    </row>
    <row r="824" spans="1:2" ht="14" x14ac:dyDescent="0.25">
      <c r="A824" s="94"/>
      <c r="B824" s="78"/>
    </row>
    <row r="825" spans="1:2" ht="14" x14ac:dyDescent="0.25">
      <c r="A825" s="94"/>
      <c r="B825" s="78"/>
    </row>
    <row r="826" spans="1:2" ht="14" x14ac:dyDescent="0.25">
      <c r="A826" s="94"/>
      <c r="B826" s="78"/>
    </row>
    <row r="827" spans="1:2" ht="14" x14ac:dyDescent="0.25">
      <c r="A827" s="94"/>
      <c r="B827" s="78"/>
    </row>
    <row r="828" spans="1:2" ht="14" x14ac:dyDescent="0.25">
      <c r="A828" s="94"/>
      <c r="B828" s="78"/>
    </row>
    <row r="829" spans="1:2" ht="14" x14ac:dyDescent="0.25">
      <c r="A829" s="94"/>
      <c r="B829" s="78"/>
    </row>
    <row r="830" spans="1:2" ht="14" x14ac:dyDescent="0.25">
      <c r="A830" s="94"/>
      <c r="B830" s="78"/>
    </row>
    <row r="831" spans="1:2" ht="14" x14ac:dyDescent="0.25">
      <c r="A831" s="94"/>
      <c r="B831" s="78"/>
    </row>
    <row r="832" spans="1:2" ht="14" x14ac:dyDescent="0.25">
      <c r="A832" s="94"/>
      <c r="B832" s="78"/>
    </row>
    <row r="833" spans="1:2" ht="14" x14ac:dyDescent="0.25">
      <c r="A833" s="94"/>
      <c r="B833" s="78"/>
    </row>
    <row r="834" spans="1:2" ht="14" x14ac:dyDescent="0.25">
      <c r="A834" s="94"/>
      <c r="B834" s="78"/>
    </row>
    <row r="835" spans="1:2" ht="14" x14ac:dyDescent="0.25">
      <c r="A835" s="94"/>
      <c r="B835" s="78"/>
    </row>
    <row r="836" spans="1:2" ht="14" x14ac:dyDescent="0.25">
      <c r="A836" s="94"/>
      <c r="B836" s="78"/>
    </row>
    <row r="837" spans="1:2" ht="14" x14ac:dyDescent="0.25">
      <c r="A837" s="94"/>
      <c r="B837" s="78"/>
    </row>
    <row r="838" spans="1:2" ht="14" x14ac:dyDescent="0.25">
      <c r="A838" s="94"/>
      <c r="B838" s="78"/>
    </row>
    <row r="839" spans="1:2" ht="14" x14ac:dyDescent="0.25">
      <c r="A839" s="94"/>
      <c r="B839" s="78"/>
    </row>
    <row r="840" spans="1:2" ht="14" x14ac:dyDescent="0.25">
      <c r="A840" s="94"/>
      <c r="B840" s="78"/>
    </row>
    <row r="841" spans="1:2" ht="14" x14ac:dyDescent="0.25">
      <c r="A841" s="94"/>
      <c r="B841" s="78"/>
    </row>
    <row r="842" spans="1:2" ht="14" x14ac:dyDescent="0.25">
      <c r="A842" s="94"/>
      <c r="B842" s="78"/>
    </row>
    <row r="843" spans="1:2" ht="14" x14ac:dyDescent="0.25">
      <c r="A843" s="94"/>
      <c r="B843" s="78"/>
    </row>
    <row r="844" spans="1:2" ht="14" x14ac:dyDescent="0.25">
      <c r="A844" s="94"/>
      <c r="B844" s="78"/>
    </row>
    <row r="845" spans="1:2" ht="14" x14ac:dyDescent="0.25">
      <c r="A845" s="94"/>
      <c r="B845" s="78"/>
    </row>
    <row r="846" spans="1:2" ht="14" x14ac:dyDescent="0.25">
      <c r="A846" s="94"/>
      <c r="B846" s="78"/>
    </row>
    <row r="847" spans="1:2" ht="14" x14ac:dyDescent="0.25">
      <c r="A847" s="94"/>
      <c r="B847" s="78"/>
    </row>
    <row r="848" spans="1:2" ht="14" x14ac:dyDescent="0.25">
      <c r="A848" s="94"/>
      <c r="B848" s="78"/>
    </row>
    <row r="849" spans="1:2" ht="14" x14ac:dyDescent="0.25">
      <c r="A849" s="94"/>
      <c r="B849" s="78"/>
    </row>
    <row r="850" spans="1:2" ht="14" x14ac:dyDescent="0.25">
      <c r="A850" s="94"/>
      <c r="B850" s="78"/>
    </row>
    <row r="851" spans="1:2" ht="14" x14ac:dyDescent="0.25">
      <c r="A851" s="94"/>
      <c r="B851" s="78"/>
    </row>
    <row r="852" spans="1:2" ht="14" x14ac:dyDescent="0.25">
      <c r="A852" s="94"/>
      <c r="B852" s="78"/>
    </row>
    <row r="853" spans="1:2" ht="14" x14ac:dyDescent="0.25">
      <c r="A853" s="94"/>
      <c r="B853" s="78"/>
    </row>
    <row r="854" spans="1:2" ht="14" x14ac:dyDescent="0.25">
      <c r="A854" s="94"/>
      <c r="B854" s="78"/>
    </row>
    <row r="855" spans="1:2" ht="14" x14ac:dyDescent="0.25">
      <c r="A855" s="94"/>
      <c r="B855" s="78"/>
    </row>
    <row r="856" spans="1:2" ht="14" x14ac:dyDescent="0.25">
      <c r="A856" s="94"/>
      <c r="B856" s="78"/>
    </row>
    <row r="857" spans="1:2" ht="14" x14ac:dyDescent="0.25">
      <c r="A857" s="94"/>
      <c r="B857" s="78"/>
    </row>
    <row r="858" spans="1:2" ht="14" x14ac:dyDescent="0.25">
      <c r="A858" s="94"/>
      <c r="B858" s="78"/>
    </row>
    <row r="859" spans="1:2" ht="14" x14ac:dyDescent="0.25">
      <c r="A859" s="94"/>
      <c r="B859" s="78"/>
    </row>
    <row r="860" spans="1:2" ht="14" x14ac:dyDescent="0.25">
      <c r="A860" s="94"/>
      <c r="B860" s="78"/>
    </row>
    <row r="861" spans="1:2" ht="14" x14ac:dyDescent="0.25">
      <c r="A861" s="94"/>
      <c r="B861" s="78"/>
    </row>
    <row r="862" spans="1:2" ht="14" x14ac:dyDescent="0.25">
      <c r="A862" s="94"/>
      <c r="B862" s="78"/>
    </row>
    <row r="863" spans="1:2" ht="14" x14ac:dyDescent="0.25">
      <c r="A863" s="94"/>
      <c r="B863" s="78"/>
    </row>
    <row r="864" spans="1:2" ht="14" x14ac:dyDescent="0.25">
      <c r="A864" s="94"/>
      <c r="B864" s="78"/>
    </row>
    <row r="865" spans="1:2" ht="14" x14ac:dyDescent="0.25">
      <c r="A865" s="94"/>
      <c r="B865" s="78"/>
    </row>
    <row r="866" spans="1:2" ht="14" x14ac:dyDescent="0.25">
      <c r="A866" s="94"/>
      <c r="B866" s="78"/>
    </row>
    <row r="867" spans="1:2" ht="14" x14ac:dyDescent="0.25">
      <c r="A867" s="94"/>
      <c r="B867" s="78"/>
    </row>
    <row r="868" spans="1:2" ht="14" x14ac:dyDescent="0.25">
      <c r="A868" s="94"/>
      <c r="B868" s="78"/>
    </row>
    <row r="869" spans="1:2" ht="14" x14ac:dyDescent="0.25">
      <c r="A869" s="94"/>
      <c r="B869" s="78"/>
    </row>
    <row r="870" spans="1:2" ht="14" x14ac:dyDescent="0.25">
      <c r="A870" s="94"/>
      <c r="B870" s="78"/>
    </row>
    <row r="871" spans="1:2" ht="14" x14ac:dyDescent="0.25">
      <c r="A871" s="94"/>
      <c r="B871" s="78"/>
    </row>
    <row r="872" spans="1:2" ht="14" x14ac:dyDescent="0.25">
      <c r="A872" s="94"/>
      <c r="B872" s="78"/>
    </row>
    <row r="873" spans="1:2" ht="14" x14ac:dyDescent="0.25">
      <c r="A873" s="94"/>
      <c r="B873" s="78"/>
    </row>
    <row r="874" spans="1:2" ht="14" x14ac:dyDescent="0.25">
      <c r="A874" s="94"/>
      <c r="B874" s="78"/>
    </row>
    <row r="875" spans="1:2" ht="14" x14ac:dyDescent="0.25">
      <c r="A875" s="94"/>
      <c r="B875" s="78"/>
    </row>
    <row r="876" spans="1:2" ht="14" x14ac:dyDescent="0.25">
      <c r="A876" s="94"/>
      <c r="B876" s="78"/>
    </row>
    <row r="877" spans="1:2" ht="14" x14ac:dyDescent="0.25">
      <c r="A877" s="94"/>
      <c r="B877" s="78"/>
    </row>
    <row r="878" spans="1:2" ht="14" x14ac:dyDescent="0.25">
      <c r="A878" s="94"/>
      <c r="B878" s="78"/>
    </row>
    <row r="879" spans="1:2" ht="14" x14ac:dyDescent="0.25">
      <c r="A879" s="94"/>
      <c r="B879" s="78"/>
    </row>
    <row r="880" spans="1:2" ht="14" x14ac:dyDescent="0.25">
      <c r="A880" s="94"/>
      <c r="B880" s="78"/>
    </row>
    <row r="881" spans="1:2" ht="14" x14ac:dyDescent="0.25">
      <c r="A881" s="94"/>
      <c r="B881" s="78"/>
    </row>
    <row r="882" spans="1:2" ht="14" x14ac:dyDescent="0.25">
      <c r="A882" s="94"/>
      <c r="B882" s="78"/>
    </row>
    <row r="883" spans="1:2" ht="14" x14ac:dyDescent="0.25">
      <c r="A883" s="94"/>
      <c r="B883" s="78"/>
    </row>
    <row r="884" spans="1:2" ht="14" x14ac:dyDescent="0.25">
      <c r="A884" s="94"/>
      <c r="B884" s="78"/>
    </row>
    <row r="885" spans="1:2" ht="14" x14ac:dyDescent="0.25">
      <c r="A885" s="94"/>
      <c r="B885" s="78"/>
    </row>
    <row r="886" spans="1:2" ht="14" x14ac:dyDescent="0.25">
      <c r="A886" s="94"/>
      <c r="B886" s="78"/>
    </row>
    <row r="887" spans="1:2" ht="14" x14ac:dyDescent="0.25">
      <c r="A887" s="94"/>
      <c r="B887" s="78"/>
    </row>
    <row r="888" spans="1:2" ht="14" x14ac:dyDescent="0.25">
      <c r="A888" s="94"/>
      <c r="B888" s="78"/>
    </row>
    <row r="889" spans="1:2" ht="14" x14ac:dyDescent="0.25">
      <c r="A889" s="94"/>
      <c r="B889" s="78"/>
    </row>
    <row r="890" spans="1:2" ht="14" x14ac:dyDescent="0.25">
      <c r="A890" s="94"/>
      <c r="B890" s="78"/>
    </row>
    <row r="891" spans="1:2" ht="14" x14ac:dyDescent="0.25">
      <c r="A891" s="94"/>
      <c r="B891" s="78"/>
    </row>
    <row r="892" spans="1:2" ht="14" x14ac:dyDescent="0.25">
      <c r="A892" s="94"/>
      <c r="B892" s="78"/>
    </row>
    <row r="893" spans="1:2" ht="14" x14ac:dyDescent="0.25">
      <c r="A893" s="94"/>
      <c r="B893" s="78"/>
    </row>
    <row r="894" spans="1:2" ht="14" x14ac:dyDescent="0.25">
      <c r="A894" s="94"/>
      <c r="B894" s="78"/>
    </row>
    <row r="895" spans="1:2" ht="14" x14ac:dyDescent="0.25">
      <c r="A895" s="94"/>
      <c r="B895" s="78"/>
    </row>
    <row r="896" spans="1:2" ht="14" x14ac:dyDescent="0.25">
      <c r="A896" s="94"/>
      <c r="B896" s="78"/>
    </row>
    <row r="897" spans="1:2" ht="14" x14ac:dyDescent="0.25">
      <c r="A897" s="94"/>
      <c r="B897" s="78"/>
    </row>
    <row r="898" spans="1:2" ht="14" x14ac:dyDescent="0.25">
      <c r="A898" s="94"/>
      <c r="B898" s="78"/>
    </row>
    <row r="899" spans="1:2" ht="14" x14ac:dyDescent="0.25">
      <c r="A899" s="94"/>
      <c r="B899" s="78"/>
    </row>
    <row r="900" spans="1:2" ht="14" x14ac:dyDescent="0.25">
      <c r="A900" s="94"/>
      <c r="B900" s="78"/>
    </row>
    <row r="901" spans="1:2" ht="14" x14ac:dyDescent="0.25">
      <c r="A901" s="94"/>
      <c r="B901" s="78"/>
    </row>
    <row r="902" spans="1:2" ht="14" x14ac:dyDescent="0.25">
      <c r="A902" s="94"/>
      <c r="B902" s="78"/>
    </row>
    <row r="903" spans="1:2" ht="14" x14ac:dyDescent="0.25">
      <c r="A903" s="94"/>
      <c r="B903" s="78"/>
    </row>
    <row r="904" spans="1:2" ht="14" x14ac:dyDescent="0.25">
      <c r="A904" s="94"/>
      <c r="B904" s="78"/>
    </row>
    <row r="905" spans="1:2" ht="14" x14ac:dyDescent="0.25">
      <c r="A905" s="94"/>
      <c r="B905" s="78"/>
    </row>
    <row r="906" spans="1:2" ht="14" x14ac:dyDescent="0.25">
      <c r="A906" s="94"/>
      <c r="B906" s="78"/>
    </row>
    <row r="907" spans="1:2" ht="14" x14ac:dyDescent="0.25">
      <c r="A907" s="94"/>
      <c r="B907" s="78"/>
    </row>
    <row r="908" spans="1:2" ht="14" x14ac:dyDescent="0.25">
      <c r="A908" s="94"/>
      <c r="B908" s="78"/>
    </row>
    <row r="909" spans="1:2" ht="14" x14ac:dyDescent="0.25">
      <c r="A909" s="94"/>
      <c r="B909" s="78"/>
    </row>
    <row r="910" spans="1:2" ht="14" x14ac:dyDescent="0.25">
      <c r="A910" s="94"/>
      <c r="B910" s="78"/>
    </row>
    <row r="911" spans="1:2" ht="14" x14ac:dyDescent="0.25">
      <c r="A911" s="94"/>
      <c r="B911" s="78"/>
    </row>
    <row r="912" spans="1:2" ht="14" x14ac:dyDescent="0.25">
      <c r="A912" s="94"/>
      <c r="B912" s="78"/>
    </row>
    <row r="913" spans="1:2" ht="14" x14ac:dyDescent="0.25">
      <c r="A913" s="94"/>
      <c r="B913" s="78"/>
    </row>
    <row r="914" spans="1:2" ht="14" x14ac:dyDescent="0.25">
      <c r="A914" s="94"/>
      <c r="B914" s="78"/>
    </row>
    <row r="915" spans="1:2" ht="14" x14ac:dyDescent="0.25">
      <c r="A915" s="94"/>
      <c r="B915" s="78"/>
    </row>
    <row r="916" spans="1:2" ht="14" x14ac:dyDescent="0.25">
      <c r="A916" s="94"/>
      <c r="B916" s="78"/>
    </row>
    <row r="917" spans="1:2" ht="14" x14ac:dyDescent="0.25">
      <c r="A917" s="94"/>
      <c r="B917" s="78"/>
    </row>
    <row r="918" spans="1:2" ht="14" x14ac:dyDescent="0.25">
      <c r="A918" s="94"/>
      <c r="B918" s="78"/>
    </row>
    <row r="919" spans="1:2" ht="14" x14ac:dyDescent="0.25">
      <c r="A919" s="94"/>
      <c r="B919" s="78"/>
    </row>
    <row r="920" spans="1:2" ht="14" x14ac:dyDescent="0.25">
      <c r="A920" s="94"/>
      <c r="B920" s="78"/>
    </row>
    <row r="921" spans="1:2" ht="14" x14ac:dyDescent="0.25">
      <c r="A921" s="94"/>
      <c r="B921" s="78"/>
    </row>
    <row r="922" spans="1:2" ht="14" x14ac:dyDescent="0.25">
      <c r="A922" s="94"/>
      <c r="B922" s="78"/>
    </row>
    <row r="923" spans="1:2" ht="14" x14ac:dyDescent="0.25">
      <c r="A923" s="94"/>
      <c r="B923" s="78"/>
    </row>
    <row r="924" spans="1:2" ht="14" x14ac:dyDescent="0.25">
      <c r="A924" s="94"/>
      <c r="B924" s="78"/>
    </row>
    <row r="925" spans="1:2" ht="14" x14ac:dyDescent="0.25">
      <c r="A925" s="94"/>
      <c r="B925" s="78"/>
    </row>
    <row r="926" spans="1:2" ht="14" x14ac:dyDescent="0.25">
      <c r="A926" s="94"/>
      <c r="B926" s="78"/>
    </row>
    <row r="927" spans="1:2" ht="14" x14ac:dyDescent="0.25">
      <c r="A927" s="94"/>
      <c r="B927" s="78"/>
    </row>
    <row r="928" spans="1:2" ht="14" x14ac:dyDescent="0.25">
      <c r="A928" s="94"/>
      <c r="B928" s="78"/>
    </row>
    <row r="929" spans="1:2" ht="14" x14ac:dyDescent="0.25">
      <c r="A929" s="94"/>
      <c r="B929" s="78"/>
    </row>
    <row r="930" spans="1:2" ht="14" x14ac:dyDescent="0.25">
      <c r="A930" s="94"/>
      <c r="B930" s="78"/>
    </row>
    <row r="931" spans="1:2" ht="14" x14ac:dyDescent="0.25">
      <c r="A931" s="94"/>
      <c r="B931" s="78"/>
    </row>
    <row r="932" spans="1:2" ht="14" x14ac:dyDescent="0.25">
      <c r="A932" s="94"/>
      <c r="B932" s="78"/>
    </row>
    <row r="933" spans="1:2" ht="14" x14ac:dyDescent="0.25">
      <c r="A933" s="94"/>
      <c r="B933" s="78"/>
    </row>
    <row r="934" spans="1:2" ht="14" x14ac:dyDescent="0.25">
      <c r="A934" s="94"/>
      <c r="B934" s="78"/>
    </row>
    <row r="935" spans="1:2" ht="14" x14ac:dyDescent="0.25">
      <c r="A935" s="94"/>
      <c r="B935" s="78"/>
    </row>
    <row r="936" spans="1:2" ht="14" x14ac:dyDescent="0.25">
      <c r="A936" s="94"/>
      <c r="B936" s="78"/>
    </row>
    <row r="937" spans="1:2" ht="14" x14ac:dyDescent="0.25">
      <c r="A937" s="94"/>
      <c r="B937" s="78"/>
    </row>
    <row r="938" spans="1:2" ht="14" x14ac:dyDescent="0.25">
      <c r="A938" s="94"/>
      <c r="B938" s="78"/>
    </row>
    <row r="939" spans="1:2" ht="14" x14ac:dyDescent="0.25">
      <c r="A939" s="94"/>
      <c r="B939" s="78"/>
    </row>
    <row r="940" spans="1:2" ht="14" x14ac:dyDescent="0.25">
      <c r="A940" s="94"/>
      <c r="B940" s="78"/>
    </row>
    <row r="941" spans="1:2" ht="14" x14ac:dyDescent="0.25">
      <c r="A941" s="94"/>
      <c r="B941" s="78"/>
    </row>
    <row r="942" spans="1:2" ht="14" x14ac:dyDescent="0.25">
      <c r="A942" s="94"/>
      <c r="B942" s="78"/>
    </row>
    <row r="943" spans="1:2" ht="14" x14ac:dyDescent="0.25">
      <c r="A943" s="94"/>
      <c r="B943" s="78"/>
    </row>
    <row r="944" spans="1:2" ht="14" x14ac:dyDescent="0.25">
      <c r="A944" s="94"/>
      <c r="B944" s="78"/>
    </row>
    <row r="945" spans="1:2" ht="14" x14ac:dyDescent="0.25">
      <c r="A945" s="94"/>
      <c r="B945" s="78"/>
    </row>
    <row r="946" spans="1:2" ht="14" x14ac:dyDescent="0.25">
      <c r="A946" s="94"/>
      <c r="B946" s="78"/>
    </row>
    <row r="947" spans="1:2" ht="14" x14ac:dyDescent="0.25">
      <c r="A947" s="94"/>
      <c r="B947" s="78"/>
    </row>
    <row r="948" spans="1:2" ht="14" x14ac:dyDescent="0.25">
      <c r="A948" s="94"/>
      <c r="B948" s="78"/>
    </row>
    <row r="949" spans="1:2" ht="14" x14ac:dyDescent="0.25">
      <c r="A949" s="94"/>
      <c r="B949" s="78"/>
    </row>
    <row r="950" spans="1:2" ht="14" x14ac:dyDescent="0.25">
      <c r="A950" s="94"/>
      <c r="B950" s="78"/>
    </row>
    <row r="951" spans="1:2" ht="14" x14ac:dyDescent="0.25">
      <c r="A951" s="94"/>
      <c r="B951" s="78"/>
    </row>
    <row r="952" spans="1:2" ht="14" x14ac:dyDescent="0.25">
      <c r="A952" s="94"/>
      <c r="B952" s="78"/>
    </row>
    <row r="953" spans="1:2" ht="14" x14ac:dyDescent="0.25">
      <c r="A953" s="94"/>
      <c r="B953" s="78"/>
    </row>
    <row r="954" spans="1:2" ht="14" x14ac:dyDescent="0.25">
      <c r="A954" s="94"/>
      <c r="B954" s="78"/>
    </row>
    <row r="955" spans="1:2" ht="14" x14ac:dyDescent="0.25">
      <c r="A955" s="94"/>
      <c r="B955" s="78"/>
    </row>
    <row r="956" spans="1:2" ht="14" x14ac:dyDescent="0.25">
      <c r="A956" s="94"/>
      <c r="B956" s="78"/>
    </row>
    <row r="957" spans="1:2" ht="14" x14ac:dyDescent="0.25">
      <c r="A957" s="94"/>
      <c r="B957" s="78"/>
    </row>
    <row r="958" spans="1:2" ht="14" x14ac:dyDescent="0.25">
      <c r="A958" s="94"/>
      <c r="B958" s="78"/>
    </row>
    <row r="959" spans="1:2" ht="14" x14ac:dyDescent="0.25">
      <c r="A959" s="94"/>
      <c r="B959" s="78"/>
    </row>
    <row r="960" spans="1:2" ht="14" x14ac:dyDescent="0.25">
      <c r="A960" s="94"/>
      <c r="B960" s="78"/>
    </row>
    <row r="961" spans="1:2" ht="14" x14ac:dyDescent="0.25">
      <c r="A961" s="94"/>
      <c r="B961" s="78"/>
    </row>
    <row r="962" spans="1:2" ht="14" x14ac:dyDescent="0.25">
      <c r="A962" s="94"/>
      <c r="B962" s="78"/>
    </row>
    <row r="963" spans="1:2" ht="14" x14ac:dyDescent="0.25">
      <c r="A963" s="94"/>
      <c r="B963" s="78"/>
    </row>
    <row r="964" spans="1:2" ht="14" x14ac:dyDescent="0.25">
      <c r="A964" s="94"/>
      <c r="B964" s="78"/>
    </row>
    <row r="965" spans="1:2" ht="14" x14ac:dyDescent="0.25">
      <c r="A965" s="94"/>
      <c r="B965" s="78"/>
    </row>
    <row r="966" spans="1:2" ht="14" x14ac:dyDescent="0.25">
      <c r="A966" s="94"/>
      <c r="B966" s="78"/>
    </row>
    <row r="967" spans="1:2" ht="14" x14ac:dyDescent="0.25">
      <c r="A967" s="94"/>
      <c r="B967" s="78"/>
    </row>
    <row r="968" spans="1:2" ht="14" x14ac:dyDescent="0.25">
      <c r="A968" s="94"/>
      <c r="B968" s="78"/>
    </row>
    <row r="969" spans="1:2" ht="14" x14ac:dyDescent="0.25">
      <c r="A969" s="94"/>
      <c r="B969" s="78"/>
    </row>
    <row r="970" spans="1:2" ht="14" x14ac:dyDescent="0.25">
      <c r="A970" s="94"/>
      <c r="B970" s="78"/>
    </row>
    <row r="971" spans="1:2" ht="14" x14ac:dyDescent="0.25">
      <c r="A971" s="94"/>
      <c r="B971" s="78"/>
    </row>
    <row r="972" spans="1:2" ht="14" x14ac:dyDescent="0.25">
      <c r="A972" s="94"/>
      <c r="B972" s="78"/>
    </row>
    <row r="973" spans="1:2" ht="14" x14ac:dyDescent="0.25">
      <c r="A973" s="94"/>
      <c r="B973" s="78"/>
    </row>
    <row r="974" spans="1:2" ht="14" x14ac:dyDescent="0.25">
      <c r="A974" s="94"/>
      <c r="B974" s="78"/>
    </row>
    <row r="975" spans="1:2" ht="14" x14ac:dyDescent="0.25">
      <c r="A975" s="94"/>
      <c r="B975" s="78"/>
    </row>
    <row r="976" spans="1:2" ht="14" x14ac:dyDescent="0.25">
      <c r="A976" s="94"/>
      <c r="B976" s="78"/>
    </row>
    <row r="977" spans="1:2" ht="14" x14ac:dyDescent="0.25">
      <c r="A977" s="94"/>
      <c r="B977" s="78"/>
    </row>
    <row r="978" spans="1:2" ht="14" x14ac:dyDescent="0.25">
      <c r="A978" s="94"/>
      <c r="B978" s="78"/>
    </row>
    <row r="979" spans="1:2" ht="14" x14ac:dyDescent="0.25">
      <c r="A979" s="94"/>
      <c r="B979" s="78"/>
    </row>
    <row r="980" spans="1:2" ht="14" x14ac:dyDescent="0.25">
      <c r="A980" s="94"/>
      <c r="B980" s="78"/>
    </row>
    <row r="981" spans="1:2" ht="14" x14ac:dyDescent="0.25">
      <c r="A981" s="94"/>
      <c r="B981" s="78"/>
    </row>
    <row r="982" spans="1:2" ht="14" x14ac:dyDescent="0.25">
      <c r="A982" s="94"/>
      <c r="B982" s="78"/>
    </row>
    <row r="983" spans="1:2" ht="14" x14ac:dyDescent="0.25">
      <c r="A983" s="94"/>
      <c r="B983" s="78"/>
    </row>
    <row r="984" spans="1:2" ht="14" x14ac:dyDescent="0.25">
      <c r="A984" s="94"/>
      <c r="B984" s="78"/>
    </row>
    <row r="985" spans="1:2" ht="14" x14ac:dyDescent="0.25">
      <c r="A985" s="94"/>
      <c r="B985" s="78"/>
    </row>
    <row r="986" spans="1:2" ht="14" x14ac:dyDescent="0.25">
      <c r="A986" s="94"/>
      <c r="B986" s="78"/>
    </row>
    <row r="987" spans="1:2" ht="14" x14ac:dyDescent="0.25">
      <c r="A987" s="94"/>
      <c r="B987" s="78"/>
    </row>
    <row r="988" spans="1:2" ht="14" x14ac:dyDescent="0.25">
      <c r="A988" s="94"/>
      <c r="B988" s="78"/>
    </row>
    <row r="989" spans="1:2" ht="14" x14ac:dyDescent="0.25">
      <c r="A989" s="94"/>
      <c r="B989" s="78"/>
    </row>
    <row r="990" spans="1:2" ht="14" x14ac:dyDescent="0.25">
      <c r="A990" s="94"/>
      <c r="B990" s="78"/>
    </row>
    <row r="991" spans="1:2" ht="14" x14ac:dyDescent="0.25">
      <c r="A991" s="94"/>
      <c r="B991" s="78"/>
    </row>
    <row r="992" spans="1:2" ht="14" x14ac:dyDescent="0.25">
      <c r="A992" s="94"/>
      <c r="B992" s="78"/>
    </row>
    <row r="993" spans="1:2" ht="14" x14ac:dyDescent="0.25">
      <c r="A993" s="94"/>
      <c r="B993" s="78"/>
    </row>
    <row r="994" spans="1:2" ht="14" x14ac:dyDescent="0.25">
      <c r="A994" s="94"/>
      <c r="B994" s="78"/>
    </row>
    <row r="995" spans="1:2" ht="14" x14ac:dyDescent="0.25">
      <c r="A995" s="94"/>
      <c r="B995" s="78"/>
    </row>
    <row r="996" spans="1:2" ht="14" x14ac:dyDescent="0.25">
      <c r="A996" s="94"/>
      <c r="B996" s="78"/>
    </row>
    <row r="997" spans="1:2" ht="14" x14ac:dyDescent="0.25">
      <c r="A997" s="94"/>
      <c r="B997" s="78"/>
    </row>
    <row r="998" spans="1:2" ht="14" x14ac:dyDescent="0.25">
      <c r="A998" s="94"/>
      <c r="B998" s="78"/>
    </row>
    <row r="999" spans="1:2" ht="14" x14ac:dyDescent="0.25">
      <c r="A999" s="94"/>
      <c r="B999" s="78"/>
    </row>
    <row r="1000" spans="1:2" ht="14" x14ac:dyDescent="0.25">
      <c r="A1000" s="94"/>
      <c r="B1000" s="78"/>
    </row>
    <row r="1001" spans="1:2" ht="14" x14ac:dyDescent="0.25">
      <c r="A1001" s="94"/>
      <c r="B1001" s="78"/>
    </row>
    <row r="1002" spans="1:2" ht="14" x14ac:dyDescent="0.25">
      <c r="A1002" s="94"/>
      <c r="B1002" s="78"/>
    </row>
    <row r="1003" spans="1:2" ht="14" x14ac:dyDescent="0.25">
      <c r="A1003" s="94"/>
      <c r="B1003" s="78"/>
    </row>
    <row r="1004" spans="1:2" ht="14" x14ac:dyDescent="0.25">
      <c r="A1004" s="94"/>
      <c r="B1004" s="78"/>
    </row>
    <row r="1005" spans="1:2" ht="14" x14ac:dyDescent="0.25">
      <c r="A1005" s="94"/>
      <c r="B1005" s="78"/>
    </row>
    <row r="1006" spans="1:2" ht="14" x14ac:dyDescent="0.25">
      <c r="A1006" s="94"/>
      <c r="B1006" s="78"/>
    </row>
    <row r="1007" spans="1:2" ht="14" x14ac:dyDescent="0.25">
      <c r="A1007" s="94"/>
      <c r="B1007" s="78"/>
    </row>
    <row r="1008" spans="1:2" ht="14" x14ac:dyDescent="0.25">
      <c r="A1008" s="94"/>
      <c r="B1008" s="78"/>
    </row>
    <row r="1009" spans="1:2" ht="14" x14ac:dyDescent="0.25">
      <c r="A1009" s="94"/>
      <c r="B1009" s="78"/>
    </row>
    <row r="1010" spans="1:2" ht="14" x14ac:dyDescent="0.25">
      <c r="A1010" s="94"/>
      <c r="B1010" s="78"/>
    </row>
    <row r="1011" spans="1:2" ht="14" x14ac:dyDescent="0.25">
      <c r="A1011" s="94"/>
      <c r="B1011" s="78"/>
    </row>
    <row r="1012" spans="1:2" ht="14" x14ac:dyDescent="0.25">
      <c r="A1012" s="94"/>
      <c r="B1012" s="78"/>
    </row>
    <row r="1013" spans="1:2" ht="14" x14ac:dyDescent="0.25">
      <c r="A1013" s="94"/>
      <c r="B1013" s="78"/>
    </row>
    <row r="1014" spans="1:2" ht="14" x14ac:dyDescent="0.25">
      <c r="A1014" s="94"/>
      <c r="B1014" s="78"/>
    </row>
    <row r="1015" spans="1:2" ht="14" x14ac:dyDescent="0.25">
      <c r="A1015" s="94"/>
      <c r="B1015" s="78"/>
    </row>
    <row r="1016" spans="1:2" ht="14" x14ac:dyDescent="0.25">
      <c r="A1016" s="94"/>
      <c r="B1016" s="78"/>
    </row>
    <row r="1017" spans="1:2" ht="14" x14ac:dyDescent="0.25">
      <c r="A1017" s="94"/>
      <c r="B1017" s="78"/>
    </row>
    <row r="1018" spans="1:2" ht="14" x14ac:dyDescent="0.25">
      <c r="A1018" s="94"/>
      <c r="B1018" s="78"/>
    </row>
    <row r="1019" spans="1:2" ht="14" x14ac:dyDescent="0.25">
      <c r="A1019" s="94"/>
      <c r="B1019" s="78"/>
    </row>
    <row r="1020" spans="1:2" ht="14" x14ac:dyDescent="0.25">
      <c r="A1020" s="94"/>
      <c r="B1020" s="78"/>
    </row>
    <row r="1021" spans="1:2" ht="14" x14ac:dyDescent="0.25">
      <c r="A1021" s="94"/>
      <c r="B1021" s="78"/>
    </row>
    <row r="1022" spans="1:2" ht="14" x14ac:dyDescent="0.25">
      <c r="A1022" s="94"/>
      <c r="B1022" s="78"/>
    </row>
    <row r="1023" spans="1:2" ht="14" x14ac:dyDescent="0.25">
      <c r="A1023" s="94"/>
      <c r="B1023" s="78"/>
    </row>
    <row r="1024" spans="1:2" ht="14" x14ac:dyDescent="0.25">
      <c r="A1024" s="94"/>
      <c r="B1024" s="78"/>
    </row>
    <row r="1025" spans="1:2" ht="14" x14ac:dyDescent="0.25">
      <c r="A1025" s="94"/>
      <c r="B1025" s="78"/>
    </row>
    <row r="1026" spans="1:2" ht="14" x14ac:dyDescent="0.25">
      <c r="A1026" s="94"/>
      <c r="B1026" s="78"/>
    </row>
    <row r="1027" spans="1:2" ht="14" x14ac:dyDescent="0.25">
      <c r="A1027" s="94"/>
      <c r="B1027" s="78"/>
    </row>
    <row r="1028" spans="1:2" ht="14" x14ac:dyDescent="0.25">
      <c r="A1028" s="94"/>
      <c r="B1028" s="78"/>
    </row>
    <row r="1029" spans="1:2" ht="14" x14ac:dyDescent="0.25">
      <c r="A1029" s="94"/>
      <c r="B1029" s="78"/>
    </row>
    <row r="1030" spans="1:2" ht="14" x14ac:dyDescent="0.25">
      <c r="A1030" s="94"/>
      <c r="B1030" s="78"/>
    </row>
    <row r="1031" spans="1:2" ht="14" x14ac:dyDescent="0.25">
      <c r="A1031" s="94"/>
      <c r="B1031" s="78"/>
    </row>
    <row r="1032" spans="1:2" ht="14" x14ac:dyDescent="0.25">
      <c r="A1032" s="94"/>
      <c r="B1032" s="78"/>
    </row>
    <row r="1033" spans="1:2" ht="14" x14ac:dyDescent="0.25">
      <c r="A1033" s="94"/>
      <c r="B1033" s="78"/>
    </row>
    <row r="1034" spans="1:2" ht="14" x14ac:dyDescent="0.25">
      <c r="A1034" s="94"/>
      <c r="B1034" s="78"/>
    </row>
    <row r="1035" spans="1:2" ht="14" x14ac:dyDescent="0.25">
      <c r="A1035" s="94"/>
      <c r="B1035" s="78"/>
    </row>
    <row r="1036" spans="1:2" ht="14" x14ac:dyDescent="0.25">
      <c r="A1036" s="94"/>
      <c r="B1036" s="78"/>
    </row>
    <row r="1037" spans="1:2" ht="14" x14ac:dyDescent="0.25">
      <c r="A1037" s="94"/>
      <c r="B1037" s="78"/>
    </row>
    <row r="1038" spans="1:2" ht="14" x14ac:dyDescent="0.25">
      <c r="A1038" s="94"/>
      <c r="B1038" s="78"/>
    </row>
    <row r="1039" spans="1:2" ht="14" x14ac:dyDescent="0.25">
      <c r="A1039" s="94"/>
      <c r="B1039" s="78"/>
    </row>
    <row r="1040" spans="1:2" ht="14" x14ac:dyDescent="0.25">
      <c r="A1040" s="94"/>
      <c r="B1040" s="78"/>
    </row>
    <row r="1041" spans="1:2" ht="14" x14ac:dyDescent="0.25">
      <c r="A1041" s="94"/>
      <c r="B1041" s="78"/>
    </row>
    <row r="1042" spans="1:2" ht="14" x14ac:dyDescent="0.25">
      <c r="A1042" s="94"/>
      <c r="B1042" s="78"/>
    </row>
    <row r="1043" spans="1:2" ht="14" x14ac:dyDescent="0.25">
      <c r="A1043" s="94"/>
      <c r="B1043" s="78"/>
    </row>
    <row r="1044" spans="1:2" ht="14" x14ac:dyDescent="0.25">
      <c r="A1044" s="94"/>
      <c r="B1044" s="78"/>
    </row>
    <row r="1045" spans="1:2" ht="14" x14ac:dyDescent="0.25">
      <c r="A1045" s="94"/>
      <c r="B1045" s="78"/>
    </row>
    <row r="1046" spans="1:2" ht="14" x14ac:dyDescent="0.25">
      <c r="A1046" s="94"/>
      <c r="B1046" s="78"/>
    </row>
    <row r="1047" spans="1:2" ht="14" x14ac:dyDescent="0.25">
      <c r="A1047" s="94"/>
      <c r="B1047" s="78"/>
    </row>
    <row r="1048" spans="1:2" ht="14" x14ac:dyDescent="0.25">
      <c r="A1048" s="94"/>
      <c r="B1048" s="78"/>
    </row>
    <row r="1049" spans="1:2" ht="14" x14ac:dyDescent="0.25">
      <c r="A1049" s="94"/>
      <c r="B1049" s="78"/>
    </row>
    <row r="1050" spans="1:2" ht="14" x14ac:dyDescent="0.25">
      <c r="A1050" s="94"/>
      <c r="B1050" s="78"/>
    </row>
    <row r="1051" spans="1:2" ht="14" x14ac:dyDescent="0.25">
      <c r="A1051" s="94"/>
      <c r="B1051" s="78"/>
    </row>
    <row r="1052" spans="1:2" ht="14" x14ac:dyDescent="0.25">
      <c r="A1052" s="94"/>
      <c r="B1052" s="78"/>
    </row>
    <row r="1053" spans="1:2" ht="14" x14ac:dyDescent="0.25">
      <c r="A1053" s="94"/>
      <c r="B1053" s="78"/>
    </row>
    <row r="1054" spans="1:2" ht="14" x14ac:dyDescent="0.25">
      <c r="A1054" s="94"/>
      <c r="B1054" s="78"/>
    </row>
    <row r="1055" spans="1:2" ht="14" x14ac:dyDescent="0.25">
      <c r="A1055" s="94"/>
      <c r="B1055" s="78"/>
    </row>
    <row r="1056" spans="1:2" ht="14" x14ac:dyDescent="0.25">
      <c r="A1056" s="94"/>
      <c r="B1056" s="78"/>
    </row>
    <row r="1057" spans="1:2" ht="14" x14ac:dyDescent="0.25">
      <c r="A1057" s="94"/>
      <c r="B1057" s="78"/>
    </row>
    <row r="1058" spans="1:2" ht="14" x14ac:dyDescent="0.25">
      <c r="A1058" s="94"/>
      <c r="B1058" s="78"/>
    </row>
    <row r="1059" spans="1:2" ht="14" x14ac:dyDescent="0.25">
      <c r="A1059" s="94"/>
      <c r="B1059" s="78"/>
    </row>
    <row r="1060" spans="1:2" ht="14" x14ac:dyDescent="0.25">
      <c r="A1060" s="94"/>
      <c r="B1060" s="78"/>
    </row>
    <row r="1061" spans="1:2" ht="14" x14ac:dyDescent="0.25">
      <c r="A1061" s="94"/>
      <c r="B1061" s="78"/>
    </row>
    <row r="1062" spans="1:2" ht="14" x14ac:dyDescent="0.25">
      <c r="A1062" s="94"/>
      <c r="B1062" s="78"/>
    </row>
    <row r="1063" spans="1:2" ht="14" x14ac:dyDescent="0.25">
      <c r="A1063" s="94"/>
      <c r="B1063" s="78"/>
    </row>
    <row r="1064" spans="1:2" ht="14" x14ac:dyDescent="0.25">
      <c r="A1064" s="94"/>
      <c r="B1064" s="78"/>
    </row>
    <row r="1065" spans="1:2" ht="14" x14ac:dyDescent="0.25">
      <c r="A1065" s="94"/>
      <c r="B1065" s="78"/>
    </row>
    <row r="1066" spans="1:2" ht="14" x14ac:dyDescent="0.25">
      <c r="A1066" s="94"/>
      <c r="B1066" s="78"/>
    </row>
    <row r="1067" spans="1:2" ht="14" x14ac:dyDescent="0.25">
      <c r="A1067" s="94"/>
      <c r="B1067" s="78"/>
    </row>
    <row r="1068" spans="1:2" ht="14" x14ac:dyDescent="0.25">
      <c r="A1068" s="94"/>
      <c r="B1068" s="78"/>
    </row>
    <row r="1069" spans="1:2" ht="14" x14ac:dyDescent="0.25">
      <c r="A1069" s="94"/>
      <c r="B1069" s="78"/>
    </row>
    <row r="1070" spans="1:2" ht="14" x14ac:dyDescent="0.25">
      <c r="A1070" s="94"/>
      <c r="B1070" s="78"/>
    </row>
    <row r="1071" spans="1:2" ht="14" x14ac:dyDescent="0.25">
      <c r="A1071" s="94"/>
      <c r="B1071" s="78"/>
    </row>
    <row r="1072" spans="1:2" ht="14" x14ac:dyDescent="0.25">
      <c r="A1072" s="94"/>
      <c r="B1072" s="78"/>
    </row>
    <row r="1073" spans="1:2" ht="14" x14ac:dyDescent="0.25">
      <c r="A1073" s="94"/>
      <c r="B1073" s="78"/>
    </row>
    <row r="1074" spans="1:2" ht="14" x14ac:dyDescent="0.25">
      <c r="A1074" s="94"/>
      <c r="B1074" s="78"/>
    </row>
    <row r="1075" spans="1:2" ht="14" x14ac:dyDescent="0.25">
      <c r="A1075" s="94"/>
      <c r="B1075" s="78"/>
    </row>
    <row r="1076" spans="1:2" ht="14" x14ac:dyDescent="0.25">
      <c r="A1076" s="94"/>
      <c r="B1076" s="78"/>
    </row>
    <row r="1077" spans="1:2" ht="14" x14ac:dyDescent="0.25">
      <c r="A1077" s="94"/>
      <c r="B1077" s="78"/>
    </row>
    <row r="1078" spans="1:2" ht="14" x14ac:dyDescent="0.25">
      <c r="A1078" s="94"/>
      <c r="B1078" s="78"/>
    </row>
    <row r="1079" spans="1:2" ht="14" x14ac:dyDescent="0.25">
      <c r="A1079" s="94"/>
      <c r="B1079" s="78"/>
    </row>
    <row r="1080" spans="1:2" ht="14" x14ac:dyDescent="0.25">
      <c r="A1080" s="94"/>
      <c r="B1080" s="78"/>
    </row>
    <row r="1081" spans="1:2" ht="14" x14ac:dyDescent="0.25">
      <c r="A1081" s="94"/>
      <c r="B1081" s="78"/>
    </row>
    <row r="1082" spans="1:2" ht="14" x14ac:dyDescent="0.25">
      <c r="A1082" s="94"/>
      <c r="B1082" s="78"/>
    </row>
    <row r="1083" spans="1:2" ht="14" x14ac:dyDescent="0.25">
      <c r="A1083" s="94"/>
      <c r="B1083" s="78"/>
    </row>
    <row r="1084" spans="1:2" ht="14" x14ac:dyDescent="0.25">
      <c r="A1084" s="94"/>
      <c r="B1084" s="78"/>
    </row>
    <row r="1085" spans="1:2" ht="14" x14ac:dyDescent="0.25">
      <c r="A1085" s="94"/>
      <c r="B1085" s="78"/>
    </row>
    <row r="1086" spans="1:2" ht="14" x14ac:dyDescent="0.25">
      <c r="A1086" s="94"/>
      <c r="B1086" s="78"/>
    </row>
    <row r="1087" spans="1:2" ht="14" x14ac:dyDescent="0.25">
      <c r="A1087" s="94"/>
      <c r="B1087" s="78"/>
    </row>
    <row r="1088" spans="1:2" ht="14" x14ac:dyDescent="0.25">
      <c r="A1088" s="94"/>
      <c r="B1088" s="78"/>
    </row>
    <row r="1089" spans="1:2" ht="14" x14ac:dyDescent="0.25">
      <c r="A1089" s="94"/>
      <c r="B1089" s="78"/>
    </row>
    <row r="1090" spans="1:2" ht="14" x14ac:dyDescent="0.25">
      <c r="A1090" s="94"/>
      <c r="B1090" s="78"/>
    </row>
    <row r="1091" spans="1:2" ht="14" x14ac:dyDescent="0.25">
      <c r="A1091" s="94"/>
      <c r="B1091" s="78"/>
    </row>
    <row r="1092" spans="1:2" ht="14" x14ac:dyDescent="0.25">
      <c r="A1092" s="94"/>
      <c r="B1092" s="78"/>
    </row>
    <row r="1093" spans="1:2" ht="14" x14ac:dyDescent="0.25">
      <c r="A1093" s="94"/>
      <c r="B1093" s="78"/>
    </row>
    <row r="1094" spans="1:2" ht="14" x14ac:dyDescent="0.25">
      <c r="A1094" s="94"/>
      <c r="B1094" s="78"/>
    </row>
    <row r="1095" spans="1:2" ht="14" x14ac:dyDescent="0.25">
      <c r="A1095" s="94"/>
      <c r="B1095" s="78"/>
    </row>
    <row r="1096" spans="1:2" ht="14" x14ac:dyDescent="0.25">
      <c r="A1096" s="94"/>
      <c r="B1096" s="78"/>
    </row>
    <row r="1097" spans="1:2" ht="14" x14ac:dyDescent="0.25">
      <c r="A1097" s="94"/>
      <c r="B1097" s="78"/>
    </row>
    <row r="1098" spans="1:2" ht="14" x14ac:dyDescent="0.25">
      <c r="A1098" s="94"/>
      <c r="B1098" s="78"/>
    </row>
    <row r="1099" spans="1:2" ht="14" x14ac:dyDescent="0.25">
      <c r="A1099" s="94"/>
      <c r="B1099" s="78"/>
    </row>
    <row r="1100" spans="1:2" ht="14" x14ac:dyDescent="0.25">
      <c r="A1100" s="94"/>
      <c r="B1100" s="78"/>
    </row>
    <row r="1101" spans="1:2" ht="14" x14ac:dyDescent="0.25">
      <c r="A1101" s="94"/>
      <c r="B1101" s="78"/>
    </row>
    <row r="1102" spans="1:2" ht="14" x14ac:dyDescent="0.25">
      <c r="A1102" s="94"/>
      <c r="B1102" s="78"/>
    </row>
    <row r="1103" spans="1:2" ht="14" x14ac:dyDescent="0.25">
      <c r="A1103" s="94"/>
      <c r="B1103" s="78"/>
    </row>
    <row r="1104" spans="1:2" ht="14" x14ac:dyDescent="0.25">
      <c r="A1104" s="94"/>
      <c r="B1104" s="78"/>
    </row>
    <row r="1105" spans="1:2" ht="14" x14ac:dyDescent="0.25">
      <c r="A1105" s="94"/>
      <c r="B1105" s="78"/>
    </row>
    <row r="1106" spans="1:2" ht="14" x14ac:dyDescent="0.25">
      <c r="A1106" s="94"/>
      <c r="B1106" s="78"/>
    </row>
    <row r="1107" spans="1:2" ht="14" x14ac:dyDescent="0.25">
      <c r="A1107" s="94"/>
      <c r="B1107" s="78"/>
    </row>
    <row r="1108" spans="1:2" ht="14" x14ac:dyDescent="0.25">
      <c r="A1108" s="94"/>
      <c r="B1108" s="78"/>
    </row>
    <row r="1109" spans="1:2" ht="14" x14ac:dyDescent="0.25">
      <c r="A1109" s="94"/>
      <c r="B1109" s="78"/>
    </row>
    <row r="1110" spans="1:2" ht="14" x14ac:dyDescent="0.25">
      <c r="A1110" s="94"/>
      <c r="B1110" s="78"/>
    </row>
    <row r="1111" spans="1:2" ht="14" x14ac:dyDescent="0.25">
      <c r="A1111" s="94"/>
      <c r="B1111" s="78"/>
    </row>
    <row r="1112" spans="1:2" ht="14" x14ac:dyDescent="0.25">
      <c r="A1112" s="94"/>
      <c r="B1112" s="78"/>
    </row>
    <row r="1113" spans="1:2" ht="14" x14ac:dyDescent="0.25">
      <c r="A1113" s="94"/>
      <c r="B1113" s="78"/>
    </row>
    <row r="1114" spans="1:2" ht="14" x14ac:dyDescent="0.25">
      <c r="A1114" s="94"/>
      <c r="B1114" s="78"/>
    </row>
    <row r="1115" spans="1:2" ht="14" x14ac:dyDescent="0.25">
      <c r="A1115" s="94"/>
      <c r="B1115" s="78"/>
    </row>
    <row r="1116" spans="1:2" ht="14" x14ac:dyDescent="0.25">
      <c r="A1116" s="94"/>
      <c r="B1116" s="78"/>
    </row>
    <row r="1117" spans="1:2" ht="14" x14ac:dyDescent="0.25">
      <c r="A1117" s="94"/>
      <c r="B1117" s="78"/>
    </row>
    <row r="1118" spans="1:2" ht="14" x14ac:dyDescent="0.25">
      <c r="A1118" s="94"/>
      <c r="B1118" s="78"/>
    </row>
    <row r="1119" spans="1:2" ht="14" x14ac:dyDescent="0.25">
      <c r="A1119" s="94"/>
      <c r="B1119" s="78"/>
    </row>
    <row r="1120" spans="1:2" ht="14" x14ac:dyDescent="0.25">
      <c r="A1120" s="94"/>
      <c r="B1120" s="78"/>
    </row>
    <row r="1121" spans="1:2" ht="14" x14ac:dyDescent="0.25">
      <c r="A1121" s="94"/>
      <c r="B1121" s="78"/>
    </row>
    <row r="1122" spans="1:2" ht="14" x14ac:dyDescent="0.25">
      <c r="A1122" s="94"/>
      <c r="B1122" s="78"/>
    </row>
    <row r="1123" spans="1:2" ht="14" x14ac:dyDescent="0.25">
      <c r="A1123" s="94"/>
      <c r="B1123" s="78"/>
    </row>
    <row r="1124" spans="1:2" ht="14" x14ac:dyDescent="0.25">
      <c r="A1124" s="94"/>
      <c r="B1124" s="78"/>
    </row>
    <row r="1125" spans="1:2" ht="14" x14ac:dyDescent="0.25">
      <c r="A1125" s="94"/>
      <c r="B1125" s="78"/>
    </row>
    <row r="1126" spans="1:2" ht="14" x14ac:dyDescent="0.25">
      <c r="A1126" s="94"/>
      <c r="B1126" s="78"/>
    </row>
    <row r="1127" spans="1:2" ht="14" x14ac:dyDescent="0.25">
      <c r="A1127" s="94"/>
      <c r="B1127" s="78"/>
    </row>
    <row r="1128" spans="1:2" ht="14" x14ac:dyDescent="0.25">
      <c r="A1128" s="94"/>
      <c r="B1128" s="78"/>
    </row>
    <row r="1129" spans="1:2" ht="14" x14ac:dyDescent="0.25">
      <c r="A1129" s="94"/>
      <c r="B1129" s="78"/>
    </row>
    <row r="1130" spans="1:2" ht="14" x14ac:dyDescent="0.25">
      <c r="A1130" s="94"/>
      <c r="B1130" s="78"/>
    </row>
    <row r="1131" spans="1:2" ht="14" x14ac:dyDescent="0.25">
      <c r="A1131" s="94"/>
      <c r="B1131" s="78"/>
    </row>
    <row r="1132" spans="1:2" ht="14" x14ac:dyDescent="0.25">
      <c r="A1132" s="94"/>
      <c r="B1132" s="78"/>
    </row>
    <row r="1133" spans="1:2" ht="14" x14ac:dyDescent="0.25">
      <c r="A1133" s="94"/>
      <c r="B1133" s="78"/>
    </row>
    <row r="1134" spans="1:2" ht="14" x14ac:dyDescent="0.25">
      <c r="A1134" s="94"/>
      <c r="B1134" s="78"/>
    </row>
    <row r="1135" spans="1:2" ht="14" x14ac:dyDescent="0.25">
      <c r="A1135" s="94"/>
      <c r="B1135" s="78"/>
    </row>
    <row r="1136" spans="1:2" ht="14" x14ac:dyDescent="0.25">
      <c r="A1136" s="94"/>
      <c r="B1136" s="78"/>
    </row>
    <row r="1137" spans="1:2" ht="14" x14ac:dyDescent="0.25">
      <c r="A1137" s="94"/>
      <c r="B1137" s="78"/>
    </row>
    <row r="1138" spans="1:2" ht="14" x14ac:dyDescent="0.25">
      <c r="A1138" s="94"/>
      <c r="B1138" s="78"/>
    </row>
    <row r="1139" spans="1:2" ht="14" x14ac:dyDescent="0.25">
      <c r="A1139" s="94"/>
      <c r="B1139" s="78"/>
    </row>
    <row r="1140" spans="1:2" ht="14" x14ac:dyDescent="0.25">
      <c r="A1140" s="94"/>
      <c r="B1140" s="78"/>
    </row>
    <row r="1141" spans="1:2" ht="14" x14ac:dyDescent="0.25">
      <c r="A1141" s="94"/>
      <c r="B1141" s="78"/>
    </row>
    <row r="1142" spans="1:2" ht="14" x14ac:dyDescent="0.25">
      <c r="A1142" s="94"/>
      <c r="B1142" s="78"/>
    </row>
    <row r="1143" spans="1:2" ht="14" x14ac:dyDescent="0.25">
      <c r="A1143" s="94"/>
      <c r="B1143" s="78"/>
    </row>
    <row r="1144" spans="1:2" ht="14" x14ac:dyDescent="0.25">
      <c r="A1144" s="94"/>
      <c r="B1144" s="78"/>
    </row>
    <row r="1145" spans="1:2" ht="14" x14ac:dyDescent="0.25">
      <c r="A1145" s="94"/>
      <c r="B1145" s="78"/>
    </row>
    <row r="1146" spans="1:2" ht="14" x14ac:dyDescent="0.25">
      <c r="A1146" s="94"/>
      <c r="B1146" s="78"/>
    </row>
    <row r="1147" spans="1:2" ht="14" x14ac:dyDescent="0.25">
      <c r="A1147" s="94"/>
      <c r="B1147" s="78"/>
    </row>
    <row r="1148" spans="1:2" ht="14" x14ac:dyDescent="0.25">
      <c r="A1148" s="94"/>
      <c r="B1148" s="78"/>
    </row>
    <row r="1149" spans="1:2" ht="14" x14ac:dyDescent="0.25">
      <c r="A1149" s="94"/>
      <c r="B1149" s="78"/>
    </row>
    <row r="1150" spans="1:2" ht="14" x14ac:dyDescent="0.25">
      <c r="A1150" s="94"/>
      <c r="B1150" s="78"/>
    </row>
    <row r="1151" spans="1:2" ht="14" x14ac:dyDescent="0.25">
      <c r="A1151" s="94"/>
      <c r="B1151" s="78"/>
    </row>
    <row r="1152" spans="1:2" ht="14" x14ac:dyDescent="0.25">
      <c r="A1152" s="94"/>
      <c r="B1152" s="78"/>
    </row>
    <row r="1153" spans="1:2" ht="14" x14ac:dyDescent="0.25">
      <c r="A1153" s="94"/>
      <c r="B1153" s="78"/>
    </row>
    <row r="1154" spans="1:2" ht="14" x14ac:dyDescent="0.25">
      <c r="A1154" s="94"/>
      <c r="B1154" s="78"/>
    </row>
    <row r="1155" spans="1:2" ht="14" x14ac:dyDescent="0.25">
      <c r="A1155" s="94"/>
      <c r="B1155" s="78"/>
    </row>
    <row r="1156" spans="1:2" ht="14" x14ac:dyDescent="0.25">
      <c r="A1156" s="94"/>
      <c r="B1156" s="78"/>
    </row>
    <row r="1157" spans="1:2" ht="14" x14ac:dyDescent="0.25">
      <c r="A1157" s="94"/>
      <c r="B1157" s="78"/>
    </row>
    <row r="1158" spans="1:2" ht="14" x14ac:dyDescent="0.25">
      <c r="A1158" s="94"/>
      <c r="B1158" s="78"/>
    </row>
    <row r="1159" spans="1:2" ht="14" x14ac:dyDescent="0.25">
      <c r="A1159" s="94"/>
      <c r="B1159" s="78"/>
    </row>
    <row r="1160" spans="1:2" ht="14" x14ac:dyDescent="0.25">
      <c r="A1160" s="94"/>
      <c r="B1160" s="78"/>
    </row>
    <row r="1161" spans="1:2" ht="14" x14ac:dyDescent="0.25">
      <c r="A1161" s="94"/>
      <c r="B1161" s="78"/>
    </row>
    <row r="1162" spans="1:2" ht="14" x14ac:dyDescent="0.25">
      <c r="A1162" s="94"/>
      <c r="B1162" s="78"/>
    </row>
    <row r="1163" spans="1:2" ht="14" x14ac:dyDescent="0.25">
      <c r="A1163" s="94"/>
      <c r="B1163" s="78"/>
    </row>
    <row r="1164" spans="1:2" ht="14" x14ac:dyDescent="0.25">
      <c r="A1164" s="94"/>
      <c r="B1164" s="78"/>
    </row>
    <row r="1165" spans="1:2" ht="14" x14ac:dyDescent="0.25">
      <c r="A1165" s="94"/>
      <c r="B1165" s="78"/>
    </row>
    <row r="1166" spans="1:2" ht="14" x14ac:dyDescent="0.25">
      <c r="A1166" s="94"/>
      <c r="B1166" s="78"/>
    </row>
    <row r="1167" spans="1:2" ht="14" x14ac:dyDescent="0.25">
      <c r="A1167" s="94"/>
      <c r="B1167" s="78"/>
    </row>
    <row r="1168" spans="1:2" ht="14" x14ac:dyDescent="0.25">
      <c r="A1168" s="94"/>
      <c r="B1168" s="78"/>
    </row>
    <row r="1169" spans="1:2" ht="14" x14ac:dyDescent="0.25">
      <c r="A1169" s="94"/>
      <c r="B1169" s="78"/>
    </row>
    <row r="1170" spans="1:2" ht="14" x14ac:dyDescent="0.25">
      <c r="A1170" s="94"/>
      <c r="B1170" s="78"/>
    </row>
    <row r="1171" spans="1:2" ht="14" x14ac:dyDescent="0.25">
      <c r="A1171" s="94"/>
      <c r="B1171" s="78"/>
    </row>
    <row r="1172" spans="1:2" ht="14" x14ac:dyDescent="0.25">
      <c r="A1172" s="94"/>
      <c r="B1172" s="78"/>
    </row>
    <row r="1173" spans="1:2" ht="14" x14ac:dyDescent="0.25">
      <c r="A1173" s="94"/>
      <c r="B1173" s="78"/>
    </row>
    <row r="1174" spans="1:2" ht="14" x14ac:dyDescent="0.25">
      <c r="A1174" s="94"/>
      <c r="B1174" s="78"/>
    </row>
    <row r="1175" spans="1:2" ht="14" x14ac:dyDescent="0.25">
      <c r="A1175" s="94"/>
      <c r="B1175" s="78"/>
    </row>
    <row r="1176" spans="1:2" ht="14" x14ac:dyDescent="0.25">
      <c r="A1176" s="94"/>
      <c r="B1176" s="78"/>
    </row>
    <row r="1177" spans="1:2" ht="14" x14ac:dyDescent="0.25">
      <c r="A1177" s="94"/>
      <c r="B1177" s="78"/>
    </row>
    <row r="1178" spans="1:2" ht="14" x14ac:dyDescent="0.25">
      <c r="A1178" s="94"/>
      <c r="B1178" s="78"/>
    </row>
    <row r="1179" spans="1:2" ht="14" x14ac:dyDescent="0.25">
      <c r="A1179" s="94"/>
      <c r="B1179" s="78"/>
    </row>
    <row r="1180" spans="1:2" ht="14" x14ac:dyDescent="0.25">
      <c r="A1180" s="94"/>
      <c r="B1180" s="78"/>
    </row>
    <row r="1181" spans="1:2" ht="14" x14ac:dyDescent="0.25">
      <c r="A1181" s="94"/>
      <c r="B1181" s="78"/>
    </row>
    <row r="1182" spans="1:2" ht="14" x14ac:dyDescent="0.25">
      <c r="A1182" s="94"/>
      <c r="B1182" s="78"/>
    </row>
    <row r="1183" spans="1:2" ht="14" x14ac:dyDescent="0.25">
      <c r="A1183" s="94"/>
      <c r="B1183" s="78"/>
    </row>
    <row r="1184" spans="1:2" ht="14" x14ac:dyDescent="0.25">
      <c r="A1184" s="94"/>
      <c r="B1184" s="78"/>
    </row>
    <row r="1185" spans="1:2" ht="14" x14ac:dyDescent="0.25">
      <c r="A1185" s="94"/>
      <c r="B1185" s="78"/>
    </row>
    <row r="1186" spans="1:2" ht="14" x14ac:dyDescent="0.25">
      <c r="A1186" s="94"/>
      <c r="B1186" s="78"/>
    </row>
    <row r="1187" spans="1:2" ht="14" x14ac:dyDescent="0.25">
      <c r="A1187" s="94"/>
      <c r="B1187" s="78"/>
    </row>
    <row r="1188" spans="1:2" ht="14" x14ac:dyDescent="0.25">
      <c r="A1188" s="94"/>
      <c r="B1188" s="78"/>
    </row>
    <row r="1189" spans="1:2" ht="14" x14ac:dyDescent="0.25">
      <c r="A1189" s="94"/>
      <c r="B1189" s="78"/>
    </row>
    <row r="1190" spans="1:2" ht="14" x14ac:dyDescent="0.25">
      <c r="A1190" s="94"/>
      <c r="B1190" s="78"/>
    </row>
    <row r="1191" spans="1:2" ht="14" x14ac:dyDescent="0.25">
      <c r="A1191" s="94"/>
      <c r="B1191" s="78"/>
    </row>
    <row r="1192" spans="1:2" ht="14" x14ac:dyDescent="0.25">
      <c r="A1192" s="94"/>
      <c r="B1192" s="78"/>
    </row>
    <row r="1193" spans="1:2" ht="14" x14ac:dyDescent="0.25">
      <c r="A1193" s="94"/>
      <c r="B1193" s="78"/>
    </row>
    <row r="1194" spans="1:2" ht="14" x14ac:dyDescent="0.25">
      <c r="A1194" s="94"/>
      <c r="B1194" s="78"/>
    </row>
    <row r="1195" spans="1:2" ht="14" x14ac:dyDescent="0.25">
      <c r="A1195" s="94"/>
      <c r="B1195" s="78"/>
    </row>
    <row r="1196" spans="1:2" ht="14" x14ac:dyDescent="0.25">
      <c r="A1196" s="94"/>
      <c r="B1196" s="78"/>
    </row>
    <row r="1197" spans="1:2" ht="14" x14ac:dyDescent="0.25">
      <c r="A1197" s="94"/>
      <c r="B1197" s="78"/>
    </row>
    <row r="1198" spans="1:2" ht="14" x14ac:dyDescent="0.25">
      <c r="A1198" s="94"/>
      <c r="B1198" s="78"/>
    </row>
    <row r="1199" spans="1:2" ht="14" x14ac:dyDescent="0.25">
      <c r="A1199" s="94"/>
      <c r="B1199" s="78"/>
    </row>
    <row r="1200" spans="1:2" ht="14" x14ac:dyDescent="0.25">
      <c r="A1200" s="94"/>
      <c r="B1200" s="78"/>
    </row>
    <row r="1201" spans="1:2" ht="14" x14ac:dyDescent="0.25">
      <c r="A1201" s="94"/>
      <c r="B1201" s="78"/>
    </row>
    <row r="1202" spans="1:2" ht="14" x14ac:dyDescent="0.25">
      <c r="A1202" s="94"/>
      <c r="B1202" s="78"/>
    </row>
    <row r="1203" spans="1:2" ht="14" x14ac:dyDescent="0.25">
      <c r="A1203" s="94"/>
      <c r="B1203" s="78"/>
    </row>
    <row r="1204" spans="1:2" ht="14" x14ac:dyDescent="0.25">
      <c r="A1204" s="94"/>
      <c r="B1204" s="78"/>
    </row>
    <row r="1205" spans="1:2" ht="14" x14ac:dyDescent="0.25">
      <c r="A1205" s="94"/>
      <c r="B1205" s="78"/>
    </row>
    <row r="1206" spans="1:2" ht="14" x14ac:dyDescent="0.25">
      <c r="A1206" s="94"/>
      <c r="B1206" s="78"/>
    </row>
    <row r="1207" spans="1:2" ht="14" x14ac:dyDescent="0.25">
      <c r="A1207" s="94"/>
      <c r="B1207" s="78"/>
    </row>
    <row r="1208" spans="1:2" ht="14" x14ac:dyDescent="0.25">
      <c r="A1208" s="94"/>
      <c r="B1208" s="78"/>
    </row>
    <row r="1209" spans="1:2" ht="14" x14ac:dyDescent="0.25">
      <c r="A1209" s="94"/>
      <c r="B1209" s="78"/>
    </row>
    <row r="1210" spans="1:2" ht="14" x14ac:dyDescent="0.25">
      <c r="A1210" s="94"/>
      <c r="B1210" s="78"/>
    </row>
    <row r="1211" spans="1:2" ht="14" x14ac:dyDescent="0.25">
      <c r="A1211" s="94"/>
      <c r="B1211" s="78"/>
    </row>
    <row r="1212" spans="1:2" ht="14" x14ac:dyDescent="0.25">
      <c r="A1212" s="94"/>
      <c r="B1212" s="78"/>
    </row>
    <row r="1213" spans="1:2" ht="14" x14ac:dyDescent="0.25">
      <c r="A1213" s="94"/>
      <c r="B1213" s="78"/>
    </row>
    <row r="1214" spans="1:2" ht="14" x14ac:dyDescent="0.25">
      <c r="A1214" s="94"/>
      <c r="B1214" s="78"/>
    </row>
    <row r="1215" spans="1:2" ht="14" x14ac:dyDescent="0.25">
      <c r="A1215" s="94"/>
      <c r="B1215" s="78"/>
    </row>
    <row r="1216" spans="1:2" ht="14" x14ac:dyDescent="0.25">
      <c r="A1216" s="94"/>
      <c r="B1216" s="78"/>
    </row>
    <row r="1217" spans="1:2" ht="14" x14ac:dyDescent="0.25">
      <c r="A1217" s="94"/>
      <c r="B1217" s="78"/>
    </row>
    <row r="1218" spans="1:2" ht="14" x14ac:dyDescent="0.25">
      <c r="A1218" s="94"/>
      <c r="B1218" s="78"/>
    </row>
    <row r="1219" spans="1:2" ht="14" x14ac:dyDescent="0.25">
      <c r="A1219" s="94"/>
      <c r="B1219" s="78"/>
    </row>
    <row r="1220" spans="1:2" ht="14" x14ac:dyDescent="0.25">
      <c r="A1220" s="94"/>
      <c r="B1220" s="78"/>
    </row>
    <row r="1221" spans="1:2" ht="14" x14ac:dyDescent="0.25">
      <c r="A1221" s="94"/>
      <c r="B1221" s="78"/>
    </row>
    <row r="1222" spans="1:2" ht="14" x14ac:dyDescent="0.25">
      <c r="A1222" s="94"/>
      <c r="B1222" s="78"/>
    </row>
    <row r="1223" spans="1:2" ht="14" x14ac:dyDescent="0.25">
      <c r="A1223" s="94"/>
      <c r="B1223" s="78"/>
    </row>
    <row r="1224" spans="1:2" ht="14" x14ac:dyDescent="0.25">
      <c r="A1224" s="94"/>
      <c r="B1224" s="78"/>
    </row>
    <row r="1225" spans="1:2" ht="14" x14ac:dyDescent="0.25">
      <c r="A1225" s="94"/>
      <c r="B1225" s="78"/>
    </row>
    <row r="1226" spans="1:2" ht="14" x14ac:dyDescent="0.25">
      <c r="A1226" s="94"/>
      <c r="B1226" s="78"/>
    </row>
    <row r="1227" spans="1:2" ht="14" x14ac:dyDescent="0.25">
      <c r="A1227" s="94"/>
      <c r="B1227" s="78"/>
    </row>
    <row r="1228" spans="1:2" ht="14" x14ac:dyDescent="0.25">
      <c r="A1228" s="94"/>
      <c r="B1228" s="78"/>
    </row>
    <row r="1229" spans="1:2" ht="14" x14ac:dyDescent="0.25">
      <c r="A1229" s="94"/>
      <c r="B1229" s="78"/>
    </row>
    <row r="1230" spans="1:2" ht="14" x14ac:dyDescent="0.25">
      <c r="A1230" s="94"/>
      <c r="B1230" s="78"/>
    </row>
    <row r="1231" spans="1:2" ht="14" x14ac:dyDescent="0.25">
      <c r="A1231" s="94"/>
      <c r="B1231" s="78"/>
    </row>
    <row r="1232" spans="1:2" ht="14" x14ac:dyDescent="0.25">
      <c r="A1232" s="94"/>
      <c r="B1232" s="78"/>
    </row>
    <row r="1233" spans="1:2" ht="14" x14ac:dyDescent="0.25">
      <c r="A1233" s="94"/>
      <c r="B1233" s="78"/>
    </row>
    <row r="1234" spans="1:2" ht="14" x14ac:dyDescent="0.25">
      <c r="A1234" s="94"/>
      <c r="B1234" s="78"/>
    </row>
    <row r="1235" spans="1:2" ht="14" x14ac:dyDescent="0.25">
      <c r="A1235" s="94"/>
      <c r="B1235" s="78"/>
    </row>
    <row r="1236" spans="1:2" ht="14" x14ac:dyDescent="0.25">
      <c r="A1236" s="94"/>
      <c r="B1236" s="78"/>
    </row>
    <row r="1237" spans="1:2" ht="14" x14ac:dyDescent="0.25">
      <c r="A1237" s="94"/>
      <c r="B1237" s="78"/>
    </row>
    <row r="1238" spans="1:2" ht="14" x14ac:dyDescent="0.25">
      <c r="A1238" s="94"/>
      <c r="B1238" s="78"/>
    </row>
    <row r="1239" spans="1:2" ht="14" x14ac:dyDescent="0.25">
      <c r="A1239" s="94"/>
      <c r="B1239" s="78"/>
    </row>
    <row r="1240" spans="1:2" ht="14" x14ac:dyDescent="0.25">
      <c r="A1240" s="94"/>
      <c r="B1240" s="78"/>
    </row>
    <row r="1241" spans="1:2" ht="14" x14ac:dyDescent="0.25">
      <c r="A1241" s="94"/>
      <c r="B1241" s="78"/>
    </row>
    <row r="1242" spans="1:2" ht="14" x14ac:dyDescent="0.25">
      <c r="A1242" s="94"/>
      <c r="B1242" s="78"/>
    </row>
    <row r="1243" spans="1:2" ht="14" x14ac:dyDescent="0.25">
      <c r="A1243" s="94"/>
      <c r="B1243" s="78"/>
    </row>
    <row r="1244" spans="1:2" ht="14" x14ac:dyDescent="0.25">
      <c r="A1244" s="94"/>
      <c r="B1244" s="78"/>
    </row>
    <row r="1245" spans="1:2" ht="14" x14ac:dyDescent="0.25">
      <c r="A1245" s="94"/>
      <c r="B1245" s="78"/>
    </row>
    <row r="1246" spans="1:2" ht="14" x14ac:dyDescent="0.25">
      <c r="A1246" s="94"/>
      <c r="B1246" s="78"/>
    </row>
    <row r="1247" spans="1:2" ht="14" x14ac:dyDescent="0.25">
      <c r="A1247" s="94"/>
      <c r="B1247" s="78"/>
    </row>
    <row r="1248" spans="1:2" ht="14" x14ac:dyDescent="0.25">
      <c r="A1248" s="94"/>
      <c r="B1248" s="78"/>
    </row>
    <row r="1249" spans="1:2" ht="14" x14ac:dyDescent="0.25">
      <c r="A1249" s="94"/>
      <c r="B1249" s="78"/>
    </row>
    <row r="1250" spans="1:2" ht="14" x14ac:dyDescent="0.25">
      <c r="A1250" s="94"/>
      <c r="B1250" s="78"/>
    </row>
    <row r="1251" spans="1:2" ht="14" x14ac:dyDescent="0.25">
      <c r="A1251" s="94"/>
      <c r="B1251" s="78"/>
    </row>
    <row r="1252" spans="1:2" ht="14" x14ac:dyDescent="0.25">
      <c r="A1252" s="94"/>
      <c r="B1252" s="78"/>
    </row>
    <row r="1253" spans="1:2" ht="14" x14ac:dyDescent="0.25">
      <c r="A1253" s="94"/>
      <c r="B1253" s="78"/>
    </row>
    <row r="1254" spans="1:2" ht="14" x14ac:dyDescent="0.25">
      <c r="A1254" s="94"/>
      <c r="B1254" s="78"/>
    </row>
    <row r="1255" spans="1:2" ht="14" x14ac:dyDescent="0.25">
      <c r="A1255" s="94"/>
      <c r="B1255" s="78"/>
    </row>
    <row r="1256" spans="1:2" ht="14" x14ac:dyDescent="0.25">
      <c r="A1256" s="94"/>
      <c r="B1256" s="78"/>
    </row>
    <row r="1257" spans="1:2" ht="14" x14ac:dyDescent="0.25">
      <c r="A1257" s="94"/>
      <c r="B1257" s="78"/>
    </row>
    <row r="1258" spans="1:2" ht="14" x14ac:dyDescent="0.25">
      <c r="A1258" s="94"/>
      <c r="B1258" s="78"/>
    </row>
    <row r="1259" spans="1:2" ht="14" x14ac:dyDescent="0.25">
      <c r="A1259" s="94"/>
      <c r="B1259" s="78"/>
    </row>
    <row r="1260" spans="1:2" ht="14" x14ac:dyDescent="0.25">
      <c r="A1260" s="94"/>
      <c r="B1260" s="78"/>
    </row>
    <row r="1261" spans="1:2" ht="14" x14ac:dyDescent="0.25">
      <c r="A1261" s="94"/>
      <c r="B1261" s="78"/>
    </row>
    <row r="1262" spans="1:2" ht="14" x14ac:dyDescent="0.25">
      <c r="A1262" s="94"/>
      <c r="B1262" s="78"/>
    </row>
    <row r="1263" spans="1:2" ht="14" x14ac:dyDescent="0.25">
      <c r="A1263" s="94"/>
      <c r="B1263" s="78"/>
    </row>
    <row r="1264" spans="1:2" ht="14" x14ac:dyDescent="0.25">
      <c r="A1264" s="94"/>
      <c r="B1264" s="78"/>
    </row>
    <row r="1265" spans="1:2" ht="14" x14ac:dyDescent="0.25">
      <c r="A1265" s="94"/>
      <c r="B1265" s="78"/>
    </row>
    <row r="1266" spans="1:2" ht="14" x14ac:dyDescent="0.25">
      <c r="A1266" s="94"/>
      <c r="B1266" s="78"/>
    </row>
    <row r="1267" spans="1:2" ht="14" x14ac:dyDescent="0.25">
      <c r="A1267" s="94"/>
      <c r="B1267" s="78"/>
    </row>
    <row r="1268" spans="1:2" ht="14" x14ac:dyDescent="0.25">
      <c r="A1268" s="94"/>
      <c r="B1268" s="78"/>
    </row>
    <row r="1269" spans="1:2" ht="14" x14ac:dyDescent="0.25">
      <c r="A1269" s="94"/>
      <c r="B1269" s="78"/>
    </row>
    <row r="1270" spans="1:2" ht="14" x14ac:dyDescent="0.25">
      <c r="A1270" s="94"/>
      <c r="B1270" s="78"/>
    </row>
    <row r="1271" spans="1:2" ht="14" x14ac:dyDescent="0.25">
      <c r="A1271" s="94"/>
      <c r="B1271" s="78"/>
    </row>
    <row r="1272" spans="1:2" ht="14" x14ac:dyDescent="0.25">
      <c r="A1272" s="94"/>
      <c r="B1272" s="78"/>
    </row>
    <row r="1273" spans="1:2" ht="14" x14ac:dyDescent="0.25">
      <c r="A1273" s="94"/>
      <c r="B1273" s="78"/>
    </row>
    <row r="1274" spans="1:2" ht="14" x14ac:dyDescent="0.25">
      <c r="A1274" s="94"/>
      <c r="B1274" s="78"/>
    </row>
    <row r="1275" spans="1:2" ht="14" x14ac:dyDescent="0.25">
      <c r="A1275" s="94"/>
      <c r="B1275" s="78"/>
    </row>
    <row r="1276" spans="1:2" ht="14" x14ac:dyDescent="0.25">
      <c r="A1276" s="94"/>
      <c r="B1276" s="78"/>
    </row>
    <row r="1277" spans="1:2" ht="14" x14ac:dyDescent="0.25">
      <c r="A1277" s="94"/>
      <c r="B1277" s="78"/>
    </row>
    <row r="1278" spans="1:2" ht="14" x14ac:dyDescent="0.25">
      <c r="A1278" s="94"/>
      <c r="B1278" s="78"/>
    </row>
    <row r="1279" spans="1:2" ht="14" x14ac:dyDescent="0.25">
      <c r="A1279" s="94"/>
      <c r="B1279" s="78"/>
    </row>
    <row r="1280" spans="1:2" ht="14" x14ac:dyDescent="0.25">
      <c r="A1280" s="94"/>
      <c r="B1280" s="78"/>
    </row>
    <row r="1281" spans="1:2" ht="14" x14ac:dyDescent="0.25">
      <c r="A1281" s="94"/>
      <c r="B1281" s="78"/>
    </row>
    <row r="1282" spans="1:2" ht="14" x14ac:dyDescent="0.25">
      <c r="A1282" s="94"/>
      <c r="B1282" s="78"/>
    </row>
    <row r="1283" spans="1:2" ht="14" x14ac:dyDescent="0.25">
      <c r="A1283" s="94"/>
      <c r="B1283" s="78"/>
    </row>
    <row r="1284" spans="1:2" ht="14" x14ac:dyDescent="0.25">
      <c r="A1284" s="94"/>
      <c r="B1284" s="78"/>
    </row>
    <row r="1285" spans="1:2" ht="14" x14ac:dyDescent="0.25">
      <c r="A1285" s="94"/>
      <c r="B1285" s="78"/>
    </row>
    <row r="1286" spans="1:2" ht="14" x14ac:dyDescent="0.25">
      <c r="A1286" s="94"/>
      <c r="B1286" s="78"/>
    </row>
    <row r="1287" spans="1:2" ht="14" x14ac:dyDescent="0.25">
      <c r="A1287" s="94"/>
      <c r="B1287" s="78"/>
    </row>
    <row r="1288" spans="1:2" ht="14" x14ac:dyDescent="0.25">
      <c r="A1288" s="94"/>
      <c r="B1288" s="78"/>
    </row>
    <row r="1289" spans="1:2" ht="14" x14ac:dyDescent="0.25">
      <c r="A1289" s="94"/>
      <c r="B1289" s="78"/>
    </row>
    <row r="1290" spans="1:2" ht="14" x14ac:dyDescent="0.25">
      <c r="A1290" s="94"/>
      <c r="B1290" s="78"/>
    </row>
    <row r="1291" spans="1:2" ht="14" x14ac:dyDescent="0.25">
      <c r="A1291" s="94"/>
      <c r="B1291" s="78"/>
    </row>
    <row r="1292" spans="1:2" ht="14" x14ac:dyDescent="0.25">
      <c r="A1292" s="94"/>
      <c r="B1292" s="78"/>
    </row>
    <row r="1293" spans="1:2" ht="14" x14ac:dyDescent="0.25">
      <c r="A1293" s="94"/>
      <c r="B1293" s="78"/>
    </row>
    <row r="1294" spans="1:2" ht="14" x14ac:dyDescent="0.25">
      <c r="A1294" s="94"/>
      <c r="B1294" s="78"/>
    </row>
    <row r="1295" spans="1:2" ht="14" x14ac:dyDescent="0.25">
      <c r="A1295" s="94"/>
      <c r="B1295" s="78"/>
    </row>
    <row r="1296" spans="1:2" ht="14" x14ac:dyDescent="0.25">
      <c r="A1296" s="94"/>
      <c r="B1296" s="78"/>
    </row>
    <row r="1297" spans="1:2" ht="14" x14ac:dyDescent="0.25">
      <c r="A1297" s="94"/>
      <c r="B1297" s="78"/>
    </row>
    <row r="1298" spans="1:2" ht="14" x14ac:dyDescent="0.25">
      <c r="A1298" s="94"/>
      <c r="B1298" s="78"/>
    </row>
    <row r="1299" spans="1:2" ht="14" x14ac:dyDescent="0.25">
      <c r="A1299" s="94"/>
      <c r="B1299" s="78"/>
    </row>
    <row r="1300" spans="1:2" ht="14" x14ac:dyDescent="0.25">
      <c r="A1300" s="94"/>
      <c r="B1300" s="78"/>
    </row>
    <row r="1301" spans="1:2" ht="14" x14ac:dyDescent="0.25">
      <c r="A1301" s="94"/>
      <c r="B1301" s="78"/>
    </row>
    <row r="1302" spans="1:2" ht="14" x14ac:dyDescent="0.25">
      <c r="A1302" s="94"/>
      <c r="B1302" s="78"/>
    </row>
    <row r="1303" spans="1:2" ht="14" x14ac:dyDescent="0.25">
      <c r="A1303" s="94"/>
      <c r="B1303" s="78"/>
    </row>
    <row r="1304" spans="1:2" ht="14" x14ac:dyDescent="0.25">
      <c r="A1304" s="94"/>
      <c r="B1304" s="78"/>
    </row>
    <row r="1305" spans="1:2" ht="14" x14ac:dyDescent="0.25">
      <c r="A1305" s="94"/>
      <c r="B1305" s="78"/>
    </row>
    <row r="1306" spans="1:2" ht="14" x14ac:dyDescent="0.25">
      <c r="A1306" s="94"/>
      <c r="B1306" s="78"/>
    </row>
    <row r="1307" spans="1:2" ht="14" x14ac:dyDescent="0.25">
      <c r="A1307" s="94"/>
      <c r="B1307" s="78"/>
    </row>
    <row r="1308" spans="1:2" ht="14" x14ac:dyDescent="0.25">
      <c r="A1308" s="94"/>
      <c r="B1308" s="78"/>
    </row>
    <row r="1309" spans="1:2" ht="14" x14ac:dyDescent="0.25">
      <c r="A1309" s="94"/>
      <c r="B1309" s="78"/>
    </row>
    <row r="1310" spans="1:2" ht="14" x14ac:dyDescent="0.25">
      <c r="A1310" s="94"/>
      <c r="B1310" s="78"/>
    </row>
    <row r="1311" spans="1:2" ht="14" x14ac:dyDescent="0.25">
      <c r="A1311" s="94"/>
      <c r="B1311" s="78"/>
    </row>
    <row r="1312" spans="1:2" ht="14" x14ac:dyDescent="0.25">
      <c r="A1312" s="94"/>
      <c r="B1312" s="78"/>
    </row>
    <row r="1313" spans="1:2" ht="14" x14ac:dyDescent="0.25">
      <c r="A1313" s="94"/>
      <c r="B1313" s="78"/>
    </row>
    <row r="1314" spans="1:2" ht="14" x14ac:dyDescent="0.25">
      <c r="A1314" s="94"/>
      <c r="B1314" s="78"/>
    </row>
    <row r="1315" spans="1:2" ht="14" x14ac:dyDescent="0.25">
      <c r="A1315" s="94"/>
      <c r="B1315" s="78"/>
    </row>
    <row r="1316" spans="1:2" ht="14" x14ac:dyDescent="0.25">
      <c r="A1316" s="94"/>
      <c r="B1316" s="78"/>
    </row>
    <row r="1317" spans="1:2" ht="14" x14ac:dyDescent="0.25">
      <c r="A1317" s="94"/>
      <c r="B1317" s="78"/>
    </row>
    <row r="1318" spans="1:2" ht="14" x14ac:dyDescent="0.25">
      <c r="A1318" s="94"/>
      <c r="B1318" s="78"/>
    </row>
    <row r="1319" spans="1:2" ht="14" x14ac:dyDescent="0.25">
      <c r="A1319" s="94"/>
      <c r="B1319" s="78"/>
    </row>
    <row r="1320" spans="1:2" ht="14" x14ac:dyDescent="0.25">
      <c r="A1320" s="94"/>
      <c r="B1320" s="78"/>
    </row>
    <row r="1321" spans="1:2" ht="14" x14ac:dyDescent="0.25">
      <c r="A1321" s="94"/>
      <c r="B1321" s="78"/>
    </row>
    <row r="1322" spans="1:2" ht="14" x14ac:dyDescent="0.25">
      <c r="A1322" s="94"/>
      <c r="B1322" s="78"/>
    </row>
    <row r="1323" spans="1:2" ht="14" x14ac:dyDescent="0.25">
      <c r="A1323" s="94"/>
      <c r="B1323" s="78"/>
    </row>
    <row r="1324" spans="1:2" ht="14" x14ac:dyDescent="0.25">
      <c r="A1324" s="94"/>
      <c r="B1324" s="78"/>
    </row>
    <row r="1325" spans="1:2" ht="14" x14ac:dyDescent="0.25">
      <c r="A1325" s="94"/>
      <c r="B1325" s="78"/>
    </row>
    <row r="1326" spans="1:2" ht="14" x14ac:dyDescent="0.25">
      <c r="A1326" s="94"/>
      <c r="B1326" s="78"/>
    </row>
    <row r="1327" spans="1:2" ht="14" x14ac:dyDescent="0.25">
      <c r="A1327" s="94"/>
      <c r="B1327" s="78"/>
    </row>
    <row r="1328" spans="1:2" ht="14" x14ac:dyDescent="0.25">
      <c r="A1328" s="94"/>
      <c r="B1328" s="78"/>
    </row>
    <row r="1329" spans="1:2" ht="14" x14ac:dyDescent="0.25">
      <c r="A1329" s="94"/>
      <c r="B1329" s="78"/>
    </row>
    <row r="1330" spans="1:2" ht="14" x14ac:dyDescent="0.25">
      <c r="A1330" s="94"/>
      <c r="B1330" s="78"/>
    </row>
    <row r="1331" spans="1:2" ht="14" x14ac:dyDescent="0.25">
      <c r="A1331" s="94"/>
      <c r="B1331" s="78"/>
    </row>
    <row r="1332" spans="1:2" ht="14" x14ac:dyDescent="0.25">
      <c r="A1332" s="94"/>
      <c r="B1332" s="78"/>
    </row>
    <row r="1333" spans="1:2" ht="14" x14ac:dyDescent="0.25">
      <c r="A1333" s="94"/>
      <c r="B1333" s="78"/>
    </row>
    <row r="1334" spans="1:2" ht="14" x14ac:dyDescent="0.25">
      <c r="A1334" s="94"/>
      <c r="B1334" s="78"/>
    </row>
    <row r="1335" spans="1:2" ht="14" x14ac:dyDescent="0.25">
      <c r="A1335" s="94"/>
      <c r="B1335" s="78"/>
    </row>
    <row r="1336" spans="1:2" ht="14" x14ac:dyDescent="0.25">
      <c r="A1336" s="94"/>
      <c r="B1336" s="78"/>
    </row>
    <row r="1337" spans="1:2" ht="14" x14ac:dyDescent="0.25">
      <c r="A1337" s="94"/>
      <c r="B1337" s="78"/>
    </row>
    <row r="1338" spans="1:2" ht="14" x14ac:dyDescent="0.25">
      <c r="A1338" s="94"/>
      <c r="B1338" s="78"/>
    </row>
    <row r="1339" spans="1:2" ht="14" x14ac:dyDescent="0.25">
      <c r="A1339" s="94"/>
      <c r="B1339" s="78"/>
    </row>
    <row r="1340" spans="1:2" ht="14" x14ac:dyDescent="0.25">
      <c r="A1340" s="94"/>
      <c r="B1340" s="78"/>
    </row>
    <row r="1341" spans="1:2" ht="14" x14ac:dyDescent="0.25">
      <c r="A1341" s="94"/>
      <c r="B1341" s="78"/>
    </row>
    <row r="1342" spans="1:2" ht="14" x14ac:dyDescent="0.25">
      <c r="A1342" s="94"/>
      <c r="B1342" s="78"/>
    </row>
    <row r="1343" spans="1:2" ht="14" x14ac:dyDescent="0.25">
      <c r="A1343" s="94"/>
      <c r="B1343" s="78"/>
    </row>
    <row r="1344" spans="1:2" ht="14" x14ac:dyDescent="0.25">
      <c r="A1344" s="94"/>
      <c r="B1344" s="78"/>
    </row>
    <row r="1345" spans="1:2" ht="14" x14ac:dyDescent="0.25">
      <c r="A1345" s="94"/>
      <c r="B1345" s="78"/>
    </row>
    <row r="1346" spans="1:2" ht="14" x14ac:dyDescent="0.25">
      <c r="A1346" s="94"/>
      <c r="B1346" s="78"/>
    </row>
    <row r="1347" spans="1:2" ht="14" x14ac:dyDescent="0.25">
      <c r="A1347" s="94"/>
      <c r="B1347" s="78"/>
    </row>
    <row r="1348" spans="1:2" ht="14" x14ac:dyDescent="0.25">
      <c r="A1348" s="94"/>
      <c r="B1348" s="78"/>
    </row>
    <row r="1349" spans="1:2" ht="14" x14ac:dyDescent="0.25">
      <c r="A1349" s="94"/>
      <c r="B1349" s="78"/>
    </row>
    <row r="1350" spans="1:2" ht="14" x14ac:dyDescent="0.25">
      <c r="A1350" s="94"/>
      <c r="B1350" s="78"/>
    </row>
    <row r="1351" spans="1:2" ht="14" x14ac:dyDescent="0.25">
      <c r="A1351" s="94"/>
      <c r="B1351" s="78"/>
    </row>
    <row r="1352" spans="1:2" ht="14" x14ac:dyDescent="0.25">
      <c r="A1352" s="94"/>
      <c r="B1352" s="78"/>
    </row>
    <row r="1353" spans="1:2" ht="14" x14ac:dyDescent="0.25">
      <c r="A1353" s="94"/>
      <c r="B1353" s="78"/>
    </row>
    <row r="1354" spans="1:2" ht="14" x14ac:dyDescent="0.25">
      <c r="A1354" s="94"/>
      <c r="B1354" s="78"/>
    </row>
    <row r="1355" spans="1:2" ht="14" x14ac:dyDescent="0.25">
      <c r="A1355" s="94"/>
      <c r="B1355" s="78"/>
    </row>
    <row r="1356" spans="1:2" ht="14" x14ac:dyDescent="0.25">
      <c r="A1356" s="94"/>
      <c r="B1356" s="78"/>
    </row>
    <row r="1357" spans="1:2" ht="14" x14ac:dyDescent="0.25">
      <c r="A1357" s="94"/>
      <c r="B1357" s="78"/>
    </row>
    <row r="1358" spans="1:2" ht="14" x14ac:dyDescent="0.25">
      <c r="A1358" s="94"/>
      <c r="B1358" s="78"/>
    </row>
    <row r="1359" spans="1:2" ht="14" x14ac:dyDescent="0.25">
      <c r="A1359" s="94"/>
      <c r="B1359" s="78"/>
    </row>
    <row r="1360" spans="1:2" ht="14" x14ac:dyDescent="0.25">
      <c r="A1360" s="94"/>
      <c r="B1360" s="78"/>
    </row>
    <row r="1361" spans="1:2" ht="14" x14ac:dyDescent="0.25">
      <c r="A1361" s="94"/>
      <c r="B1361" s="78"/>
    </row>
    <row r="1362" spans="1:2" ht="14" x14ac:dyDescent="0.25">
      <c r="A1362" s="94"/>
      <c r="B1362" s="78"/>
    </row>
    <row r="1363" spans="1:2" ht="14" x14ac:dyDescent="0.25">
      <c r="A1363" s="94"/>
      <c r="B1363" s="78"/>
    </row>
    <row r="1364" spans="1:2" ht="14" x14ac:dyDescent="0.25">
      <c r="A1364" s="94"/>
      <c r="B1364" s="78"/>
    </row>
    <row r="1365" spans="1:2" ht="14" x14ac:dyDescent="0.25">
      <c r="A1365" s="94"/>
      <c r="B1365" s="78"/>
    </row>
    <row r="1366" spans="1:2" ht="14" x14ac:dyDescent="0.25">
      <c r="A1366" s="94"/>
      <c r="B1366" s="78"/>
    </row>
    <row r="1367" spans="1:2" ht="14" x14ac:dyDescent="0.25">
      <c r="A1367" s="94"/>
      <c r="B1367" s="78"/>
    </row>
    <row r="1368" spans="1:2" ht="14" x14ac:dyDescent="0.25">
      <c r="A1368" s="94"/>
      <c r="B1368" s="78"/>
    </row>
    <row r="1369" spans="1:2" ht="14" x14ac:dyDescent="0.25">
      <c r="A1369" s="94"/>
      <c r="B1369" s="78"/>
    </row>
    <row r="1370" spans="1:2" ht="14" x14ac:dyDescent="0.25">
      <c r="A1370" s="94"/>
      <c r="B1370" s="78"/>
    </row>
    <row r="1371" spans="1:2" ht="14" x14ac:dyDescent="0.25">
      <c r="A1371" s="94"/>
      <c r="B1371" s="78"/>
    </row>
    <row r="1372" spans="1:2" ht="14" x14ac:dyDescent="0.25">
      <c r="A1372" s="94"/>
      <c r="B1372" s="78"/>
    </row>
    <row r="1373" spans="1:2" ht="14" x14ac:dyDescent="0.25">
      <c r="A1373" s="94"/>
      <c r="B1373" s="78"/>
    </row>
    <row r="1374" spans="1:2" ht="14" x14ac:dyDescent="0.25">
      <c r="A1374" s="94"/>
      <c r="B1374" s="78"/>
    </row>
    <row r="1375" spans="1:2" ht="14" x14ac:dyDescent="0.25">
      <c r="A1375" s="94"/>
      <c r="B1375" s="78"/>
    </row>
    <row r="1376" spans="1:2" ht="14" x14ac:dyDescent="0.25">
      <c r="A1376" s="94"/>
      <c r="B1376" s="78"/>
    </row>
    <row r="1377" spans="1:2" ht="14" x14ac:dyDescent="0.25">
      <c r="A1377" s="94"/>
      <c r="B1377" s="78"/>
    </row>
    <row r="1378" spans="1:2" ht="14" x14ac:dyDescent="0.25">
      <c r="A1378" s="94"/>
      <c r="B1378" s="78"/>
    </row>
    <row r="1379" spans="1:2" ht="14" x14ac:dyDescent="0.25">
      <c r="A1379" s="94"/>
      <c r="B1379" s="78"/>
    </row>
    <row r="1380" spans="1:2" ht="14" x14ac:dyDescent="0.25">
      <c r="A1380" s="94"/>
      <c r="B1380" s="78"/>
    </row>
    <row r="1381" spans="1:2" ht="14" x14ac:dyDescent="0.25">
      <c r="A1381" s="94"/>
      <c r="B1381" s="78"/>
    </row>
    <row r="1382" spans="1:2" ht="14" x14ac:dyDescent="0.25">
      <c r="A1382" s="94"/>
      <c r="B1382" s="78"/>
    </row>
    <row r="1383" spans="1:2" ht="14" x14ac:dyDescent="0.25">
      <c r="A1383" s="94"/>
      <c r="B1383" s="78"/>
    </row>
    <row r="1384" spans="1:2" ht="14" x14ac:dyDescent="0.25">
      <c r="A1384" s="94"/>
      <c r="B1384" s="78"/>
    </row>
    <row r="1385" spans="1:2" ht="14" x14ac:dyDescent="0.25">
      <c r="A1385" s="94"/>
      <c r="B1385" s="78"/>
    </row>
    <row r="1386" spans="1:2" ht="14" x14ac:dyDescent="0.25">
      <c r="A1386" s="94"/>
      <c r="B1386" s="78"/>
    </row>
    <row r="1387" spans="1:2" ht="14" x14ac:dyDescent="0.25">
      <c r="A1387" s="94"/>
      <c r="B1387" s="78"/>
    </row>
    <row r="1388" spans="1:2" ht="14" x14ac:dyDescent="0.25">
      <c r="A1388" s="94"/>
      <c r="B1388" s="78"/>
    </row>
    <row r="1389" spans="1:2" ht="14" x14ac:dyDescent="0.25">
      <c r="A1389" s="94"/>
      <c r="B1389" s="78"/>
    </row>
    <row r="1390" spans="1:2" ht="14" x14ac:dyDescent="0.25">
      <c r="A1390" s="94"/>
      <c r="B1390" s="78"/>
    </row>
    <row r="1391" spans="1:2" ht="14" x14ac:dyDescent="0.25">
      <c r="A1391" s="94"/>
      <c r="B1391" s="78"/>
    </row>
    <row r="1392" spans="1:2" ht="14" x14ac:dyDescent="0.25">
      <c r="A1392" s="94"/>
      <c r="B1392" s="78"/>
    </row>
    <row r="1393" spans="1:2" ht="14" x14ac:dyDescent="0.25">
      <c r="A1393" s="94"/>
      <c r="B1393" s="78"/>
    </row>
    <row r="1394" spans="1:2" ht="14" x14ac:dyDescent="0.25">
      <c r="A1394" s="94"/>
      <c r="B1394" s="78"/>
    </row>
    <row r="1395" spans="1:2" ht="14" x14ac:dyDescent="0.25">
      <c r="A1395" s="94"/>
      <c r="B1395" s="78"/>
    </row>
    <row r="1396" spans="1:2" ht="14" x14ac:dyDescent="0.25">
      <c r="A1396" s="94"/>
      <c r="B1396" s="78"/>
    </row>
    <row r="1397" spans="1:2" ht="14" x14ac:dyDescent="0.25">
      <c r="A1397" s="94"/>
      <c r="B1397" s="78"/>
    </row>
    <row r="1398" spans="1:2" ht="14" x14ac:dyDescent="0.25">
      <c r="A1398" s="94"/>
      <c r="B1398" s="78"/>
    </row>
    <row r="1399" spans="1:2" ht="14" x14ac:dyDescent="0.25">
      <c r="A1399" s="94"/>
      <c r="B1399" s="78"/>
    </row>
    <row r="1400" spans="1:2" ht="14" x14ac:dyDescent="0.25">
      <c r="A1400" s="94"/>
      <c r="B1400" s="78"/>
    </row>
    <row r="1401" spans="1:2" ht="14" x14ac:dyDescent="0.25">
      <c r="A1401" s="94"/>
      <c r="B1401" s="78"/>
    </row>
    <row r="1402" spans="1:2" ht="14" x14ac:dyDescent="0.25">
      <c r="A1402" s="94"/>
      <c r="B1402" s="78"/>
    </row>
    <row r="1403" spans="1:2" ht="14" x14ac:dyDescent="0.25">
      <c r="A1403" s="94"/>
      <c r="B1403" s="78"/>
    </row>
    <row r="1404" spans="1:2" ht="14" x14ac:dyDescent="0.25">
      <c r="A1404" s="94"/>
      <c r="B1404" s="78"/>
    </row>
    <row r="1405" spans="1:2" ht="14" x14ac:dyDescent="0.25">
      <c r="A1405" s="94"/>
      <c r="B1405" s="78"/>
    </row>
    <row r="1406" spans="1:2" ht="14" x14ac:dyDescent="0.25">
      <c r="A1406" s="94"/>
      <c r="B1406" s="78"/>
    </row>
    <row r="1407" spans="1:2" ht="14" x14ac:dyDescent="0.25">
      <c r="A1407" s="94"/>
      <c r="B1407" s="78"/>
    </row>
    <row r="1408" spans="1:2" ht="14" x14ac:dyDescent="0.25">
      <c r="A1408" s="94"/>
      <c r="B1408" s="78"/>
    </row>
    <row r="1409" spans="1:2" ht="14" x14ac:dyDescent="0.25">
      <c r="A1409" s="94"/>
      <c r="B1409" s="78"/>
    </row>
    <row r="1410" spans="1:2" ht="14" x14ac:dyDescent="0.25">
      <c r="A1410" s="94"/>
      <c r="B1410" s="78"/>
    </row>
    <row r="1411" spans="1:2" ht="14" x14ac:dyDescent="0.25">
      <c r="A1411" s="94"/>
      <c r="B1411" s="78"/>
    </row>
    <row r="1412" spans="1:2" ht="14" x14ac:dyDescent="0.25">
      <c r="A1412" s="94"/>
      <c r="B1412" s="78"/>
    </row>
    <row r="1413" spans="1:2" ht="14" x14ac:dyDescent="0.25">
      <c r="A1413" s="94"/>
      <c r="B1413" s="78"/>
    </row>
    <row r="1414" spans="1:2" ht="14" x14ac:dyDescent="0.25">
      <c r="A1414" s="94"/>
      <c r="B1414" s="78"/>
    </row>
    <row r="1415" spans="1:2" ht="14" x14ac:dyDescent="0.25">
      <c r="A1415" s="94"/>
      <c r="B1415" s="78"/>
    </row>
    <row r="1416" spans="1:2" ht="14" x14ac:dyDescent="0.25">
      <c r="A1416" s="94"/>
      <c r="B1416" s="78"/>
    </row>
    <row r="1417" spans="1:2" ht="14" x14ac:dyDescent="0.25">
      <c r="A1417" s="94"/>
      <c r="B1417" s="78"/>
    </row>
    <row r="1418" spans="1:2" ht="14" x14ac:dyDescent="0.25">
      <c r="A1418" s="94"/>
      <c r="B1418" s="78"/>
    </row>
    <row r="1419" spans="1:2" ht="14" x14ac:dyDescent="0.25">
      <c r="A1419" s="94"/>
      <c r="B1419" s="78"/>
    </row>
    <row r="1420" spans="1:2" ht="14" x14ac:dyDescent="0.25">
      <c r="A1420" s="94"/>
      <c r="B1420" s="78"/>
    </row>
    <row r="1421" spans="1:2" ht="14" x14ac:dyDescent="0.25">
      <c r="A1421" s="94"/>
      <c r="B1421" s="78"/>
    </row>
    <row r="1422" spans="1:2" ht="14" x14ac:dyDescent="0.25">
      <c r="A1422" s="94"/>
      <c r="B1422" s="78"/>
    </row>
    <row r="1423" spans="1:2" ht="14" x14ac:dyDescent="0.25">
      <c r="A1423" s="94"/>
      <c r="B1423" s="78"/>
    </row>
    <row r="1424" spans="1:2" ht="14" x14ac:dyDescent="0.25">
      <c r="A1424" s="94"/>
      <c r="B1424" s="78"/>
    </row>
    <row r="1425" spans="1:2" ht="14" x14ac:dyDescent="0.25">
      <c r="A1425" s="94"/>
      <c r="B1425" s="78"/>
    </row>
    <row r="1426" spans="1:2" ht="14" x14ac:dyDescent="0.25">
      <c r="A1426" s="94"/>
      <c r="B1426" s="78"/>
    </row>
    <row r="1427" spans="1:2" ht="14" x14ac:dyDescent="0.25">
      <c r="A1427" s="94"/>
      <c r="B1427" s="78"/>
    </row>
    <row r="1428" spans="1:2" ht="14" x14ac:dyDescent="0.25">
      <c r="A1428" s="94"/>
      <c r="B1428" s="78"/>
    </row>
    <row r="1429" spans="1:2" ht="14" x14ac:dyDescent="0.25">
      <c r="A1429" s="94"/>
      <c r="B1429" s="78"/>
    </row>
    <row r="1430" spans="1:2" ht="14" x14ac:dyDescent="0.25">
      <c r="A1430" s="94"/>
      <c r="B1430" s="78"/>
    </row>
    <row r="1431" spans="1:2" ht="14" x14ac:dyDescent="0.25">
      <c r="A1431" s="94"/>
      <c r="B1431" s="78"/>
    </row>
    <row r="1432" spans="1:2" ht="14" x14ac:dyDescent="0.25">
      <c r="A1432" s="94"/>
      <c r="B1432" s="78"/>
    </row>
    <row r="1433" spans="1:2" ht="14" x14ac:dyDescent="0.25">
      <c r="A1433" s="94"/>
      <c r="B1433" s="78"/>
    </row>
    <row r="1434" spans="1:2" ht="14" x14ac:dyDescent="0.25">
      <c r="A1434" s="94"/>
      <c r="B1434" s="78"/>
    </row>
    <row r="1435" spans="1:2" ht="14" x14ac:dyDescent="0.25">
      <c r="A1435" s="94"/>
      <c r="B1435" s="78"/>
    </row>
    <row r="1436" spans="1:2" ht="14" x14ac:dyDescent="0.25">
      <c r="A1436" s="94"/>
      <c r="B1436" s="78"/>
    </row>
    <row r="1437" spans="1:2" ht="14" x14ac:dyDescent="0.25">
      <c r="A1437" s="94"/>
      <c r="B1437" s="78"/>
    </row>
    <row r="1438" spans="1:2" ht="14" x14ac:dyDescent="0.25">
      <c r="A1438" s="94"/>
      <c r="B1438" s="78"/>
    </row>
    <row r="1439" spans="1:2" ht="14" x14ac:dyDescent="0.25">
      <c r="A1439" s="94"/>
      <c r="B1439" s="78"/>
    </row>
    <row r="1440" spans="1:2" ht="14" x14ac:dyDescent="0.25">
      <c r="A1440" s="94"/>
      <c r="B1440" s="78"/>
    </row>
    <row r="1441" spans="1:2" ht="14" x14ac:dyDescent="0.25">
      <c r="A1441" s="94"/>
      <c r="B1441" s="78"/>
    </row>
    <row r="1442" spans="1:2" ht="14" x14ac:dyDescent="0.25">
      <c r="A1442" s="94"/>
      <c r="B1442" s="78"/>
    </row>
    <row r="1443" spans="1:2" ht="14" x14ac:dyDescent="0.25">
      <c r="A1443" s="94"/>
      <c r="B1443" s="78"/>
    </row>
    <row r="1444" spans="1:2" ht="14" x14ac:dyDescent="0.25">
      <c r="A1444" s="94"/>
      <c r="B1444" s="78"/>
    </row>
    <row r="1445" spans="1:2" ht="14" x14ac:dyDescent="0.25">
      <c r="A1445" s="94"/>
      <c r="B1445" s="78"/>
    </row>
    <row r="1446" spans="1:2" ht="14" x14ac:dyDescent="0.25">
      <c r="A1446" s="94"/>
      <c r="B1446" s="78"/>
    </row>
    <row r="1447" spans="1:2" ht="14" x14ac:dyDescent="0.25">
      <c r="A1447" s="94"/>
      <c r="B1447" s="78"/>
    </row>
    <row r="1448" spans="1:2" ht="14" x14ac:dyDescent="0.25">
      <c r="A1448" s="94"/>
      <c r="B1448" s="78"/>
    </row>
    <row r="1449" spans="1:2" ht="14" x14ac:dyDescent="0.25">
      <c r="A1449" s="94"/>
      <c r="B1449" s="78"/>
    </row>
    <row r="1450" spans="1:2" ht="14" x14ac:dyDescent="0.25">
      <c r="A1450" s="94"/>
      <c r="B1450" s="78"/>
    </row>
    <row r="1451" spans="1:2" ht="14" x14ac:dyDescent="0.25">
      <c r="A1451" s="94"/>
      <c r="B1451" s="78"/>
    </row>
    <row r="1452" spans="1:2" ht="14" x14ac:dyDescent="0.25">
      <c r="A1452" s="94"/>
      <c r="B1452" s="78"/>
    </row>
    <row r="1453" spans="1:2" ht="14" x14ac:dyDescent="0.25">
      <c r="A1453" s="94"/>
      <c r="B1453" s="78"/>
    </row>
    <row r="1454" spans="1:2" ht="14" x14ac:dyDescent="0.25">
      <c r="A1454" s="94"/>
      <c r="B1454" s="78"/>
    </row>
    <row r="1455" spans="1:2" ht="14" x14ac:dyDescent="0.25">
      <c r="A1455" s="94"/>
      <c r="B1455" s="78"/>
    </row>
    <row r="1456" spans="1:2" ht="14" x14ac:dyDescent="0.25">
      <c r="A1456" s="94"/>
      <c r="B1456" s="78"/>
    </row>
    <row r="1457" spans="1:2" ht="14" x14ac:dyDescent="0.25">
      <c r="A1457" s="94"/>
      <c r="B1457" s="78"/>
    </row>
    <row r="1458" spans="1:2" ht="14" x14ac:dyDescent="0.25">
      <c r="A1458" s="94"/>
      <c r="B1458" s="78"/>
    </row>
    <row r="1459" spans="1:2" ht="14" x14ac:dyDescent="0.25">
      <c r="A1459" s="94"/>
      <c r="B1459" s="78"/>
    </row>
    <row r="1460" spans="1:2" ht="14" x14ac:dyDescent="0.25">
      <c r="A1460" s="94"/>
      <c r="B1460" s="78"/>
    </row>
    <row r="1461" spans="1:2" ht="14" x14ac:dyDescent="0.25">
      <c r="A1461" s="94"/>
      <c r="B1461" s="78"/>
    </row>
    <row r="1462" spans="1:2" ht="14" x14ac:dyDescent="0.25">
      <c r="A1462" s="94"/>
      <c r="B1462" s="78"/>
    </row>
    <row r="1463" spans="1:2" ht="14" x14ac:dyDescent="0.25">
      <c r="A1463" s="94"/>
      <c r="B1463" s="78"/>
    </row>
    <row r="1464" spans="1:2" ht="14" x14ac:dyDescent="0.25">
      <c r="A1464" s="94"/>
      <c r="B1464" s="78"/>
    </row>
    <row r="1465" spans="1:2" ht="14" x14ac:dyDescent="0.25">
      <c r="A1465" s="94"/>
      <c r="B1465" s="78"/>
    </row>
    <row r="1466" spans="1:2" ht="14" x14ac:dyDescent="0.25">
      <c r="A1466" s="94"/>
      <c r="B1466" s="78"/>
    </row>
    <row r="1467" spans="1:2" ht="14" x14ac:dyDescent="0.25">
      <c r="A1467" s="94"/>
      <c r="B1467" s="78"/>
    </row>
    <row r="1468" spans="1:2" ht="14" x14ac:dyDescent="0.25">
      <c r="A1468" s="94"/>
      <c r="B1468" s="78"/>
    </row>
    <row r="1469" spans="1:2" ht="14" x14ac:dyDescent="0.25">
      <c r="A1469" s="94"/>
      <c r="B1469" s="78"/>
    </row>
    <row r="1470" spans="1:2" ht="14" x14ac:dyDescent="0.25">
      <c r="A1470" s="94"/>
      <c r="B1470" s="78"/>
    </row>
    <row r="1471" spans="1:2" ht="14" x14ac:dyDescent="0.25">
      <c r="A1471" s="94"/>
      <c r="B1471" s="78"/>
    </row>
    <row r="1472" spans="1:2" ht="14" x14ac:dyDescent="0.25">
      <c r="A1472" s="94"/>
      <c r="B1472" s="78"/>
    </row>
    <row r="1473" spans="1:2" ht="14" x14ac:dyDescent="0.25">
      <c r="A1473" s="94"/>
      <c r="B1473" s="78"/>
    </row>
    <row r="1474" spans="1:2" ht="14" x14ac:dyDescent="0.25">
      <c r="A1474" s="94"/>
      <c r="B1474" s="78"/>
    </row>
    <row r="1475" spans="1:2" ht="14" x14ac:dyDescent="0.25">
      <c r="A1475" s="94"/>
      <c r="B1475" s="78"/>
    </row>
    <row r="1476" spans="1:2" ht="14" x14ac:dyDescent="0.25">
      <c r="A1476" s="94"/>
      <c r="B1476" s="78"/>
    </row>
    <row r="1477" spans="1:2" ht="14" x14ac:dyDescent="0.25">
      <c r="A1477" s="94"/>
      <c r="B1477" s="78"/>
    </row>
    <row r="1478" spans="1:2" ht="14" x14ac:dyDescent="0.25">
      <c r="A1478" s="94"/>
      <c r="B1478" s="78"/>
    </row>
    <row r="1479" spans="1:2" ht="14" x14ac:dyDescent="0.25">
      <c r="A1479" s="94"/>
      <c r="B1479" s="78"/>
    </row>
    <row r="1480" spans="1:2" ht="14" x14ac:dyDescent="0.25">
      <c r="A1480" s="94"/>
      <c r="B1480" s="78"/>
    </row>
    <row r="1481" spans="1:2" ht="14" x14ac:dyDescent="0.25">
      <c r="A1481" s="94"/>
      <c r="B1481" s="78"/>
    </row>
    <row r="1482" spans="1:2" ht="14" x14ac:dyDescent="0.25">
      <c r="A1482" s="94"/>
      <c r="B1482" s="78"/>
    </row>
    <row r="1483" spans="1:2" ht="14" x14ac:dyDescent="0.25">
      <c r="A1483" s="94"/>
      <c r="B1483" s="78"/>
    </row>
    <row r="1484" spans="1:2" ht="14" x14ac:dyDescent="0.25">
      <c r="A1484" s="94"/>
      <c r="B1484" s="78"/>
    </row>
    <row r="1485" spans="1:2" ht="14" x14ac:dyDescent="0.25">
      <c r="A1485" s="94"/>
      <c r="B1485" s="78"/>
    </row>
    <row r="1486" spans="1:2" ht="14" x14ac:dyDescent="0.25">
      <c r="A1486" s="94"/>
      <c r="B1486" s="78"/>
    </row>
    <row r="1487" spans="1:2" ht="14" x14ac:dyDescent="0.25">
      <c r="A1487" s="94"/>
      <c r="B1487" s="78"/>
    </row>
    <row r="1488" spans="1:2" ht="14" x14ac:dyDescent="0.25">
      <c r="A1488" s="94"/>
      <c r="B1488" s="78"/>
    </row>
    <row r="1489" spans="1:2" ht="14" x14ac:dyDescent="0.25">
      <c r="A1489" s="94"/>
      <c r="B1489" s="78"/>
    </row>
    <row r="1490" spans="1:2" ht="14" x14ac:dyDescent="0.25">
      <c r="A1490" s="94"/>
      <c r="B1490" s="78"/>
    </row>
    <row r="1491" spans="1:2" ht="14" x14ac:dyDescent="0.25">
      <c r="A1491" s="94"/>
      <c r="B1491" s="78"/>
    </row>
    <row r="1492" spans="1:2" ht="14" x14ac:dyDescent="0.25">
      <c r="A1492" s="94"/>
      <c r="B1492" s="78"/>
    </row>
    <row r="1493" spans="1:2" ht="14" x14ac:dyDescent="0.25">
      <c r="A1493" s="94"/>
      <c r="B1493" s="78"/>
    </row>
    <row r="1494" spans="1:2" ht="14" x14ac:dyDescent="0.25">
      <c r="A1494" s="94"/>
      <c r="B1494" s="78"/>
    </row>
    <row r="1495" spans="1:2" ht="14" x14ac:dyDescent="0.25">
      <c r="A1495" s="94"/>
      <c r="B1495" s="78"/>
    </row>
    <row r="1496" spans="1:2" ht="14" x14ac:dyDescent="0.25">
      <c r="A1496" s="94"/>
      <c r="B1496" s="78"/>
    </row>
    <row r="1497" spans="1:2" ht="14" x14ac:dyDescent="0.25">
      <c r="A1497" s="94"/>
      <c r="B1497" s="78"/>
    </row>
    <row r="1498" spans="1:2" ht="14" x14ac:dyDescent="0.25">
      <c r="A1498" s="94"/>
      <c r="B1498" s="78"/>
    </row>
    <row r="1499" spans="1:2" ht="14" x14ac:dyDescent="0.25">
      <c r="A1499" s="94"/>
      <c r="B1499" s="78"/>
    </row>
    <row r="1500" spans="1:2" ht="14" x14ac:dyDescent="0.25">
      <c r="A1500" s="94"/>
      <c r="B1500" s="78"/>
    </row>
    <row r="1501" spans="1:2" ht="14" x14ac:dyDescent="0.25">
      <c r="A1501" s="94"/>
      <c r="B1501" s="78"/>
    </row>
    <row r="1502" spans="1:2" ht="14" x14ac:dyDescent="0.25">
      <c r="A1502" s="94"/>
      <c r="B1502" s="78"/>
    </row>
    <row r="1503" spans="1:2" ht="14" x14ac:dyDescent="0.25">
      <c r="A1503" s="94"/>
      <c r="B1503" s="78"/>
    </row>
    <row r="1504" spans="1:2" ht="14" x14ac:dyDescent="0.25">
      <c r="A1504" s="94"/>
      <c r="B1504" s="78"/>
    </row>
    <row r="1505" spans="1:2" ht="14" x14ac:dyDescent="0.25">
      <c r="A1505" s="94"/>
      <c r="B1505" s="78"/>
    </row>
    <row r="1506" spans="1:2" ht="14" x14ac:dyDescent="0.25">
      <c r="A1506" s="94"/>
      <c r="B1506" s="78"/>
    </row>
    <row r="1507" spans="1:2" ht="14" x14ac:dyDescent="0.25">
      <c r="A1507" s="94"/>
      <c r="B1507" s="78"/>
    </row>
    <row r="1508" spans="1:2" ht="14" x14ac:dyDescent="0.25">
      <c r="A1508" s="94"/>
      <c r="B1508" s="78"/>
    </row>
    <row r="1509" spans="1:2" ht="14" x14ac:dyDescent="0.25">
      <c r="A1509" s="94"/>
      <c r="B1509" s="78"/>
    </row>
    <row r="1510" spans="1:2" ht="14" x14ac:dyDescent="0.25">
      <c r="A1510" s="94"/>
      <c r="B1510" s="78"/>
    </row>
    <row r="1511" spans="1:2" ht="14" x14ac:dyDescent="0.25">
      <c r="A1511" s="94"/>
      <c r="B1511" s="78"/>
    </row>
    <row r="1512" spans="1:2" ht="14" x14ac:dyDescent="0.25">
      <c r="A1512" s="94"/>
      <c r="B1512" s="78"/>
    </row>
    <row r="1513" spans="1:2" ht="14" x14ac:dyDescent="0.25">
      <c r="A1513" s="94"/>
      <c r="B1513" s="78"/>
    </row>
    <row r="1514" spans="1:2" ht="14" x14ac:dyDescent="0.25">
      <c r="A1514" s="94"/>
      <c r="B1514" s="78"/>
    </row>
    <row r="1515" spans="1:2" ht="14" x14ac:dyDescent="0.25">
      <c r="A1515" s="94"/>
      <c r="B1515" s="78"/>
    </row>
    <row r="1516" spans="1:2" ht="14" x14ac:dyDescent="0.25">
      <c r="A1516" s="94"/>
      <c r="B1516" s="78"/>
    </row>
    <row r="1517" spans="1:2" ht="14" x14ac:dyDescent="0.25">
      <c r="A1517" s="94"/>
      <c r="B1517" s="78"/>
    </row>
    <row r="1518" spans="1:2" ht="14" x14ac:dyDescent="0.25">
      <c r="A1518" s="94"/>
      <c r="B1518" s="78"/>
    </row>
    <row r="1519" spans="1:2" ht="14" x14ac:dyDescent="0.25">
      <c r="A1519" s="94"/>
      <c r="B1519" s="78"/>
    </row>
    <row r="1520" spans="1:2" ht="14" x14ac:dyDescent="0.25">
      <c r="A1520" s="94"/>
      <c r="B1520" s="78"/>
    </row>
    <row r="1521" spans="1:2" ht="14" x14ac:dyDescent="0.25">
      <c r="A1521" s="94"/>
      <c r="B1521" s="78"/>
    </row>
    <row r="1522" spans="1:2" ht="14" x14ac:dyDescent="0.25">
      <c r="A1522" s="94"/>
      <c r="B1522" s="78"/>
    </row>
    <row r="1523" spans="1:2" ht="14" x14ac:dyDescent="0.25">
      <c r="A1523" s="94"/>
      <c r="B1523" s="78"/>
    </row>
    <row r="1524" spans="1:2" ht="14" x14ac:dyDescent="0.25">
      <c r="A1524" s="94"/>
      <c r="B1524" s="78"/>
    </row>
    <row r="1525" spans="1:2" ht="14" x14ac:dyDescent="0.25">
      <c r="A1525" s="94"/>
      <c r="B1525" s="78"/>
    </row>
    <row r="1526" spans="1:2" ht="14" x14ac:dyDescent="0.25">
      <c r="A1526" s="94"/>
      <c r="B1526" s="78"/>
    </row>
    <row r="1527" spans="1:2" ht="14" x14ac:dyDescent="0.25">
      <c r="A1527" s="94"/>
      <c r="B1527" s="78"/>
    </row>
    <row r="1528" spans="1:2" ht="14" x14ac:dyDescent="0.25">
      <c r="A1528" s="94"/>
      <c r="B1528" s="78"/>
    </row>
    <row r="1529" spans="1:2" ht="14" x14ac:dyDescent="0.25">
      <c r="A1529" s="94"/>
      <c r="B1529" s="78"/>
    </row>
    <row r="1530" spans="1:2" ht="14" x14ac:dyDescent="0.25">
      <c r="A1530" s="94"/>
      <c r="B1530" s="78"/>
    </row>
    <row r="1531" spans="1:2" ht="14" x14ac:dyDescent="0.25">
      <c r="A1531" s="94"/>
      <c r="B1531" s="78"/>
    </row>
    <row r="1532" spans="1:2" ht="14" x14ac:dyDescent="0.25">
      <c r="A1532" s="94"/>
      <c r="B1532" s="78"/>
    </row>
    <row r="1533" spans="1:2" ht="14" x14ac:dyDescent="0.25">
      <c r="A1533" s="94"/>
      <c r="B1533" s="78"/>
    </row>
    <row r="1534" spans="1:2" ht="14" x14ac:dyDescent="0.25">
      <c r="A1534" s="94"/>
      <c r="B1534" s="78"/>
    </row>
    <row r="1535" spans="1:2" ht="14" x14ac:dyDescent="0.25">
      <c r="A1535" s="94"/>
      <c r="B1535" s="78"/>
    </row>
    <row r="1536" spans="1:2" ht="14" x14ac:dyDescent="0.25">
      <c r="A1536" s="94"/>
      <c r="B1536" s="78"/>
    </row>
    <row r="1537" spans="1:2" ht="14" x14ac:dyDescent="0.25">
      <c r="A1537" s="94"/>
      <c r="B1537" s="78"/>
    </row>
    <row r="1538" spans="1:2" ht="14" x14ac:dyDescent="0.25">
      <c r="A1538" s="94"/>
      <c r="B1538" s="78"/>
    </row>
    <row r="1539" spans="1:2" ht="14" x14ac:dyDescent="0.25">
      <c r="A1539" s="94"/>
      <c r="B1539" s="78"/>
    </row>
    <row r="1540" spans="1:2" ht="14" x14ac:dyDescent="0.25">
      <c r="A1540" s="94"/>
      <c r="B1540" s="78"/>
    </row>
    <row r="1541" spans="1:2" ht="14" x14ac:dyDescent="0.25">
      <c r="A1541" s="94"/>
      <c r="B1541" s="78"/>
    </row>
    <row r="1542" spans="1:2" ht="14" x14ac:dyDescent="0.25">
      <c r="A1542" s="94"/>
      <c r="B1542" s="78"/>
    </row>
    <row r="1543" spans="1:2" ht="14" x14ac:dyDescent="0.25">
      <c r="A1543" s="94"/>
      <c r="B1543" s="78"/>
    </row>
    <row r="1544" spans="1:2" ht="14" x14ac:dyDescent="0.25">
      <c r="A1544" s="94"/>
      <c r="B1544" s="78"/>
    </row>
    <row r="1545" spans="1:2" ht="14" x14ac:dyDescent="0.25">
      <c r="A1545" s="94"/>
      <c r="B1545" s="78"/>
    </row>
    <row r="1546" spans="1:2" ht="14" x14ac:dyDescent="0.25">
      <c r="A1546" s="94"/>
      <c r="B1546" s="78"/>
    </row>
    <row r="1547" spans="1:2" ht="14" x14ac:dyDescent="0.25">
      <c r="A1547" s="94"/>
      <c r="B1547" s="78"/>
    </row>
    <row r="1548" spans="1:2" ht="14" x14ac:dyDescent="0.25">
      <c r="A1548" s="94"/>
      <c r="B1548" s="78"/>
    </row>
    <row r="1549" spans="1:2" ht="14" x14ac:dyDescent="0.25">
      <c r="A1549" s="94"/>
      <c r="B1549" s="78"/>
    </row>
    <row r="1550" spans="1:2" ht="14" x14ac:dyDescent="0.25">
      <c r="A1550" s="94"/>
      <c r="B1550" s="78"/>
    </row>
    <row r="1551" spans="1:2" ht="14" x14ac:dyDescent="0.25">
      <c r="A1551" s="94"/>
      <c r="B1551" s="78"/>
    </row>
    <row r="1552" spans="1:2" ht="14" x14ac:dyDescent="0.25">
      <c r="A1552" s="94"/>
      <c r="B1552" s="78"/>
    </row>
    <row r="1553" spans="1:2" ht="14" x14ac:dyDescent="0.25">
      <c r="A1553" s="94"/>
      <c r="B1553" s="78"/>
    </row>
    <row r="1554" spans="1:2" ht="14" x14ac:dyDescent="0.25">
      <c r="A1554" s="94"/>
      <c r="B1554" s="78"/>
    </row>
    <row r="1555" spans="1:2" ht="14" x14ac:dyDescent="0.25">
      <c r="A1555" s="94"/>
      <c r="B1555" s="78"/>
    </row>
    <row r="1556" spans="1:2" ht="14" x14ac:dyDescent="0.25">
      <c r="A1556" s="94"/>
      <c r="B1556" s="78"/>
    </row>
    <row r="1557" spans="1:2" ht="14" x14ac:dyDescent="0.25">
      <c r="A1557" s="94"/>
      <c r="B1557" s="78"/>
    </row>
    <row r="1558" spans="1:2" ht="14" x14ac:dyDescent="0.25">
      <c r="A1558" s="94"/>
      <c r="B1558" s="78"/>
    </row>
    <row r="1559" spans="1:2" ht="14" x14ac:dyDescent="0.25">
      <c r="A1559" s="94"/>
      <c r="B1559" s="78"/>
    </row>
    <row r="1560" spans="1:2" ht="14" x14ac:dyDescent="0.25">
      <c r="A1560" s="94"/>
      <c r="B1560" s="78"/>
    </row>
    <row r="1561" spans="1:2" ht="14" x14ac:dyDescent="0.25">
      <c r="A1561" s="94"/>
      <c r="B1561" s="78"/>
    </row>
    <row r="1562" spans="1:2" ht="14" x14ac:dyDescent="0.25">
      <c r="A1562" s="94"/>
      <c r="B1562" s="78"/>
    </row>
    <row r="1563" spans="1:2" ht="14" x14ac:dyDescent="0.25">
      <c r="A1563" s="94"/>
      <c r="B1563" s="78"/>
    </row>
    <row r="1564" spans="1:2" ht="14" x14ac:dyDescent="0.25">
      <c r="A1564" s="94"/>
      <c r="B1564" s="78"/>
    </row>
    <row r="1565" spans="1:2" ht="14" x14ac:dyDescent="0.25">
      <c r="A1565" s="94"/>
      <c r="B1565" s="78"/>
    </row>
    <row r="1566" spans="1:2" ht="14" x14ac:dyDescent="0.25">
      <c r="A1566" s="94"/>
      <c r="B1566" s="78"/>
    </row>
    <row r="1567" spans="1:2" ht="14" x14ac:dyDescent="0.25">
      <c r="A1567" s="94"/>
      <c r="B1567" s="78"/>
    </row>
    <row r="1568" spans="1:2" ht="14" x14ac:dyDescent="0.25">
      <c r="A1568" s="94"/>
      <c r="B1568" s="78"/>
    </row>
    <row r="1569" spans="1:2" ht="14" x14ac:dyDescent="0.25">
      <c r="A1569" s="94"/>
      <c r="B1569" s="78"/>
    </row>
    <row r="1570" spans="1:2" ht="14" x14ac:dyDescent="0.25">
      <c r="A1570" s="94"/>
      <c r="B1570" s="78"/>
    </row>
    <row r="1571" spans="1:2" ht="14" x14ac:dyDescent="0.25">
      <c r="A1571" s="94"/>
      <c r="B1571" s="78"/>
    </row>
    <row r="1572" spans="1:2" ht="14" x14ac:dyDescent="0.25">
      <c r="A1572" s="94"/>
      <c r="B1572" s="78"/>
    </row>
    <row r="1573" spans="1:2" ht="14" x14ac:dyDescent="0.25">
      <c r="A1573" s="94"/>
      <c r="B1573" s="78"/>
    </row>
    <row r="1574" spans="1:2" ht="14" x14ac:dyDescent="0.25">
      <c r="A1574" s="94"/>
      <c r="B1574" s="78"/>
    </row>
    <row r="1575" spans="1:2" ht="14" x14ac:dyDescent="0.25">
      <c r="A1575" s="94"/>
      <c r="B1575" s="78"/>
    </row>
    <row r="1576" spans="1:2" ht="14" x14ac:dyDescent="0.25">
      <c r="A1576" s="94"/>
      <c r="B1576" s="78"/>
    </row>
    <row r="1577" spans="1:2" ht="14" x14ac:dyDescent="0.25">
      <c r="A1577" s="94"/>
      <c r="B1577" s="78"/>
    </row>
    <row r="1578" spans="1:2" ht="14" x14ac:dyDescent="0.25">
      <c r="A1578" s="94"/>
      <c r="B1578" s="78"/>
    </row>
    <row r="1579" spans="1:2" ht="14" x14ac:dyDescent="0.25">
      <c r="A1579" s="94"/>
      <c r="B1579" s="78"/>
    </row>
    <row r="1580" spans="1:2" ht="14" x14ac:dyDescent="0.25">
      <c r="A1580" s="94"/>
      <c r="B1580" s="78"/>
    </row>
    <row r="1581" spans="1:2" ht="14" x14ac:dyDescent="0.25">
      <c r="A1581" s="94"/>
      <c r="B1581" s="78"/>
    </row>
    <row r="1582" spans="1:2" ht="14" x14ac:dyDescent="0.25">
      <c r="A1582" s="94"/>
      <c r="B1582" s="78"/>
    </row>
    <row r="1583" spans="1:2" ht="14" x14ac:dyDescent="0.25">
      <c r="A1583" s="94"/>
      <c r="B1583" s="78"/>
    </row>
    <row r="1584" spans="1:2" ht="14" x14ac:dyDescent="0.25">
      <c r="A1584" s="94"/>
      <c r="B1584" s="78"/>
    </row>
    <row r="1585" spans="1:2" ht="14" x14ac:dyDescent="0.25">
      <c r="A1585" s="94"/>
      <c r="B1585" s="78"/>
    </row>
    <row r="1586" spans="1:2" ht="14" x14ac:dyDescent="0.25">
      <c r="A1586" s="94"/>
      <c r="B1586" s="78"/>
    </row>
    <row r="1587" spans="1:2" ht="14" x14ac:dyDescent="0.25">
      <c r="A1587" s="94"/>
      <c r="B1587" s="78"/>
    </row>
    <row r="1588" spans="1:2" ht="14" x14ac:dyDescent="0.25">
      <c r="A1588" s="94"/>
      <c r="B1588" s="78"/>
    </row>
    <row r="1589" spans="1:2" ht="14" x14ac:dyDescent="0.25">
      <c r="A1589" s="94"/>
      <c r="B1589" s="78"/>
    </row>
    <row r="1590" spans="1:2" ht="14" x14ac:dyDescent="0.25">
      <c r="A1590" s="94"/>
      <c r="B1590" s="78"/>
    </row>
    <row r="1591" spans="1:2" ht="14" x14ac:dyDescent="0.25">
      <c r="A1591" s="94"/>
      <c r="B1591" s="78"/>
    </row>
    <row r="1592" spans="1:2" ht="14" x14ac:dyDescent="0.25">
      <c r="A1592" s="94"/>
      <c r="B1592" s="78"/>
    </row>
    <row r="1593" spans="1:2" ht="14" x14ac:dyDescent="0.25">
      <c r="A1593" s="94"/>
      <c r="B1593" s="78"/>
    </row>
    <row r="1594" spans="1:2" ht="14" x14ac:dyDescent="0.25">
      <c r="A1594" s="94"/>
      <c r="B1594" s="78"/>
    </row>
    <row r="1595" spans="1:2" ht="14" x14ac:dyDescent="0.25">
      <c r="A1595" s="94"/>
      <c r="B1595" s="78"/>
    </row>
    <row r="1596" spans="1:2" ht="14" x14ac:dyDescent="0.25">
      <c r="A1596" s="94"/>
      <c r="B1596" s="78"/>
    </row>
    <row r="1597" spans="1:2" ht="14" x14ac:dyDescent="0.25">
      <c r="A1597" s="94"/>
      <c r="B1597" s="78"/>
    </row>
    <row r="1598" spans="1:2" ht="14" x14ac:dyDescent="0.25">
      <c r="A1598" s="94"/>
      <c r="B1598" s="78"/>
    </row>
    <row r="1599" spans="1:2" ht="14" x14ac:dyDescent="0.25">
      <c r="A1599" s="94"/>
      <c r="B1599" s="78"/>
    </row>
    <row r="1600" spans="1:2" ht="14" x14ac:dyDescent="0.25">
      <c r="A1600" s="94"/>
      <c r="B1600" s="78"/>
    </row>
    <row r="1601" spans="1:2" ht="14" x14ac:dyDescent="0.25">
      <c r="A1601" s="94"/>
      <c r="B1601" s="78"/>
    </row>
    <row r="1602" spans="1:2" ht="14" x14ac:dyDescent="0.25">
      <c r="A1602" s="94"/>
      <c r="B1602" s="78"/>
    </row>
    <row r="1603" spans="1:2" ht="14" x14ac:dyDescent="0.25">
      <c r="A1603" s="94"/>
      <c r="B1603" s="78"/>
    </row>
    <row r="1604" spans="1:2" ht="14" x14ac:dyDescent="0.25">
      <c r="A1604" s="94"/>
      <c r="B1604" s="78"/>
    </row>
    <row r="1605" spans="1:2" ht="14" x14ac:dyDescent="0.25">
      <c r="A1605" s="94"/>
      <c r="B1605" s="78"/>
    </row>
    <row r="1606" spans="1:2" ht="14" x14ac:dyDescent="0.25">
      <c r="A1606" s="94"/>
      <c r="B1606" s="78"/>
    </row>
    <row r="1607" spans="1:2" ht="14" x14ac:dyDescent="0.25">
      <c r="A1607" s="94"/>
      <c r="B1607" s="78"/>
    </row>
    <row r="1608" spans="1:2" ht="14" x14ac:dyDescent="0.25">
      <c r="A1608" s="94"/>
      <c r="B1608" s="78"/>
    </row>
    <row r="1609" spans="1:2" ht="14" x14ac:dyDescent="0.25">
      <c r="A1609" s="94"/>
      <c r="B1609" s="78"/>
    </row>
    <row r="1610" spans="1:2" ht="14" x14ac:dyDescent="0.25">
      <c r="A1610" s="94"/>
      <c r="B1610" s="78"/>
    </row>
    <row r="1611" spans="1:2" ht="14" x14ac:dyDescent="0.25">
      <c r="A1611" s="94"/>
      <c r="B1611" s="78"/>
    </row>
    <row r="1612" spans="1:2" ht="14" x14ac:dyDescent="0.25">
      <c r="A1612" s="94"/>
      <c r="B1612" s="78"/>
    </row>
    <row r="1613" spans="1:2" ht="14" x14ac:dyDescent="0.25">
      <c r="A1613" s="94"/>
      <c r="B1613" s="78"/>
    </row>
    <row r="1614" spans="1:2" ht="14" x14ac:dyDescent="0.25">
      <c r="A1614" s="94"/>
      <c r="B1614" s="78"/>
    </row>
    <row r="1615" spans="1:2" ht="14" x14ac:dyDescent="0.25">
      <c r="A1615" s="94"/>
      <c r="B1615" s="78"/>
    </row>
    <row r="1616" spans="1:2" ht="14" x14ac:dyDescent="0.25">
      <c r="A1616" s="94"/>
      <c r="B1616" s="78"/>
    </row>
    <row r="1617" spans="1:2" ht="14" x14ac:dyDescent="0.25">
      <c r="A1617" s="94"/>
      <c r="B1617" s="78"/>
    </row>
    <row r="1618" spans="1:2" ht="14" x14ac:dyDescent="0.25">
      <c r="A1618" s="94"/>
      <c r="B1618" s="78"/>
    </row>
    <row r="1619" spans="1:2" ht="14" x14ac:dyDescent="0.25">
      <c r="A1619" s="94"/>
      <c r="B1619" s="78"/>
    </row>
    <row r="1620" spans="1:2" ht="14" x14ac:dyDescent="0.25">
      <c r="A1620" s="94"/>
      <c r="B1620" s="78"/>
    </row>
    <row r="1621" spans="1:2" ht="14" x14ac:dyDescent="0.25">
      <c r="A1621" s="94"/>
      <c r="B1621" s="78"/>
    </row>
    <row r="1622" spans="1:2" ht="14" x14ac:dyDescent="0.25">
      <c r="A1622" s="94"/>
      <c r="B1622" s="78"/>
    </row>
    <row r="1623" spans="1:2" ht="14" x14ac:dyDescent="0.25">
      <c r="A1623" s="94"/>
      <c r="B1623" s="78"/>
    </row>
    <row r="1624" spans="1:2" ht="14" x14ac:dyDescent="0.25">
      <c r="A1624" s="94"/>
      <c r="B1624" s="78"/>
    </row>
    <row r="1625" spans="1:2" ht="14" x14ac:dyDescent="0.25">
      <c r="A1625" s="94"/>
      <c r="B1625" s="78"/>
    </row>
    <row r="1626" spans="1:2" ht="14" x14ac:dyDescent="0.25">
      <c r="A1626" s="94"/>
      <c r="B1626" s="78"/>
    </row>
    <row r="1627" spans="1:2" ht="14" x14ac:dyDescent="0.25">
      <c r="A1627" s="94"/>
      <c r="B1627" s="78"/>
    </row>
    <row r="1628" spans="1:2" ht="14" x14ac:dyDescent="0.25">
      <c r="A1628" s="94"/>
      <c r="B1628" s="78"/>
    </row>
    <row r="1629" spans="1:2" ht="14" x14ac:dyDescent="0.25">
      <c r="A1629" s="94"/>
      <c r="B1629" s="78"/>
    </row>
    <row r="1630" spans="1:2" ht="14" x14ac:dyDescent="0.25">
      <c r="A1630" s="94"/>
      <c r="B1630" s="78"/>
    </row>
    <row r="1631" spans="1:2" ht="14" x14ac:dyDescent="0.25">
      <c r="A1631" s="94"/>
      <c r="B1631" s="78"/>
    </row>
    <row r="1632" spans="1:2" ht="14" x14ac:dyDescent="0.25">
      <c r="A1632" s="94"/>
      <c r="B1632" s="78"/>
    </row>
    <row r="1633" spans="1:2" ht="14" x14ac:dyDescent="0.25">
      <c r="A1633" s="94"/>
      <c r="B1633" s="78"/>
    </row>
    <row r="1634" spans="1:2" ht="14" x14ac:dyDescent="0.25">
      <c r="A1634" s="94"/>
      <c r="B1634" s="78"/>
    </row>
    <row r="1635" spans="1:2" ht="14" x14ac:dyDescent="0.25">
      <c r="A1635" s="94"/>
      <c r="B1635" s="78"/>
    </row>
    <row r="1636" spans="1:2" ht="14" x14ac:dyDescent="0.25">
      <c r="A1636" s="94"/>
      <c r="B1636" s="78"/>
    </row>
    <row r="1637" spans="1:2" ht="14" x14ac:dyDescent="0.25">
      <c r="A1637" s="94"/>
      <c r="B1637" s="78"/>
    </row>
    <row r="1638" spans="1:2" ht="14" x14ac:dyDescent="0.25">
      <c r="A1638" s="94"/>
      <c r="B1638" s="78"/>
    </row>
    <row r="1639" spans="1:2" ht="14" x14ac:dyDescent="0.25">
      <c r="A1639" s="94"/>
      <c r="B1639" s="78"/>
    </row>
    <row r="1640" spans="1:2" ht="14" x14ac:dyDescent="0.25">
      <c r="A1640" s="94"/>
      <c r="B1640" s="78"/>
    </row>
    <row r="1641" spans="1:2" ht="14" x14ac:dyDescent="0.25">
      <c r="A1641" s="94"/>
      <c r="B1641" s="78"/>
    </row>
    <row r="1642" spans="1:2" ht="14" x14ac:dyDescent="0.25">
      <c r="A1642" s="94"/>
      <c r="B1642" s="78"/>
    </row>
    <row r="1643" spans="1:2" ht="14" x14ac:dyDescent="0.25">
      <c r="A1643" s="94"/>
      <c r="B1643" s="78"/>
    </row>
    <row r="1644" spans="1:2" ht="14" x14ac:dyDescent="0.25">
      <c r="A1644" s="94"/>
      <c r="B1644" s="78"/>
    </row>
    <row r="1645" spans="1:2" ht="14" x14ac:dyDescent="0.25">
      <c r="A1645" s="94"/>
      <c r="B1645" s="78"/>
    </row>
    <row r="1646" spans="1:2" ht="14" x14ac:dyDescent="0.25">
      <c r="A1646" s="94"/>
      <c r="B1646" s="78"/>
    </row>
    <row r="1647" spans="1:2" ht="14" x14ac:dyDescent="0.25">
      <c r="A1647" s="94"/>
      <c r="B1647" s="78"/>
    </row>
    <row r="1648" spans="1:2" ht="14" x14ac:dyDescent="0.25">
      <c r="A1648" s="94"/>
      <c r="B1648" s="78"/>
    </row>
    <row r="1649" spans="1:2" ht="14" x14ac:dyDescent="0.25">
      <c r="A1649" s="94"/>
      <c r="B1649" s="78"/>
    </row>
    <row r="1650" spans="1:2" ht="14" x14ac:dyDescent="0.25">
      <c r="A1650" s="94"/>
      <c r="B1650" s="78"/>
    </row>
    <row r="1651" spans="1:2" ht="14" x14ac:dyDescent="0.25">
      <c r="A1651" s="94"/>
      <c r="B1651" s="78"/>
    </row>
    <row r="1652" spans="1:2" ht="14" x14ac:dyDescent="0.25">
      <c r="A1652" s="94"/>
      <c r="B1652" s="78"/>
    </row>
    <row r="1653" spans="1:2" ht="14" x14ac:dyDescent="0.25">
      <c r="A1653" s="94"/>
      <c r="B1653" s="78"/>
    </row>
    <row r="1654" spans="1:2" ht="14" x14ac:dyDescent="0.25">
      <c r="A1654" s="94"/>
      <c r="B1654" s="78"/>
    </row>
    <row r="1655" spans="1:2" ht="14" x14ac:dyDescent="0.25">
      <c r="A1655" s="94"/>
      <c r="B1655" s="78"/>
    </row>
    <row r="1656" spans="1:2" ht="14" x14ac:dyDescent="0.25">
      <c r="A1656" s="94"/>
      <c r="B1656" s="78"/>
    </row>
    <row r="1657" spans="1:2" ht="14" x14ac:dyDescent="0.25">
      <c r="A1657" s="94"/>
      <c r="B1657" s="78"/>
    </row>
    <row r="1658" spans="1:2" ht="14" x14ac:dyDescent="0.25">
      <c r="A1658" s="94"/>
      <c r="B1658" s="78"/>
    </row>
    <row r="1659" spans="1:2" ht="14" x14ac:dyDescent="0.25">
      <c r="A1659" s="94"/>
      <c r="B1659" s="78"/>
    </row>
    <row r="1660" spans="1:2" ht="14" x14ac:dyDescent="0.25">
      <c r="A1660" s="94"/>
      <c r="B1660" s="78"/>
    </row>
    <row r="1661" spans="1:2" ht="14" x14ac:dyDescent="0.25">
      <c r="A1661" s="94"/>
      <c r="B1661" s="78"/>
    </row>
    <row r="1662" spans="1:2" ht="14" x14ac:dyDescent="0.25">
      <c r="A1662" s="94"/>
      <c r="B1662" s="78"/>
    </row>
    <row r="1663" spans="1:2" ht="14" x14ac:dyDescent="0.25">
      <c r="A1663" s="94"/>
      <c r="B1663" s="78"/>
    </row>
    <row r="1664" spans="1:2" ht="14" x14ac:dyDescent="0.25">
      <c r="A1664" s="94"/>
      <c r="B1664" s="78"/>
    </row>
    <row r="1665" spans="1:2" ht="14" x14ac:dyDescent="0.25">
      <c r="A1665" s="94"/>
      <c r="B1665" s="78"/>
    </row>
    <row r="1666" spans="1:2" ht="14" x14ac:dyDescent="0.25">
      <c r="A1666" s="94"/>
      <c r="B1666" s="78"/>
    </row>
    <row r="1667" spans="1:2" ht="14" x14ac:dyDescent="0.25">
      <c r="A1667" s="94"/>
      <c r="B1667" s="78"/>
    </row>
    <row r="1668" spans="1:2" ht="14" x14ac:dyDescent="0.25">
      <c r="A1668" s="94"/>
      <c r="B1668" s="78"/>
    </row>
    <row r="1669" spans="1:2" ht="14" x14ac:dyDescent="0.25">
      <c r="A1669" s="94"/>
      <c r="B1669" s="78"/>
    </row>
    <row r="1670" spans="1:2" ht="14" x14ac:dyDescent="0.25">
      <c r="A1670" s="94"/>
      <c r="B1670" s="78"/>
    </row>
    <row r="1671" spans="1:2" ht="14" x14ac:dyDescent="0.25">
      <c r="A1671" s="94"/>
      <c r="B1671" s="78"/>
    </row>
    <row r="1672" spans="1:2" ht="14" x14ac:dyDescent="0.25">
      <c r="A1672" s="94"/>
      <c r="B1672" s="78"/>
    </row>
    <row r="1673" spans="1:2" ht="14" x14ac:dyDescent="0.25">
      <c r="A1673" s="94"/>
      <c r="B1673" s="78"/>
    </row>
    <row r="1674" spans="1:2" ht="14" x14ac:dyDescent="0.25">
      <c r="A1674" s="94"/>
      <c r="B1674" s="78"/>
    </row>
    <row r="1675" spans="1:2" ht="14" x14ac:dyDescent="0.25">
      <c r="A1675" s="94"/>
      <c r="B1675" s="78"/>
    </row>
    <row r="1676" spans="1:2" ht="14" x14ac:dyDescent="0.25">
      <c r="A1676" s="94"/>
      <c r="B1676" s="78"/>
    </row>
    <row r="1677" spans="1:2" ht="14" x14ac:dyDescent="0.25">
      <c r="A1677" s="94"/>
      <c r="B1677" s="78"/>
    </row>
    <row r="1678" spans="1:2" ht="14" x14ac:dyDescent="0.25">
      <c r="A1678" s="94"/>
      <c r="B1678" s="78"/>
    </row>
    <row r="1679" spans="1:2" ht="14" x14ac:dyDescent="0.25">
      <c r="A1679" s="94"/>
      <c r="B1679" s="78"/>
    </row>
    <row r="1680" spans="1:2" ht="14" x14ac:dyDescent="0.25">
      <c r="A1680" s="94"/>
      <c r="B1680" s="78"/>
    </row>
    <row r="1681" spans="1:2" ht="14" x14ac:dyDescent="0.25">
      <c r="A1681" s="94"/>
      <c r="B1681" s="78"/>
    </row>
    <row r="1682" spans="1:2" ht="14" x14ac:dyDescent="0.25">
      <c r="A1682" s="94"/>
      <c r="B1682" s="78"/>
    </row>
    <row r="1683" spans="1:2" ht="14" x14ac:dyDescent="0.25">
      <c r="A1683" s="94"/>
      <c r="B1683" s="78"/>
    </row>
    <row r="1684" spans="1:2" ht="14" x14ac:dyDescent="0.25">
      <c r="A1684" s="94"/>
      <c r="B1684" s="78"/>
    </row>
    <row r="1685" spans="1:2" ht="14" x14ac:dyDescent="0.25">
      <c r="A1685" s="94"/>
      <c r="B1685" s="78"/>
    </row>
    <row r="1686" spans="1:2" ht="14" x14ac:dyDescent="0.25">
      <c r="A1686" s="94"/>
      <c r="B1686" s="78"/>
    </row>
    <row r="1687" spans="1:2" ht="14" x14ac:dyDescent="0.25">
      <c r="A1687" s="94"/>
      <c r="B1687" s="78"/>
    </row>
    <row r="1688" spans="1:2" ht="14" x14ac:dyDescent="0.25">
      <c r="A1688" s="94"/>
      <c r="B1688" s="78"/>
    </row>
    <row r="1689" spans="1:2" ht="14" x14ac:dyDescent="0.25">
      <c r="A1689" s="94"/>
      <c r="B1689" s="78"/>
    </row>
    <row r="1690" spans="1:2" ht="14" x14ac:dyDescent="0.25">
      <c r="A1690" s="94"/>
      <c r="B1690" s="78"/>
    </row>
    <row r="1691" spans="1:2" ht="14" x14ac:dyDescent="0.25">
      <c r="A1691" s="94"/>
      <c r="B1691" s="78"/>
    </row>
    <row r="1692" spans="1:2" ht="14" x14ac:dyDescent="0.25">
      <c r="A1692" s="94"/>
      <c r="B1692" s="78"/>
    </row>
    <row r="1693" spans="1:2" ht="14" x14ac:dyDescent="0.25">
      <c r="A1693" s="94"/>
      <c r="B1693" s="78"/>
    </row>
    <row r="1694" spans="1:2" ht="14" x14ac:dyDescent="0.25">
      <c r="A1694" s="94"/>
      <c r="B1694" s="78"/>
    </row>
    <row r="1695" spans="1:2" ht="14" x14ac:dyDescent="0.25">
      <c r="A1695" s="94"/>
      <c r="B1695" s="78"/>
    </row>
    <row r="1696" spans="1:2" ht="14" x14ac:dyDescent="0.25">
      <c r="A1696" s="94"/>
      <c r="B1696" s="78"/>
    </row>
    <row r="1697" spans="1:2" ht="14" x14ac:dyDescent="0.25">
      <c r="A1697" s="94"/>
      <c r="B1697" s="78"/>
    </row>
    <row r="1698" spans="1:2" ht="14" x14ac:dyDescent="0.25">
      <c r="A1698" s="94"/>
      <c r="B1698" s="78"/>
    </row>
    <row r="1699" spans="1:2" ht="14" x14ac:dyDescent="0.25">
      <c r="A1699" s="94"/>
      <c r="B1699" s="78"/>
    </row>
    <row r="1700" spans="1:2" ht="14" x14ac:dyDescent="0.25">
      <c r="A1700" s="94"/>
      <c r="B1700" s="78"/>
    </row>
    <row r="1701" spans="1:2" ht="14" x14ac:dyDescent="0.25">
      <c r="A1701" s="94"/>
      <c r="B1701" s="78"/>
    </row>
    <row r="1702" spans="1:2" ht="14" x14ac:dyDescent="0.25">
      <c r="A1702" s="94"/>
      <c r="B1702" s="78"/>
    </row>
    <row r="1703" spans="1:2" ht="14" x14ac:dyDescent="0.25">
      <c r="A1703" s="94"/>
      <c r="B1703" s="78"/>
    </row>
    <row r="1704" spans="1:2" ht="14" x14ac:dyDescent="0.25">
      <c r="A1704" s="94"/>
      <c r="B1704" s="78"/>
    </row>
    <row r="1705" spans="1:2" ht="14" x14ac:dyDescent="0.25">
      <c r="A1705" s="94"/>
      <c r="B1705" s="78"/>
    </row>
    <row r="1706" spans="1:2" ht="14" x14ac:dyDescent="0.25">
      <c r="A1706" s="94"/>
      <c r="B1706" s="78"/>
    </row>
    <row r="1707" spans="1:2" ht="14" x14ac:dyDescent="0.25">
      <c r="A1707" s="94"/>
      <c r="B1707" s="78"/>
    </row>
    <row r="1708" spans="1:2" ht="14" x14ac:dyDescent="0.25">
      <c r="A1708" s="94"/>
      <c r="B1708" s="78"/>
    </row>
    <row r="1709" spans="1:2" ht="14" x14ac:dyDescent="0.25">
      <c r="A1709" s="94"/>
      <c r="B1709" s="78"/>
    </row>
    <row r="1710" spans="1:2" ht="14" x14ac:dyDescent="0.25">
      <c r="A1710" s="94"/>
      <c r="B1710" s="78"/>
    </row>
    <row r="1711" spans="1:2" ht="14" x14ac:dyDescent="0.25">
      <c r="A1711" s="94"/>
      <c r="B1711" s="78"/>
    </row>
    <row r="1712" spans="1:2" ht="14" x14ac:dyDescent="0.25">
      <c r="A1712" s="94"/>
      <c r="B1712" s="78"/>
    </row>
    <row r="1713" spans="1:2" ht="14" x14ac:dyDescent="0.25">
      <c r="A1713" s="94"/>
      <c r="B1713" s="78"/>
    </row>
    <row r="1714" spans="1:2" ht="14" x14ac:dyDescent="0.25">
      <c r="A1714" s="94"/>
      <c r="B1714" s="78"/>
    </row>
    <row r="1715" spans="1:2" ht="14" x14ac:dyDescent="0.25">
      <c r="A1715" s="94"/>
      <c r="B1715" s="78"/>
    </row>
    <row r="1716" spans="1:2" ht="14" x14ac:dyDescent="0.25">
      <c r="A1716" s="94"/>
      <c r="B1716" s="78"/>
    </row>
    <row r="1717" spans="1:2" ht="14" x14ac:dyDescent="0.25">
      <c r="A1717" s="94"/>
      <c r="B1717" s="78"/>
    </row>
    <row r="1718" spans="1:2" ht="14" x14ac:dyDescent="0.25">
      <c r="A1718" s="94"/>
      <c r="B1718" s="78"/>
    </row>
    <row r="1719" spans="1:2" ht="14" x14ac:dyDescent="0.25">
      <c r="A1719" s="94"/>
      <c r="B1719" s="78"/>
    </row>
    <row r="1720" spans="1:2" ht="14" x14ac:dyDescent="0.25">
      <c r="A1720" s="94"/>
      <c r="B1720" s="78"/>
    </row>
    <row r="1721" spans="1:2" ht="14" x14ac:dyDescent="0.25">
      <c r="A1721" s="94"/>
      <c r="B1721" s="78"/>
    </row>
    <row r="1722" spans="1:2" ht="14" x14ac:dyDescent="0.25">
      <c r="A1722" s="94"/>
      <c r="B1722" s="78"/>
    </row>
    <row r="1723" spans="1:2" ht="14" x14ac:dyDescent="0.25">
      <c r="A1723" s="94"/>
      <c r="B1723" s="78"/>
    </row>
    <row r="1724" spans="1:2" ht="14" x14ac:dyDescent="0.25">
      <c r="A1724" s="94"/>
      <c r="B1724" s="78"/>
    </row>
    <row r="1725" spans="1:2" ht="14" x14ac:dyDescent="0.25">
      <c r="A1725" s="94"/>
      <c r="B1725" s="78"/>
    </row>
    <row r="1726" spans="1:2" ht="14" x14ac:dyDescent="0.25">
      <c r="A1726" s="94"/>
      <c r="B1726" s="78"/>
    </row>
    <row r="1727" spans="1:2" ht="14" x14ac:dyDescent="0.25">
      <c r="A1727" s="94"/>
      <c r="B1727" s="78"/>
    </row>
  </sheetData>
  <sheetProtection algorithmName="SHA-512" hashValue="lkAbWoo4nTcB+zTZO+ky/ue65zkv4yH2W52tQh4damtpshut7mQMIdXz2Cw8RVLccQtjnREk7zcH/7MWTMqvug==" saltValue="WwiV1HSPZTmHiQJJ3DfGHg==" spinCount="100000" sheet="1" formatCells="0" formatColumns="0" formatRows="0" insertColumns="0" insertRows="0" insertHyperlinks="0" deleteColumns="0" deleteRows="0" sort="0" autoFilter="0" pivotTables="0"/>
  <phoneticPr fontId="0" type="noConversion"/>
  <printOptions horizontalCentered="1"/>
  <pageMargins left="1.48" right="1.34" top="1.27" bottom="0.49" header="0.6" footer="0.16"/>
  <pageSetup scale="58" orientation="portrait" r:id="rId1"/>
  <headerFooter alignWithMargins="0">
    <oddHeader>&amp;C&amp;11Attachment 3
Baseline Cost Estimate
Project Sponsor Name
Project Name</oddHeader>
    <oddFooter xml:space="preserve">&amp;R
</oddFooter>
  </headerFooter>
  <ignoredErrors>
    <ignoredError sqref="C1 B57:B68 A4:A46 A3 A47:A73 B4 B7:B19 B22:B46 C54" unlockedFormula="1"/>
  </ignoredError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indexed="15"/>
    <pageSetUpPr fitToPage="1"/>
  </sheetPr>
  <dimension ref="A1:BO1667"/>
  <sheetViews>
    <sheetView zoomScale="75" zoomScaleNormal="75" workbookViewId="0">
      <selection activeCell="O19" sqref="O19"/>
    </sheetView>
  </sheetViews>
  <sheetFormatPr defaultColWidth="9.453125" defaultRowHeight="12.5" x14ac:dyDescent="0.25"/>
  <cols>
    <col min="1" max="1" width="14.54296875" style="70" customWidth="1"/>
    <col min="2" max="2" width="41.453125" style="28" customWidth="1"/>
    <col min="3" max="7" width="13.453125" style="93" customWidth="1"/>
    <col min="8" max="16384" width="9.453125" style="28"/>
  </cols>
  <sheetData>
    <row r="1" spans="1:67" ht="30" customHeight="1" x14ac:dyDescent="0.25">
      <c r="A1" s="623" t="s">
        <v>293</v>
      </c>
      <c r="B1" s="602"/>
      <c r="C1" s="603"/>
      <c r="D1" s="603"/>
      <c r="E1" s="603"/>
      <c r="F1" s="603"/>
      <c r="G1" s="603"/>
    </row>
    <row r="2" spans="1:67" ht="74.25" customHeight="1" x14ac:dyDescent="0.25">
      <c r="A2" s="938"/>
      <c r="B2" s="939"/>
      <c r="C2" s="545" t="s">
        <v>125</v>
      </c>
      <c r="D2" s="545" t="s">
        <v>126</v>
      </c>
      <c r="E2" s="545" t="s">
        <v>270</v>
      </c>
      <c r="F2" s="545" t="s">
        <v>189</v>
      </c>
      <c r="G2" s="545" t="s">
        <v>271</v>
      </c>
    </row>
    <row r="3" spans="1:67" s="107" customFormat="1" ht="24" customHeight="1" x14ac:dyDescent="0.25">
      <c r="A3" s="624" t="str">
        <f>'SCC List'!A3:B3</f>
        <v>10 GUIDEWAY &amp; TRACK ELEMENTS (route miles)</v>
      </c>
      <c r="B3" s="625"/>
      <c r="C3" s="626">
        <f>'Build Main'!D7</f>
        <v>0</v>
      </c>
      <c r="D3" s="626">
        <f>'Build Main'!E7</f>
        <v>0</v>
      </c>
      <c r="E3" s="626">
        <f>'Build Main'!J7</f>
        <v>0</v>
      </c>
      <c r="F3" s="627" t="e">
        <f>'Build Main'!P7</f>
        <v>#DIV/0!</v>
      </c>
      <c r="G3" s="628">
        <f>'Build Main'!N7</f>
        <v>0</v>
      </c>
    </row>
    <row r="4" spans="1:67" s="107" customFormat="1" ht="24" customHeight="1" x14ac:dyDescent="0.25">
      <c r="A4" s="624" t="str">
        <f>'SCC List'!A17:B17</f>
        <v>20 STATIONS, STOPS, TERMINALS, INTERMODAL (number)</v>
      </c>
      <c r="B4" s="625"/>
      <c r="C4" s="626">
        <f>'Build Main'!D21</f>
        <v>0</v>
      </c>
      <c r="D4" s="626">
        <f>'Build Main'!E21</f>
        <v>0</v>
      </c>
      <c r="E4" s="626">
        <f>'Build Main'!J21</f>
        <v>0</v>
      </c>
      <c r="F4" s="629" t="e">
        <f>'Build Main'!P21</f>
        <v>#DIV/0!</v>
      </c>
      <c r="G4" s="626">
        <f>'Build Main'!N21</f>
        <v>0</v>
      </c>
    </row>
    <row r="5" spans="1:67" s="107" customFormat="1" ht="24" customHeight="1" x14ac:dyDescent="0.25">
      <c r="A5" s="624" t="str">
        <f>'SCC List'!A25</f>
        <v>30 SUPPORT FACILITIES: YARDS, SHOPS, ADMIN. BLDGS</v>
      </c>
      <c r="B5" s="625"/>
      <c r="C5" s="626">
        <f>'Build Main'!D29</f>
        <v>0</v>
      </c>
      <c r="D5" s="626">
        <f>'Build Main'!E29</f>
        <v>0</v>
      </c>
      <c r="E5" s="626">
        <f>'Build Main'!J29</f>
        <v>0</v>
      </c>
      <c r="F5" s="629" t="e">
        <f>'Build Main'!P29</f>
        <v>#DIV/0!</v>
      </c>
      <c r="G5" s="626">
        <f>'Build Main'!N29</f>
        <v>0</v>
      </c>
    </row>
    <row r="6" spans="1:67" s="107" customFormat="1" ht="24" customHeight="1" x14ac:dyDescent="0.25">
      <c r="A6" s="624" t="str">
        <f>'SCC List'!A31</f>
        <v>40 SITEWORK &amp; SPECIAL CONDITIONS</v>
      </c>
      <c r="B6" s="601"/>
      <c r="C6" s="626">
        <f>'Build Main'!D35</f>
        <v>0</v>
      </c>
      <c r="D6" s="630">
        <f>'Build Main'!E35</f>
        <v>0</v>
      </c>
      <c r="E6" s="626">
        <f>'Build Main'!J35</f>
        <v>0</v>
      </c>
      <c r="F6" s="629" t="e">
        <f>'Build Main'!P35</f>
        <v>#DIV/0!</v>
      </c>
      <c r="G6" s="626">
        <f>'Build Main'!N35</f>
        <v>0</v>
      </c>
    </row>
    <row r="7" spans="1:67" s="107" customFormat="1" ht="24" customHeight="1" x14ac:dyDescent="0.25">
      <c r="A7" s="624" t="str">
        <f>'SCC List'!A40</f>
        <v>50  SYSTEMS</v>
      </c>
      <c r="B7" s="625"/>
      <c r="C7" s="626">
        <f>'Build Main'!D44</f>
        <v>0</v>
      </c>
      <c r="D7" s="630">
        <f>'Build Main'!E44</f>
        <v>0</v>
      </c>
      <c r="E7" s="626">
        <f>'Build Main'!J44</f>
        <v>0</v>
      </c>
      <c r="F7" s="629" t="e">
        <f>'Build Main'!P44</f>
        <v>#DIV/0!</v>
      </c>
      <c r="G7" s="626">
        <f>'Build Main'!N44</f>
        <v>0</v>
      </c>
    </row>
    <row r="8" spans="1:67" s="107" customFormat="1" ht="24" customHeight="1" x14ac:dyDescent="0.25">
      <c r="A8" s="624" t="str">
        <f>'SCC List'!A48:B48</f>
        <v>60 ROW, LAND, EXISTING IMPROVEMENTS</v>
      </c>
      <c r="B8" s="631"/>
      <c r="C8" s="626">
        <f>'Build Main'!D53</f>
        <v>0</v>
      </c>
      <c r="D8" s="626">
        <f>'Build Main'!E53</f>
        <v>0</v>
      </c>
      <c r="E8" s="632">
        <f>'Build Main'!J53</f>
        <v>0</v>
      </c>
      <c r="F8" s="633" t="e">
        <f>'Build Main'!P53</f>
        <v>#DIV/0!</v>
      </c>
      <c r="G8" s="626">
        <f>'Build Main'!N53</f>
        <v>0</v>
      </c>
    </row>
    <row r="9" spans="1:67" s="107" customFormat="1" ht="24" customHeight="1" x14ac:dyDescent="0.25">
      <c r="A9" s="634" t="str">
        <f>'SCC List'!A51</f>
        <v>70 VEHICLES (number)</v>
      </c>
      <c r="B9" s="625"/>
      <c r="C9" s="626">
        <f>'Build Main'!D56</f>
        <v>0</v>
      </c>
      <c r="D9" s="630">
        <f>'Build Main'!E56</f>
        <v>0</v>
      </c>
      <c r="E9" s="626">
        <f>'Build Main'!J56</f>
        <v>0</v>
      </c>
      <c r="F9" s="629" t="e">
        <f>'Build Main'!P56</f>
        <v>#DIV/0!</v>
      </c>
      <c r="G9" s="626">
        <f>'Build Main'!N56</f>
        <v>0</v>
      </c>
    </row>
    <row r="10" spans="1:67" s="107" customFormat="1" ht="24" customHeight="1" x14ac:dyDescent="0.25">
      <c r="A10" s="634" t="str">
        <f>'SCC List'!A59</f>
        <v>80 PROFESSIONAL SERVICES (applies to Cats. 10-50)</v>
      </c>
      <c r="B10" s="631"/>
      <c r="C10" s="626">
        <f>'Build Main'!D64</f>
        <v>0</v>
      </c>
      <c r="D10" s="626">
        <f>'Build Main'!E64</f>
        <v>0</v>
      </c>
      <c r="E10" s="626">
        <f>'Build Main'!J64</f>
        <v>0</v>
      </c>
      <c r="F10" s="629" t="e">
        <f>'Build Main'!P64</f>
        <v>#DIV/0!</v>
      </c>
      <c r="G10" s="626">
        <f>'Build Main'!N64</f>
        <v>0</v>
      </c>
    </row>
    <row r="11" spans="1:67" s="107" customFormat="1" ht="24" customHeight="1" x14ac:dyDescent="0.25">
      <c r="A11" s="624" t="str">
        <f>'SCC List'!A68</f>
        <v>90 UNALLOCATED CONTINGENCY</v>
      </c>
      <c r="B11" s="601"/>
      <c r="C11" s="635"/>
      <c r="D11" s="635"/>
      <c r="E11" s="626">
        <f>'Build Main'!J74</f>
        <v>0</v>
      </c>
      <c r="F11" s="636" t="e">
        <f>'Build Main'!P74</f>
        <v>#DIV/0!</v>
      </c>
      <c r="G11" s="637">
        <f>'Build Main'!N74</f>
        <v>0</v>
      </c>
    </row>
    <row r="12" spans="1:67" s="107" customFormat="1" ht="24" customHeight="1" x14ac:dyDescent="0.25">
      <c r="A12" s="638" t="str">
        <f>'SCC List'!A69</f>
        <v>100  FINANCE CHARGES (CC Only)</v>
      </c>
      <c r="B12" s="623"/>
      <c r="C12" s="639"/>
      <c r="D12" s="632"/>
      <c r="E12" s="626">
        <f>'Build Main'!J76</f>
        <v>0</v>
      </c>
      <c r="F12" s="629" t="e">
        <f>'Build Main'!P76</f>
        <v>#DIV/0!</v>
      </c>
      <c r="G12" s="626">
        <f>'Build Main'!N76</f>
        <v>0</v>
      </c>
    </row>
    <row r="13" spans="1:67" s="108" customFormat="1" ht="24" customHeight="1" x14ac:dyDescent="0.25">
      <c r="A13" s="640" t="str">
        <f>'SCC Definitions'!A76</f>
        <v>Total Project Cost (10 - 100)</v>
      </c>
      <c r="B13" s="641"/>
      <c r="C13" s="639"/>
      <c r="D13" s="632"/>
      <c r="E13" s="549">
        <f>'Build Main'!J77</f>
        <v>0</v>
      </c>
      <c r="F13" s="642" t="e">
        <f>'Build Main'!P77</f>
        <v>#DIV/0!</v>
      </c>
      <c r="G13" s="549">
        <f>'Build Main'!N77</f>
        <v>0</v>
      </c>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row>
    <row r="14" spans="1:67" s="78" customFormat="1" ht="15" customHeight="1" x14ac:dyDescent="0.25">
      <c r="C14" s="93"/>
      <c r="D14" s="93"/>
      <c r="E14" s="93"/>
      <c r="F14" s="93"/>
      <c r="G14" s="93"/>
    </row>
    <row r="15" spans="1:67" s="78" customFormat="1" ht="15" customHeight="1" x14ac:dyDescent="0.25">
      <c r="C15" s="93"/>
      <c r="D15" s="93"/>
      <c r="E15" s="93"/>
      <c r="F15" s="93"/>
      <c r="G15" s="93"/>
    </row>
    <row r="16" spans="1:67" s="78" customFormat="1" ht="15" customHeight="1" x14ac:dyDescent="0.25">
      <c r="C16" s="93"/>
      <c r="D16" s="93"/>
      <c r="E16" s="93"/>
      <c r="F16" s="93"/>
      <c r="G16" s="93"/>
    </row>
    <row r="17" spans="3:7" s="78" customFormat="1" ht="15" customHeight="1" x14ac:dyDescent="0.25">
      <c r="C17" s="93"/>
      <c r="D17" s="93"/>
      <c r="E17" s="93"/>
      <c r="F17" s="93"/>
      <c r="G17" s="93"/>
    </row>
    <row r="18" spans="3:7" s="78" customFormat="1" ht="15" customHeight="1" x14ac:dyDescent="0.25">
      <c r="C18" s="93"/>
      <c r="D18" s="93"/>
      <c r="E18" s="93"/>
      <c r="F18" s="93"/>
      <c r="G18" s="93"/>
    </row>
    <row r="19" spans="3:7" s="78" customFormat="1" ht="15" customHeight="1" x14ac:dyDescent="0.25">
      <c r="C19" s="93"/>
      <c r="D19" s="93"/>
      <c r="E19" s="93"/>
      <c r="F19" s="93"/>
      <c r="G19" s="93"/>
    </row>
    <row r="20" spans="3:7" s="78" customFormat="1" ht="15" customHeight="1" x14ac:dyDescent="0.25">
      <c r="C20" s="93"/>
      <c r="D20" s="93"/>
      <c r="E20" s="93"/>
      <c r="F20" s="93"/>
      <c r="G20" s="93"/>
    </row>
    <row r="21" spans="3:7" s="78" customFormat="1" ht="15" customHeight="1" x14ac:dyDescent="0.25">
      <c r="C21" s="93"/>
      <c r="D21" s="93"/>
      <c r="E21" s="93"/>
      <c r="F21" s="93"/>
      <c r="G21" s="93"/>
    </row>
    <row r="22" spans="3:7" s="78" customFormat="1" ht="15" customHeight="1" x14ac:dyDescent="0.25">
      <c r="C22" s="93"/>
      <c r="D22" s="93"/>
      <c r="E22" s="93"/>
      <c r="F22" s="93"/>
      <c r="G22" s="93"/>
    </row>
    <row r="23" spans="3:7" s="78" customFormat="1" ht="15" customHeight="1" x14ac:dyDescent="0.25">
      <c r="C23" s="93"/>
      <c r="D23" s="93"/>
      <c r="E23" s="93"/>
      <c r="F23" s="93"/>
      <c r="G23" s="93"/>
    </row>
    <row r="24" spans="3:7" s="78" customFormat="1" ht="15" customHeight="1" x14ac:dyDescent="0.25">
      <c r="C24" s="93"/>
      <c r="D24" s="93"/>
      <c r="E24" s="93"/>
      <c r="F24" s="93"/>
      <c r="G24" s="93"/>
    </row>
    <row r="25" spans="3:7" s="78" customFormat="1" ht="15" customHeight="1" x14ac:dyDescent="0.25">
      <c r="C25" s="93"/>
      <c r="D25" s="93"/>
      <c r="E25" s="93"/>
      <c r="F25" s="93"/>
      <c r="G25" s="93"/>
    </row>
    <row r="26" spans="3:7" s="78" customFormat="1" ht="15" customHeight="1" x14ac:dyDescent="0.25">
      <c r="C26" s="93"/>
      <c r="D26" s="93"/>
      <c r="E26" s="93"/>
      <c r="F26" s="93"/>
      <c r="G26" s="93"/>
    </row>
    <row r="27" spans="3:7" s="78" customFormat="1" ht="15" customHeight="1" x14ac:dyDescent="0.25">
      <c r="C27" s="93"/>
      <c r="D27" s="93"/>
      <c r="E27" s="93"/>
      <c r="F27" s="93"/>
      <c r="G27" s="93"/>
    </row>
    <row r="28" spans="3:7" s="78" customFormat="1" ht="15" customHeight="1" x14ac:dyDescent="0.25">
      <c r="C28" s="93"/>
      <c r="D28" s="93"/>
      <c r="E28" s="93"/>
      <c r="F28" s="93"/>
      <c r="G28" s="93"/>
    </row>
    <row r="29" spans="3:7" s="78" customFormat="1" ht="15" customHeight="1" x14ac:dyDescent="0.25">
      <c r="C29" s="93"/>
      <c r="D29" s="93"/>
      <c r="E29" s="93"/>
      <c r="F29" s="93"/>
      <c r="G29" s="93"/>
    </row>
    <row r="30" spans="3:7" s="78" customFormat="1" ht="15" customHeight="1" x14ac:dyDescent="0.25">
      <c r="C30" s="93"/>
      <c r="D30" s="93"/>
      <c r="E30" s="93"/>
      <c r="F30" s="93"/>
      <c r="G30" s="93"/>
    </row>
    <row r="31" spans="3:7" s="78" customFormat="1" ht="15" customHeight="1" x14ac:dyDescent="0.25">
      <c r="C31" s="93"/>
      <c r="D31" s="93"/>
      <c r="E31" s="93"/>
      <c r="F31" s="93"/>
      <c r="G31" s="93"/>
    </row>
    <row r="32" spans="3:7" s="78" customFormat="1" ht="15" customHeight="1" x14ac:dyDescent="0.25">
      <c r="C32" s="93"/>
      <c r="D32" s="93"/>
      <c r="E32" s="93"/>
      <c r="F32" s="93"/>
      <c r="G32" s="93"/>
    </row>
    <row r="33" spans="3:7" s="78" customFormat="1" ht="15" customHeight="1" x14ac:dyDescent="0.25">
      <c r="C33" s="93"/>
      <c r="D33" s="93"/>
      <c r="E33" s="93"/>
      <c r="F33" s="93"/>
      <c r="G33" s="93"/>
    </row>
    <row r="34" spans="3:7" s="78" customFormat="1" ht="15" customHeight="1" x14ac:dyDescent="0.25">
      <c r="C34" s="93"/>
      <c r="D34" s="93"/>
      <c r="E34" s="93"/>
      <c r="F34" s="93"/>
      <c r="G34" s="93"/>
    </row>
    <row r="35" spans="3:7" s="78" customFormat="1" ht="14" x14ac:dyDescent="0.25">
      <c r="C35" s="93"/>
      <c r="D35" s="93"/>
      <c r="E35" s="93"/>
      <c r="F35" s="93"/>
      <c r="G35" s="93"/>
    </row>
    <row r="36" spans="3:7" s="78" customFormat="1" ht="14" x14ac:dyDescent="0.25">
      <c r="C36" s="93"/>
      <c r="D36" s="93"/>
      <c r="E36" s="93"/>
      <c r="F36" s="93"/>
      <c r="G36" s="93"/>
    </row>
    <row r="37" spans="3:7" s="78" customFormat="1" ht="14" x14ac:dyDescent="0.25">
      <c r="C37" s="93"/>
      <c r="D37" s="93"/>
      <c r="E37" s="93"/>
      <c r="F37" s="93"/>
      <c r="G37" s="93"/>
    </row>
    <row r="38" spans="3:7" s="78" customFormat="1" ht="14" x14ac:dyDescent="0.25">
      <c r="C38" s="93"/>
      <c r="D38" s="93"/>
      <c r="E38" s="93"/>
      <c r="F38" s="93"/>
      <c r="G38" s="93"/>
    </row>
    <row r="39" spans="3:7" s="78" customFormat="1" ht="14" x14ac:dyDescent="0.25">
      <c r="C39" s="93"/>
      <c r="D39" s="93"/>
      <c r="E39" s="93"/>
      <c r="F39" s="93"/>
      <c r="G39" s="93"/>
    </row>
    <row r="40" spans="3:7" s="78" customFormat="1" ht="14" x14ac:dyDescent="0.25">
      <c r="C40" s="93"/>
      <c r="D40" s="93"/>
      <c r="E40" s="93"/>
      <c r="F40" s="93"/>
      <c r="G40" s="93"/>
    </row>
    <row r="41" spans="3:7" s="78" customFormat="1" ht="14" x14ac:dyDescent="0.25">
      <c r="C41" s="93"/>
      <c r="D41" s="93"/>
      <c r="E41" s="93"/>
      <c r="F41" s="93"/>
      <c r="G41" s="93"/>
    </row>
    <row r="42" spans="3:7" s="78" customFormat="1" ht="14" x14ac:dyDescent="0.25">
      <c r="C42" s="93"/>
      <c r="D42" s="93"/>
      <c r="E42" s="93"/>
      <c r="F42" s="93"/>
      <c r="G42" s="93"/>
    </row>
    <row r="43" spans="3:7" s="78" customFormat="1" ht="14" x14ac:dyDescent="0.25">
      <c r="C43" s="93"/>
      <c r="D43" s="93"/>
      <c r="E43" s="93"/>
      <c r="F43" s="93"/>
      <c r="G43" s="93"/>
    </row>
    <row r="44" spans="3:7" s="78" customFormat="1" ht="14" x14ac:dyDescent="0.25">
      <c r="C44" s="93"/>
      <c r="D44" s="93"/>
      <c r="E44" s="93"/>
      <c r="F44" s="93"/>
      <c r="G44" s="93"/>
    </row>
    <row r="45" spans="3:7" s="78" customFormat="1" ht="14" x14ac:dyDescent="0.25">
      <c r="C45" s="93"/>
      <c r="D45" s="93"/>
      <c r="E45" s="93"/>
      <c r="F45" s="93"/>
      <c r="G45" s="93"/>
    </row>
    <row r="46" spans="3:7" s="78" customFormat="1" ht="14" x14ac:dyDescent="0.25">
      <c r="C46" s="93"/>
      <c r="D46" s="93"/>
      <c r="E46" s="93"/>
      <c r="F46" s="93"/>
      <c r="G46" s="93"/>
    </row>
    <row r="47" spans="3:7" s="78" customFormat="1" ht="14" x14ac:dyDescent="0.25">
      <c r="C47" s="93"/>
      <c r="D47" s="93"/>
      <c r="E47" s="93"/>
      <c r="F47" s="93"/>
      <c r="G47" s="93"/>
    </row>
    <row r="48" spans="3:7" s="78" customFormat="1" ht="14" x14ac:dyDescent="0.25">
      <c r="C48" s="93"/>
      <c r="D48" s="93"/>
      <c r="E48" s="93"/>
      <c r="F48" s="93"/>
      <c r="G48" s="93"/>
    </row>
    <row r="49" spans="1:7" s="78" customFormat="1" ht="14" x14ac:dyDescent="0.25">
      <c r="C49" s="93"/>
      <c r="D49" s="93"/>
      <c r="E49" s="93"/>
      <c r="F49" s="93"/>
      <c r="G49" s="93"/>
    </row>
    <row r="50" spans="1:7" s="78" customFormat="1" ht="14" x14ac:dyDescent="0.25">
      <c r="C50" s="93"/>
      <c r="D50" s="93"/>
      <c r="E50" s="93"/>
      <c r="F50" s="93"/>
      <c r="G50" s="93"/>
    </row>
    <row r="51" spans="1:7" s="78" customFormat="1" ht="14" x14ac:dyDescent="0.25">
      <c r="C51" s="93"/>
      <c r="D51" s="93"/>
      <c r="E51" s="93"/>
      <c r="F51" s="93"/>
      <c r="G51" s="93"/>
    </row>
    <row r="52" spans="1:7" s="78" customFormat="1" ht="14" x14ac:dyDescent="0.25">
      <c r="C52" s="93"/>
      <c r="D52" s="93"/>
      <c r="E52" s="93"/>
      <c r="F52" s="93"/>
      <c r="G52" s="93"/>
    </row>
    <row r="53" spans="1:7" s="78" customFormat="1" ht="14" x14ac:dyDescent="0.25">
      <c r="C53" s="93"/>
      <c r="D53" s="93"/>
      <c r="E53" s="93"/>
      <c r="F53" s="93"/>
      <c r="G53" s="93"/>
    </row>
    <row r="54" spans="1:7" s="78" customFormat="1" ht="14" x14ac:dyDescent="0.25">
      <c r="C54" s="93"/>
      <c r="D54" s="93"/>
      <c r="E54" s="93"/>
      <c r="F54" s="93"/>
      <c r="G54" s="93"/>
    </row>
    <row r="55" spans="1:7" s="78" customFormat="1" ht="14" x14ac:dyDescent="0.25">
      <c r="C55" s="93"/>
      <c r="D55" s="93"/>
      <c r="E55" s="93"/>
      <c r="F55" s="93"/>
      <c r="G55" s="93"/>
    </row>
    <row r="56" spans="1:7" s="78" customFormat="1" ht="14" x14ac:dyDescent="0.25">
      <c r="C56" s="93"/>
      <c r="D56" s="93"/>
      <c r="E56" s="93"/>
      <c r="F56" s="93"/>
      <c r="G56" s="93"/>
    </row>
    <row r="57" spans="1:7" s="78" customFormat="1" ht="14" x14ac:dyDescent="0.25">
      <c r="C57" s="93"/>
      <c r="D57" s="93"/>
      <c r="E57" s="93"/>
      <c r="F57" s="93"/>
      <c r="G57" s="93"/>
    </row>
    <row r="58" spans="1:7" s="78" customFormat="1" ht="14" x14ac:dyDescent="0.25">
      <c r="C58" s="93"/>
      <c r="D58" s="93"/>
      <c r="E58" s="93"/>
      <c r="F58" s="93"/>
      <c r="G58" s="93"/>
    </row>
    <row r="59" spans="1:7" ht="14" x14ac:dyDescent="0.25">
      <c r="A59" s="78"/>
      <c r="B59" s="78"/>
    </row>
    <row r="60" spans="1:7" ht="14" x14ac:dyDescent="0.25">
      <c r="A60" s="78"/>
      <c r="B60" s="78"/>
    </row>
    <row r="61" spans="1:7" ht="14" x14ac:dyDescent="0.25">
      <c r="A61" s="78"/>
      <c r="B61" s="78"/>
    </row>
    <row r="62" spans="1:7" ht="14" x14ac:dyDescent="0.25">
      <c r="A62" s="78"/>
      <c r="B62" s="78"/>
    </row>
    <row r="63" spans="1:7" ht="14" x14ac:dyDescent="0.25">
      <c r="A63" s="78"/>
      <c r="B63" s="78"/>
    </row>
    <row r="64" spans="1:7" ht="14" x14ac:dyDescent="0.25">
      <c r="A64" s="78"/>
      <c r="B64" s="78"/>
    </row>
    <row r="65" spans="1:2" ht="14" x14ac:dyDescent="0.25">
      <c r="A65" s="78"/>
      <c r="B65" s="78"/>
    </row>
    <row r="66" spans="1:2" ht="14" x14ac:dyDescent="0.25">
      <c r="A66" s="78"/>
      <c r="B66" s="78"/>
    </row>
    <row r="67" spans="1:2" ht="14" x14ac:dyDescent="0.25">
      <c r="A67" s="78"/>
      <c r="B67" s="78"/>
    </row>
    <row r="68" spans="1:2" ht="14" x14ac:dyDescent="0.25">
      <c r="A68" s="78"/>
      <c r="B68" s="78"/>
    </row>
    <row r="69" spans="1:2" ht="14" x14ac:dyDescent="0.25">
      <c r="A69" s="78"/>
      <c r="B69" s="78"/>
    </row>
    <row r="70" spans="1:2" ht="14" x14ac:dyDescent="0.25">
      <c r="A70" s="78"/>
      <c r="B70" s="78"/>
    </row>
    <row r="71" spans="1:2" ht="14" x14ac:dyDescent="0.25">
      <c r="A71" s="78"/>
      <c r="B71" s="78"/>
    </row>
    <row r="72" spans="1:2" ht="14" x14ac:dyDescent="0.25">
      <c r="A72" s="78"/>
      <c r="B72" s="78"/>
    </row>
    <row r="73" spans="1:2" ht="14" x14ac:dyDescent="0.25">
      <c r="A73" s="78"/>
      <c r="B73" s="78"/>
    </row>
    <row r="74" spans="1:2" ht="14" x14ac:dyDescent="0.25">
      <c r="A74" s="78"/>
      <c r="B74" s="78"/>
    </row>
    <row r="75" spans="1:2" ht="14" x14ac:dyDescent="0.25">
      <c r="A75" s="78"/>
      <c r="B75" s="78"/>
    </row>
    <row r="76" spans="1:2" ht="14" x14ac:dyDescent="0.25">
      <c r="A76" s="78"/>
      <c r="B76" s="78"/>
    </row>
    <row r="77" spans="1:2" ht="14" x14ac:dyDescent="0.25">
      <c r="A77" s="78"/>
      <c r="B77" s="78"/>
    </row>
    <row r="78" spans="1:2" ht="14" x14ac:dyDescent="0.25">
      <c r="A78" s="78"/>
      <c r="B78" s="78"/>
    </row>
    <row r="79" spans="1:2" ht="14" x14ac:dyDescent="0.25">
      <c r="A79" s="78"/>
      <c r="B79" s="78"/>
    </row>
    <row r="80" spans="1:2" ht="14" x14ac:dyDescent="0.25">
      <c r="A80" s="78"/>
      <c r="B80" s="78"/>
    </row>
    <row r="81" spans="1:2" ht="14" x14ac:dyDescent="0.25">
      <c r="A81" s="78"/>
      <c r="B81" s="78"/>
    </row>
    <row r="82" spans="1:2" ht="14" x14ac:dyDescent="0.25">
      <c r="A82" s="78"/>
      <c r="B82" s="78"/>
    </row>
    <row r="83" spans="1:2" ht="14" x14ac:dyDescent="0.25">
      <c r="A83" s="78"/>
      <c r="B83" s="78"/>
    </row>
    <row r="84" spans="1:2" ht="14" x14ac:dyDescent="0.25">
      <c r="A84" s="78"/>
      <c r="B84" s="78"/>
    </row>
    <row r="85" spans="1:2" ht="14" x14ac:dyDescent="0.25">
      <c r="A85" s="78"/>
      <c r="B85" s="78"/>
    </row>
    <row r="86" spans="1:2" ht="14" x14ac:dyDescent="0.25">
      <c r="A86" s="78"/>
      <c r="B86" s="78"/>
    </row>
    <row r="87" spans="1:2" ht="14" x14ac:dyDescent="0.25">
      <c r="A87" s="78"/>
      <c r="B87" s="78"/>
    </row>
    <row r="88" spans="1:2" ht="14" x14ac:dyDescent="0.25">
      <c r="A88" s="78"/>
      <c r="B88" s="78"/>
    </row>
    <row r="89" spans="1:2" ht="14" x14ac:dyDescent="0.25">
      <c r="A89" s="78"/>
      <c r="B89" s="78"/>
    </row>
    <row r="90" spans="1:2" ht="14" x14ac:dyDescent="0.25">
      <c r="A90" s="78"/>
      <c r="B90" s="78"/>
    </row>
    <row r="91" spans="1:2" ht="14" x14ac:dyDescent="0.25">
      <c r="A91" s="78"/>
      <c r="B91" s="78"/>
    </row>
    <row r="92" spans="1:2" ht="14" x14ac:dyDescent="0.25">
      <c r="A92" s="78"/>
      <c r="B92" s="78"/>
    </row>
    <row r="93" spans="1:2" ht="14" x14ac:dyDescent="0.25">
      <c r="A93" s="78"/>
      <c r="B93" s="78"/>
    </row>
    <row r="94" spans="1:2" ht="14" x14ac:dyDescent="0.25">
      <c r="A94" s="78"/>
      <c r="B94" s="78"/>
    </row>
    <row r="95" spans="1:2" ht="14" x14ac:dyDescent="0.25">
      <c r="A95" s="78"/>
      <c r="B95" s="78"/>
    </row>
    <row r="96" spans="1:2" ht="14" x14ac:dyDescent="0.25">
      <c r="A96" s="78"/>
      <c r="B96" s="78"/>
    </row>
    <row r="97" spans="1:2" ht="14" x14ac:dyDescent="0.25">
      <c r="A97" s="78"/>
      <c r="B97" s="78"/>
    </row>
    <row r="98" spans="1:2" ht="14" x14ac:dyDescent="0.25">
      <c r="A98" s="78"/>
      <c r="B98" s="78"/>
    </row>
    <row r="99" spans="1:2" ht="14" x14ac:dyDescent="0.25">
      <c r="A99" s="78"/>
      <c r="B99" s="78"/>
    </row>
    <row r="100" spans="1:2" ht="14" x14ac:dyDescent="0.25">
      <c r="A100" s="78"/>
      <c r="B100" s="78"/>
    </row>
    <row r="101" spans="1:2" ht="14" x14ac:dyDescent="0.25">
      <c r="A101" s="78"/>
      <c r="B101" s="78"/>
    </row>
    <row r="102" spans="1:2" ht="14" x14ac:dyDescent="0.25">
      <c r="A102" s="78"/>
      <c r="B102" s="78"/>
    </row>
    <row r="103" spans="1:2" ht="14" x14ac:dyDescent="0.25">
      <c r="A103" s="78"/>
      <c r="B103" s="78"/>
    </row>
    <row r="104" spans="1:2" ht="14" x14ac:dyDescent="0.25">
      <c r="A104" s="78"/>
      <c r="B104" s="78"/>
    </row>
    <row r="105" spans="1:2" ht="14" x14ac:dyDescent="0.25">
      <c r="A105" s="78"/>
      <c r="B105" s="78"/>
    </row>
    <row r="106" spans="1:2" ht="14" x14ac:dyDescent="0.25">
      <c r="A106" s="78"/>
      <c r="B106" s="78"/>
    </row>
    <row r="107" spans="1:2" ht="14" x14ac:dyDescent="0.25">
      <c r="A107" s="78"/>
      <c r="B107" s="78"/>
    </row>
    <row r="108" spans="1:2" ht="14" x14ac:dyDescent="0.25">
      <c r="A108" s="78"/>
      <c r="B108" s="78"/>
    </row>
    <row r="109" spans="1:2" ht="14" x14ac:dyDescent="0.25">
      <c r="A109" s="78"/>
      <c r="B109" s="78"/>
    </row>
    <row r="110" spans="1:2" ht="14" x14ac:dyDescent="0.25">
      <c r="A110" s="78"/>
      <c r="B110" s="78"/>
    </row>
    <row r="111" spans="1:2" ht="14" x14ac:dyDescent="0.25">
      <c r="A111" s="78"/>
      <c r="B111" s="78"/>
    </row>
    <row r="112" spans="1:2" ht="14" x14ac:dyDescent="0.25">
      <c r="A112" s="78"/>
      <c r="B112" s="78"/>
    </row>
    <row r="113" spans="1:2" ht="14" x14ac:dyDescent="0.25">
      <c r="A113" s="78"/>
      <c r="B113" s="78"/>
    </row>
    <row r="114" spans="1:2" ht="14" x14ac:dyDescent="0.25">
      <c r="A114" s="78"/>
      <c r="B114" s="78"/>
    </row>
    <row r="115" spans="1:2" ht="14" x14ac:dyDescent="0.25">
      <c r="A115" s="78"/>
      <c r="B115" s="78"/>
    </row>
    <row r="116" spans="1:2" ht="14" x14ac:dyDescent="0.25">
      <c r="A116" s="78"/>
      <c r="B116" s="78"/>
    </row>
    <row r="117" spans="1:2" ht="14" x14ac:dyDescent="0.25">
      <c r="A117" s="78"/>
      <c r="B117" s="78"/>
    </row>
    <row r="118" spans="1:2" ht="14" x14ac:dyDescent="0.25">
      <c r="A118" s="78"/>
      <c r="B118" s="78"/>
    </row>
    <row r="119" spans="1:2" ht="14" x14ac:dyDescent="0.25">
      <c r="A119" s="78"/>
      <c r="B119" s="78"/>
    </row>
    <row r="120" spans="1:2" ht="14" x14ac:dyDescent="0.25">
      <c r="A120" s="78"/>
      <c r="B120" s="78"/>
    </row>
    <row r="121" spans="1:2" ht="14" x14ac:dyDescent="0.25">
      <c r="A121" s="78"/>
      <c r="B121" s="78"/>
    </row>
    <row r="122" spans="1:2" ht="14" x14ac:dyDescent="0.25">
      <c r="A122" s="78"/>
      <c r="B122" s="78"/>
    </row>
    <row r="123" spans="1:2" ht="14" x14ac:dyDescent="0.25">
      <c r="A123" s="78"/>
      <c r="B123" s="78"/>
    </row>
    <row r="124" spans="1:2" ht="14" x14ac:dyDescent="0.25">
      <c r="A124" s="78"/>
      <c r="B124" s="78"/>
    </row>
    <row r="125" spans="1:2" ht="14" x14ac:dyDescent="0.25">
      <c r="A125" s="78"/>
      <c r="B125" s="78"/>
    </row>
    <row r="126" spans="1:2" ht="14" x14ac:dyDescent="0.25">
      <c r="A126" s="78"/>
      <c r="B126" s="78"/>
    </row>
    <row r="127" spans="1:2" ht="14" x14ac:dyDescent="0.25">
      <c r="A127" s="78"/>
      <c r="B127" s="78"/>
    </row>
    <row r="128" spans="1:2" ht="14" x14ac:dyDescent="0.25">
      <c r="A128" s="78"/>
      <c r="B128" s="78"/>
    </row>
    <row r="129" spans="1:2" ht="14" x14ac:dyDescent="0.25">
      <c r="A129" s="78"/>
      <c r="B129" s="78"/>
    </row>
    <row r="130" spans="1:2" ht="14" x14ac:dyDescent="0.25">
      <c r="A130" s="78"/>
      <c r="B130" s="78"/>
    </row>
    <row r="131" spans="1:2" ht="14" x14ac:dyDescent="0.25">
      <c r="A131" s="78"/>
      <c r="B131" s="78"/>
    </row>
    <row r="132" spans="1:2" ht="14" x14ac:dyDescent="0.25">
      <c r="A132" s="78"/>
      <c r="B132" s="78"/>
    </row>
    <row r="133" spans="1:2" ht="14" x14ac:dyDescent="0.25">
      <c r="A133" s="78"/>
      <c r="B133" s="78"/>
    </row>
    <row r="134" spans="1:2" ht="14" x14ac:dyDescent="0.25">
      <c r="A134" s="78"/>
      <c r="B134" s="78"/>
    </row>
    <row r="135" spans="1:2" ht="14" x14ac:dyDescent="0.25">
      <c r="A135" s="78"/>
      <c r="B135" s="78"/>
    </row>
    <row r="136" spans="1:2" ht="14" x14ac:dyDescent="0.25">
      <c r="A136" s="78"/>
      <c r="B136" s="78"/>
    </row>
    <row r="137" spans="1:2" ht="14" x14ac:dyDescent="0.25">
      <c r="A137" s="78"/>
      <c r="B137" s="78"/>
    </row>
    <row r="138" spans="1:2" ht="14" x14ac:dyDescent="0.25">
      <c r="A138" s="78"/>
      <c r="B138" s="78"/>
    </row>
    <row r="139" spans="1:2" ht="14" x14ac:dyDescent="0.25">
      <c r="A139" s="78"/>
      <c r="B139" s="78"/>
    </row>
    <row r="140" spans="1:2" ht="14" x14ac:dyDescent="0.25">
      <c r="A140" s="78"/>
      <c r="B140" s="78"/>
    </row>
    <row r="141" spans="1:2" ht="14" x14ac:dyDescent="0.25">
      <c r="A141" s="78"/>
      <c r="B141" s="78"/>
    </row>
    <row r="142" spans="1:2" ht="14" x14ac:dyDescent="0.25">
      <c r="A142" s="78"/>
      <c r="B142" s="78"/>
    </row>
    <row r="143" spans="1:2" ht="14" x14ac:dyDescent="0.25">
      <c r="A143" s="78"/>
      <c r="B143" s="78"/>
    </row>
    <row r="144" spans="1:2" ht="14" x14ac:dyDescent="0.25">
      <c r="A144" s="78"/>
      <c r="B144" s="78"/>
    </row>
    <row r="145" spans="1:2" ht="14" x14ac:dyDescent="0.25">
      <c r="A145" s="78"/>
      <c r="B145" s="78"/>
    </row>
    <row r="146" spans="1:2" ht="14" x14ac:dyDescent="0.25">
      <c r="A146" s="78"/>
      <c r="B146" s="78"/>
    </row>
    <row r="147" spans="1:2" ht="14" x14ac:dyDescent="0.25">
      <c r="A147" s="78"/>
      <c r="B147" s="78"/>
    </row>
    <row r="148" spans="1:2" ht="14" x14ac:dyDescent="0.25">
      <c r="A148" s="78"/>
      <c r="B148" s="78"/>
    </row>
    <row r="149" spans="1:2" ht="14" x14ac:dyDescent="0.25">
      <c r="A149" s="78"/>
      <c r="B149" s="78"/>
    </row>
    <row r="150" spans="1:2" ht="14" x14ac:dyDescent="0.25">
      <c r="A150" s="78"/>
      <c r="B150" s="78"/>
    </row>
    <row r="151" spans="1:2" ht="14" x14ac:dyDescent="0.25">
      <c r="A151" s="78"/>
      <c r="B151" s="78"/>
    </row>
    <row r="152" spans="1:2" ht="14" x14ac:dyDescent="0.25">
      <c r="A152" s="78"/>
      <c r="B152" s="78"/>
    </row>
    <row r="153" spans="1:2" ht="14" x14ac:dyDescent="0.25">
      <c r="A153" s="78"/>
      <c r="B153" s="78"/>
    </row>
    <row r="154" spans="1:2" ht="14" x14ac:dyDescent="0.25">
      <c r="A154" s="78"/>
      <c r="B154" s="78"/>
    </row>
    <row r="155" spans="1:2" ht="14" x14ac:dyDescent="0.25">
      <c r="A155" s="78"/>
      <c r="B155" s="78"/>
    </row>
    <row r="156" spans="1:2" ht="14" x14ac:dyDescent="0.25">
      <c r="A156" s="78"/>
      <c r="B156" s="78"/>
    </row>
    <row r="157" spans="1:2" ht="14" x14ac:dyDescent="0.25">
      <c r="A157" s="78"/>
      <c r="B157" s="78"/>
    </row>
    <row r="158" spans="1:2" ht="14" x14ac:dyDescent="0.25">
      <c r="A158" s="78"/>
      <c r="B158" s="78"/>
    </row>
    <row r="159" spans="1:2" ht="14" x14ac:dyDescent="0.25">
      <c r="A159" s="78"/>
      <c r="B159" s="78"/>
    </row>
    <row r="160" spans="1:2" ht="14" x14ac:dyDescent="0.25">
      <c r="A160" s="78"/>
      <c r="B160" s="78"/>
    </row>
    <row r="161" spans="1:2" ht="14" x14ac:dyDescent="0.25">
      <c r="A161" s="78"/>
      <c r="B161" s="78"/>
    </row>
    <row r="162" spans="1:2" ht="14" x14ac:dyDescent="0.25">
      <c r="A162" s="78"/>
      <c r="B162" s="78"/>
    </row>
    <row r="163" spans="1:2" ht="14" x14ac:dyDescent="0.25">
      <c r="A163" s="78"/>
      <c r="B163" s="78"/>
    </row>
    <row r="164" spans="1:2" ht="14" x14ac:dyDescent="0.25">
      <c r="A164" s="78"/>
      <c r="B164" s="78"/>
    </row>
    <row r="165" spans="1:2" ht="14" x14ac:dyDescent="0.25">
      <c r="A165" s="78"/>
      <c r="B165" s="78"/>
    </row>
    <row r="166" spans="1:2" ht="14" x14ac:dyDescent="0.25">
      <c r="A166" s="78"/>
      <c r="B166" s="78"/>
    </row>
    <row r="167" spans="1:2" ht="14" x14ac:dyDescent="0.25">
      <c r="A167" s="78"/>
      <c r="B167" s="78"/>
    </row>
    <row r="168" spans="1:2" ht="14" x14ac:dyDescent="0.25">
      <c r="A168" s="78"/>
      <c r="B168" s="78"/>
    </row>
    <row r="169" spans="1:2" ht="14" x14ac:dyDescent="0.25">
      <c r="A169" s="78"/>
      <c r="B169" s="78"/>
    </row>
    <row r="170" spans="1:2" ht="14" x14ac:dyDescent="0.25">
      <c r="A170" s="78"/>
      <c r="B170" s="78"/>
    </row>
    <row r="171" spans="1:2" ht="14" x14ac:dyDescent="0.25">
      <c r="A171" s="78"/>
      <c r="B171" s="78"/>
    </row>
    <row r="172" spans="1:2" ht="14" x14ac:dyDescent="0.25">
      <c r="A172" s="78"/>
      <c r="B172" s="78"/>
    </row>
    <row r="173" spans="1:2" ht="14" x14ac:dyDescent="0.25">
      <c r="A173" s="78"/>
      <c r="B173" s="78"/>
    </row>
    <row r="174" spans="1:2" ht="14" x14ac:dyDescent="0.25">
      <c r="A174" s="78"/>
      <c r="B174" s="78"/>
    </row>
    <row r="175" spans="1:2" ht="14" x14ac:dyDescent="0.25">
      <c r="A175" s="78"/>
      <c r="B175" s="78"/>
    </row>
    <row r="176" spans="1:2" ht="14" x14ac:dyDescent="0.25">
      <c r="A176" s="78"/>
      <c r="B176" s="78"/>
    </row>
    <row r="177" spans="1:2" ht="14" x14ac:dyDescent="0.25">
      <c r="A177" s="78"/>
      <c r="B177" s="78"/>
    </row>
    <row r="178" spans="1:2" ht="14" x14ac:dyDescent="0.25">
      <c r="A178" s="78"/>
      <c r="B178" s="78"/>
    </row>
    <row r="179" spans="1:2" ht="14" x14ac:dyDescent="0.25">
      <c r="A179" s="78"/>
      <c r="B179" s="78"/>
    </row>
    <row r="180" spans="1:2" ht="14" x14ac:dyDescent="0.25">
      <c r="A180" s="78"/>
      <c r="B180" s="78"/>
    </row>
    <row r="181" spans="1:2" ht="14" x14ac:dyDescent="0.25">
      <c r="A181" s="94"/>
      <c r="B181" s="78"/>
    </row>
    <row r="182" spans="1:2" ht="14" x14ac:dyDescent="0.25">
      <c r="A182" s="94"/>
      <c r="B182" s="78"/>
    </row>
    <row r="183" spans="1:2" ht="14" x14ac:dyDescent="0.25">
      <c r="A183" s="94"/>
      <c r="B183" s="78"/>
    </row>
    <row r="184" spans="1:2" ht="14" x14ac:dyDescent="0.25">
      <c r="A184" s="94"/>
      <c r="B184" s="78"/>
    </row>
    <row r="185" spans="1:2" ht="14" x14ac:dyDescent="0.25">
      <c r="A185" s="94"/>
      <c r="B185" s="78"/>
    </row>
    <row r="186" spans="1:2" ht="14" x14ac:dyDescent="0.25">
      <c r="A186" s="94"/>
      <c r="B186" s="78"/>
    </row>
    <row r="187" spans="1:2" ht="14" x14ac:dyDescent="0.25">
      <c r="A187" s="94"/>
      <c r="B187" s="78"/>
    </row>
    <row r="188" spans="1:2" ht="14" x14ac:dyDescent="0.25">
      <c r="A188" s="94"/>
      <c r="B188" s="78"/>
    </row>
    <row r="189" spans="1:2" ht="14" x14ac:dyDescent="0.25">
      <c r="A189" s="94"/>
      <c r="B189" s="78"/>
    </row>
    <row r="190" spans="1:2" ht="14" x14ac:dyDescent="0.25">
      <c r="A190" s="94"/>
      <c r="B190" s="78"/>
    </row>
    <row r="191" spans="1:2" ht="14" x14ac:dyDescent="0.25">
      <c r="A191" s="94"/>
      <c r="B191" s="78"/>
    </row>
    <row r="192" spans="1:2" ht="14" x14ac:dyDescent="0.25">
      <c r="A192" s="94"/>
      <c r="B192" s="78"/>
    </row>
    <row r="193" spans="1:2" ht="14" x14ac:dyDescent="0.25">
      <c r="A193" s="94"/>
      <c r="B193" s="78"/>
    </row>
    <row r="194" spans="1:2" ht="14" x14ac:dyDescent="0.25">
      <c r="A194" s="94"/>
      <c r="B194" s="78"/>
    </row>
    <row r="195" spans="1:2" ht="14" x14ac:dyDescent="0.25">
      <c r="A195" s="94"/>
      <c r="B195" s="78"/>
    </row>
    <row r="196" spans="1:2" ht="14" x14ac:dyDescent="0.25">
      <c r="A196" s="94"/>
      <c r="B196" s="78"/>
    </row>
    <row r="197" spans="1:2" ht="14" x14ac:dyDescent="0.25">
      <c r="A197" s="94"/>
      <c r="B197" s="78"/>
    </row>
    <row r="198" spans="1:2" ht="14" x14ac:dyDescent="0.25">
      <c r="A198" s="94"/>
      <c r="B198" s="78"/>
    </row>
    <row r="199" spans="1:2" ht="14" x14ac:dyDescent="0.25">
      <c r="A199" s="94"/>
      <c r="B199" s="78"/>
    </row>
    <row r="200" spans="1:2" ht="14" x14ac:dyDescent="0.25">
      <c r="A200" s="94"/>
      <c r="B200" s="78"/>
    </row>
    <row r="201" spans="1:2" ht="14" x14ac:dyDescent="0.25">
      <c r="A201" s="94"/>
      <c r="B201" s="78"/>
    </row>
    <row r="202" spans="1:2" ht="14" x14ac:dyDescent="0.25">
      <c r="A202" s="94"/>
      <c r="B202" s="78"/>
    </row>
    <row r="203" spans="1:2" ht="14" x14ac:dyDescent="0.25">
      <c r="A203" s="94"/>
      <c r="B203" s="78"/>
    </row>
    <row r="204" spans="1:2" ht="14" x14ac:dyDescent="0.25">
      <c r="A204" s="94"/>
      <c r="B204" s="78"/>
    </row>
    <row r="205" spans="1:2" ht="14" x14ac:dyDescent="0.25">
      <c r="A205" s="94"/>
      <c r="B205" s="78"/>
    </row>
    <row r="206" spans="1:2" ht="14" x14ac:dyDescent="0.25">
      <c r="A206" s="94"/>
      <c r="B206" s="78"/>
    </row>
    <row r="207" spans="1:2" ht="14" x14ac:dyDescent="0.25">
      <c r="A207" s="94"/>
      <c r="B207" s="78"/>
    </row>
    <row r="208" spans="1:2" ht="14" x14ac:dyDescent="0.25">
      <c r="A208" s="94"/>
      <c r="B208" s="78"/>
    </row>
    <row r="209" spans="1:2" ht="14" x14ac:dyDescent="0.25">
      <c r="A209" s="94"/>
      <c r="B209" s="78"/>
    </row>
    <row r="210" spans="1:2" ht="14" x14ac:dyDescent="0.25">
      <c r="A210" s="94"/>
      <c r="B210" s="78"/>
    </row>
    <row r="211" spans="1:2" ht="14" x14ac:dyDescent="0.25">
      <c r="A211" s="94"/>
      <c r="B211" s="78"/>
    </row>
    <row r="212" spans="1:2" ht="14" x14ac:dyDescent="0.25">
      <c r="A212" s="94"/>
      <c r="B212" s="78"/>
    </row>
    <row r="213" spans="1:2" ht="14" x14ac:dyDescent="0.25">
      <c r="A213" s="94"/>
      <c r="B213" s="78"/>
    </row>
    <row r="214" spans="1:2" ht="14" x14ac:dyDescent="0.25">
      <c r="A214" s="94"/>
      <c r="B214" s="78"/>
    </row>
    <row r="215" spans="1:2" ht="14" x14ac:dyDescent="0.25">
      <c r="A215" s="94"/>
      <c r="B215" s="78"/>
    </row>
    <row r="216" spans="1:2" ht="14" x14ac:dyDescent="0.25">
      <c r="A216" s="94"/>
      <c r="B216" s="78"/>
    </row>
    <row r="217" spans="1:2" ht="14" x14ac:dyDescent="0.25">
      <c r="A217" s="94"/>
      <c r="B217" s="78"/>
    </row>
    <row r="218" spans="1:2" ht="14" x14ac:dyDescent="0.25">
      <c r="A218" s="94"/>
      <c r="B218" s="78"/>
    </row>
    <row r="219" spans="1:2" ht="14" x14ac:dyDescent="0.25">
      <c r="A219" s="94"/>
      <c r="B219" s="78"/>
    </row>
    <row r="220" spans="1:2" ht="14" x14ac:dyDescent="0.25">
      <c r="A220" s="94"/>
      <c r="B220" s="78"/>
    </row>
    <row r="221" spans="1:2" ht="14" x14ac:dyDescent="0.25">
      <c r="A221" s="94"/>
      <c r="B221" s="78"/>
    </row>
    <row r="222" spans="1:2" ht="14" x14ac:dyDescent="0.25">
      <c r="A222" s="94"/>
      <c r="B222" s="78"/>
    </row>
    <row r="223" spans="1:2" ht="14" x14ac:dyDescent="0.25">
      <c r="A223" s="94"/>
      <c r="B223" s="78"/>
    </row>
    <row r="224" spans="1:2" ht="14" x14ac:dyDescent="0.25">
      <c r="A224" s="94"/>
      <c r="B224" s="78"/>
    </row>
    <row r="225" spans="1:2" ht="14" x14ac:dyDescent="0.25">
      <c r="A225" s="94"/>
      <c r="B225" s="78"/>
    </row>
    <row r="226" spans="1:2" ht="14" x14ac:dyDescent="0.25">
      <c r="A226" s="94"/>
      <c r="B226" s="78"/>
    </row>
    <row r="227" spans="1:2" ht="14" x14ac:dyDescent="0.25">
      <c r="A227" s="94"/>
      <c r="B227" s="78"/>
    </row>
    <row r="228" spans="1:2" ht="14" x14ac:dyDescent="0.25">
      <c r="A228" s="94"/>
      <c r="B228" s="78"/>
    </row>
    <row r="229" spans="1:2" ht="14" x14ac:dyDescent="0.25">
      <c r="A229" s="94"/>
      <c r="B229" s="78"/>
    </row>
    <row r="230" spans="1:2" ht="14" x14ac:dyDescent="0.25">
      <c r="A230" s="94"/>
      <c r="B230" s="78"/>
    </row>
    <row r="231" spans="1:2" ht="14" x14ac:dyDescent="0.25">
      <c r="A231" s="94"/>
      <c r="B231" s="78"/>
    </row>
    <row r="232" spans="1:2" ht="14" x14ac:dyDescent="0.25">
      <c r="A232" s="94"/>
      <c r="B232" s="78"/>
    </row>
    <row r="233" spans="1:2" ht="14" x14ac:dyDescent="0.25">
      <c r="A233" s="94"/>
      <c r="B233" s="78"/>
    </row>
    <row r="234" spans="1:2" ht="14" x14ac:dyDescent="0.25">
      <c r="A234" s="94"/>
      <c r="B234" s="78"/>
    </row>
    <row r="235" spans="1:2" ht="14" x14ac:dyDescent="0.25">
      <c r="A235" s="94"/>
      <c r="B235" s="78"/>
    </row>
    <row r="236" spans="1:2" ht="14" x14ac:dyDescent="0.25">
      <c r="A236" s="94"/>
      <c r="B236" s="78"/>
    </row>
    <row r="237" spans="1:2" ht="14" x14ac:dyDescent="0.25">
      <c r="A237" s="94"/>
      <c r="B237" s="78"/>
    </row>
    <row r="238" spans="1:2" ht="14" x14ac:dyDescent="0.25">
      <c r="A238" s="94"/>
      <c r="B238" s="78"/>
    </row>
    <row r="239" spans="1:2" ht="14" x14ac:dyDescent="0.25">
      <c r="A239" s="94"/>
      <c r="B239" s="78"/>
    </row>
    <row r="240" spans="1:2" ht="14" x14ac:dyDescent="0.25">
      <c r="A240" s="94"/>
      <c r="B240" s="78"/>
    </row>
    <row r="241" spans="1:2" ht="14" x14ac:dyDescent="0.25">
      <c r="A241" s="94"/>
      <c r="B241" s="78"/>
    </row>
    <row r="242" spans="1:2" ht="14" x14ac:dyDescent="0.25">
      <c r="A242" s="94"/>
      <c r="B242" s="78"/>
    </row>
    <row r="243" spans="1:2" ht="14" x14ac:dyDescent="0.25">
      <c r="A243" s="94"/>
      <c r="B243" s="78"/>
    </row>
    <row r="244" spans="1:2" ht="14" x14ac:dyDescent="0.25">
      <c r="A244" s="94"/>
      <c r="B244" s="78"/>
    </row>
    <row r="245" spans="1:2" ht="14" x14ac:dyDescent="0.25">
      <c r="A245" s="94"/>
      <c r="B245" s="78"/>
    </row>
    <row r="246" spans="1:2" ht="14" x14ac:dyDescent="0.25">
      <c r="A246" s="94"/>
      <c r="B246" s="78"/>
    </row>
    <row r="247" spans="1:2" ht="14" x14ac:dyDescent="0.25">
      <c r="A247" s="94"/>
      <c r="B247" s="78"/>
    </row>
    <row r="248" spans="1:2" ht="14" x14ac:dyDescent="0.25">
      <c r="A248" s="94"/>
      <c r="B248" s="78"/>
    </row>
    <row r="249" spans="1:2" ht="14" x14ac:dyDescent="0.25">
      <c r="A249" s="94"/>
      <c r="B249" s="78"/>
    </row>
    <row r="250" spans="1:2" ht="14" x14ac:dyDescent="0.25">
      <c r="A250" s="94"/>
      <c r="B250" s="78"/>
    </row>
    <row r="251" spans="1:2" ht="14" x14ac:dyDescent="0.25">
      <c r="A251" s="94"/>
      <c r="B251" s="78"/>
    </row>
    <row r="252" spans="1:2" ht="14" x14ac:dyDescent="0.25">
      <c r="A252" s="94"/>
      <c r="B252" s="78"/>
    </row>
    <row r="253" spans="1:2" ht="14" x14ac:dyDescent="0.25">
      <c r="A253" s="94"/>
      <c r="B253" s="78"/>
    </row>
    <row r="254" spans="1:2" ht="14" x14ac:dyDescent="0.25">
      <c r="A254" s="94"/>
      <c r="B254" s="78"/>
    </row>
    <row r="255" spans="1:2" ht="14" x14ac:dyDescent="0.25">
      <c r="A255" s="94"/>
      <c r="B255" s="78"/>
    </row>
    <row r="256" spans="1:2" ht="14" x14ac:dyDescent="0.25">
      <c r="A256" s="94"/>
      <c r="B256" s="78"/>
    </row>
    <row r="257" spans="1:2" ht="14" x14ac:dyDescent="0.25">
      <c r="A257" s="94"/>
      <c r="B257" s="78"/>
    </row>
    <row r="258" spans="1:2" ht="14" x14ac:dyDescent="0.25">
      <c r="A258" s="94"/>
      <c r="B258" s="78"/>
    </row>
    <row r="259" spans="1:2" ht="14" x14ac:dyDescent="0.25">
      <c r="A259" s="94"/>
      <c r="B259" s="78"/>
    </row>
    <row r="260" spans="1:2" ht="14" x14ac:dyDescent="0.25">
      <c r="A260" s="94"/>
      <c r="B260" s="78"/>
    </row>
    <row r="261" spans="1:2" ht="14" x14ac:dyDescent="0.25">
      <c r="A261" s="94"/>
      <c r="B261" s="78"/>
    </row>
    <row r="262" spans="1:2" ht="14" x14ac:dyDescent="0.25">
      <c r="A262" s="94"/>
      <c r="B262" s="78"/>
    </row>
    <row r="263" spans="1:2" ht="14" x14ac:dyDescent="0.25">
      <c r="A263" s="94"/>
      <c r="B263" s="78"/>
    </row>
    <row r="264" spans="1:2" ht="14" x14ac:dyDescent="0.25">
      <c r="A264" s="94"/>
      <c r="B264" s="78"/>
    </row>
    <row r="265" spans="1:2" ht="14" x14ac:dyDescent="0.25">
      <c r="A265" s="94"/>
      <c r="B265" s="78"/>
    </row>
    <row r="266" spans="1:2" ht="14" x14ac:dyDescent="0.25">
      <c r="A266" s="94"/>
      <c r="B266" s="78"/>
    </row>
    <row r="267" spans="1:2" ht="14" x14ac:dyDescent="0.25">
      <c r="A267" s="94"/>
      <c r="B267" s="78"/>
    </row>
    <row r="268" spans="1:2" ht="14" x14ac:dyDescent="0.25">
      <c r="A268" s="94"/>
      <c r="B268" s="78"/>
    </row>
    <row r="269" spans="1:2" ht="14" x14ac:dyDescent="0.25">
      <c r="A269" s="94"/>
      <c r="B269" s="78"/>
    </row>
    <row r="270" spans="1:2" ht="14" x14ac:dyDescent="0.25">
      <c r="A270" s="94"/>
      <c r="B270" s="78"/>
    </row>
    <row r="271" spans="1:2" ht="14" x14ac:dyDescent="0.25">
      <c r="A271" s="94"/>
      <c r="B271" s="78"/>
    </row>
    <row r="272" spans="1:2" ht="14" x14ac:dyDescent="0.25">
      <c r="A272" s="94"/>
      <c r="B272" s="78"/>
    </row>
    <row r="273" spans="1:2" ht="14" x14ac:dyDescent="0.25">
      <c r="A273" s="94"/>
      <c r="B273" s="78"/>
    </row>
    <row r="274" spans="1:2" ht="14" x14ac:dyDescent="0.25">
      <c r="A274" s="94"/>
      <c r="B274" s="78"/>
    </row>
    <row r="275" spans="1:2" ht="14" x14ac:dyDescent="0.25">
      <c r="A275" s="94"/>
      <c r="B275" s="78"/>
    </row>
    <row r="276" spans="1:2" ht="14" x14ac:dyDescent="0.25">
      <c r="A276" s="94"/>
      <c r="B276" s="78"/>
    </row>
    <row r="277" spans="1:2" ht="14" x14ac:dyDescent="0.25">
      <c r="A277" s="94"/>
      <c r="B277" s="78"/>
    </row>
    <row r="278" spans="1:2" ht="14" x14ac:dyDescent="0.25">
      <c r="A278" s="94"/>
      <c r="B278" s="78"/>
    </row>
    <row r="279" spans="1:2" ht="14" x14ac:dyDescent="0.25">
      <c r="A279" s="94"/>
      <c r="B279" s="78"/>
    </row>
    <row r="280" spans="1:2" ht="14" x14ac:dyDescent="0.25">
      <c r="A280" s="94"/>
      <c r="B280" s="78"/>
    </row>
    <row r="281" spans="1:2" ht="14" x14ac:dyDescent="0.25">
      <c r="A281" s="94"/>
      <c r="B281" s="78"/>
    </row>
    <row r="282" spans="1:2" ht="14" x14ac:dyDescent="0.25">
      <c r="A282" s="94"/>
      <c r="B282" s="78"/>
    </row>
    <row r="283" spans="1:2" ht="14" x14ac:dyDescent="0.25">
      <c r="A283" s="94"/>
      <c r="B283" s="78"/>
    </row>
    <row r="284" spans="1:2" ht="14" x14ac:dyDescent="0.25">
      <c r="A284" s="94"/>
      <c r="B284" s="78"/>
    </row>
    <row r="285" spans="1:2" ht="14" x14ac:dyDescent="0.25">
      <c r="A285" s="94"/>
      <c r="B285" s="78"/>
    </row>
    <row r="286" spans="1:2" ht="14" x14ac:dyDescent="0.25">
      <c r="A286" s="94"/>
      <c r="B286" s="78"/>
    </row>
    <row r="287" spans="1:2" ht="14" x14ac:dyDescent="0.25">
      <c r="A287" s="94"/>
      <c r="B287" s="78"/>
    </row>
    <row r="288" spans="1:2" ht="14" x14ac:dyDescent="0.25">
      <c r="A288" s="94"/>
      <c r="B288" s="78"/>
    </row>
    <row r="289" spans="1:2" ht="14" x14ac:dyDescent="0.25">
      <c r="A289" s="94"/>
      <c r="B289" s="78"/>
    </row>
    <row r="290" spans="1:2" ht="14" x14ac:dyDescent="0.25">
      <c r="A290" s="94"/>
      <c r="B290" s="78"/>
    </row>
    <row r="291" spans="1:2" ht="14" x14ac:dyDescent="0.25">
      <c r="A291" s="94"/>
      <c r="B291" s="78"/>
    </row>
    <row r="292" spans="1:2" ht="14" x14ac:dyDescent="0.25">
      <c r="A292" s="94"/>
      <c r="B292" s="78"/>
    </row>
    <row r="293" spans="1:2" ht="14" x14ac:dyDescent="0.25">
      <c r="A293" s="94"/>
      <c r="B293" s="78"/>
    </row>
    <row r="294" spans="1:2" ht="14" x14ac:dyDescent="0.25">
      <c r="A294" s="94"/>
      <c r="B294" s="78"/>
    </row>
    <row r="295" spans="1:2" ht="14" x14ac:dyDescent="0.25">
      <c r="A295" s="94"/>
      <c r="B295" s="78"/>
    </row>
    <row r="296" spans="1:2" ht="14" x14ac:dyDescent="0.25">
      <c r="A296" s="94"/>
      <c r="B296" s="78"/>
    </row>
    <row r="297" spans="1:2" ht="14" x14ac:dyDescent="0.25">
      <c r="A297" s="94"/>
      <c r="B297" s="78"/>
    </row>
    <row r="298" spans="1:2" ht="14" x14ac:dyDescent="0.25">
      <c r="A298" s="94"/>
      <c r="B298" s="78"/>
    </row>
    <row r="299" spans="1:2" ht="14" x14ac:dyDescent="0.25">
      <c r="A299" s="94"/>
      <c r="B299" s="78"/>
    </row>
    <row r="300" spans="1:2" ht="14" x14ac:dyDescent="0.25">
      <c r="A300" s="94"/>
      <c r="B300" s="78"/>
    </row>
    <row r="301" spans="1:2" ht="14" x14ac:dyDescent="0.25">
      <c r="A301" s="94"/>
      <c r="B301" s="78"/>
    </row>
    <row r="302" spans="1:2" ht="14" x14ac:dyDescent="0.25">
      <c r="A302" s="94"/>
      <c r="B302" s="78"/>
    </row>
    <row r="303" spans="1:2" ht="14" x14ac:dyDescent="0.25">
      <c r="A303" s="94"/>
      <c r="B303" s="78"/>
    </row>
    <row r="304" spans="1:2" ht="14" x14ac:dyDescent="0.25">
      <c r="A304" s="94"/>
      <c r="B304" s="78"/>
    </row>
    <row r="305" spans="1:2" ht="14" x14ac:dyDescent="0.25">
      <c r="A305" s="94"/>
      <c r="B305" s="78"/>
    </row>
    <row r="306" spans="1:2" ht="14" x14ac:dyDescent="0.25">
      <c r="A306" s="94"/>
      <c r="B306" s="78"/>
    </row>
    <row r="307" spans="1:2" ht="14" x14ac:dyDescent="0.25">
      <c r="A307" s="94"/>
      <c r="B307" s="78"/>
    </row>
    <row r="308" spans="1:2" ht="14" x14ac:dyDescent="0.25">
      <c r="A308" s="94"/>
      <c r="B308" s="78"/>
    </row>
    <row r="309" spans="1:2" ht="14" x14ac:dyDescent="0.25">
      <c r="A309" s="94"/>
      <c r="B309" s="78"/>
    </row>
    <row r="310" spans="1:2" ht="14" x14ac:dyDescent="0.25">
      <c r="A310" s="94"/>
      <c r="B310" s="78"/>
    </row>
    <row r="311" spans="1:2" ht="14" x14ac:dyDescent="0.25">
      <c r="A311" s="94"/>
      <c r="B311" s="78"/>
    </row>
    <row r="312" spans="1:2" ht="14" x14ac:dyDescent="0.25">
      <c r="A312" s="94"/>
      <c r="B312" s="78"/>
    </row>
    <row r="313" spans="1:2" ht="14" x14ac:dyDescent="0.25">
      <c r="A313" s="94"/>
      <c r="B313" s="78"/>
    </row>
    <row r="314" spans="1:2" ht="14" x14ac:dyDescent="0.25">
      <c r="A314" s="94"/>
      <c r="B314" s="78"/>
    </row>
    <row r="315" spans="1:2" ht="14" x14ac:dyDescent="0.25">
      <c r="A315" s="94"/>
      <c r="B315" s="78"/>
    </row>
    <row r="316" spans="1:2" ht="14" x14ac:dyDescent="0.25">
      <c r="A316" s="94"/>
      <c r="B316" s="78"/>
    </row>
    <row r="317" spans="1:2" ht="14" x14ac:dyDescent="0.25">
      <c r="A317" s="94"/>
      <c r="B317" s="78"/>
    </row>
    <row r="318" spans="1:2" ht="14" x14ac:dyDescent="0.25">
      <c r="A318" s="94"/>
      <c r="B318" s="78"/>
    </row>
    <row r="319" spans="1:2" ht="14" x14ac:dyDescent="0.25">
      <c r="A319" s="94"/>
      <c r="B319" s="78"/>
    </row>
    <row r="320" spans="1:2" ht="14" x14ac:dyDescent="0.25">
      <c r="A320" s="94"/>
      <c r="B320" s="78"/>
    </row>
    <row r="321" spans="1:2" ht="14" x14ac:dyDescent="0.25">
      <c r="A321" s="94"/>
      <c r="B321" s="78"/>
    </row>
    <row r="322" spans="1:2" ht="14" x14ac:dyDescent="0.25">
      <c r="A322" s="94"/>
      <c r="B322" s="78"/>
    </row>
    <row r="323" spans="1:2" ht="14" x14ac:dyDescent="0.25">
      <c r="A323" s="94"/>
      <c r="B323" s="78"/>
    </row>
    <row r="324" spans="1:2" ht="14" x14ac:dyDescent="0.25">
      <c r="A324" s="94"/>
      <c r="B324" s="78"/>
    </row>
    <row r="325" spans="1:2" ht="14" x14ac:dyDescent="0.25">
      <c r="A325" s="94"/>
      <c r="B325" s="78"/>
    </row>
    <row r="326" spans="1:2" ht="14" x14ac:dyDescent="0.25">
      <c r="A326" s="94"/>
      <c r="B326" s="78"/>
    </row>
    <row r="327" spans="1:2" ht="14" x14ac:dyDescent="0.25">
      <c r="A327" s="94"/>
      <c r="B327" s="78"/>
    </row>
    <row r="328" spans="1:2" ht="14" x14ac:dyDescent="0.25">
      <c r="A328" s="94"/>
      <c r="B328" s="78"/>
    </row>
    <row r="329" spans="1:2" ht="14" x14ac:dyDescent="0.25">
      <c r="A329" s="94"/>
      <c r="B329" s="78"/>
    </row>
    <row r="330" spans="1:2" ht="14" x14ac:dyDescent="0.25">
      <c r="A330" s="94"/>
      <c r="B330" s="78"/>
    </row>
    <row r="331" spans="1:2" ht="14" x14ac:dyDescent="0.25">
      <c r="A331" s="94"/>
      <c r="B331" s="78"/>
    </row>
    <row r="332" spans="1:2" ht="14" x14ac:dyDescent="0.25">
      <c r="A332" s="94"/>
      <c r="B332" s="78"/>
    </row>
    <row r="333" spans="1:2" ht="14" x14ac:dyDescent="0.25">
      <c r="A333" s="94"/>
      <c r="B333" s="78"/>
    </row>
    <row r="334" spans="1:2" ht="14" x14ac:dyDescent="0.25">
      <c r="A334" s="94"/>
      <c r="B334" s="78"/>
    </row>
    <row r="335" spans="1:2" ht="14" x14ac:dyDescent="0.25">
      <c r="A335" s="94"/>
      <c r="B335" s="78"/>
    </row>
    <row r="336" spans="1:2" ht="14" x14ac:dyDescent="0.25">
      <c r="A336" s="94"/>
      <c r="B336" s="78"/>
    </row>
    <row r="337" spans="1:2" ht="14" x14ac:dyDescent="0.25">
      <c r="A337" s="94"/>
      <c r="B337" s="78"/>
    </row>
    <row r="338" spans="1:2" ht="14" x14ac:dyDescent="0.25">
      <c r="A338" s="94"/>
      <c r="B338" s="78"/>
    </row>
    <row r="339" spans="1:2" ht="14" x14ac:dyDescent="0.25">
      <c r="A339" s="94"/>
      <c r="B339" s="78"/>
    </row>
    <row r="340" spans="1:2" ht="14" x14ac:dyDescent="0.25">
      <c r="A340" s="94"/>
      <c r="B340" s="78"/>
    </row>
    <row r="341" spans="1:2" ht="14" x14ac:dyDescent="0.25">
      <c r="A341" s="94"/>
      <c r="B341" s="78"/>
    </row>
    <row r="342" spans="1:2" ht="14" x14ac:dyDescent="0.25">
      <c r="A342" s="94"/>
      <c r="B342" s="78"/>
    </row>
    <row r="343" spans="1:2" ht="14" x14ac:dyDescent="0.25">
      <c r="A343" s="94"/>
      <c r="B343" s="78"/>
    </row>
    <row r="344" spans="1:2" ht="14" x14ac:dyDescent="0.25">
      <c r="A344" s="94"/>
      <c r="B344" s="78"/>
    </row>
    <row r="345" spans="1:2" ht="14" x14ac:dyDescent="0.25">
      <c r="A345" s="94"/>
      <c r="B345" s="78"/>
    </row>
    <row r="346" spans="1:2" ht="14" x14ac:dyDescent="0.25">
      <c r="A346" s="94"/>
      <c r="B346" s="78"/>
    </row>
    <row r="347" spans="1:2" ht="14" x14ac:dyDescent="0.25">
      <c r="A347" s="94"/>
      <c r="B347" s="78"/>
    </row>
    <row r="348" spans="1:2" ht="14" x14ac:dyDescent="0.25">
      <c r="A348" s="94"/>
      <c r="B348" s="78"/>
    </row>
    <row r="349" spans="1:2" ht="14" x14ac:dyDescent="0.25">
      <c r="A349" s="94"/>
      <c r="B349" s="78"/>
    </row>
    <row r="350" spans="1:2" ht="14" x14ac:dyDescent="0.25">
      <c r="A350" s="94"/>
      <c r="B350" s="78"/>
    </row>
    <row r="351" spans="1:2" ht="14" x14ac:dyDescent="0.25">
      <c r="A351" s="94"/>
      <c r="B351" s="78"/>
    </row>
    <row r="352" spans="1:2" ht="14" x14ac:dyDescent="0.25">
      <c r="A352" s="94"/>
      <c r="B352" s="78"/>
    </row>
    <row r="353" spans="1:2" ht="14" x14ac:dyDescent="0.25">
      <c r="A353" s="94"/>
      <c r="B353" s="78"/>
    </row>
    <row r="354" spans="1:2" ht="14" x14ac:dyDescent="0.25">
      <c r="A354" s="94"/>
      <c r="B354" s="78"/>
    </row>
    <row r="355" spans="1:2" ht="14" x14ac:dyDescent="0.25">
      <c r="A355" s="94"/>
      <c r="B355" s="78"/>
    </row>
    <row r="356" spans="1:2" ht="14" x14ac:dyDescent="0.25">
      <c r="A356" s="94"/>
      <c r="B356" s="78"/>
    </row>
    <row r="357" spans="1:2" ht="14" x14ac:dyDescent="0.25">
      <c r="A357" s="94"/>
      <c r="B357" s="78"/>
    </row>
    <row r="358" spans="1:2" ht="14" x14ac:dyDescent="0.25">
      <c r="A358" s="94"/>
      <c r="B358" s="78"/>
    </row>
    <row r="359" spans="1:2" ht="14" x14ac:dyDescent="0.25">
      <c r="A359" s="94"/>
      <c r="B359" s="78"/>
    </row>
    <row r="360" spans="1:2" ht="14" x14ac:dyDescent="0.25">
      <c r="A360" s="94"/>
      <c r="B360" s="78"/>
    </row>
    <row r="361" spans="1:2" ht="14" x14ac:dyDescent="0.25">
      <c r="A361" s="94"/>
      <c r="B361" s="78"/>
    </row>
    <row r="362" spans="1:2" ht="14" x14ac:dyDescent="0.25">
      <c r="A362" s="94"/>
      <c r="B362" s="78"/>
    </row>
    <row r="363" spans="1:2" ht="14" x14ac:dyDescent="0.25">
      <c r="A363" s="94"/>
      <c r="B363" s="78"/>
    </row>
    <row r="364" spans="1:2" ht="14" x14ac:dyDescent="0.25">
      <c r="A364" s="94"/>
      <c r="B364" s="78"/>
    </row>
    <row r="365" spans="1:2" ht="14" x14ac:dyDescent="0.25">
      <c r="A365" s="94"/>
      <c r="B365" s="78"/>
    </row>
    <row r="366" spans="1:2" ht="14" x14ac:dyDescent="0.25">
      <c r="A366" s="94"/>
      <c r="B366" s="78"/>
    </row>
    <row r="367" spans="1:2" ht="14" x14ac:dyDescent="0.25">
      <c r="A367" s="94"/>
      <c r="B367" s="78"/>
    </row>
    <row r="368" spans="1:2" ht="14" x14ac:dyDescent="0.25">
      <c r="A368" s="94"/>
      <c r="B368" s="78"/>
    </row>
    <row r="369" spans="1:2" ht="14" x14ac:dyDescent="0.25">
      <c r="A369" s="94"/>
      <c r="B369" s="78"/>
    </row>
    <row r="370" spans="1:2" ht="14" x14ac:dyDescent="0.25">
      <c r="A370" s="94"/>
      <c r="B370" s="78"/>
    </row>
    <row r="371" spans="1:2" ht="14" x14ac:dyDescent="0.25">
      <c r="A371" s="94"/>
      <c r="B371" s="78"/>
    </row>
    <row r="372" spans="1:2" ht="14" x14ac:dyDescent="0.25">
      <c r="A372" s="94"/>
      <c r="B372" s="78"/>
    </row>
    <row r="373" spans="1:2" ht="14" x14ac:dyDescent="0.25">
      <c r="A373" s="94"/>
      <c r="B373" s="78"/>
    </row>
    <row r="374" spans="1:2" ht="14" x14ac:dyDescent="0.25">
      <c r="A374" s="94"/>
      <c r="B374" s="78"/>
    </row>
    <row r="375" spans="1:2" ht="14" x14ac:dyDescent="0.25">
      <c r="A375" s="94"/>
      <c r="B375" s="78"/>
    </row>
    <row r="376" spans="1:2" ht="14" x14ac:dyDescent="0.25">
      <c r="A376" s="94"/>
      <c r="B376" s="78"/>
    </row>
    <row r="377" spans="1:2" ht="14" x14ac:dyDescent="0.25">
      <c r="A377" s="94"/>
      <c r="B377" s="78"/>
    </row>
    <row r="378" spans="1:2" ht="14" x14ac:dyDescent="0.25">
      <c r="A378" s="94"/>
      <c r="B378" s="78"/>
    </row>
    <row r="379" spans="1:2" ht="14" x14ac:dyDescent="0.25">
      <c r="A379" s="94"/>
      <c r="B379" s="78"/>
    </row>
    <row r="380" spans="1:2" ht="14" x14ac:dyDescent="0.25">
      <c r="A380" s="94"/>
      <c r="B380" s="78"/>
    </row>
    <row r="381" spans="1:2" ht="14" x14ac:dyDescent="0.25">
      <c r="A381" s="94"/>
      <c r="B381" s="78"/>
    </row>
    <row r="382" spans="1:2" ht="14" x14ac:dyDescent="0.25">
      <c r="A382" s="94"/>
      <c r="B382" s="78"/>
    </row>
    <row r="383" spans="1:2" ht="14" x14ac:dyDescent="0.25">
      <c r="A383" s="94"/>
      <c r="B383" s="78"/>
    </row>
    <row r="384" spans="1:2" ht="14" x14ac:dyDescent="0.25">
      <c r="A384" s="94"/>
      <c r="B384" s="78"/>
    </row>
    <row r="385" spans="1:2" ht="14" x14ac:dyDescent="0.25">
      <c r="A385" s="94"/>
      <c r="B385" s="78"/>
    </row>
    <row r="386" spans="1:2" ht="14" x14ac:dyDescent="0.25">
      <c r="A386" s="94"/>
      <c r="B386" s="78"/>
    </row>
    <row r="387" spans="1:2" ht="14" x14ac:dyDescent="0.25">
      <c r="A387" s="94"/>
      <c r="B387" s="78"/>
    </row>
    <row r="388" spans="1:2" ht="14" x14ac:dyDescent="0.25">
      <c r="A388" s="94"/>
      <c r="B388" s="78"/>
    </row>
    <row r="389" spans="1:2" ht="14" x14ac:dyDescent="0.25">
      <c r="A389" s="94"/>
      <c r="B389" s="78"/>
    </row>
    <row r="390" spans="1:2" ht="14" x14ac:dyDescent="0.25">
      <c r="A390" s="94"/>
      <c r="B390" s="78"/>
    </row>
    <row r="391" spans="1:2" ht="14" x14ac:dyDescent="0.25">
      <c r="A391" s="94"/>
      <c r="B391" s="78"/>
    </row>
    <row r="392" spans="1:2" ht="14" x14ac:dyDescent="0.25">
      <c r="A392" s="94"/>
      <c r="B392" s="78"/>
    </row>
    <row r="393" spans="1:2" ht="14" x14ac:dyDescent="0.25">
      <c r="A393" s="94"/>
      <c r="B393" s="78"/>
    </row>
    <row r="394" spans="1:2" ht="14" x14ac:dyDescent="0.25">
      <c r="A394" s="94"/>
      <c r="B394" s="78"/>
    </row>
    <row r="395" spans="1:2" ht="14" x14ac:dyDescent="0.25">
      <c r="A395" s="94"/>
      <c r="B395" s="78"/>
    </row>
    <row r="396" spans="1:2" ht="14" x14ac:dyDescent="0.25">
      <c r="A396" s="94"/>
      <c r="B396" s="78"/>
    </row>
    <row r="397" spans="1:2" ht="14" x14ac:dyDescent="0.25">
      <c r="A397" s="94"/>
      <c r="B397" s="78"/>
    </row>
    <row r="398" spans="1:2" ht="14" x14ac:dyDescent="0.25">
      <c r="A398" s="94"/>
      <c r="B398" s="78"/>
    </row>
    <row r="399" spans="1:2" ht="14" x14ac:dyDescent="0.25">
      <c r="A399" s="94"/>
      <c r="B399" s="78"/>
    </row>
    <row r="400" spans="1:2" ht="14" x14ac:dyDescent="0.25">
      <c r="A400" s="94"/>
      <c r="B400" s="78"/>
    </row>
    <row r="401" spans="1:2" ht="14" x14ac:dyDescent="0.25">
      <c r="A401" s="94"/>
      <c r="B401" s="78"/>
    </row>
    <row r="402" spans="1:2" ht="14" x14ac:dyDescent="0.25">
      <c r="A402" s="94"/>
      <c r="B402" s="78"/>
    </row>
    <row r="403" spans="1:2" ht="14" x14ac:dyDescent="0.25">
      <c r="A403" s="94"/>
      <c r="B403" s="78"/>
    </row>
    <row r="404" spans="1:2" ht="14" x14ac:dyDescent="0.25">
      <c r="A404" s="94"/>
      <c r="B404" s="78"/>
    </row>
    <row r="405" spans="1:2" ht="14" x14ac:dyDescent="0.25">
      <c r="A405" s="94"/>
      <c r="B405" s="78"/>
    </row>
    <row r="406" spans="1:2" ht="14" x14ac:dyDescent="0.25">
      <c r="A406" s="94"/>
      <c r="B406" s="78"/>
    </row>
    <row r="407" spans="1:2" ht="14" x14ac:dyDescent="0.25">
      <c r="A407" s="94"/>
      <c r="B407" s="78"/>
    </row>
    <row r="408" spans="1:2" ht="14" x14ac:dyDescent="0.25">
      <c r="A408" s="94"/>
      <c r="B408" s="78"/>
    </row>
    <row r="409" spans="1:2" ht="14" x14ac:dyDescent="0.25">
      <c r="A409" s="94"/>
      <c r="B409" s="78"/>
    </row>
    <row r="410" spans="1:2" ht="14" x14ac:dyDescent="0.25">
      <c r="A410" s="94"/>
      <c r="B410" s="78"/>
    </row>
    <row r="411" spans="1:2" ht="14" x14ac:dyDescent="0.25">
      <c r="A411" s="94"/>
      <c r="B411" s="78"/>
    </row>
    <row r="412" spans="1:2" ht="14" x14ac:dyDescent="0.25">
      <c r="A412" s="94"/>
      <c r="B412" s="78"/>
    </row>
    <row r="413" spans="1:2" ht="14" x14ac:dyDescent="0.25">
      <c r="A413" s="94"/>
      <c r="B413" s="78"/>
    </row>
    <row r="414" spans="1:2" ht="14" x14ac:dyDescent="0.25">
      <c r="A414" s="94"/>
      <c r="B414" s="78"/>
    </row>
    <row r="415" spans="1:2" ht="14" x14ac:dyDescent="0.25">
      <c r="A415" s="94"/>
      <c r="B415" s="78"/>
    </row>
    <row r="416" spans="1:2" ht="14" x14ac:dyDescent="0.25">
      <c r="A416" s="94"/>
      <c r="B416" s="78"/>
    </row>
    <row r="417" spans="1:2" ht="14" x14ac:dyDescent="0.25">
      <c r="A417" s="94"/>
      <c r="B417" s="78"/>
    </row>
    <row r="418" spans="1:2" ht="14" x14ac:dyDescent="0.25">
      <c r="A418" s="94"/>
      <c r="B418" s="78"/>
    </row>
    <row r="419" spans="1:2" ht="14" x14ac:dyDescent="0.25">
      <c r="A419" s="94"/>
      <c r="B419" s="78"/>
    </row>
    <row r="420" spans="1:2" ht="14" x14ac:dyDescent="0.25">
      <c r="A420" s="94"/>
      <c r="B420" s="78"/>
    </row>
    <row r="421" spans="1:2" ht="14" x14ac:dyDescent="0.25">
      <c r="A421" s="94"/>
      <c r="B421" s="78"/>
    </row>
    <row r="422" spans="1:2" ht="14" x14ac:dyDescent="0.25">
      <c r="A422" s="94"/>
      <c r="B422" s="78"/>
    </row>
    <row r="423" spans="1:2" ht="14" x14ac:dyDescent="0.25">
      <c r="A423" s="94"/>
      <c r="B423" s="78"/>
    </row>
    <row r="424" spans="1:2" ht="14" x14ac:dyDescent="0.25">
      <c r="A424" s="94"/>
      <c r="B424" s="78"/>
    </row>
    <row r="425" spans="1:2" ht="14" x14ac:dyDescent="0.25">
      <c r="A425" s="94"/>
      <c r="B425" s="78"/>
    </row>
    <row r="426" spans="1:2" ht="14" x14ac:dyDescent="0.25">
      <c r="A426" s="94"/>
      <c r="B426" s="78"/>
    </row>
    <row r="427" spans="1:2" ht="14" x14ac:dyDescent="0.25">
      <c r="A427" s="94"/>
      <c r="B427" s="78"/>
    </row>
    <row r="428" spans="1:2" ht="14" x14ac:dyDescent="0.25">
      <c r="A428" s="94"/>
      <c r="B428" s="78"/>
    </row>
    <row r="429" spans="1:2" ht="14" x14ac:dyDescent="0.25">
      <c r="A429" s="94"/>
      <c r="B429" s="78"/>
    </row>
    <row r="430" spans="1:2" ht="14" x14ac:dyDescent="0.25">
      <c r="A430" s="94"/>
      <c r="B430" s="78"/>
    </row>
    <row r="431" spans="1:2" ht="14" x14ac:dyDescent="0.25">
      <c r="A431" s="94"/>
      <c r="B431" s="78"/>
    </row>
    <row r="432" spans="1:2" ht="14" x14ac:dyDescent="0.25">
      <c r="A432" s="94"/>
      <c r="B432" s="78"/>
    </row>
    <row r="433" spans="1:2" ht="14" x14ac:dyDescent="0.25">
      <c r="A433" s="94"/>
      <c r="B433" s="78"/>
    </row>
    <row r="434" spans="1:2" ht="14" x14ac:dyDescent="0.25">
      <c r="A434" s="94"/>
      <c r="B434" s="78"/>
    </row>
    <row r="435" spans="1:2" ht="14" x14ac:dyDescent="0.25">
      <c r="A435" s="94"/>
      <c r="B435" s="78"/>
    </row>
    <row r="436" spans="1:2" ht="14" x14ac:dyDescent="0.25">
      <c r="A436" s="94"/>
      <c r="B436" s="78"/>
    </row>
    <row r="437" spans="1:2" ht="14" x14ac:dyDescent="0.25">
      <c r="A437" s="94"/>
      <c r="B437" s="78"/>
    </row>
    <row r="438" spans="1:2" ht="14" x14ac:dyDescent="0.25">
      <c r="A438" s="94"/>
      <c r="B438" s="78"/>
    </row>
    <row r="439" spans="1:2" ht="14" x14ac:dyDescent="0.25">
      <c r="A439" s="94"/>
      <c r="B439" s="78"/>
    </row>
    <row r="440" spans="1:2" ht="14" x14ac:dyDescent="0.25">
      <c r="A440" s="94"/>
      <c r="B440" s="78"/>
    </row>
    <row r="441" spans="1:2" ht="14" x14ac:dyDescent="0.25">
      <c r="A441" s="94"/>
      <c r="B441" s="78"/>
    </row>
    <row r="442" spans="1:2" ht="14" x14ac:dyDescent="0.25">
      <c r="A442" s="94"/>
      <c r="B442" s="78"/>
    </row>
    <row r="443" spans="1:2" ht="14" x14ac:dyDescent="0.25">
      <c r="A443" s="94"/>
      <c r="B443" s="78"/>
    </row>
    <row r="444" spans="1:2" ht="14" x14ac:dyDescent="0.25">
      <c r="A444" s="94"/>
      <c r="B444" s="78"/>
    </row>
    <row r="445" spans="1:2" ht="14" x14ac:dyDescent="0.25">
      <c r="A445" s="94"/>
      <c r="B445" s="78"/>
    </row>
    <row r="446" spans="1:2" ht="14" x14ac:dyDescent="0.25">
      <c r="A446" s="94"/>
      <c r="B446" s="78"/>
    </row>
    <row r="447" spans="1:2" ht="14" x14ac:dyDescent="0.25">
      <c r="A447" s="94"/>
      <c r="B447" s="78"/>
    </row>
    <row r="448" spans="1:2" ht="14" x14ac:dyDescent="0.25">
      <c r="A448" s="94"/>
      <c r="B448" s="78"/>
    </row>
    <row r="449" spans="1:2" ht="14" x14ac:dyDescent="0.25">
      <c r="A449" s="94"/>
      <c r="B449" s="78"/>
    </row>
    <row r="450" spans="1:2" ht="14" x14ac:dyDescent="0.25">
      <c r="A450" s="94"/>
      <c r="B450" s="78"/>
    </row>
    <row r="451" spans="1:2" ht="14" x14ac:dyDescent="0.25">
      <c r="A451" s="94"/>
      <c r="B451" s="78"/>
    </row>
    <row r="452" spans="1:2" ht="14" x14ac:dyDescent="0.25">
      <c r="A452" s="94"/>
      <c r="B452" s="78"/>
    </row>
    <row r="453" spans="1:2" ht="14" x14ac:dyDescent="0.25">
      <c r="A453" s="94"/>
      <c r="B453" s="78"/>
    </row>
    <row r="454" spans="1:2" ht="14" x14ac:dyDescent="0.25">
      <c r="A454" s="94"/>
      <c r="B454" s="78"/>
    </row>
    <row r="455" spans="1:2" ht="14" x14ac:dyDescent="0.25">
      <c r="A455" s="94"/>
      <c r="B455" s="78"/>
    </row>
    <row r="456" spans="1:2" ht="14" x14ac:dyDescent="0.25">
      <c r="A456" s="94"/>
      <c r="B456" s="78"/>
    </row>
    <row r="457" spans="1:2" ht="14" x14ac:dyDescent="0.25">
      <c r="A457" s="94"/>
      <c r="B457" s="78"/>
    </row>
    <row r="458" spans="1:2" ht="14" x14ac:dyDescent="0.25">
      <c r="A458" s="94"/>
      <c r="B458" s="78"/>
    </row>
    <row r="459" spans="1:2" ht="14" x14ac:dyDescent="0.25">
      <c r="A459" s="94"/>
      <c r="B459" s="78"/>
    </row>
    <row r="460" spans="1:2" ht="14" x14ac:dyDescent="0.25">
      <c r="A460" s="94"/>
      <c r="B460" s="78"/>
    </row>
    <row r="461" spans="1:2" ht="14" x14ac:dyDescent="0.25">
      <c r="A461" s="94"/>
      <c r="B461" s="78"/>
    </row>
    <row r="462" spans="1:2" ht="14" x14ac:dyDescent="0.25">
      <c r="A462" s="94"/>
      <c r="B462" s="78"/>
    </row>
    <row r="463" spans="1:2" ht="14" x14ac:dyDescent="0.25">
      <c r="A463" s="94"/>
      <c r="B463" s="78"/>
    </row>
    <row r="464" spans="1:2" ht="14" x14ac:dyDescent="0.25">
      <c r="A464" s="94"/>
      <c r="B464" s="78"/>
    </row>
    <row r="465" spans="1:2" ht="14" x14ac:dyDescent="0.25">
      <c r="A465" s="94"/>
      <c r="B465" s="78"/>
    </row>
    <row r="466" spans="1:2" ht="14" x14ac:dyDescent="0.25">
      <c r="A466" s="94"/>
      <c r="B466" s="78"/>
    </row>
    <row r="467" spans="1:2" ht="14" x14ac:dyDescent="0.25">
      <c r="A467" s="94"/>
      <c r="B467" s="78"/>
    </row>
    <row r="468" spans="1:2" ht="14" x14ac:dyDescent="0.25">
      <c r="A468" s="94"/>
      <c r="B468" s="78"/>
    </row>
    <row r="469" spans="1:2" ht="14" x14ac:dyDescent="0.25">
      <c r="A469" s="94"/>
      <c r="B469" s="78"/>
    </row>
    <row r="470" spans="1:2" ht="14" x14ac:dyDescent="0.25">
      <c r="A470" s="94"/>
      <c r="B470" s="78"/>
    </row>
    <row r="471" spans="1:2" ht="14" x14ac:dyDescent="0.25">
      <c r="A471" s="94"/>
      <c r="B471" s="78"/>
    </row>
    <row r="472" spans="1:2" ht="14" x14ac:dyDescent="0.25">
      <c r="A472" s="94"/>
      <c r="B472" s="78"/>
    </row>
    <row r="473" spans="1:2" ht="14" x14ac:dyDescent="0.25">
      <c r="A473" s="94"/>
      <c r="B473" s="78"/>
    </row>
    <row r="474" spans="1:2" ht="14" x14ac:dyDescent="0.25">
      <c r="A474" s="94"/>
      <c r="B474" s="78"/>
    </row>
    <row r="475" spans="1:2" ht="14" x14ac:dyDescent="0.25">
      <c r="A475" s="94"/>
      <c r="B475" s="78"/>
    </row>
    <row r="476" spans="1:2" ht="14" x14ac:dyDescent="0.25">
      <c r="A476" s="94"/>
      <c r="B476" s="78"/>
    </row>
    <row r="477" spans="1:2" ht="14" x14ac:dyDescent="0.25">
      <c r="A477" s="94"/>
      <c r="B477" s="78"/>
    </row>
    <row r="478" spans="1:2" ht="14" x14ac:dyDescent="0.25">
      <c r="A478" s="94"/>
      <c r="B478" s="78"/>
    </row>
    <row r="479" spans="1:2" ht="14" x14ac:dyDescent="0.25">
      <c r="A479" s="94"/>
      <c r="B479" s="78"/>
    </row>
    <row r="480" spans="1:2" ht="14" x14ac:dyDescent="0.25">
      <c r="A480" s="94"/>
      <c r="B480" s="78"/>
    </row>
    <row r="481" spans="1:2" ht="14" x14ac:dyDescent="0.25">
      <c r="A481" s="94"/>
      <c r="B481" s="78"/>
    </row>
    <row r="482" spans="1:2" ht="14" x14ac:dyDescent="0.25">
      <c r="A482" s="94"/>
      <c r="B482" s="78"/>
    </row>
    <row r="483" spans="1:2" ht="14" x14ac:dyDescent="0.25">
      <c r="A483" s="94"/>
      <c r="B483" s="78"/>
    </row>
    <row r="484" spans="1:2" ht="14" x14ac:dyDescent="0.25">
      <c r="A484" s="94"/>
      <c r="B484" s="78"/>
    </row>
    <row r="485" spans="1:2" ht="14" x14ac:dyDescent="0.25">
      <c r="A485" s="94"/>
      <c r="B485" s="78"/>
    </row>
    <row r="486" spans="1:2" ht="14" x14ac:dyDescent="0.25">
      <c r="A486" s="94"/>
      <c r="B486" s="78"/>
    </row>
    <row r="487" spans="1:2" ht="14" x14ac:dyDescent="0.25">
      <c r="A487" s="94"/>
      <c r="B487" s="78"/>
    </row>
    <row r="488" spans="1:2" ht="14" x14ac:dyDescent="0.25">
      <c r="A488" s="94"/>
      <c r="B488" s="78"/>
    </row>
    <row r="489" spans="1:2" ht="14" x14ac:dyDescent="0.25">
      <c r="A489" s="94"/>
      <c r="B489" s="78"/>
    </row>
    <row r="490" spans="1:2" ht="14" x14ac:dyDescent="0.25">
      <c r="A490" s="94"/>
      <c r="B490" s="78"/>
    </row>
    <row r="491" spans="1:2" ht="14" x14ac:dyDescent="0.25">
      <c r="A491" s="94"/>
      <c r="B491" s="78"/>
    </row>
    <row r="492" spans="1:2" ht="14" x14ac:dyDescent="0.25">
      <c r="A492" s="94"/>
      <c r="B492" s="78"/>
    </row>
    <row r="493" spans="1:2" ht="14" x14ac:dyDescent="0.25">
      <c r="A493" s="94"/>
      <c r="B493" s="78"/>
    </row>
    <row r="494" spans="1:2" ht="14" x14ac:dyDescent="0.25">
      <c r="A494" s="94"/>
      <c r="B494" s="78"/>
    </row>
    <row r="495" spans="1:2" ht="14" x14ac:dyDescent="0.25">
      <c r="A495" s="94"/>
      <c r="B495" s="78"/>
    </row>
    <row r="496" spans="1:2" ht="14" x14ac:dyDescent="0.25">
      <c r="A496" s="94"/>
      <c r="B496" s="78"/>
    </row>
    <row r="497" spans="1:2" ht="14" x14ac:dyDescent="0.25">
      <c r="A497" s="94"/>
      <c r="B497" s="78"/>
    </row>
    <row r="498" spans="1:2" ht="14" x14ac:dyDescent="0.25">
      <c r="A498" s="94"/>
      <c r="B498" s="78"/>
    </row>
    <row r="499" spans="1:2" ht="14" x14ac:dyDescent="0.25">
      <c r="A499" s="94"/>
      <c r="B499" s="78"/>
    </row>
    <row r="500" spans="1:2" ht="14" x14ac:dyDescent="0.25">
      <c r="A500" s="94"/>
      <c r="B500" s="78"/>
    </row>
    <row r="501" spans="1:2" ht="14" x14ac:dyDescent="0.25">
      <c r="A501" s="94"/>
      <c r="B501" s="78"/>
    </row>
    <row r="502" spans="1:2" ht="14" x14ac:dyDescent="0.25">
      <c r="A502" s="94"/>
      <c r="B502" s="78"/>
    </row>
    <row r="503" spans="1:2" ht="14" x14ac:dyDescent="0.25">
      <c r="A503" s="94"/>
      <c r="B503" s="78"/>
    </row>
    <row r="504" spans="1:2" ht="14" x14ac:dyDescent="0.25">
      <c r="A504" s="94"/>
      <c r="B504" s="78"/>
    </row>
    <row r="505" spans="1:2" ht="14" x14ac:dyDescent="0.25">
      <c r="A505" s="94"/>
      <c r="B505" s="78"/>
    </row>
    <row r="506" spans="1:2" ht="14" x14ac:dyDescent="0.25">
      <c r="A506" s="94"/>
      <c r="B506" s="78"/>
    </row>
    <row r="507" spans="1:2" ht="14" x14ac:dyDescent="0.25">
      <c r="A507" s="94"/>
      <c r="B507" s="78"/>
    </row>
    <row r="508" spans="1:2" ht="14" x14ac:dyDescent="0.25">
      <c r="A508" s="94"/>
      <c r="B508" s="78"/>
    </row>
    <row r="509" spans="1:2" ht="14" x14ac:dyDescent="0.25">
      <c r="A509" s="94"/>
      <c r="B509" s="78"/>
    </row>
    <row r="510" spans="1:2" ht="14" x14ac:dyDescent="0.25">
      <c r="A510" s="94"/>
      <c r="B510" s="78"/>
    </row>
    <row r="511" spans="1:2" ht="14" x14ac:dyDescent="0.25">
      <c r="A511" s="94"/>
      <c r="B511" s="78"/>
    </row>
    <row r="512" spans="1:2" ht="14" x14ac:dyDescent="0.25">
      <c r="A512" s="94"/>
      <c r="B512" s="78"/>
    </row>
    <row r="513" spans="1:2" ht="14" x14ac:dyDescent="0.25">
      <c r="A513" s="94"/>
      <c r="B513" s="78"/>
    </row>
    <row r="514" spans="1:2" ht="14" x14ac:dyDescent="0.25">
      <c r="A514" s="94"/>
      <c r="B514" s="78"/>
    </row>
    <row r="515" spans="1:2" ht="14" x14ac:dyDescent="0.25">
      <c r="A515" s="94"/>
      <c r="B515" s="78"/>
    </row>
    <row r="516" spans="1:2" ht="14" x14ac:dyDescent="0.25">
      <c r="A516" s="94"/>
      <c r="B516" s="78"/>
    </row>
    <row r="517" spans="1:2" ht="14" x14ac:dyDescent="0.25">
      <c r="A517" s="94"/>
      <c r="B517" s="78"/>
    </row>
    <row r="518" spans="1:2" ht="14" x14ac:dyDescent="0.25">
      <c r="A518" s="94"/>
      <c r="B518" s="78"/>
    </row>
    <row r="519" spans="1:2" ht="14" x14ac:dyDescent="0.25">
      <c r="A519" s="94"/>
      <c r="B519" s="78"/>
    </row>
    <row r="520" spans="1:2" ht="14" x14ac:dyDescent="0.25">
      <c r="A520" s="94"/>
      <c r="B520" s="78"/>
    </row>
    <row r="521" spans="1:2" ht="14" x14ac:dyDescent="0.25">
      <c r="A521" s="94"/>
      <c r="B521" s="78"/>
    </row>
    <row r="522" spans="1:2" ht="14" x14ac:dyDescent="0.25">
      <c r="A522" s="94"/>
      <c r="B522" s="78"/>
    </row>
    <row r="523" spans="1:2" ht="14" x14ac:dyDescent="0.25">
      <c r="A523" s="94"/>
      <c r="B523" s="78"/>
    </row>
    <row r="524" spans="1:2" ht="14" x14ac:dyDescent="0.25">
      <c r="A524" s="94"/>
      <c r="B524" s="78"/>
    </row>
    <row r="525" spans="1:2" ht="14" x14ac:dyDescent="0.25">
      <c r="A525" s="94"/>
      <c r="B525" s="78"/>
    </row>
    <row r="526" spans="1:2" ht="14" x14ac:dyDescent="0.25">
      <c r="A526" s="94"/>
      <c r="B526" s="78"/>
    </row>
    <row r="527" spans="1:2" ht="14" x14ac:dyDescent="0.25">
      <c r="A527" s="94"/>
      <c r="B527" s="78"/>
    </row>
    <row r="528" spans="1:2" ht="14" x14ac:dyDescent="0.25">
      <c r="A528" s="94"/>
      <c r="B528" s="78"/>
    </row>
    <row r="529" spans="1:2" ht="14" x14ac:dyDescent="0.25">
      <c r="A529" s="94"/>
      <c r="B529" s="78"/>
    </row>
    <row r="530" spans="1:2" ht="14" x14ac:dyDescent="0.25">
      <c r="A530" s="94"/>
      <c r="B530" s="78"/>
    </row>
    <row r="531" spans="1:2" ht="14" x14ac:dyDescent="0.25">
      <c r="A531" s="94"/>
      <c r="B531" s="78"/>
    </row>
    <row r="532" spans="1:2" ht="14" x14ac:dyDescent="0.25">
      <c r="A532" s="94"/>
      <c r="B532" s="78"/>
    </row>
    <row r="533" spans="1:2" ht="14" x14ac:dyDescent="0.25">
      <c r="A533" s="94"/>
      <c r="B533" s="78"/>
    </row>
    <row r="534" spans="1:2" ht="14" x14ac:dyDescent="0.25">
      <c r="A534" s="94"/>
      <c r="B534" s="78"/>
    </row>
    <row r="535" spans="1:2" ht="14" x14ac:dyDescent="0.25">
      <c r="A535" s="94"/>
      <c r="B535" s="78"/>
    </row>
    <row r="536" spans="1:2" ht="14" x14ac:dyDescent="0.25">
      <c r="A536" s="94"/>
      <c r="B536" s="78"/>
    </row>
    <row r="537" spans="1:2" ht="14" x14ac:dyDescent="0.25">
      <c r="A537" s="94"/>
      <c r="B537" s="78"/>
    </row>
    <row r="538" spans="1:2" ht="14" x14ac:dyDescent="0.25">
      <c r="A538" s="94"/>
      <c r="B538" s="78"/>
    </row>
    <row r="539" spans="1:2" ht="14" x14ac:dyDescent="0.25">
      <c r="A539" s="94"/>
      <c r="B539" s="78"/>
    </row>
    <row r="540" spans="1:2" ht="14" x14ac:dyDescent="0.25">
      <c r="A540" s="94"/>
      <c r="B540" s="78"/>
    </row>
    <row r="541" spans="1:2" ht="14" x14ac:dyDescent="0.25">
      <c r="A541" s="94"/>
      <c r="B541" s="78"/>
    </row>
    <row r="542" spans="1:2" ht="14" x14ac:dyDescent="0.25">
      <c r="A542" s="94"/>
      <c r="B542" s="78"/>
    </row>
    <row r="543" spans="1:2" ht="14" x14ac:dyDescent="0.25">
      <c r="A543" s="94"/>
      <c r="B543" s="78"/>
    </row>
    <row r="544" spans="1:2" ht="14" x14ac:dyDescent="0.25">
      <c r="A544" s="94"/>
      <c r="B544" s="78"/>
    </row>
    <row r="545" spans="1:2" ht="14" x14ac:dyDescent="0.25">
      <c r="A545" s="94"/>
      <c r="B545" s="78"/>
    </row>
    <row r="546" spans="1:2" ht="14" x14ac:dyDescent="0.25">
      <c r="A546" s="94"/>
      <c r="B546" s="78"/>
    </row>
    <row r="547" spans="1:2" ht="14" x14ac:dyDescent="0.25">
      <c r="A547" s="94"/>
      <c r="B547" s="78"/>
    </row>
    <row r="548" spans="1:2" ht="14" x14ac:dyDescent="0.25">
      <c r="A548" s="94"/>
      <c r="B548" s="78"/>
    </row>
    <row r="549" spans="1:2" ht="14" x14ac:dyDescent="0.25">
      <c r="A549" s="94"/>
      <c r="B549" s="78"/>
    </row>
    <row r="550" spans="1:2" ht="14" x14ac:dyDescent="0.25">
      <c r="A550" s="94"/>
      <c r="B550" s="78"/>
    </row>
    <row r="551" spans="1:2" ht="14" x14ac:dyDescent="0.25">
      <c r="A551" s="94"/>
      <c r="B551" s="78"/>
    </row>
    <row r="552" spans="1:2" ht="14" x14ac:dyDescent="0.25">
      <c r="A552" s="94"/>
      <c r="B552" s="78"/>
    </row>
    <row r="553" spans="1:2" ht="14" x14ac:dyDescent="0.25">
      <c r="A553" s="94"/>
      <c r="B553" s="78"/>
    </row>
    <row r="554" spans="1:2" ht="14" x14ac:dyDescent="0.25">
      <c r="A554" s="94"/>
      <c r="B554" s="78"/>
    </row>
    <row r="555" spans="1:2" ht="14" x14ac:dyDescent="0.25">
      <c r="A555" s="94"/>
      <c r="B555" s="78"/>
    </row>
    <row r="556" spans="1:2" ht="14" x14ac:dyDescent="0.25">
      <c r="A556" s="94"/>
      <c r="B556" s="78"/>
    </row>
    <row r="557" spans="1:2" ht="14" x14ac:dyDescent="0.25">
      <c r="A557" s="94"/>
      <c r="B557" s="78"/>
    </row>
    <row r="558" spans="1:2" ht="14" x14ac:dyDescent="0.25">
      <c r="A558" s="94"/>
      <c r="B558" s="78"/>
    </row>
    <row r="559" spans="1:2" ht="14" x14ac:dyDescent="0.25">
      <c r="A559" s="94"/>
      <c r="B559" s="78"/>
    </row>
    <row r="560" spans="1:2" ht="14" x14ac:dyDescent="0.25">
      <c r="A560" s="94"/>
      <c r="B560" s="78"/>
    </row>
    <row r="561" spans="1:2" ht="14" x14ac:dyDescent="0.25">
      <c r="A561" s="94"/>
      <c r="B561" s="78"/>
    </row>
    <row r="562" spans="1:2" ht="14" x14ac:dyDescent="0.25">
      <c r="A562" s="94"/>
      <c r="B562" s="78"/>
    </row>
    <row r="563" spans="1:2" ht="14" x14ac:dyDescent="0.25">
      <c r="A563" s="94"/>
      <c r="B563" s="78"/>
    </row>
    <row r="564" spans="1:2" ht="14" x14ac:dyDescent="0.25">
      <c r="A564" s="94"/>
      <c r="B564" s="78"/>
    </row>
    <row r="565" spans="1:2" ht="14" x14ac:dyDescent="0.25">
      <c r="A565" s="94"/>
      <c r="B565" s="78"/>
    </row>
    <row r="566" spans="1:2" ht="14" x14ac:dyDescent="0.25">
      <c r="A566" s="94"/>
      <c r="B566" s="78"/>
    </row>
    <row r="567" spans="1:2" ht="14" x14ac:dyDescent="0.25">
      <c r="A567" s="94"/>
      <c r="B567" s="78"/>
    </row>
    <row r="568" spans="1:2" ht="14" x14ac:dyDescent="0.25">
      <c r="A568" s="94"/>
      <c r="B568" s="78"/>
    </row>
    <row r="569" spans="1:2" ht="14" x14ac:dyDescent="0.25">
      <c r="A569" s="94"/>
      <c r="B569" s="78"/>
    </row>
    <row r="570" spans="1:2" ht="14" x14ac:dyDescent="0.25">
      <c r="A570" s="94"/>
      <c r="B570" s="78"/>
    </row>
    <row r="571" spans="1:2" ht="14" x14ac:dyDescent="0.25">
      <c r="A571" s="94"/>
      <c r="B571" s="78"/>
    </row>
    <row r="572" spans="1:2" ht="14" x14ac:dyDescent="0.25">
      <c r="A572" s="94"/>
      <c r="B572" s="78"/>
    </row>
    <row r="573" spans="1:2" ht="14" x14ac:dyDescent="0.25">
      <c r="A573" s="94"/>
      <c r="B573" s="78"/>
    </row>
    <row r="574" spans="1:2" ht="14" x14ac:dyDescent="0.25">
      <c r="A574" s="94"/>
      <c r="B574" s="78"/>
    </row>
    <row r="575" spans="1:2" ht="14" x14ac:dyDescent="0.25">
      <c r="A575" s="94"/>
      <c r="B575" s="78"/>
    </row>
    <row r="576" spans="1:2" ht="14" x14ac:dyDescent="0.25">
      <c r="A576" s="94"/>
      <c r="B576" s="78"/>
    </row>
    <row r="577" spans="1:2" ht="14" x14ac:dyDescent="0.25">
      <c r="A577" s="94"/>
      <c r="B577" s="78"/>
    </row>
    <row r="578" spans="1:2" ht="14" x14ac:dyDescent="0.25">
      <c r="A578" s="94"/>
      <c r="B578" s="78"/>
    </row>
    <row r="579" spans="1:2" ht="14" x14ac:dyDescent="0.25">
      <c r="A579" s="94"/>
      <c r="B579" s="78"/>
    </row>
    <row r="580" spans="1:2" ht="14" x14ac:dyDescent="0.25">
      <c r="A580" s="94"/>
      <c r="B580" s="78"/>
    </row>
    <row r="581" spans="1:2" ht="14" x14ac:dyDescent="0.25">
      <c r="A581" s="94"/>
      <c r="B581" s="78"/>
    </row>
    <row r="582" spans="1:2" ht="14" x14ac:dyDescent="0.25">
      <c r="A582" s="94"/>
      <c r="B582" s="78"/>
    </row>
    <row r="583" spans="1:2" ht="14" x14ac:dyDescent="0.25">
      <c r="A583" s="94"/>
      <c r="B583" s="78"/>
    </row>
    <row r="584" spans="1:2" ht="14" x14ac:dyDescent="0.25">
      <c r="A584" s="94"/>
      <c r="B584" s="78"/>
    </row>
    <row r="585" spans="1:2" ht="14" x14ac:dyDescent="0.25">
      <c r="A585" s="94"/>
      <c r="B585" s="78"/>
    </row>
    <row r="586" spans="1:2" ht="14" x14ac:dyDescent="0.25">
      <c r="A586" s="94"/>
      <c r="B586" s="78"/>
    </row>
    <row r="587" spans="1:2" ht="14" x14ac:dyDescent="0.25">
      <c r="A587" s="94"/>
      <c r="B587" s="78"/>
    </row>
    <row r="588" spans="1:2" ht="14" x14ac:dyDescent="0.25">
      <c r="A588" s="94"/>
      <c r="B588" s="78"/>
    </row>
    <row r="589" spans="1:2" ht="14" x14ac:dyDescent="0.25">
      <c r="A589" s="94"/>
      <c r="B589" s="78"/>
    </row>
    <row r="590" spans="1:2" ht="14" x14ac:dyDescent="0.25">
      <c r="A590" s="94"/>
      <c r="B590" s="78"/>
    </row>
    <row r="591" spans="1:2" ht="14" x14ac:dyDescent="0.25">
      <c r="A591" s="94"/>
      <c r="B591" s="78"/>
    </row>
    <row r="592" spans="1:2" ht="14" x14ac:dyDescent="0.25">
      <c r="A592" s="94"/>
      <c r="B592" s="78"/>
    </row>
    <row r="593" spans="1:2" ht="14" x14ac:dyDescent="0.25">
      <c r="A593" s="94"/>
      <c r="B593" s="78"/>
    </row>
    <row r="594" spans="1:2" ht="14" x14ac:dyDescent="0.25">
      <c r="A594" s="94"/>
      <c r="B594" s="78"/>
    </row>
    <row r="595" spans="1:2" ht="14" x14ac:dyDescent="0.25">
      <c r="A595" s="94"/>
      <c r="B595" s="78"/>
    </row>
    <row r="596" spans="1:2" ht="14" x14ac:dyDescent="0.25">
      <c r="A596" s="94"/>
      <c r="B596" s="78"/>
    </row>
    <row r="597" spans="1:2" ht="14" x14ac:dyDescent="0.25">
      <c r="A597" s="94"/>
      <c r="B597" s="78"/>
    </row>
    <row r="598" spans="1:2" ht="14" x14ac:dyDescent="0.25">
      <c r="A598" s="94"/>
      <c r="B598" s="78"/>
    </row>
    <row r="599" spans="1:2" ht="14" x14ac:dyDescent="0.25">
      <c r="A599" s="94"/>
      <c r="B599" s="78"/>
    </row>
    <row r="600" spans="1:2" ht="14" x14ac:dyDescent="0.25">
      <c r="A600" s="94"/>
      <c r="B600" s="78"/>
    </row>
    <row r="601" spans="1:2" ht="14" x14ac:dyDescent="0.25">
      <c r="A601" s="94"/>
      <c r="B601" s="78"/>
    </row>
    <row r="602" spans="1:2" ht="14" x14ac:dyDescent="0.25">
      <c r="A602" s="94"/>
      <c r="B602" s="78"/>
    </row>
    <row r="603" spans="1:2" ht="14" x14ac:dyDescent="0.25">
      <c r="A603" s="94"/>
      <c r="B603" s="78"/>
    </row>
    <row r="604" spans="1:2" ht="14" x14ac:dyDescent="0.25">
      <c r="A604" s="94"/>
      <c r="B604" s="78"/>
    </row>
    <row r="605" spans="1:2" ht="14" x14ac:dyDescent="0.25">
      <c r="A605" s="94"/>
      <c r="B605" s="78"/>
    </row>
    <row r="606" spans="1:2" ht="14" x14ac:dyDescent="0.25">
      <c r="A606" s="94"/>
      <c r="B606" s="78"/>
    </row>
    <row r="607" spans="1:2" ht="14" x14ac:dyDescent="0.25">
      <c r="A607" s="94"/>
      <c r="B607" s="78"/>
    </row>
    <row r="608" spans="1:2" ht="14" x14ac:dyDescent="0.25">
      <c r="A608" s="94"/>
      <c r="B608" s="78"/>
    </row>
    <row r="609" spans="1:2" ht="14" x14ac:dyDescent="0.25">
      <c r="A609" s="94"/>
      <c r="B609" s="78"/>
    </row>
    <row r="610" spans="1:2" ht="14" x14ac:dyDescent="0.25">
      <c r="A610" s="94"/>
      <c r="B610" s="78"/>
    </row>
    <row r="611" spans="1:2" ht="14" x14ac:dyDescent="0.25">
      <c r="A611" s="94"/>
      <c r="B611" s="78"/>
    </row>
    <row r="612" spans="1:2" ht="14" x14ac:dyDescent="0.25">
      <c r="A612" s="94"/>
      <c r="B612" s="78"/>
    </row>
    <row r="613" spans="1:2" ht="14" x14ac:dyDescent="0.25">
      <c r="A613" s="94"/>
      <c r="B613" s="78"/>
    </row>
    <row r="614" spans="1:2" ht="14" x14ac:dyDescent="0.25">
      <c r="A614" s="94"/>
      <c r="B614" s="78"/>
    </row>
    <row r="615" spans="1:2" ht="14" x14ac:dyDescent="0.25">
      <c r="A615" s="94"/>
      <c r="B615" s="78"/>
    </row>
    <row r="616" spans="1:2" ht="14" x14ac:dyDescent="0.25">
      <c r="A616" s="94"/>
      <c r="B616" s="78"/>
    </row>
    <row r="617" spans="1:2" ht="14" x14ac:dyDescent="0.25">
      <c r="A617" s="94"/>
      <c r="B617" s="78"/>
    </row>
    <row r="618" spans="1:2" ht="14" x14ac:dyDescent="0.25">
      <c r="A618" s="94"/>
      <c r="B618" s="78"/>
    </row>
    <row r="619" spans="1:2" ht="14" x14ac:dyDescent="0.25">
      <c r="A619" s="94"/>
      <c r="B619" s="78"/>
    </row>
    <row r="620" spans="1:2" ht="14" x14ac:dyDescent="0.25">
      <c r="A620" s="94"/>
      <c r="B620" s="78"/>
    </row>
    <row r="621" spans="1:2" ht="14" x14ac:dyDescent="0.25">
      <c r="A621" s="94"/>
      <c r="B621" s="78"/>
    </row>
    <row r="622" spans="1:2" ht="14" x14ac:dyDescent="0.25">
      <c r="A622" s="94"/>
      <c r="B622" s="78"/>
    </row>
    <row r="623" spans="1:2" ht="14" x14ac:dyDescent="0.25">
      <c r="A623" s="94"/>
      <c r="B623" s="78"/>
    </row>
    <row r="624" spans="1:2" ht="14" x14ac:dyDescent="0.25">
      <c r="A624" s="94"/>
      <c r="B624" s="78"/>
    </row>
    <row r="625" spans="1:2" ht="14" x14ac:dyDescent="0.25">
      <c r="A625" s="94"/>
      <c r="B625" s="78"/>
    </row>
    <row r="626" spans="1:2" ht="14" x14ac:dyDescent="0.25">
      <c r="A626" s="94"/>
      <c r="B626" s="78"/>
    </row>
    <row r="627" spans="1:2" ht="14" x14ac:dyDescent="0.25">
      <c r="A627" s="94"/>
      <c r="B627" s="78"/>
    </row>
    <row r="628" spans="1:2" ht="14" x14ac:dyDescent="0.25">
      <c r="A628" s="94"/>
      <c r="B628" s="78"/>
    </row>
    <row r="629" spans="1:2" ht="14" x14ac:dyDescent="0.25">
      <c r="A629" s="94"/>
      <c r="B629" s="78"/>
    </row>
    <row r="630" spans="1:2" ht="14" x14ac:dyDescent="0.25">
      <c r="A630" s="94"/>
      <c r="B630" s="78"/>
    </row>
    <row r="631" spans="1:2" ht="14" x14ac:dyDescent="0.25">
      <c r="A631" s="94"/>
      <c r="B631" s="78"/>
    </row>
    <row r="632" spans="1:2" ht="14" x14ac:dyDescent="0.25">
      <c r="A632" s="94"/>
      <c r="B632" s="78"/>
    </row>
    <row r="633" spans="1:2" ht="14" x14ac:dyDescent="0.25">
      <c r="A633" s="94"/>
      <c r="B633" s="78"/>
    </row>
    <row r="634" spans="1:2" ht="14" x14ac:dyDescent="0.25">
      <c r="A634" s="94"/>
      <c r="B634" s="78"/>
    </row>
    <row r="635" spans="1:2" ht="14" x14ac:dyDescent="0.25">
      <c r="A635" s="94"/>
      <c r="B635" s="78"/>
    </row>
    <row r="636" spans="1:2" ht="14" x14ac:dyDescent="0.25">
      <c r="A636" s="94"/>
      <c r="B636" s="78"/>
    </row>
    <row r="637" spans="1:2" ht="14" x14ac:dyDescent="0.25">
      <c r="A637" s="94"/>
      <c r="B637" s="78"/>
    </row>
    <row r="638" spans="1:2" ht="14" x14ac:dyDescent="0.25">
      <c r="A638" s="94"/>
      <c r="B638" s="78"/>
    </row>
    <row r="639" spans="1:2" ht="14" x14ac:dyDescent="0.25">
      <c r="A639" s="94"/>
      <c r="B639" s="78"/>
    </row>
    <row r="640" spans="1:2" ht="14" x14ac:dyDescent="0.25">
      <c r="A640" s="94"/>
      <c r="B640" s="78"/>
    </row>
    <row r="641" spans="1:2" ht="14" x14ac:dyDescent="0.25">
      <c r="A641" s="94"/>
      <c r="B641" s="78"/>
    </row>
    <row r="642" spans="1:2" ht="14" x14ac:dyDescent="0.25">
      <c r="A642" s="94"/>
      <c r="B642" s="78"/>
    </row>
    <row r="643" spans="1:2" ht="14" x14ac:dyDescent="0.25">
      <c r="A643" s="94"/>
      <c r="B643" s="78"/>
    </row>
    <row r="644" spans="1:2" ht="14" x14ac:dyDescent="0.25">
      <c r="A644" s="94"/>
      <c r="B644" s="78"/>
    </row>
    <row r="645" spans="1:2" ht="14" x14ac:dyDescent="0.25">
      <c r="A645" s="94"/>
      <c r="B645" s="78"/>
    </row>
    <row r="646" spans="1:2" ht="14" x14ac:dyDescent="0.25">
      <c r="A646" s="94"/>
      <c r="B646" s="78"/>
    </row>
    <row r="647" spans="1:2" ht="14" x14ac:dyDescent="0.25">
      <c r="A647" s="94"/>
      <c r="B647" s="78"/>
    </row>
    <row r="648" spans="1:2" ht="14" x14ac:dyDescent="0.25">
      <c r="A648" s="94"/>
      <c r="B648" s="78"/>
    </row>
    <row r="649" spans="1:2" ht="14" x14ac:dyDescent="0.25">
      <c r="A649" s="94"/>
      <c r="B649" s="78"/>
    </row>
    <row r="650" spans="1:2" ht="14" x14ac:dyDescent="0.25">
      <c r="A650" s="94"/>
      <c r="B650" s="78"/>
    </row>
    <row r="651" spans="1:2" ht="14" x14ac:dyDescent="0.25">
      <c r="A651" s="94"/>
      <c r="B651" s="78"/>
    </row>
    <row r="652" spans="1:2" ht="14" x14ac:dyDescent="0.25">
      <c r="A652" s="94"/>
      <c r="B652" s="78"/>
    </row>
    <row r="653" spans="1:2" ht="14" x14ac:dyDescent="0.25">
      <c r="A653" s="94"/>
      <c r="B653" s="78"/>
    </row>
    <row r="654" spans="1:2" ht="14" x14ac:dyDescent="0.25">
      <c r="A654" s="94"/>
      <c r="B654" s="78"/>
    </row>
    <row r="655" spans="1:2" ht="14" x14ac:dyDescent="0.25">
      <c r="A655" s="94"/>
      <c r="B655" s="78"/>
    </row>
    <row r="656" spans="1:2" ht="14" x14ac:dyDescent="0.25">
      <c r="A656" s="94"/>
      <c r="B656" s="78"/>
    </row>
    <row r="657" spans="1:2" ht="14" x14ac:dyDescent="0.25">
      <c r="A657" s="94"/>
      <c r="B657" s="78"/>
    </row>
    <row r="658" spans="1:2" ht="14" x14ac:dyDescent="0.25">
      <c r="A658" s="94"/>
      <c r="B658" s="78"/>
    </row>
    <row r="659" spans="1:2" ht="14" x14ac:dyDescent="0.25">
      <c r="A659" s="94"/>
      <c r="B659" s="78"/>
    </row>
    <row r="660" spans="1:2" ht="14" x14ac:dyDescent="0.25">
      <c r="A660" s="94"/>
      <c r="B660" s="78"/>
    </row>
    <row r="661" spans="1:2" ht="14" x14ac:dyDescent="0.25">
      <c r="A661" s="94"/>
      <c r="B661" s="78"/>
    </row>
    <row r="662" spans="1:2" ht="14" x14ac:dyDescent="0.25">
      <c r="A662" s="94"/>
      <c r="B662" s="78"/>
    </row>
    <row r="663" spans="1:2" ht="14" x14ac:dyDescent="0.25">
      <c r="A663" s="94"/>
      <c r="B663" s="78"/>
    </row>
    <row r="664" spans="1:2" ht="14" x14ac:dyDescent="0.25">
      <c r="A664" s="94"/>
      <c r="B664" s="78"/>
    </row>
    <row r="665" spans="1:2" ht="14" x14ac:dyDescent="0.25">
      <c r="A665" s="94"/>
      <c r="B665" s="78"/>
    </row>
    <row r="666" spans="1:2" ht="14" x14ac:dyDescent="0.25">
      <c r="A666" s="94"/>
      <c r="B666" s="78"/>
    </row>
    <row r="667" spans="1:2" ht="14" x14ac:dyDescent="0.25">
      <c r="A667" s="94"/>
      <c r="B667" s="78"/>
    </row>
    <row r="668" spans="1:2" ht="14" x14ac:dyDescent="0.25">
      <c r="A668" s="94"/>
      <c r="B668" s="78"/>
    </row>
    <row r="669" spans="1:2" ht="14" x14ac:dyDescent="0.25">
      <c r="A669" s="94"/>
      <c r="B669" s="78"/>
    </row>
    <row r="670" spans="1:2" ht="14" x14ac:dyDescent="0.25">
      <c r="A670" s="94"/>
      <c r="B670" s="78"/>
    </row>
    <row r="671" spans="1:2" ht="14" x14ac:dyDescent="0.25">
      <c r="A671" s="94"/>
      <c r="B671" s="78"/>
    </row>
    <row r="672" spans="1:2" ht="14" x14ac:dyDescent="0.25">
      <c r="A672" s="94"/>
      <c r="B672" s="78"/>
    </row>
    <row r="673" spans="1:2" ht="14" x14ac:dyDescent="0.25">
      <c r="A673" s="94"/>
      <c r="B673" s="78"/>
    </row>
    <row r="674" spans="1:2" ht="14" x14ac:dyDescent="0.25">
      <c r="A674" s="94"/>
      <c r="B674" s="78"/>
    </row>
    <row r="675" spans="1:2" ht="14" x14ac:dyDescent="0.25">
      <c r="A675" s="94"/>
      <c r="B675" s="78"/>
    </row>
    <row r="676" spans="1:2" ht="14" x14ac:dyDescent="0.25">
      <c r="A676" s="94"/>
      <c r="B676" s="78"/>
    </row>
    <row r="677" spans="1:2" ht="14" x14ac:dyDescent="0.25">
      <c r="A677" s="94"/>
      <c r="B677" s="78"/>
    </row>
    <row r="678" spans="1:2" ht="14" x14ac:dyDescent="0.25">
      <c r="A678" s="94"/>
      <c r="B678" s="78"/>
    </row>
    <row r="679" spans="1:2" ht="14" x14ac:dyDescent="0.25">
      <c r="A679" s="94"/>
      <c r="B679" s="78"/>
    </row>
    <row r="680" spans="1:2" ht="14" x14ac:dyDescent="0.25">
      <c r="A680" s="94"/>
      <c r="B680" s="78"/>
    </row>
    <row r="681" spans="1:2" ht="14" x14ac:dyDescent="0.25">
      <c r="A681" s="94"/>
      <c r="B681" s="78"/>
    </row>
    <row r="682" spans="1:2" ht="14" x14ac:dyDescent="0.25">
      <c r="A682" s="94"/>
      <c r="B682" s="78"/>
    </row>
    <row r="683" spans="1:2" ht="14" x14ac:dyDescent="0.25">
      <c r="A683" s="94"/>
      <c r="B683" s="78"/>
    </row>
    <row r="684" spans="1:2" ht="14" x14ac:dyDescent="0.25">
      <c r="A684" s="94"/>
      <c r="B684" s="78"/>
    </row>
    <row r="685" spans="1:2" ht="14" x14ac:dyDescent="0.25">
      <c r="A685" s="94"/>
      <c r="B685" s="78"/>
    </row>
    <row r="686" spans="1:2" ht="14" x14ac:dyDescent="0.25">
      <c r="A686" s="94"/>
      <c r="B686" s="78"/>
    </row>
    <row r="687" spans="1:2" ht="14" x14ac:dyDescent="0.25">
      <c r="A687" s="94"/>
      <c r="B687" s="78"/>
    </row>
    <row r="688" spans="1:2" ht="14" x14ac:dyDescent="0.25">
      <c r="A688" s="94"/>
      <c r="B688" s="78"/>
    </row>
    <row r="689" spans="1:2" ht="14" x14ac:dyDescent="0.25">
      <c r="A689" s="94"/>
      <c r="B689" s="78"/>
    </row>
    <row r="690" spans="1:2" ht="14" x14ac:dyDescent="0.25">
      <c r="A690" s="94"/>
      <c r="B690" s="78"/>
    </row>
    <row r="691" spans="1:2" ht="14" x14ac:dyDescent="0.25">
      <c r="A691" s="94"/>
      <c r="B691" s="78"/>
    </row>
    <row r="692" spans="1:2" ht="14" x14ac:dyDescent="0.25">
      <c r="A692" s="94"/>
      <c r="B692" s="78"/>
    </row>
    <row r="693" spans="1:2" ht="14" x14ac:dyDescent="0.25">
      <c r="A693" s="94"/>
      <c r="B693" s="78"/>
    </row>
    <row r="694" spans="1:2" ht="14" x14ac:dyDescent="0.25">
      <c r="A694" s="94"/>
      <c r="B694" s="78"/>
    </row>
    <row r="695" spans="1:2" ht="14" x14ac:dyDescent="0.25">
      <c r="A695" s="94"/>
      <c r="B695" s="78"/>
    </row>
    <row r="696" spans="1:2" ht="14" x14ac:dyDescent="0.25">
      <c r="A696" s="94"/>
      <c r="B696" s="78"/>
    </row>
    <row r="697" spans="1:2" ht="14" x14ac:dyDescent="0.25">
      <c r="A697" s="94"/>
      <c r="B697" s="78"/>
    </row>
    <row r="698" spans="1:2" ht="14" x14ac:dyDescent="0.25">
      <c r="A698" s="94"/>
      <c r="B698" s="78"/>
    </row>
    <row r="699" spans="1:2" ht="14" x14ac:dyDescent="0.25">
      <c r="A699" s="94"/>
      <c r="B699" s="78"/>
    </row>
    <row r="700" spans="1:2" ht="14" x14ac:dyDescent="0.25">
      <c r="A700" s="94"/>
      <c r="B700" s="78"/>
    </row>
    <row r="701" spans="1:2" ht="14" x14ac:dyDescent="0.25">
      <c r="A701" s="94"/>
      <c r="B701" s="78"/>
    </row>
    <row r="702" spans="1:2" ht="14" x14ac:dyDescent="0.25">
      <c r="A702" s="94"/>
      <c r="B702" s="78"/>
    </row>
    <row r="703" spans="1:2" ht="14" x14ac:dyDescent="0.25">
      <c r="A703" s="94"/>
      <c r="B703" s="78"/>
    </row>
    <row r="704" spans="1:2" ht="14" x14ac:dyDescent="0.25">
      <c r="A704" s="94"/>
      <c r="B704" s="78"/>
    </row>
    <row r="705" spans="1:2" ht="14" x14ac:dyDescent="0.25">
      <c r="A705" s="94"/>
      <c r="B705" s="78"/>
    </row>
    <row r="706" spans="1:2" ht="14" x14ac:dyDescent="0.25">
      <c r="A706" s="94"/>
      <c r="B706" s="78"/>
    </row>
    <row r="707" spans="1:2" ht="14" x14ac:dyDescent="0.25">
      <c r="A707" s="94"/>
      <c r="B707" s="78"/>
    </row>
    <row r="708" spans="1:2" ht="14" x14ac:dyDescent="0.25">
      <c r="A708" s="94"/>
      <c r="B708" s="78"/>
    </row>
    <row r="709" spans="1:2" ht="14" x14ac:dyDescent="0.25">
      <c r="A709" s="94"/>
      <c r="B709" s="78"/>
    </row>
    <row r="710" spans="1:2" ht="14" x14ac:dyDescent="0.25">
      <c r="A710" s="94"/>
      <c r="B710" s="78"/>
    </row>
    <row r="711" spans="1:2" ht="14" x14ac:dyDescent="0.25">
      <c r="A711" s="94"/>
      <c r="B711" s="78"/>
    </row>
    <row r="712" spans="1:2" ht="14" x14ac:dyDescent="0.25">
      <c r="A712" s="94"/>
      <c r="B712" s="78"/>
    </row>
    <row r="713" spans="1:2" ht="14" x14ac:dyDescent="0.25">
      <c r="A713" s="94"/>
      <c r="B713" s="78"/>
    </row>
    <row r="714" spans="1:2" ht="14" x14ac:dyDescent="0.25">
      <c r="A714" s="94"/>
      <c r="B714" s="78"/>
    </row>
    <row r="715" spans="1:2" ht="14" x14ac:dyDescent="0.25">
      <c r="A715" s="94"/>
      <c r="B715" s="78"/>
    </row>
    <row r="716" spans="1:2" ht="14" x14ac:dyDescent="0.25">
      <c r="A716" s="94"/>
      <c r="B716" s="78"/>
    </row>
    <row r="717" spans="1:2" ht="14" x14ac:dyDescent="0.25">
      <c r="A717" s="94"/>
      <c r="B717" s="78"/>
    </row>
    <row r="718" spans="1:2" ht="14" x14ac:dyDescent="0.25">
      <c r="A718" s="94"/>
      <c r="B718" s="78"/>
    </row>
    <row r="719" spans="1:2" ht="14" x14ac:dyDescent="0.25">
      <c r="A719" s="94"/>
      <c r="B719" s="78"/>
    </row>
    <row r="720" spans="1:2" ht="14" x14ac:dyDescent="0.25">
      <c r="A720" s="94"/>
      <c r="B720" s="78"/>
    </row>
    <row r="721" spans="1:2" ht="14" x14ac:dyDescent="0.25">
      <c r="A721" s="94"/>
      <c r="B721" s="78"/>
    </row>
    <row r="722" spans="1:2" ht="14" x14ac:dyDescent="0.25">
      <c r="A722" s="94"/>
      <c r="B722" s="78"/>
    </row>
    <row r="723" spans="1:2" ht="14" x14ac:dyDescent="0.25">
      <c r="A723" s="94"/>
      <c r="B723" s="78"/>
    </row>
    <row r="724" spans="1:2" ht="14" x14ac:dyDescent="0.25">
      <c r="A724" s="94"/>
      <c r="B724" s="78"/>
    </row>
    <row r="725" spans="1:2" ht="14" x14ac:dyDescent="0.25">
      <c r="A725" s="94"/>
      <c r="B725" s="78"/>
    </row>
    <row r="726" spans="1:2" ht="14" x14ac:dyDescent="0.25">
      <c r="A726" s="94"/>
      <c r="B726" s="78"/>
    </row>
    <row r="727" spans="1:2" ht="14" x14ac:dyDescent="0.25">
      <c r="A727" s="94"/>
      <c r="B727" s="78"/>
    </row>
    <row r="728" spans="1:2" ht="14" x14ac:dyDescent="0.25">
      <c r="A728" s="94"/>
      <c r="B728" s="78"/>
    </row>
    <row r="729" spans="1:2" ht="14" x14ac:dyDescent="0.25">
      <c r="A729" s="94"/>
      <c r="B729" s="78"/>
    </row>
    <row r="730" spans="1:2" ht="14" x14ac:dyDescent="0.25">
      <c r="A730" s="94"/>
      <c r="B730" s="78"/>
    </row>
    <row r="731" spans="1:2" ht="14" x14ac:dyDescent="0.25">
      <c r="A731" s="94"/>
      <c r="B731" s="78"/>
    </row>
    <row r="732" spans="1:2" ht="14" x14ac:dyDescent="0.25">
      <c r="A732" s="94"/>
      <c r="B732" s="78"/>
    </row>
    <row r="733" spans="1:2" ht="14" x14ac:dyDescent="0.25">
      <c r="A733" s="94"/>
      <c r="B733" s="78"/>
    </row>
    <row r="734" spans="1:2" ht="14" x14ac:dyDescent="0.25">
      <c r="A734" s="94"/>
      <c r="B734" s="78"/>
    </row>
    <row r="735" spans="1:2" ht="14" x14ac:dyDescent="0.25">
      <c r="A735" s="94"/>
      <c r="B735" s="78"/>
    </row>
    <row r="736" spans="1:2" ht="14" x14ac:dyDescent="0.25">
      <c r="A736" s="94"/>
      <c r="B736" s="78"/>
    </row>
    <row r="737" spans="1:2" ht="14" x14ac:dyDescent="0.25">
      <c r="A737" s="94"/>
      <c r="B737" s="78"/>
    </row>
    <row r="738" spans="1:2" ht="14" x14ac:dyDescent="0.25">
      <c r="A738" s="94"/>
      <c r="B738" s="78"/>
    </row>
    <row r="739" spans="1:2" ht="14" x14ac:dyDescent="0.25">
      <c r="A739" s="94"/>
      <c r="B739" s="78"/>
    </row>
    <row r="740" spans="1:2" ht="14" x14ac:dyDescent="0.25">
      <c r="A740" s="94"/>
      <c r="B740" s="78"/>
    </row>
    <row r="741" spans="1:2" ht="14" x14ac:dyDescent="0.25">
      <c r="A741" s="94"/>
      <c r="B741" s="78"/>
    </row>
    <row r="742" spans="1:2" ht="14" x14ac:dyDescent="0.25">
      <c r="A742" s="94"/>
      <c r="B742" s="78"/>
    </row>
    <row r="743" spans="1:2" ht="14" x14ac:dyDescent="0.25">
      <c r="A743" s="94"/>
      <c r="B743" s="78"/>
    </row>
    <row r="744" spans="1:2" ht="14" x14ac:dyDescent="0.25">
      <c r="A744" s="94"/>
      <c r="B744" s="78"/>
    </row>
    <row r="745" spans="1:2" ht="14" x14ac:dyDescent="0.25">
      <c r="A745" s="94"/>
      <c r="B745" s="78"/>
    </row>
    <row r="746" spans="1:2" ht="14" x14ac:dyDescent="0.25">
      <c r="A746" s="94"/>
      <c r="B746" s="78"/>
    </row>
    <row r="747" spans="1:2" ht="14" x14ac:dyDescent="0.25">
      <c r="A747" s="94"/>
      <c r="B747" s="78"/>
    </row>
    <row r="748" spans="1:2" ht="14" x14ac:dyDescent="0.25">
      <c r="A748" s="94"/>
      <c r="B748" s="78"/>
    </row>
    <row r="749" spans="1:2" ht="14" x14ac:dyDescent="0.25">
      <c r="A749" s="94"/>
      <c r="B749" s="78"/>
    </row>
    <row r="750" spans="1:2" ht="14" x14ac:dyDescent="0.25">
      <c r="A750" s="94"/>
      <c r="B750" s="78"/>
    </row>
    <row r="751" spans="1:2" ht="14" x14ac:dyDescent="0.25">
      <c r="A751" s="94"/>
      <c r="B751" s="78"/>
    </row>
    <row r="752" spans="1:2" ht="14" x14ac:dyDescent="0.25">
      <c r="A752" s="94"/>
      <c r="B752" s="78"/>
    </row>
    <row r="753" spans="1:2" ht="14" x14ac:dyDescent="0.25">
      <c r="A753" s="94"/>
      <c r="B753" s="78"/>
    </row>
    <row r="754" spans="1:2" ht="14" x14ac:dyDescent="0.25">
      <c r="A754" s="94"/>
      <c r="B754" s="78"/>
    </row>
    <row r="755" spans="1:2" ht="14" x14ac:dyDescent="0.25">
      <c r="A755" s="94"/>
      <c r="B755" s="78"/>
    </row>
    <row r="756" spans="1:2" ht="14" x14ac:dyDescent="0.25">
      <c r="A756" s="94"/>
      <c r="B756" s="78"/>
    </row>
    <row r="757" spans="1:2" ht="14" x14ac:dyDescent="0.25">
      <c r="A757" s="94"/>
      <c r="B757" s="78"/>
    </row>
    <row r="758" spans="1:2" ht="14" x14ac:dyDescent="0.25">
      <c r="A758" s="94"/>
      <c r="B758" s="78"/>
    </row>
    <row r="759" spans="1:2" ht="14" x14ac:dyDescent="0.25">
      <c r="A759" s="94"/>
      <c r="B759" s="78"/>
    </row>
    <row r="760" spans="1:2" ht="14" x14ac:dyDescent="0.25">
      <c r="A760" s="94"/>
      <c r="B760" s="78"/>
    </row>
    <row r="761" spans="1:2" ht="14" x14ac:dyDescent="0.25">
      <c r="A761" s="94"/>
      <c r="B761" s="78"/>
    </row>
    <row r="762" spans="1:2" ht="14" x14ac:dyDescent="0.25">
      <c r="A762" s="94"/>
      <c r="B762" s="78"/>
    </row>
    <row r="763" spans="1:2" ht="14" x14ac:dyDescent="0.25">
      <c r="A763" s="94"/>
      <c r="B763" s="78"/>
    </row>
    <row r="764" spans="1:2" ht="14" x14ac:dyDescent="0.25">
      <c r="A764" s="94"/>
      <c r="B764" s="78"/>
    </row>
    <row r="765" spans="1:2" ht="14" x14ac:dyDescent="0.25">
      <c r="A765" s="94"/>
      <c r="B765" s="78"/>
    </row>
    <row r="766" spans="1:2" ht="14" x14ac:dyDescent="0.25">
      <c r="A766" s="94"/>
      <c r="B766" s="78"/>
    </row>
    <row r="767" spans="1:2" ht="14" x14ac:dyDescent="0.25">
      <c r="A767" s="94"/>
      <c r="B767" s="78"/>
    </row>
    <row r="768" spans="1:2" ht="14" x14ac:dyDescent="0.25">
      <c r="A768" s="94"/>
      <c r="B768" s="78"/>
    </row>
    <row r="769" spans="1:2" ht="14" x14ac:dyDescent="0.25">
      <c r="A769" s="94"/>
      <c r="B769" s="78"/>
    </row>
    <row r="770" spans="1:2" ht="14" x14ac:dyDescent="0.25">
      <c r="A770" s="94"/>
      <c r="B770" s="78"/>
    </row>
    <row r="771" spans="1:2" ht="14" x14ac:dyDescent="0.25">
      <c r="A771" s="94"/>
      <c r="B771" s="78"/>
    </row>
    <row r="772" spans="1:2" ht="14" x14ac:dyDescent="0.25">
      <c r="A772" s="94"/>
      <c r="B772" s="78"/>
    </row>
    <row r="773" spans="1:2" ht="14" x14ac:dyDescent="0.25">
      <c r="A773" s="94"/>
      <c r="B773" s="78"/>
    </row>
    <row r="774" spans="1:2" ht="14" x14ac:dyDescent="0.25">
      <c r="A774" s="94"/>
      <c r="B774" s="78"/>
    </row>
    <row r="775" spans="1:2" ht="14" x14ac:dyDescent="0.25">
      <c r="A775" s="94"/>
      <c r="B775" s="78"/>
    </row>
    <row r="776" spans="1:2" ht="14" x14ac:dyDescent="0.25">
      <c r="A776" s="94"/>
      <c r="B776" s="78"/>
    </row>
    <row r="777" spans="1:2" ht="14" x14ac:dyDescent="0.25">
      <c r="A777" s="94"/>
      <c r="B777" s="78"/>
    </row>
    <row r="778" spans="1:2" ht="14" x14ac:dyDescent="0.25">
      <c r="A778" s="94"/>
      <c r="B778" s="78"/>
    </row>
    <row r="779" spans="1:2" ht="14" x14ac:dyDescent="0.25">
      <c r="A779" s="94"/>
      <c r="B779" s="78"/>
    </row>
    <row r="780" spans="1:2" ht="14" x14ac:dyDescent="0.25">
      <c r="A780" s="94"/>
      <c r="B780" s="78"/>
    </row>
    <row r="781" spans="1:2" ht="14" x14ac:dyDescent="0.25">
      <c r="A781" s="94"/>
      <c r="B781" s="78"/>
    </row>
    <row r="782" spans="1:2" ht="14" x14ac:dyDescent="0.25">
      <c r="A782" s="94"/>
      <c r="B782" s="78"/>
    </row>
    <row r="783" spans="1:2" ht="14" x14ac:dyDescent="0.25">
      <c r="A783" s="94"/>
      <c r="B783" s="78"/>
    </row>
    <row r="784" spans="1:2" ht="14" x14ac:dyDescent="0.25">
      <c r="A784" s="94"/>
      <c r="B784" s="78"/>
    </row>
    <row r="785" spans="1:2" ht="14" x14ac:dyDescent="0.25">
      <c r="A785" s="94"/>
      <c r="B785" s="78"/>
    </row>
    <row r="786" spans="1:2" ht="14" x14ac:dyDescent="0.25">
      <c r="A786" s="94"/>
      <c r="B786" s="78"/>
    </row>
    <row r="787" spans="1:2" ht="14" x14ac:dyDescent="0.25">
      <c r="A787" s="94"/>
      <c r="B787" s="78"/>
    </row>
    <row r="788" spans="1:2" ht="14" x14ac:dyDescent="0.25">
      <c r="A788" s="94"/>
      <c r="B788" s="78"/>
    </row>
    <row r="789" spans="1:2" ht="14" x14ac:dyDescent="0.25">
      <c r="A789" s="94"/>
      <c r="B789" s="78"/>
    </row>
    <row r="790" spans="1:2" ht="14" x14ac:dyDescent="0.25">
      <c r="A790" s="94"/>
      <c r="B790" s="78"/>
    </row>
    <row r="791" spans="1:2" ht="14" x14ac:dyDescent="0.25">
      <c r="A791" s="94"/>
      <c r="B791" s="78"/>
    </row>
    <row r="792" spans="1:2" ht="14" x14ac:dyDescent="0.25">
      <c r="A792" s="94"/>
      <c r="B792" s="78"/>
    </row>
    <row r="793" spans="1:2" ht="14" x14ac:dyDescent="0.25">
      <c r="A793" s="94"/>
      <c r="B793" s="78"/>
    </row>
    <row r="794" spans="1:2" ht="14" x14ac:dyDescent="0.25">
      <c r="A794" s="94"/>
      <c r="B794" s="78"/>
    </row>
    <row r="795" spans="1:2" ht="14" x14ac:dyDescent="0.25">
      <c r="A795" s="94"/>
      <c r="B795" s="78"/>
    </row>
    <row r="796" spans="1:2" ht="14" x14ac:dyDescent="0.25">
      <c r="A796" s="94"/>
      <c r="B796" s="78"/>
    </row>
    <row r="797" spans="1:2" ht="14" x14ac:dyDescent="0.25">
      <c r="A797" s="94"/>
      <c r="B797" s="78"/>
    </row>
    <row r="798" spans="1:2" ht="14" x14ac:dyDescent="0.25">
      <c r="A798" s="94"/>
      <c r="B798" s="78"/>
    </row>
    <row r="799" spans="1:2" ht="14" x14ac:dyDescent="0.25">
      <c r="A799" s="94"/>
      <c r="B799" s="78"/>
    </row>
    <row r="800" spans="1:2" ht="14" x14ac:dyDescent="0.25">
      <c r="A800" s="94"/>
      <c r="B800" s="78"/>
    </row>
    <row r="801" spans="1:2" ht="14" x14ac:dyDescent="0.25">
      <c r="A801" s="94"/>
      <c r="B801" s="78"/>
    </row>
    <row r="802" spans="1:2" ht="14" x14ac:dyDescent="0.25">
      <c r="A802" s="94"/>
      <c r="B802" s="78"/>
    </row>
    <row r="803" spans="1:2" ht="14" x14ac:dyDescent="0.25">
      <c r="A803" s="94"/>
      <c r="B803" s="78"/>
    </row>
    <row r="804" spans="1:2" ht="14" x14ac:dyDescent="0.25">
      <c r="A804" s="94"/>
      <c r="B804" s="78"/>
    </row>
    <row r="805" spans="1:2" ht="14" x14ac:dyDescent="0.25">
      <c r="A805" s="94"/>
      <c r="B805" s="78"/>
    </row>
    <row r="806" spans="1:2" ht="14" x14ac:dyDescent="0.25">
      <c r="A806" s="94"/>
      <c r="B806" s="78"/>
    </row>
    <row r="807" spans="1:2" ht="14" x14ac:dyDescent="0.25">
      <c r="A807" s="94"/>
      <c r="B807" s="78"/>
    </row>
    <row r="808" spans="1:2" ht="14" x14ac:dyDescent="0.25">
      <c r="A808" s="94"/>
      <c r="B808" s="78"/>
    </row>
    <row r="809" spans="1:2" ht="14" x14ac:dyDescent="0.25">
      <c r="A809" s="94"/>
      <c r="B809" s="78"/>
    </row>
    <row r="810" spans="1:2" ht="14" x14ac:dyDescent="0.25">
      <c r="A810" s="94"/>
      <c r="B810" s="78"/>
    </row>
    <row r="811" spans="1:2" ht="14" x14ac:dyDescent="0.25">
      <c r="A811" s="94"/>
      <c r="B811" s="78"/>
    </row>
    <row r="812" spans="1:2" ht="14" x14ac:dyDescent="0.25">
      <c r="A812" s="94"/>
      <c r="B812" s="78"/>
    </row>
    <row r="813" spans="1:2" ht="14" x14ac:dyDescent="0.25">
      <c r="A813" s="94"/>
      <c r="B813" s="78"/>
    </row>
    <row r="814" spans="1:2" ht="14" x14ac:dyDescent="0.25">
      <c r="A814" s="94"/>
      <c r="B814" s="78"/>
    </row>
    <row r="815" spans="1:2" ht="14" x14ac:dyDescent="0.25">
      <c r="A815" s="94"/>
      <c r="B815" s="78"/>
    </row>
    <row r="816" spans="1:2" ht="14" x14ac:dyDescent="0.25">
      <c r="A816" s="94"/>
      <c r="B816" s="78"/>
    </row>
    <row r="817" spans="1:2" ht="14" x14ac:dyDescent="0.25">
      <c r="A817" s="94"/>
      <c r="B817" s="78"/>
    </row>
    <row r="818" spans="1:2" ht="14" x14ac:dyDescent="0.25">
      <c r="A818" s="94"/>
      <c r="B818" s="78"/>
    </row>
    <row r="819" spans="1:2" ht="14" x14ac:dyDescent="0.25">
      <c r="A819" s="94"/>
      <c r="B819" s="78"/>
    </row>
    <row r="820" spans="1:2" ht="14" x14ac:dyDescent="0.25">
      <c r="A820" s="94"/>
      <c r="B820" s="78"/>
    </row>
    <row r="821" spans="1:2" ht="14" x14ac:dyDescent="0.25">
      <c r="A821" s="94"/>
      <c r="B821" s="78"/>
    </row>
    <row r="822" spans="1:2" ht="14" x14ac:dyDescent="0.25">
      <c r="A822" s="94"/>
      <c r="B822" s="78"/>
    </row>
    <row r="823" spans="1:2" ht="14" x14ac:dyDescent="0.25">
      <c r="A823" s="94"/>
      <c r="B823" s="78"/>
    </row>
    <row r="824" spans="1:2" ht="14" x14ac:dyDescent="0.25">
      <c r="A824" s="94"/>
      <c r="B824" s="78"/>
    </row>
    <row r="825" spans="1:2" ht="14" x14ac:dyDescent="0.25">
      <c r="A825" s="94"/>
      <c r="B825" s="78"/>
    </row>
    <row r="826" spans="1:2" ht="14" x14ac:dyDescent="0.25">
      <c r="A826" s="94"/>
      <c r="B826" s="78"/>
    </row>
    <row r="827" spans="1:2" ht="14" x14ac:dyDescent="0.25">
      <c r="A827" s="94"/>
      <c r="B827" s="78"/>
    </row>
    <row r="828" spans="1:2" ht="14" x14ac:dyDescent="0.25">
      <c r="A828" s="94"/>
      <c r="B828" s="78"/>
    </row>
    <row r="829" spans="1:2" ht="14" x14ac:dyDescent="0.25">
      <c r="A829" s="94"/>
      <c r="B829" s="78"/>
    </row>
    <row r="830" spans="1:2" ht="14" x14ac:dyDescent="0.25">
      <c r="A830" s="94"/>
      <c r="B830" s="78"/>
    </row>
    <row r="831" spans="1:2" ht="14" x14ac:dyDescent="0.25">
      <c r="A831" s="94"/>
      <c r="B831" s="78"/>
    </row>
    <row r="832" spans="1:2" ht="14" x14ac:dyDescent="0.25">
      <c r="A832" s="94"/>
      <c r="B832" s="78"/>
    </row>
    <row r="833" spans="1:2" ht="14" x14ac:dyDescent="0.25">
      <c r="A833" s="94"/>
      <c r="B833" s="78"/>
    </row>
    <row r="834" spans="1:2" ht="14" x14ac:dyDescent="0.25">
      <c r="A834" s="94"/>
      <c r="B834" s="78"/>
    </row>
    <row r="835" spans="1:2" ht="14" x14ac:dyDescent="0.25">
      <c r="A835" s="94"/>
      <c r="B835" s="78"/>
    </row>
    <row r="836" spans="1:2" ht="14" x14ac:dyDescent="0.25">
      <c r="A836" s="94"/>
      <c r="B836" s="78"/>
    </row>
    <row r="837" spans="1:2" ht="14" x14ac:dyDescent="0.25">
      <c r="A837" s="94"/>
      <c r="B837" s="78"/>
    </row>
    <row r="838" spans="1:2" ht="14" x14ac:dyDescent="0.25">
      <c r="A838" s="94"/>
      <c r="B838" s="78"/>
    </row>
    <row r="839" spans="1:2" ht="14" x14ac:dyDescent="0.25">
      <c r="A839" s="94"/>
      <c r="B839" s="78"/>
    </row>
    <row r="840" spans="1:2" ht="14" x14ac:dyDescent="0.25">
      <c r="A840" s="94"/>
      <c r="B840" s="78"/>
    </row>
    <row r="841" spans="1:2" ht="14" x14ac:dyDescent="0.25">
      <c r="A841" s="94"/>
      <c r="B841" s="78"/>
    </row>
    <row r="842" spans="1:2" ht="14" x14ac:dyDescent="0.25">
      <c r="A842" s="94"/>
      <c r="B842" s="78"/>
    </row>
    <row r="843" spans="1:2" ht="14" x14ac:dyDescent="0.25">
      <c r="A843" s="94"/>
      <c r="B843" s="78"/>
    </row>
    <row r="844" spans="1:2" ht="14" x14ac:dyDescent="0.25">
      <c r="A844" s="94"/>
      <c r="B844" s="78"/>
    </row>
    <row r="845" spans="1:2" ht="14" x14ac:dyDescent="0.25">
      <c r="A845" s="94"/>
      <c r="B845" s="78"/>
    </row>
    <row r="846" spans="1:2" ht="14" x14ac:dyDescent="0.25">
      <c r="A846" s="94"/>
      <c r="B846" s="78"/>
    </row>
    <row r="847" spans="1:2" ht="14" x14ac:dyDescent="0.25">
      <c r="A847" s="94"/>
      <c r="B847" s="78"/>
    </row>
    <row r="848" spans="1:2" ht="14" x14ac:dyDescent="0.25">
      <c r="A848" s="94"/>
      <c r="B848" s="78"/>
    </row>
    <row r="849" spans="1:2" ht="14" x14ac:dyDescent="0.25">
      <c r="A849" s="94"/>
      <c r="B849" s="78"/>
    </row>
    <row r="850" spans="1:2" ht="14" x14ac:dyDescent="0.25">
      <c r="A850" s="94"/>
      <c r="B850" s="78"/>
    </row>
    <row r="851" spans="1:2" ht="14" x14ac:dyDescent="0.25">
      <c r="A851" s="94"/>
      <c r="B851" s="78"/>
    </row>
    <row r="852" spans="1:2" ht="14" x14ac:dyDescent="0.25">
      <c r="A852" s="94"/>
      <c r="B852" s="78"/>
    </row>
    <row r="853" spans="1:2" ht="14" x14ac:dyDescent="0.25">
      <c r="A853" s="94"/>
      <c r="B853" s="78"/>
    </row>
    <row r="854" spans="1:2" ht="14" x14ac:dyDescent="0.25">
      <c r="A854" s="94"/>
      <c r="B854" s="78"/>
    </row>
    <row r="855" spans="1:2" ht="14" x14ac:dyDescent="0.25">
      <c r="A855" s="94"/>
      <c r="B855" s="78"/>
    </row>
    <row r="856" spans="1:2" ht="14" x14ac:dyDescent="0.25">
      <c r="A856" s="94"/>
      <c r="B856" s="78"/>
    </row>
    <row r="857" spans="1:2" ht="14" x14ac:dyDescent="0.25">
      <c r="A857" s="94"/>
      <c r="B857" s="78"/>
    </row>
    <row r="858" spans="1:2" ht="14" x14ac:dyDescent="0.25">
      <c r="A858" s="94"/>
      <c r="B858" s="78"/>
    </row>
    <row r="859" spans="1:2" ht="14" x14ac:dyDescent="0.25">
      <c r="A859" s="94"/>
      <c r="B859" s="78"/>
    </row>
    <row r="860" spans="1:2" ht="14" x14ac:dyDescent="0.25">
      <c r="A860" s="94"/>
      <c r="B860" s="78"/>
    </row>
    <row r="861" spans="1:2" ht="14" x14ac:dyDescent="0.25">
      <c r="A861" s="94"/>
      <c r="B861" s="78"/>
    </row>
    <row r="862" spans="1:2" ht="14" x14ac:dyDescent="0.25">
      <c r="A862" s="94"/>
      <c r="B862" s="78"/>
    </row>
    <row r="863" spans="1:2" ht="14" x14ac:dyDescent="0.25">
      <c r="A863" s="94"/>
      <c r="B863" s="78"/>
    </row>
    <row r="864" spans="1:2" ht="14" x14ac:dyDescent="0.25">
      <c r="A864" s="94"/>
      <c r="B864" s="78"/>
    </row>
    <row r="865" spans="1:2" ht="14" x14ac:dyDescent="0.25">
      <c r="A865" s="94"/>
      <c r="B865" s="78"/>
    </row>
    <row r="866" spans="1:2" ht="14" x14ac:dyDescent="0.25">
      <c r="A866" s="94"/>
      <c r="B866" s="78"/>
    </row>
    <row r="867" spans="1:2" ht="14" x14ac:dyDescent="0.25">
      <c r="A867" s="94"/>
      <c r="B867" s="78"/>
    </row>
    <row r="868" spans="1:2" ht="14" x14ac:dyDescent="0.25">
      <c r="A868" s="94"/>
      <c r="B868" s="78"/>
    </row>
    <row r="869" spans="1:2" ht="14" x14ac:dyDescent="0.25">
      <c r="A869" s="94"/>
      <c r="B869" s="78"/>
    </row>
    <row r="870" spans="1:2" ht="14" x14ac:dyDescent="0.25">
      <c r="A870" s="94"/>
      <c r="B870" s="78"/>
    </row>
    <row r="871" spans="1:2" ht="14" x14ac:dyDescent="0.25">
      <c r="A871" s="94"/>
      <c r="B871" s="78"/>
    </row>
    <row r="872" spans="1:2" ht="14" x14ac:dyDescent="0.25">
      <c r="A872" s="94"/>
      <c r="B872" s="78"/>
    </row>
    <row r="873" spans="1:2" ht="14" x14ac:dyDescent="0.25">
      <c r="A873" s="94"/>
      <c r="B873" s="78"/>
    </row>
    <row r="874" spans="1:2" ht="14" x14ac:dyDescent="0.25">
      <c r="A874" s="94"/>
      <c r="B874" s="78"/>
    </row>
    <row r="875" spans="1:2" ht="14" x14ac:dyDescent="0.25">
      <c r="A875" s="94"/>
      <c r="B875" s="78"/>
    </row>
    <row r="876" spans="1:2" ht="14" x14ac:dyDescent="0.25">
      <c r="A876" s="94"/>
      <c r="B876" s="78"/>
    </row>
    <row r="877" spans="1:2" ht="14" x14ac:dyDescent="0.25">
      <c r="A877" s="94"/>
      <c r="B877" s="78"/>
    </row>
    <row r="878" spans="1:2" ht="14" x14ac:dyDescent="0.25">
      <c r="A878" s="94"/>
      <c r="B878" s="78"/>
    </row>
    <row r="879" spans="1:2" ht="14" x14ac:dyDescent="0.25">
      <c r="A879" s="94"/>
      <c r="B879" s="78"/>
    </row>
    <row r="880" spans="1:2" ht="14" x14ac:dyDescent="0.25">
      <c r="A880" s="94"/>
      <c r="B880" s="78"/>
    </row>
    <row r="881" spans="1:2" ht="14" x14ac:dyDescent="0.25">
      <c r="A881" s="94"/>
      <c r="B881" s="78"/>
    </row>
    <row r="882" spans="1:2" ht="14" x14ac:dyDescent="0.25">
      <c r="A882" s="94"/>
      <c r="B882" s="78"/>
    </row>
    <row r="883" spans="1:2" ht="14" x14ac:dyDescent="0.25">
      <c r="A883" s="94"/>
      <c r="B883" s="78"/>
    </row>
    <row r="884" spans="1:2" ht="14" x14ac:dyDescent="0.25">
      <c r="A884" s="94"/>
      <c r="B884" s="78"/>
    </row>
    <row r="885" spans="1:2" ht="14" x14ac:dyDescent="0.25">
      <c r="A885" s="94"/>
      <c r="B885" s="78"/>
    </row>
    <row r="886" spans="1:2" ht="14" x14ac:dyDescent="0.25">
      <c r="A886" s="94"/>
      <c r="B886" s="78"/>
    </row>
    <row r="887" spans="1:2" ht="14" x14ac:dyDescent="0.25">
      <c r="A887" s="94"/>
      <c r="B887" s="78"/>
    </row>
    <row r="888" spans="1:2" ht="14" x14ac:dyDescent="0.25">
      <c r="A888" s="94"/>
      <c r="B888" s="78"/>
    </row>
    <row r="889" spans="1:2" ht="14" x14ac:dyDescent="0.25">
      <c r="A889" s="94"/>
      <c r="B889" s="78"/>
    </row>
    <row r="890" spans="1:2" ht="14" x14ac:dyDescent="0.25">
      <c r="A890" s="94"/>
      <c r="B890" s="78"/>
    </row>
    <row r="891" spans="1:2" ht="14" x14ac:dyDescent="0.25">
      <c r="A891" s="94"/>
      <c r="B891" s="78"/>
    </row>
    <row r="892" spans="1:2" ht="14" x14ac:dyDescent="0.25">
      <c r="A892" s="94"/>
      <c r="B892" s="78"/>
    </row>
    <row r="893" spans="1:2" ht="14" x14ac:dyDescent="0.25">
      <c r="A893" s="94"/>
      <c r="B893" s="78"/>
    </row>
    <row r="894" spans="1:2" ht="14" x14ac:dyDescent="0.25">
      <c r="A894" s="94"/>
      <c r="B894" s="78"/>
    </row>
    <row r="895" spans="1:2" ht="14" x14ac:dyDescent="0.25">
      <c r="A895" s="94"/>
      <c r="B895" s="78"/>
    </row>
    <row r="896" spans="1:2" ht="14" x14ac:dyDescent="0.25">
      <c r="A896" s="94"/>
      <c r="B896" s="78"/>
    </row>
    <row r="897" spans="1:2" ht="14" x14ac:dyDescent="0.25">
      <c r="A897" s="94"/>
      <c r="B897" s="78"/>
    </row>
    <row r="898" spans="1:2" ht="14" x14ac:dyDescent="0.25">
      <c r="A898" s="94"/>
      <c r="B898" s="78"/>
    </row>
    <row r="899" spans="1:2" ht="14" x14ac:dyDescent="0.25">
      <c r="A899" s="94"/>
      <c r="B899" s="78"/>
    </row>
    <row r="900" spans="1:2" ht="14" x14ac:dyDescent="0.25">
      <c r="A900" s="94"/>
      <c r="B900" s="78"/>
    </row>
    <row r="901" spans="1:2" ht="14" x14ac:dyDescent="0.25">
      <c r="A901" s="94"/>
      <c r="B901" s="78"/>
    </row>
    <row r="902" spans="1:2" ht="14" x14ac:dyDescent="0.25">
      <c r="A902" s="94"/>
      <c r="B902" s="78"/>
    </row>
    <row r="903" spans="1:2" ht="14" x14ac:dyDescent="0.25">
      <c r="A903" s="94"/>
      <c r="B903" s="78"/>
    </row>
    <row r="904" spans="1:2" ht="14" x14ac:dyDescent="0.25">
      <c r="A904" s="94"/>
      <c r="B904" s="78"/>
    </row>
    <row r="905" spans="1:2" ht="14" x14ac:dyDescent="0.25">
      <c r="A905" s="94"/>
      <c r="B905" s="78"/>
    </row>
    <row r="906" spans="1:2" ht="14" x14ac:dyDescent="0.25">
      <c r="A906" s="94"/>
      <c r="B906" s="78"/>
    </row>
    <row r="907" spans="1:2" ht="14" x14ac:dyDescent="0.25">
      <c r="A907" s="94"/>
      <c r="B907" s="78"/>
    </row>
    <row r="908" spans="1:2" ht="14" x14ac:dyDescent="0.25">
      <c r="A908" s="94"/>
      <c r="B908" s="78"/>
    </row>
    <row r="909" spans="1:2" ht="14" x14ac:dyDescent="0.25">
      <c r="A909" s="94"/>
      <c r="B909" s="78"/>
    </row>
    <row r="910" spans="1:2" ht="14" x14ac:dyDescent="0.25">
      <c r="A910" s="94"/>
      <c r="B910" s="78"/>
    </row>
    <row r="911" spans="1:2" ht="14" x14ac:dyDescent="0.25">
      <c r="A911" s="94"/>
      <c r="B911" s="78"/>
    </row>
    <row r="912" spans="1:2" ht="14" x14ac:dyDescent="0.25">
      <c r="A912" s="94"/>
      <c r="B912" s="78"/>
    </row>
    <row r="913" spans="1:2" ht="14" x14ac:dyDescent="0.25">
      <c r="A913" s="94"/>
      <c r="B913" s="78"/>
    </row>
    <row r="914" spans="1:2" ht="14" x14ac:dyDescent="0.25">
      <c r="A914" s="94"/>
      <c r="B914" s="78"/>
    </row>
    <row r="915" spans="1:2" ht="14" x14ac:dyDescent="0.25">
      <c r="A915" s="94"/>
      <c r="B915" s="78"/>
    </row>
    <row r="916" spans="1:2" ht="14" x14ac:dyDescent="0.25">
      <c r="A916" s="94"/>
      <c r="B916" s="78"/>
    </row>
    <row r="917" spans="1:2" ht="14" x14ac:dyDescent="0.25">
      <c r="A917" s="94"/>
      <c r="B917" s="78"/>
    </row>
    <row r="918" spans="1:2" ht="14" x14ac:dyDescent="0.25">
      <c r="A918" s="94"/>
      <c r="B918" s="78"/>
    </row>
    <row r="919" spans="1:2" ht="14" x14ac:dyDescent="0.25">
      <c r="A919" s="94"/>
      <c r="B919" s="78"/>
    </row>
    <row r="920" spans="1:2" ht="14" x14ac:dyDescent="0.25">
      <c r="A920" s="94"/>
      <c r="B920" s="78"/>
    </row>
    <row r="921" spans="1:2" ht="14" x14ac:dyDescent="0.25">
      <c r="A921" s="94"/>
      <c r="B921" s="78"/>
    </row>
    <row r="922" spans="1:2" ht="14" x14ac:dyDescent="0.25">
      <c r="A922" s="94"/>
      <c r="B922" s="78"/>
    </row>
    <row r="923" spans="1:2" ht="14" x14ac:dyDescent="0.25">
      <c r="A923" s="94"/>
      <c r="B923" s="78"/>
    </row>
    <row r="924" spans="1:2" ht="14" x14ac:dyDescent="0.25">
      <c r="A924" s="94"/>
      <c r="B924" s="78"/>
    </row>
    <row r="925" spans="1:2" ht="14" x14ac:dyDescent="0.25">
      <c r="A925" s="94"/>
      <c r="B925" s="78"/>
    </row>
    <row r="926" spans="1:2" ht="14" x14ac:dyDescent="0.25">
      <c r="A926" s="94"/>
      <c r="B926" s="78"/>
    </row>
    <row r="927" spans="1:2" ht="14" x14ac:dyDescent="0.25">
      <c r="A927" s="94"/>
      <c r="B927" s="78"/>
    </row>
    <row r="928" spans="1:2" ht="14" x14ac:dyDescent="0.25">
      <c r="A928" s="94"/>
      <c r="B928" s="78"/>
    </row>
    <row r="929" spans="1:2" ht="14" x14ac:dyDescent="0.25">
      <c r="A929" s="94"/>
      <c r="B929" s="78"/>
    </row>
    <row r="930" spans="1:2" ht="14" x14ac:dyDescent="0.25">
      <c r="A930" s="94"/>
      <c r="B930" s="78"/>
    </row>
    <row r="931" spans="1:2" ht="14" x14ac:dyDescent="0.25">
      <c r="A931" s="94"/>
      <c r="B931" s="78"/>
    </row>
    <row r="932" spans="1:2" ht="14" x14ac:dyDescent="0.25">
      <c r="A932" s="94"/>
      <c r="B932" s="78"/>
    </row>
    <row r="933" spans="1:2" ht="14" x14ac:dyDescent="0.25">
      <c r="A933" s="94"/>
      <c r="B933" s="78"/>
    </row>
    <row r="934" spans="1:2" ht="14" x14ac:dyDescent="0.25">
      <c r="A934" s="94"/>
      <c r="B934" s="78"/>
    </row>
    <row r="935" spans="1:2" ht="14" x14ac:dyDescent="0.25">
      <c r="A935" s="94"/>
      <c r="B935" s="78"/>
    </row>
    <row r="936" spans="1:2" ht="14" x14ac:dyDescent="0.25">
      <c r="A936" s="94"/>
      <c r="B936" s="78"/>
    </row>
    <row r="937" spans="1:2" ht="14" x14ac:dyDescent="0.25">
      <c r="A937" s="94"/>
      <c r="B937" s="78"/>
    </row>
    <row r="938" spans="1:2" ht="14" x14ac:dyDescent="0.25">
      <c r="A938" s="94"/>
      <c r="B938" s="78"/>
    </row>
    <row r="939" spans="1:2" ht="14" x14ac:dyDescent="0.25">
      <c r="A939" s="94"/>
      <c r="B939" s="78"/>
    </row>
    <row r="940" spans="1:2" ht="14" x14ac:dyDescent="0.25">
      <c r="A940" s="94"/>
      <c r="B940" s="78"/>
    </row>
    <row r="941" spans="1:2" ht="14" x14ac:dyDescent="0.25">
      <c r="A941" s="94"/>
      <c r="B941" s="78"/>
    </row>
    <row r="942" spans="1:2" ht="14" x14ac:dyDescent="0.25">
      <c r="A942" s="94"/>
      <c r="B942" s="78"/>
    </row>
    <row r="943" spans="1:2" ht="14" x14ac:dyDescent="0.25">
      <c r="A943" s="94"/>
      <c r="B943" s="78"/>
    </row>
    <row r="944" spans="1:2" ht="14" x14ac:dyDescent="0.25">
      <c r="A944" s="94"/>
      <c r="B944" s="78"/>
    </row>
    <row r="945" spans="1:2" ht="14" x14ac:dyDescent="0.25">
      <c r="A945" s="94"/>
      <c r="B945" s="78"/>
    </row>
    <row r="946" spans="1:2" ht="14" x14ac:dyDescent="0.25">
      <c r="A946" s="94"/>
      <c r="B946" s="78"/>
    </row>
    <row r="947" spans="1:2" ht="14" x14ac:dyDescent="0.25">
      <c r="A947" s="94"/>
      <c r="B947" s="78"/>
    </row>
    <row r="948" spans="1:2" ht="14" x14ac:dyDescent="0.25">
      <c r="A948" s="94"/>
      <c r="B948" s="78"/>
    </row>
    <row r="949" spans="1:2" ht="14" x14ac:dyDescent="0.25">
      <c r="A949" s="94"/>
      <c r="B949" s="78"/>
    </row>
    <row r="950" spans="1:2" ht="14" x14ac:dyDescent="0.25">
      <c r="A950" s="94"/>
      <c r="B950" s="78"/>
    </row>
    <row r="951" spans="1:2" ht="14" x14ac:dyDescent="0.25">
      <c r="A951" s="94"/>
      <c r="B951" s="78"/>
    </row>
    <row r="952" spans="1:2" ht="14" x14ac:dyDescent="0.25">
      <c r="A952" s="94"/>
      <c r="B952" s="78"/>
    </row>
    <row r="953" spans="1:2" ht="14" x14ac:dyDescent="0.25">
      <c r="A953" s="94"/>
      <c r="B953" s="78"/>
    </row>
    <row r="954" spans="1:2" ht="14" x14ac:dyDescent="0.25">
      <c r="A954" s="94"/>
      <c r="B954" s="78"/>
    </row>
    <row r="955" spans="1:2" ht="14" x14ac:dyDescent="0.25">
      <c r="A955" s="94"/>
      <c r="B955" s="78"/>
    </row>
    <row r="956" spans="1:2" ht="14" x14ac:dyDescent="0.25">
      <c r="A956" s="94"/>
      <c r="B956" s="78"/>
    </row>
    <row r="957" spans="1:2" ht="14" x14ac:dyDescent="0.25">
      <c r="A957" s="94"/>
      <c r="B957" s="78"/>
    </row>
    <row r="958" spans="1:2" ht="14" x14ac:dyDescent="0.25">
      <c r="A958" s="94"/>
      <c r="B958" s="78"/>
    </row>
    <row r="959" spans="1:2" ht="14" x14ac:dyDescent="0.25">
      <c r="A959" s="94"/>
      <c r="B959" s="78"/>
    </row>
    <row r="960" spans="1:2" ht="14" x14ac:dyDescent="0.25">
      <c r="A960" s="94"/>
      <c r="B960" s="78"/>
    </row>
    <row r="961" spans="1:2" ht="14" x14ac:dyDescent="0.25">
      <c r="A961" s="94"/>
      <c r="B961" s="78"/>
    </row>
    <row r="962" spans="1:2" ht="14" x14ac:dyDescent="0.25">
      <c r="A962" s="94"/>
      <c r="B962" s="78"/>
    </row>
    <row r="963" spans="1:2" ht="14" x14ac:dyDescent="0.25">
      <c r="A963" s="94"/>
      <c r="B963" s="78"/>
    </row>
    <row r="964" spans="1:2" ht="14" x14ac:dyDescent="0.25">
      <c r="A964" s="94"/>
      <c r="B964" s="78"/>
    </row>
    <row r="965" spans="1:2" ht="14" x14ac:dyDescent="0.25">
      <c r="A965" s="94"/>
      <c r="B965" s="78"/>
    </row>
    <row r="966" spans="1:2" ht="14" x14ac:dyDescent="0.25">
      <c r="A966" s="94"/>
      <c r="B966" s="78"/>
    </row>
    <row r="967" spans="1:2" ht="14" x14ac:dyDescent="0.25">
      <c r="A967" s="94"/>
      <c r="B967" s="78"/>
    </row>
    <row r="968" spans="1:2" ht="14" x14ac:dyDescent="0.25">
      <c r="A968" s="94"/>
      <c r="B968" s="78"/>
    </row>
    <row r="969" spans="1:2" ht="14" x14ac:dyDescent="0.25">
      <c r="A969" s="94"/>
      <c r="B969" s="78"/>
    </row>
    <row r="970" spans="1:2" ht="14" x14ac:dyDescent="0.25">
      <c r="A970" s="94"/>
      <c r="B970" s="78"/>
    </row>
    <row r="971" spans="1:2" ht="14" x14ac:dyDescent="0.25">
      <c r="A971" s="94"/>
      <c r="B971" s="78"/>
    </row>
    <row r="972" spans="1:2" ht="14" x14ac:dyDescent="0.25">
      <c r="A972" s="94"/>
      <c r="B972" s="78"/>
    </row>
    <row r="973" spans="1:2" ht="14" x14ac:dyDescent="0.25">
      <c r="A973" s="94"/>
      <c r="B973" s="78"/>
    </row>
    <row r="974" spans="1:2" ht="14" x14ac:dyDescent="0.25">
      <c r="A974" s="94"/>
      <c r="B974" s="78"/>
    </row>
    <row r="975" spans="1:2" ht="14" x14ac:dyDescent="0.25">
      <c r="A975" s="94"/>
      <c r="B975" s="78"/>
    </row>
    <row r="976" spans="1:2" ht="14" x14ac:dyDescent="0.25">
      <c r="A976" s="94"/>
      <c r="B976" s="78"/>
    </row>
    <row r="977" spans="1:2" ht="14" x14ac:dyDescent="0.25">
      <c r="A977" s="94"/>
      <c r="B977" s="78"/>
    </row>
    <row r="978" spans="1:2" ht="14" x14ac:dyDescent="0.25">
      <c r="A978" s="94"/>
      <c r="B978" s="78"/>
    </row>
    <row r="979" spans="1:2" ht="14" x14ac:dyDescent="0.25">
      <c r="A979" s="94"/>
      <c r="B979" s="78"/>
    </row>
    <row r="980" spans="1:2" ht="14" x14ac:dyDescent="0.25">
      <c r="A980" s="94"/>
      <c r="B980" s="78"/>
    </row>
    <row r="981" spans="1:2" ht="14" x14ac:dyDescent="0.25">
      <c r="A981" s="94"/>
      <c r="B981" s="78"/>
    </row>
    <row r="982" spans="1:2" ht="14" x14ac:dyDescent="0.25">
      <c r="A982" s="94"/>
      <c r="B982" s="78"/>
    </row>
    <row r="983" spans="1:2" ht="14" x14ac:dyDescent="0.25">
      <c r="A983" s="94"/>
      <c r="B983" s="78"/>
    </row>
    <row r="984" spans="1:2" ht="14" x14ac:dyDescent="0.25">
      <c r="A984" s="94"/>
      <c r="B984" s="78"/>
    </row>
    <row r="985" spans="1:2" ht="14" x14ac:dyDescent="0.25">
      <c r="A985" s="94"/>
      <c r="B985" s="78"/>
    </row>
    <row r="986" spans="1:2" ht="14" x14ac:dyDescent="0.25">
      <c r="A986" s="94"/>
      <c r="B986" s="78"/>
    </row>
    <row r="987" spans="1:2" ht="14" x14ac:dyDescent="0.25">
      <c r="A987" s="94"/>
      <c r="B987" s="78"/>
    </row>
    <row r="988" spans="1:2" ht="14" x14ac:dyDescent="0.25">
      <c r="A988" s="94"/>
      <c r="B988" s="78"/>
    </row>
    <row r="989" spans="1:2" ht="14" x14ac:dyDescent="0.25">
      <c r="A989" s="94"/>
      <c r="B989" s="78"/>
    </row>
    <row r="990" spans="1:2" ht="14" x14ac:dyDescent="0.25">
      <c r="A990" s="94"/>
      <c r="B990" s="78"/>
    </row>
    <row r="991" spans="1:2" ht="14" x14ac:dyDescent="0.25">
      <c r="A991" s="94"/>
      <c r="B991" s="78"/>
    </row>
    <row r="992" spans="1:2" ht="14" x14ac:dyDescent="0.25">
      <c r="A992" s="94"/>
      <c r="B992" s="78"/>
    </row>
    <row r="993" spans="1:2" ht="14" x14ac:dyDescent="0.25">
      <c r="A993" s="94"/>
      <c r="B993" s="78"/>
    </row>
    <row r="994" spans="1:2" ht="14" x14ac:dyDescent="0.25">
      <c r="A994" s="94"/>
      <c r="B994" s="78"/>
    </row>
    <row r="995" spans="1:2" ht="14" x14ac:dyDescent="0.25">
      <c r="A995" s="94"/>
      <c r="B995" s="78"/>
    </row>
    <row r="996" spans="1:2" ht="14" x14ac:dyDescent="0.25">
      <c r="A996" s="94"/>
      <c r="B996" s="78"/>
    </row>
    <row r="997" spans="1:2" ht="14" x14ac:dyDescent="0.25">
      <c r="A997" s="94"/>
      <c r="B997" s="78"/>
    </row>
    <row r="998" spans="1:2" ht="14" x14ac:dyDescent="0.25">
      <c r="A998" s="94"/>
      <c r="B998" s="78"/>
    </row>
    <row r="999" spans="1:2" ht="14" x14ac:dyDescent="0.25">
      <c r="A999" s="94"/>
      <c r="B999" s="78"/>
    </row>
    <row r="1000" spans="1:2" ht="14" x14ac:dyDescent="0.25">
      <c r="A1000" s="94"/>
      <c r="B1000" s="78"/>
    </row>
    <row r="1001" spans="1:2" ht="14" x14ac:dyDescent="0.25">
      <c r="A1001" s="94"/>
      <c r="B1001" s="78"/>
    </row>
    <row r="1002" spans="1:2" ht="14" x14ac:dyDescent="0.25">
      <c r="A1002" s="94"/>
      <c r="B1002" s="78"/>
    </row>
    <row r="1003" spans="1:2" ht="14" x14ac:dyDescent="0.25">
      <c r="A1003" s="94"/>
      <c r="B1003" s="78"/>
    </row>
    <row r="1004" spans="1:2" ht="14" x14ac:dyDescent="0.25">
      <c r="A1004" s="94"/>
      <c r="B1004" s="78"/>
    </row>
    <row r="1005" spans="1:2" ht="14" x14ac:dyDescent="0.25">
      <c r="A1005" s="94"/>
      <c r="B1005" s="78"/>
    </row>
    <row r="1006" spans="1:2" ht="14" x14ac:dyDescent="0.25">
      <c r="A1006" s="94"/>
      <c r="B1006" s="78"/>
    </row>
    <row r="1007" spans="1:2" ht="14" x14ac:dyDescent="0.25">
      <c r="A1007" s="94"/>
      <c r="B1007" s="78"/>
    </row>
    <row r="1008" spans="1:2" ht="14" x14ac:dyDescent="0.25">
      <c r="A1008" s="94"/>
      <c r="B1008" s="78"/>
    </row>
    <row r="1009" spans="1:2" ht="14" x14ac:dyDescent="0.25">
      <c r="A1009" s="94"/>
      <c r="B1009" s="78"/>
    </row>
    <row r="1010" spans="1:2" ht="14" x14ac:dyDescent="0.25">
      <c r="A1010" s="94"/>
      <c r="B1010" s="78"/>
    </row>
    <row r="1011" spans="1:2" ht="14" x14ac:dyDescent="0.25">
      <c r="A1011" s="94"/>
      <c r="B1011" s="78"/>
    </row>
    <row r="1012" spans="1:2" ht="14" x14ac:dyDescent="0.25">
      <c r="A1012" s="94"/>
      <c r="B1012" s="78"/>
    </row>
    <row r="1013" spans="1:2" ht="14" x14ac:dyDescent="0.25">
      <c r="A1013" s="94"/>
      <c r="B1013" s="78"/>
    </row>
    <row r="1014" spans="1:2" ht="14" x14ac:dyDescent="0.25">
      <c r="A1014" s="94"/>
      <c r="B1014" s="78"/>
    </row>
    <row r="1015" spans="1:2" ht="14" x14ac:dyDescent="0.25">
      <c r="A1015" s="94"/>
      <c r="B1015" s="78"/>
    </row>
    <row r="1016" spans="1:2" ht="14" x14ac:dyDescent="0.25">
      <c r="A1016" s="94"/>
      <c r="B1016" s="78"/>
    </row>
    <row r="1017" spans="1:2" ht="14" x14ac:dyDescent="0.25">
      <c r="A1017" s="94"/>
      <c r="B1017" s="78"/>
    </row>
    <row r="1018" spans="1:2" ht="14" x14ac:dyDescent="0.25">
      <c r="A1018" s="94"/>
      <c r="B1018" s="78"/>
    </row>
    <row r="1019" spans="1:2" ht="14" x14ac:dyDescent="0.25">
      <c r="A1019" s="94"/>
      <c r="B1019" s="78"/>
    </row>
    <row r="1020" spans="1:2" ht="14" x14ac:dyDescent="0.25">
      <c r="A1020" s="94"/>
      <c r="B1020" s="78"/>
    </row>
    <row r="1021" spans="1:2" ht="14" x14ac:dyDescent="0.25">
      <c r="A1021" s="94"/>
      <c r="B1021" s="78"/>
    </row>
    <row r="1022" spans="1:2" ht="14" x14ac:dyDescent="0.25">
      <c r="A1022" s="94"/>
      <c r="B1022" s="78"/>
    </row>
    <row r="1023" spans="1:2" ht="14" x14ac:dyDescent="0.25">
      <c r="A1023" s="94"/>
      <c r="B1023" s="78"/>
    </row>
    <row r="1024" spans="1:2" ht="14" x14ac:dyDescent="0.25">
      <c r="A1024" s="94"/>
      <c r="B1024" s="78"/>
    </row>
    <row r="1025" spans="1:2" ht="14" x14ac:dyDescent="0.25">
      <c r="A1025" s="94"/>
      <c r="B1025" s="78"/>
    </row>
    <row r="1026" spans="1:2" ht="14" x14ac:dyDescent="0.25">
      <c r="A1026" s="94"/>
      <c r="B1026" s="78"/>
    </row>
    <row r="1027" spans="1:2" ht="14" x14ac:dyDescent="0.25">
      <c r="A1027" s="94"/>
      <c r="B1027" s="78"/>
    </row>
    <row r="1028" spans="1:2" ht="14" x14ac:dyDescent="0.25">
      <c r="A1028" s="94"/>
      <c r="B1028" s="78"/>
    </row>
    <row r="1029" spans="1:2" ht="14" x14ac:dyDescent="0.25">
      <c r="A1029" s="94"/>
      <c r="B1029" s="78"/>
    </row>
    <row r="1030" spans="1:2" ht="14" x14ac:dyDescent="0.25">
      <c r="A1030" s="94"/>
      <c r="B1030" s="78"/>
    </row>
    <row r="1031" spans="1:2" ht="14" x14ac:dyDescent="0.25">
      <c r="A1031" s="94"/>
      <c r="B1031" s="78"/>
    </row>
    <row r="1032" spans="1:2" ht="14" x14ac:dyDescent="0.25">
      <c r="A1032" s="94"/>
      <c r="B1032" s="78"/>
    </row>
    <row r="1033" spans="1:2" ht="14" x14ac:dyDescent="0.25">
      <c r="A1033" s="94"/>
      <c r="B1033" s="78"/>
    </row>
    <row r="1034" spans="1:2" ht="14" x14ac:dyDescent="0.25">
      <c r="A1034" s="94"/>
      <c r="B1034" s="78"/>
    </row>
    <row r="1035" spans="1:2" ht="14" x14ac:dyDescent="0.25">
      <c r="A1035" s="94"/>
      <c r="B1035" s="78"/>
    </row>
    <row r="1036" spans="1:2" ht="14" x14ac:dyDescent="0.25">
      <c r="A1036" s="94"/>
      <c r="B1036" s="78"/>
    </row>
    <row r="1037" spans="1:2" ht="14" x14ac:dyDescent="0.25">
      <c r="A1037" s="94"/>
      <c r="B1037" s="78"/>
    </row>
    <row r="1038" spans="1:2" ht="14" x14ac:dyDescent="0.25">
      <c r="A1038" s="94"/>
      <c r="B1038" s="78"/>
    </row>
    <row r="1039" spans="1:2" ht="14" x14ac:dyDescent="0.25">
      <c r="A1039" s="94"/>
      <c r="B1039" s="78"/>
    </row>
    <row r="1040" spans="1:2" ht="14" x14ac:dyDescent="0.25">
      <c r="A1040" s="94"/>
      <c r="B1040" s="78"/>
    </row>
    <row r="1041" spans="1:2" ht="14" x14ac:dyDescent="0.25">
      <c r="A1041" s="94"/>
      <c r="B1041" s="78"/>
    </row>
    <row r="1042" spans="1:2" ht="14" x14ac:dyDescent="0.25">
      <c r="A1042" s="94"/>
      <c r="B1042" s="78"/>
    </row>
    <row r="1043" spans="1:2" ht="14" x14ac:dyDescent="0.25">
      <c r="A1043" s="94"/>
      <c r="B1043" s="78"/>
    </row>
    <row r="1044" spans="1:2" ht="14" x14ac:dyDescent="0.25">
      <c r="A1044" s="94"/>
      <c r="B1044" s="78"/>
    </row>
    <row r="1045" spans="1:2" ht="14" x14ac:dyDescent="0.25">
      <c r="A1045" s="94"/>
      <c r="B1045" s="78"/>
    </row>
    <row r="1046" spans="1:2" ht="14" x14ac:dyDescent="0.25">
      <c r="A1046" s="94"/>
      <c r="B1046" s="78"/>
    </row>
    <row r="1047" spans="1:2" ht="14" x14ac:dyDescent="0.25">
      <c r="A1047" s="94"/>
      <c r="B1047" s="78"/>
    </row>
    <row r="1048" spans="1:2" ht="14" x14ac:dyDescent="0.25">
      <c r="A1048" s="94"/>
      <c r="B1048" s="78"/>
    </row>
    <row r="1049" spans="1:2" ht="14" x14ac:dyDescent="0.25">
      <c r="A1049" s="94"/>
      <c r="B1049" s="78"/>
    </row>
    <row r="1050" spans="1:2" ht="14" x14ac:dyDescent="0.25">
      <c r="A1050" s="94"/>
      <c r="B1050" s="78"/>
    </row>
    <row r="1051" spans="1:2" ht="14" x14ac:dyDescent="0.25">
      <c r="A1051" s="94"/>
      <c r="B1051" s="78"/>
    </row>
    <row r="1052" spans="1:2" ht="14" x14ac:dyDescent="0.25">
      <c r="A1052" s="94"/>
      <c r="B1052" s="78"/>
    </row>
    <row r="1053" spans="1:2" ht="14" x14ac:dyDescent="0.25">
      <c r="A1053" s="94"/>
      <c r="B1053" s="78"/>
    </row>
    <row r="1054" spans="1:2" ht="14" x14ac:dyDescent="0.25">
      <c r="A1054" s="94"/>
      <c r="B1054" s="78"/>
    </row>
    <row r="1055" spans="1:2" ht="14" x14ac:dyDescent="0.25">
      <c r="A1055" s="94"/>
      <c r="B1055" s="78"/>
    </row>
    <row r="1056" spans="1:2" ht="14" x14ac:dyDescent="0.25">
      <c r="A1056" s="94"/>
      <c r="B1056" s="78"/>
    </row>
    <row r="1057" spans="1:2" ht="14" x14ac:dyDescent="0.25">
      <c r="A1057" s="94"/>
      <c r="B1057" s="78"/>
    </row>
    <row r="1058" spans="1:2" ht="14" x14ac:dyDescent="0.25">
      <c r="A1058" s="94"/>
      <c r="B1058" s="78"/>
    </row>
    <row r="1059" spans="1:2" ht="14" x14ac:dyDescent="0.25">
      <c r="A1059" s="94"/>
      <c r="B1059" s="78"/>
    </row>
    <row r="1060" spans="1:2" ht="14" x14ac:dyDescent="0.25">
      <c r="A1060" s="94"/>
      <c r="B1060" s="78"/>
    </row>
    <row r="1061" spans="1:2" ht="14" x14ac:dyDescent="0.25">
      <c r="A1061" s="94"/>
      <c r="B1061" s="78"/>
    </row>
    <row r="1062" spans="1:2" ht="14" x14ac:dyDescent="0.25">
      <c r="A1062" s="94"/>
      <c r="B1062" s="78"/>
    </row>
    <row r="1063" spans="1:2" ht="14" x14ac:dyDescent="0.25">
      <c r="A1063" s="94"/>
      <c r="B1063" s="78"/>
    </row>
    <row r="1064" spans="1:2" ht="14" x14ac:dyDescent="0.25">
      <c r="A1064" s="94"/>
      <c r="B1064" s="78"/>
    </row>
    <row r="1065" spans="1:2" ht="14" x14ac:dyDescent="0.25">
      <c r="A1065" s="94"/>
      <c r="B1065" s="78"/>
    </row>
    <row r="1066" spans="1:2" ht="14" x14ac:dyDescent="0.25">
      <c r="A1066" s="94"/>
      <c r="B1066" s="78"/>
    </row>
    <row r="1067" spans="1:2" ht="14" x14ac:dyDescent="0.25">
      <c r="A1067" s="94"/>
      <c r="B1067" s="78"/>
    </row>
    <row r="1068" spans="1:2" ht="14" x14ac:dyDescent="0.25">
      <c r="A1068" s="94"/>
      <c r="B1068" s="78"/>
    </row>
    <row r="1069" spans="1:2" ht="14" x14ac:dyDescent="0.25">
      <c r="A1069" s="94"/>
      <c r="B1069" s="78"/>
    </row>
    <row r="1070" spans="1:2" ht="14" x14ac:dyDescent="0.25">
      <c r="A1070" s="94"/>
      <c r="B1070" s="78"/>
    </row>
    <row r="1071" spans="1:2" ht="14" x14ac:dyDescent="0.25">
      <c r="A1071" s="94"/>
      <c r="B1071" s="78"/>
    </row>
    <row r="1072" spans="1:2" ht="14" x14ac:dyDescent="0.25">
      <c r="A1072" s="94"/>
      <c r="B1072" s="78"/>
    </row>
    <row r="1073" spans="1:2" ht="14" x14ac:dyDescent="0.25">
      <c r="A1073" s="94"/>
      <c r="B1073" s="78"/>
    </row>
    <row r="1074" spans="1:2" ht="14" x14ac:dyDescent="0.25">
      <c r="A1074" s="94"/>
      <c r="B1074" s="78"/>
    </row>
    <row r="1075" spans="1:2" ht="14" x14ac:dyDescent="0.25">
      <c r="A1075" s="94"/>
      <c r="B1075" s="78"/>
    </row>
    <row r="1076" spans="1:2" ht="14" x14ac:dyDescent="0.25">
      <c r="A1076" s="94"/>
      <c r="B1076" s="78"/>
    </row>
    <row r="1077" spans="1:2" ht="14" x14ac:dyDescent="0.25">
      <c r="A1077" s="94"/>
      <c r="B1077" s="78"/>
    </row>
    <row r="1078" spans="1:2" ht="14" x14ac:dyDescent="0.25">
      <c r="A1078" s="94"/>
      <c r="B1078" s="78"/>
    </row>
    <row r="1079" spans="1:2" ht="14" x14ac:dyDescent="0.25">
      <c r="A1079" s="94"/>
      <c r="B1079" s="78"/>
    </row>
    <row r="1080" spans="1:2" ht="14" x14ac:dyDescent="0.25">
      <c r="A1080" s="94"/>
      <c r="B1080" s="78"/>
    </row>
    <row r="1081" spans="1:2" ht="14" x14ac:dyDescent="0.25">
      <c r="A1081" s="94"/>
      <c r="B1081" s="78"/>
    </row>
    <row r="1082" spans="1:2" ht="14" x14ac:dyDescent="0.25">
      <c r="A1082" s="94"/>
      <c r="B1082" s="78"/>
    </row>
    <row r="1083" spans="1:2" ht="14" x14ac:dyDescent="0.25">
      <c r="A1083" s="94"/>
      <c r="B1083" s="78"/>
    </row>
    <row r="1084" spans="1:2" ht="14" x14ac:dyDescent="0.25">
      <c r="A1084" s="94"/>
      <c r="B1084" s="78"/>
    </row>
    <row r="1085" spans="1:2" ht="14" x14ac:dyDescent="0.25">
      <c r="A1085" s="94"/>
      <c r="B1085" s="78"/>
    </row>
    <row r="1086" spans="1:2" ht="14" x14ac:dyDescent="0.25">
      <c r="A1086" s="94"/>
      <c r="B1086" s="78"/>
    </row>
    <row r="1087" spans="1:2" ht="14" x14ac:dyDescent="0.25">
      <c r="A1087" s="94"/>
      <c r="B1087" s="78"/>
    </row>
    <row r="1088" spans="1:2" ht="14" x14ac:dyDescent="0.25">
      <c r="A1088" s="94"/>
      <c r="B1088" s="78"/>
    </row>
    <row r="1089" spans="1:2" ht="14" x14ac:dyDescent="0.25">
      <c r="A1089" s="94"/>
      <c r="B1089" s="78"/>
    </row>
    <row r="1090" spans="1:2" ht="14" x14ac:dyDescent="0.25">
      <c r="A1090" s="94"/>
      <c r="B1090" s="78"/>
    </row>
    <row r="1091" spans="1:2" ht="14" x14ac:dyDescent="0.25">
      <c r="A1091" s="94"/>
      <c r="B1091" s="78"/>
    </row>
    <row r="1092" spans="1:2" ht="14" x14ac:dyDescent="0.25">
      <c r="A1092" s="94"/>
      <c r="B1092" s="78"/>
    </row>
    <row r="1093" spans="1:2" ht="14" x14ac:dyDescent="0.25">
      <c r="A1093" s="94"/>
      <c r="B1093" s="78"/>
    </row>
    <row r="1094" spans="1:2" ht="14" x14ac:dyDescent="0.25">
      <c r="A1094" s="94"/>
      <c r="B1094" s="78"/>
    </row>
    <row r="1095" spans="1:2" ht="14" x14ac:dyDescent="0.25">
      <c r="A1095" s="94"/>
      <c r="B1095" s="78"/>
    </row>
    <row r="1096" spans="1:2" ht="14" x14ac:dyDescent="0.25">
      <c r="A1096" s="94"/>
      <c r="B1096" s="78"/>
    </row>
    <row r="1097" spans="1:2" ht="14" x14ac:dyDescent="0.25">
      <c r="A1097" s="94"/>
      <c r="B1097" s="78"/>
    </row>
    <row r="1098" spans="1:2" ht="14" x14ac:dyDescent="0.25">
      <c r="A1098" s="94"/>
      <c r="B1098" s="78"/>
    </row>
    <row r="1099" spans="1:2" ht="14" x14ac:dyDescent="0.25">
      <c r="A1099" s="94"/>
      <c r="B1099" s="78"/>
    </row>
    <row r="1100" spans="1:2" ht="14" x14ac:dyDescent="0.25">
      <c r="A1100" s="94"/>
      <c r="B1100" s="78"/>
    </row>
    <row r="1101" spans="1:2" ht="14" x14ac:dyDescent="0.25">
      <c r="A1101" s="94"/>
      <c r="B1101" s="78"/>
    </row>
    <row r="1102" spans="1:2" ht="14" x14ac:dyDescent="0.25">
      <c r="A1102" s="94"/>
      <c r="B1102" s="78"/>
    </row>
    <row r="1103" spans="1:2" ht="14" x14ac:dyDescent="0.25">
      <c r="A1103" s="94"/>
      <c r="B1103" s="78"/>
    </row>
    <row r="1104" spans="1:2" ht="14" x14ac:dyDescent="0.25">
      <c r="A1104" s="94"/>
      <c r="B1104" s="78"/>
    </row>
    <row r="1105" spans="1:2" ht="14" x14ac:dyDescent="0.25">
      <c r="A1105" s="94"/>
      <c r="B1105" s="78"/>
    </row>
    <row r="1106" spans="1:2" ht="14" x14ac:dyDescent="0.25">
      <c r="A1106" s="94"/>
      <c r="B1106" s="78"/>
    </row>
    <row r="1107" spans="1:2" ht="14" x14ac:dyDescent="0.25">
      <c r="A1107" s="94"/>
      <c r="B1107" s="78"/>
    </row>
    <row r="1108" spans="1:2" ht="14" x14ac:dyDescent="0.25">
      <c r="A1108" s="94"/>
      <c r="B1108" s="78"/>
    </row>
    <row r="1109" spans="1:2" ht="14" x14ac:dyDescent="0.25">
      <c r="A1109" s="94"/>
      <c r="B1109" s="78"/>
    </row>
    <row r="1110" spans="1:2" ht="14" x14ac:dyDescent="0.25">
      <c r="A1110" s="94"/>
      <c r="B1110" s="78"/>
    </row>
    <row r="1111" spans="1:2" ht="14" x14ac:dyDescent="0.25">
      <c r="A1111" s="94"/>
      <c r="B1111" s="78"/>
    </row>
    <row r="1112" spans="1:2" ht="14" x14ac:dyDescent="0.25">
      <c r="A1112" s="94"/>
      <c r="B1112" s="78"/>
    </row>
    <row r="1113" spans="1:2" ht="14" x14ac:dyDescent="0.25">
      <c r="A1113" s="94"/>
      <c r="B1113" s="78"/>
    </row>
    <row r="1114" spans="1:2" ht="14" x14ac:dyDescent="0.25">
      <c r="A1114" s="94"/>
      <c r="B1114" s="78"/>
    </row>
    <row r="1115" spans="1:2" ht="14" x14ac:dyDescent="0.25">
      <c r="A1115" s="94"/>
      <c r="B1115" s="78"/>
    </row>
    <row r="1116" spans="1:2" ht="14" x14ac:dyDescent="0.25">
      <c r="A1116" s="94"/>
      <c r="B1116" s="78"/>
    </row>
    <row r="1117" spans="1:2" ht="14" x14ac:dyDescent="0.25">
      <c r="A1117" s="94"/>
      <c r="B1117" s="78"/>
    </row>
    <row r="1118" spans="1:2" ht="14" x14ac:dyDescent="0.25">
      <c r="A1118" s="94"/>
      <c r="B1118" s="78"/>
    </row>
    <row r="1119" spans="1:2" ht="14" x14ac:dyDescent="0.25">
      <c r="A1119" s="94"/>
      <c r="B1119" s="78"/>
    </row>
    <row r="1120" spans="1:2" ht="14" x14ac:dyDescent="0.25">
      <c r="A1120" s="94"/>
      <c r="B1120" s="78"/>
    </row>
    <row r="1121" spans="1:2" ht="14" x14ac:dyDescent="0.25">
      <c r="A1121" s="94"/>
      <c r="B1121" s="78"/>
    </row>
    <row r="1122" spans="1:2" ht="14" x14ac:dyDescent="0.25">
      <c r="A1122" s="94"/>
      <c r="B1122" s="78"/>
    </row>
    <row r="1123" spans="1:2" ht="14" x14ac:dyDescent="0.25">
      <c r="A1123" s="94"/>
      <c r="B1123" s="78"/>
    </row>
    <row r="1124" spans="1:2" ht="14" x14ac:dyDescent="0.25">
      <c r="A1124" s="94"/>
      <c r="B1124" s="78"/>
    </row>
    <row r="1125" spans="1:2" ht="14" x14ac:dyDescent="0.25">
      <c r="A1125" s="94"/>
      <c r="B1125" s="78"/>
    </row>
    <row r="1126" spans="1:2" ht="14" x14ac:dyDescent="0.25">
      <c r="A1126" s="94"/>
      <c r="B1126" s="78"/>
    </row>
    <row r="1127" spans="1:2" ht="14" x14ac:dyDescent="0.25">
      <c r="A1127" s="94"/>
      <c r="B1127" s="78"/>
    </row>
    <row r="1128" spans="1:2" ht="14" x14ac:dyDescent="0.25">
      <c r="A1128" s="94"/>
      <c r="B1128" s="78"/>
    </row>
    <row r="1129" spans="1:2" ht="14" x14ac:dyDescent="0.25">
      <c r="A1129" s="94"/>
      <c r="B1129" s="78"/>
    </row>
    <row r="1130" spans="1:2" ht="14" x14ac:dyDescent="0.25">
      <c r="A1130" s="94"/>
      <c r="B1130" s="78"/>
    </row>
    <row r="1131" spans="1:2" ht="14" x14ac:dyDescent="0.25">
      <c r="A1131" s="94"/>
      <c r="B1131" s="78"/>
    </row>
    <row r="1132" spans="1:2" ht="14" x14ac:dyDescent="0.25">
      <c r="A1132" s="94"/>
      <c r="B1132" s="78"/>
    </row>
    <row r="1133" spans="1:2" ht="14" x14ac:dyDescent="0.25">
      <c r="A1133" s="94"/>
      <c r="B1133" s="78"/>
    </row>
    <row r="1134" spans="1:2" ht="14" x14ac:dyDescent="0.25">
      <c r="A1134" s="94"/>
      <c r="B1134" s="78"/>
    </row>
    <row r="1135" spans="1:2" ht="14" x14ac:dyDescent="0.25">
      <c r="A1135" s="94"/>
      <c r="B1135" s="78"/>
    </row>
    <row r="1136" spans="1:2" ht="14" x14ac:dyDescent="0.25">
      <c r="A1136" s="94"/>
      <c r="B1136" s="78"/>
    </row>
    <row r="1137" spans="1:2" ht="14" x14ac:dyDescent="0.25">
      <c r="A1137" s="94"/>
      <c r="B1137" s="78"/>
    </row>
    <row r="1138" spans="1:2" ht="14" x14ac:dyDescent="0.25">
      <c r="A1138" s="94"/>
      <c r="B1138" s="78"/>
    </row>
    <row r="1139" spans="1:2" ht="14" x14ac:dyDescent="0.25">
      <c r="A1139" s="94"/>
      <c r="B1139" s="78"/>
    </row>
    <row r="1140" spans="1:2" ht="14" x14ac:dyDescent="0.25">
      <c r="A1140" s="94"/>
      <c r="B1140" s="78"/>
    </row>
    <row r="1141" spans="1:2" ht="14" x14ac:dyDescent="0.25">
      <c r="A1141" s="94"/>
      <c r="B1141" s="78"/>
    </row>
    <row r="1142" spans="1:2" ht="14" x14ac:dyDescent="0.25">
      <c r="A1142" s="94"/>
      <c r="B1142" s="78"/>
    </row>
    <row r="1143" spans="1:2" ht="14" x14ac:dyDescent="0.25">
      <c r="A1143" s="94"/>
      <c r="B1143" s="78"/>
    </row>
    <row r="1144" spans="1:2" ht="14" x14ac:dyDescent="0.25">
      <c r="A1144" s="94"/>
      <c r="B1144" s="78"/>
    </row>
    <row r="1145" spans="1:2" ht="14" x14ac:dyDescent="0.25">
      <c r="A1145" s="94"/>
      <c r="B1145" s="78"/>
    </row>
    <row r="1146" spans="1:2" ht="14" x14ac:dyDescent="0.25">
      <c r="A1146" s="94"/>
      <c r="B1146" s="78"/>
    </row>
    <row r="1147" spans="1:2" ht="14" x14ac:dyDescent="0.25">
      <c r="A1147" s="94"/>
      <c r="B1147" s="78"/>
    </row>
    <row r="1148" spans="1:2" ht="14" x14ac:dyDescent="0.25">
      <c r="A1148" s="94"/>
      <c r="B1148" s="78"/>
    </row>
    <row r="1149" spans="1:2" ht="14" x14ac:dyDescent="0.25">
      <c r="A1149" s="94"/>
      <c r="B1149" s="78"/>
    </row>
    <row r="1150" spans="1:2" ht="14" x14ac:dyDescent="0.25">
      <c r="A1150" s="94"/>
      <c r="B1150" s="78"/>
    </row>
    <row r="1151" spans="1:2" ht="14" x14ac:dyDescent="0.25">
      <c r="A1151" s="94"/>
      <c r="B1151" s="78"/>
    </row>
    <row r="1152" spans="1:2" ht="14" x14ac:dyDescent="0.25">
      <c r="A1152" s="94"/>
      <c r="B1152" s="78"/>
    </row>
    <row r="1153" spans="1:2" ht="14" x14ac:dyDescent="0.25">
      <c r="A1153" s="94"/>
      <c r="B1153" s="78"/>
    </row>
    <row r="1154" spans="1:2" ht="14" x14ac:dyDescent="0.25">
      <c r="A1154" s="94"/>
      <c r="B1154" s="78"/>
    </row>
    <row r="1155" spans="1:2" ht="14" x14ac:dyDescent="0.25">
      <c r="A1155" s="94"/>
      <c r="B1155" s="78"/>
    </row>
    <row r="1156" spans="1:2" ht="14" x14ac:dyDescent="0.25">
      <c r="A1156" s="94"/>
      <c r="B1156" s="78"/>
    </row>
    <row r="1157" spans="1:2" ht="14" x14ac:dyDescent="0.25">
      <c r="A1157" s="94"/>
      <c r="B1157" s="78"/>
    </row>
    <row r="1158" spans="1:2" ht="14" x14ac:dyDescent="0.25">
      <c r="A1158" s="94"/>
      <c r="B1158" s="78"/>
    </row>
    <row r="1159" spans="1:2" ht="14" x14ac:dyDescent="0.25">
      <c r="A1159" s="94"/>
      <c r="B1159" s="78"/>
    </row>
    <row r="1160" spans="1:2" ht="14" x14ac:dyDescent="0.25">
      <c r="A1160" s="94"/>
      <c r="B1160" s="78"/>
    </row>
    <row r="1161" spans="1:2" ht="14" x14ac:dyDescent="0.25">
      <c r="A1161" s="94"/>
      <c r="B1161" s="78"/>
    </row>
    <row r="1162" spans="1:2" ht="14" x14ac:dyDescent="0.25">
      <c r="A1162" s="94"/>
      <c r="B1162" s="78"/>
    </row>
    <row r="1163" spans="1:2" ht="14" x14ac:dyDescent="0.25">
      <c r="A1163" s="94"/>
      <c r="B1163" s="78"/>
    </row>
    <row r="1164" spans="1:2" ht="14" x14ac:dyDescent="0.25">
      <c r="A1164" s="94"/>
      <c r="B1164" s="78"/>
    </row>
    <row r="1165" spans="1:2" ht="14" x14ac:dyDescent="0.25">
      <c r="A1165" s="94"/>
      <c r="B1165" s="78"/>
    </row>
    <row r="1166" spans="1:2" ht="14" x14ac:dyDescent="0.25">
      <c r="A1166" s="94"/>
      <c r="B1166" s="78"/>
    </row>
    <row r="1167" spans="1:2" ht="14" x14ac:dyDescent="0.25">
      <c r="A1167" s="94"/>
      <c r="B1167" s="78"/>
    </row>
    <row r="1168" spans="1:2" ht="14" x14ac:dyDescent="0.25">
      <c r="A1168" s="94"/>
      <c r="B1168" s="78"/>
    </row>
    <row r="1169" spans="1:2" ht="14" x14ac:dyDescent="0.25">
      <c r="A1169" s="94"/>
      <c r="B1169" s="78"/>
    </row>
    <row r="1170" spans="1:2" ht="14" x14ac:dyDescent="0.25">
      <c r="A1170" s="94"/>
      <c r="B1170" s="78"/>
    </row>
    <row r="1171" spans="1:2" ht="14" x14ac:dyDescent="0.25">
      <c r="A1171" s="94"/>
      <c r="B1171" s="78"/>
    </row>
    <row r="1172" spans="1:2" ht="14" x14ac:dyDescent="0.25">
      <c r="A1172" s="94"/>
      <c r="B1172" s="78"/>
    </row>
    <row r="1173" spans="1:2" ht="14" x14ac:dyDescent="0.25">
      <c r="A1173" s="94"/>
      <c r="B1173" s="78"/>
    </row>
    <row r="1174" spans="1:2" ht="14" x14ac:dyDescent="0.25">
      <c r="A1174" s="94"/>
      <c r="B1174" s="78"/>
    </row>
    <row r="1175" spans="1:2" ht="14" x14ac:dyDescent="0.25">
      <c r="A1175" s="94"/>
      <c r="B1175" s="78"/>
    </row>
    <row r="1176" spans="1:2" ht="14" x14ac:dyDescent="0.25">
      <c r="A1176" s="94"/>
      <c r="B1176" s="78"/>
    </row>
    <row r="1177" spans="1:2" ht="14" x14ac:dyDescent="0.25">
      <c r="A1177" s="94"/>
      <c r="B1177" s="78"/>
    </row>
    <row r="1178" spans="1:2" ht="14" x14ac:dyDescent="0.25">
      <c r="A1178" s="94"/>
      <c r="B1178" s="78"/>
    </row>
    <row r="1179" spans="1:2" ht="14" x14ac:dyDescent="0.25">
      <c r="A1179" s="94"/>
      <c r="B1179" s="78"/>
    </row>
    <row r="1180" spans="1:2" ht="14" x14ac:dyDescent="0.25">
      <c r="A1180" s="94"/>
      <c r="B1180" s="78"/>
    </row>
    <row r="1181" spans="1:2" ht="14" x14ac:dyDescent="0.25">
      <c r="A1181" s="94"/>
      <c r="B1181" s="78"/>
    </row>
    <row r="1182" spans="1:2" ht="14" x14ac:dyDescent="0.25">
      <c r="A1182" s="94"/>
      <c r="B1182" s="78"/>
    </row>
    <row r="1183" spans="1:2" ht="14" x14ac:dyDescent="0.25">
      <c r="A1183" s="94"/>
      <c r="B1183" s="78"/>
    </row>
    <row r="1184" spans="1:2" ht="14" x14ac:dyDescent="0.25">
      <c r="A1184" s="94"/>
      <c r="B1184" s="78"/>
    </row>
    <row r="1185" spans="1:2" ht="14" x14ac:dyDescent="0.25">
      <c r="A1185" s="94"/>
      <c r="B1185" s="78"/>
    </row>
    <row r="1186" spans="1:2" ht="14" x14ac:dyDescent="0.25">
      <c r="A1186" s="94"/>
      <c r="B1186" s="78"/>
    </row>
    <row r="1187" spans="1:2" ht="14" x14ac:dyDescent="0.25">
      <c r="A1187" s="94"/>
      <c r="B1187" s="78"/>
    </row>
    <row r="1188" spans="1:2" ht="14" x14ac:dyDescent="0.25">
      <c r="A1188" s="94"/>
      <c r="B1188" s="78"/>
    </row>
    <row r="1189" spans="1:2" ht="14" x14ac:dyDescent="0.25">
      <c r="A1189" s="94"/>
      <c r="B1189" s="78"/>
    </row>
    <row r="1190" spans="1:2" ht="14" x14ac:dyDescent="0.25">
      <c r="A1190" s="94"/>
      <c r="B1190" s="78"/>
    </row>
    <row r="1191" spans="1:2" ht="14" x14ac:dyDescent="0.25">
      <c r="A1191" s="94"/>
      <c r="B1191" s="78"/>
    </row>
    <row r="1192" spans="1:2" ht="14" x14ac:dyDescent="0.25">
      <c r="A1192" s="94"/>
      <c r="B1192" s="78"/>
    </row>
    <row r="1193" spans="1:2" ht="14" x14ac:dyDescent="0.25">
      <c r="A1193" s="94"/>
      <c r="B1193" s="78"/>
    </row>
    <row r="1194" spans="1:2" ht="14" x14ac:dyDescent="0.25">
      <c r="A1194" s="94"/>
      <c r="B1194" s="78"/>
    </row>
    <row r="1195" spans="1:2" ht="14" x14ac:dyDescent="0.25">
      <c r="A1195" s="94"/>
      <c r="B1195" s="78"/>
    </row>
    <row r="1196" spans="1:2" ht="14" x14ac:dyDescent="0.25">
      <c r="A1196" s="94"/>
      <c r="B1196" s="78"/>
    </row>
    <row r="1197" spans="1:2" ht="14" x14ac:dyDescent="0.25">
      <c r="A1197" s="94"/>
      <c r="B1197" s="78"/>
    </row>
    <row r="1198" spans="1:2" ht="14" x14ac:dyDescent="0.25">
      <c r="A1198" s="94"/>
      <c r="B1198" s="78"/>
    </row>
    <row r="1199" spans="1:2" ht="14" x14ac:dyDescent="0.25">
      <c r="A1199" s="94"/>
      <c r="B1199" s="78"/>
    </row>
    <row r="1200" spans="1:2" ht="14" x14ac:dyDescent="0.25">
      <c r="A1200" s="94"/>
      <c r="B1200" s="78"/>
    </row>
    <row r="1201" spans="1:2" ht="14" x14ac:dyDescent="0.25">
      <c r="A1201" s="94"/>
      <c r="B1201" s="78"/>
    </row>
    <row r="1202" spans="1:2" ht="14" x14ac:dyDescent="0.25">
      <c r="A1202" s="94"/>
      <c r="B1202" s="78"/>
    </row>
    <row r="1203" spans="1:2" ht="14" x14ac:dyDescent="0.25">
      <c r="A1203" s="94"/>
      <c r="B1203" s="78"/>
    </row>
    <row r="1204" spans="1:2" ht="14" x14ac:dyDescent="0.25">
      <c r="A1204" s="94"/>
      <c r="B1204" s="78"/>
    </row>
    <row r="1205" spans="1:2" ht="14" x14ac:dyDescent="0.25">
      <c r="A1205" s="94"/>
      <c r="B1205" s="78"/>
    </row>
    <row r="1206" spans="1:2" ht="14" x14ac:dyDescent="0.25">
      <c r="A1206" s="94"/>
      <c r="B1206" s="78"/>
    </row>
    <row r="1207" spans="1:2" ht="14" x14ac:dyDescent="0.25">
      <c r="A1207" s="94"/>
      <c r="B1207" s="78"/>
    </row>
    <row r="1208" spans="1:2" ht="14" x14ac:dyDescent="0.25">
      <c r="A1208" s="94"/>
      <c r="B1208" s="78"/>
    </row>
    <row r="1209" spans="1:2" ht="14" x14ac:dyDescent="0.25">
      <c r="A1209" s="94"/>
      <c r="B1209" s="78"/>
    </row>
    <row r="1210" spans="1:2" ht="14" x14ac:dyDescent="0.25">
      <c r="A1210" s="94"/>
      <c r="B1210" s="78"/>
    </row>
    <row r="1211" spans="1:2" ht="14" x14ac:dyDescent="0.25">
      <c r="A1211" s="94"/>
      <c r="B1211" s="78"/>
    </row>
    <row r="1212" spans="1:2" ht="14" x14ac:dyDescent="0.25">
      <c r="A1212" s="94"/>
      <c r="B1212" s="78"/>
    </row>
    <row r="1213" spans="1:2" ht="14" x14ac:dyDescent="0.25">
      <c r="A1213" s="94"/>
      <c r="B1213" s="78"/>
    </row>
    <row r="1214" spans="1:2" ht="14" x14ac:dyDescent="0.25">
      <c r="A1214" s="94"/>
      <c r="B1214" s="78"/>
    </row>
    <row r="1215" spans="1:2" ht="14" x14ac:dyDescent="0.25">
      <c r="A1215" s="94"/>
      <c r="B1215" s="78"/>
    </row>
    <row r="1216" spans="1:2" ht="14" x14ac:dyDescent="0.25">
      <c r="A1216" s="94"/>
      <c r="B1216" s="78"/>
    </row>
    <row r="1217" spans="1:2" ht="14" x14ac:dyDescent="0.25">
      <c r="A1217" s="94"/>
      <c r="B1217" s="78"/>
    </row>
    <row r="1218" spans="1:2" ht="14" x14ac:dyDescent="0.25">
      <c r="A1218" s="94"/>
      <c r="B1218" s="78"/>
    </row>
    <row r="1219" spans="1:2" ht="14" x14ac:dyDescent="0.25">
      <c r="A1219" s="94"/>
      <c r="B1219" s="78"/>
    </row>
    <row r="1220" spans="1:2" ht="14" x14ac:dyDescent="0.25">
      <c r="A1220" s="94"/>
      <c r="B1220" s="78"/>
    </row>
    <row r="1221" spans="1:2" ht="14" x14ac:dyDescent="0.25">
      <c r="A1221" s="94"/>
      <c r="B1221" s="78"/>
    </row>
    <row r="1222" spans="1:2" ht="14" x14ac:dyDescent="0.25">
      <c r="A1222" s="94"/>
      <c r="B1222" s="78"/>
    </row>
    <row r="1223" spans="1:2" ht="14" x14ac:dyDescent="0.25">
      <c r="A1223" s="94"/>
      <c r="B1223" s="78"/>
    </row>
    <row r="1224" spans="1:2" ht="14" x14ac:dyDescent="0.25">
      <c r="A1224" s="94"/>
      <c r="B1224" s="78"/>
    </row>
    <row r="1225" spans="1:2" ht="14" x14ac:dyDescent="0.25">
      <c r="A1225" s="94"/>
      <c r="B1225" s="78"/>
    </row>
    <row r="1226" spans="1:2" ht="14" x14ac:dyDescent="0.25">
      <c r="A1226" s="94"/>
      <c r="B1226" s="78"/>
    </row>
    <row r="1227" spans="1:2" ht="14" x14ac:dyDescent="0.25">
      <c r="A1227" s="94"/>
      <c r="B1227" s="78"/>
    </row>
    <row r="1228" spans="1:2" ht="14" x14ac:dyDescent="0.25">
      <c r="A1228" s="94"/>
      <c r="B1228" s="78"/>
    </row>
    <row r="1229" spans="1:2" ht="14" x14ac:dyDescent="0.25">
      <c r="A1229" s="94"/>
      <c r="B1229" s="78"/>
    </row>
    <row r="1230" spans="1:2" ht="14" x14ac:dyDescent="0.25">
      <c r="A1230" s="94"/>
      <c r="B1230" s="78"/>
    </row>
    <row r="1231" spans="1:2" ht="14" x14ac:dyDescent="0.25">
      <c r="A1231" s="94"/>
      <c r="B1231" s="78"/>
    </row>
    <row r="1232" spans="1:2" ht="14" x14ac:dyDescent="0.25">
      <c r="A1232" s="94"/>
      <c r="B1232" s="78"/>
    </row>
    <row r="1233" spans="1:2" ht="14" x14ac:dyDescent="0.25">
      <c r="A1233" s="94"/>
      <c r="B1233" s="78"/>
    </row>
    <row r="1234" spans="1:2" ht="14" x14ac:dyDescent="0.25">
      <c r="A1234" s="94"/>
      <c r="B1234" s="78"/>
    </row>
    <row r="1235" spans="1:2" ht="14" x14ac:dyDescent="0.25">
      <c r="A1235" s="94"/>
      <c r="B1235" s="78"/>
    </row>
    <row r="1236" spans="1:2" ht="14" x14ac:dyDescent="0.25">
      <c r="A1236" s="94"/>
      <c r="B1236" s="78"/>
    </row>
    <row r="1237" spans="1:2" ht="14" x14ac:dyDescent="0.25">
      <c r="A1237" s="94"/>
      <c r="B1237" s="78"/>
    </row>
    <row r="1238" spans="1:2" ht="14" x14ac:dyDescent="0.25">
      <c r="A1238" s="94"/>
      <c r="B1238" s="78"/>
    </row>
    <row r="1239" spans="1:2" ht="14" x14ac:dyDescent="0.25">
      <c r="A1239" s="94"/>
      <c r="B1239" s="78"/>
    </row>
    <row r="1240" spans="1:2" ht="14" x14ac:dyDescent="0.25">
      <c r="A1240" s="94"/>
      <c r="B1240" s="78"/>
    </row>
    <row r="1241" spans="1:2" ht="14" x14ac:dyDescent="0.25">
      <c r="A1241" s="94"/>
      <c r="B1241" s="78"/>
    </row>
    <row r="1242" spans="1:2" ht="14" x14ac:dyDescent="0.25">
      <c r="A1242" s="94"/>
      <c r="B1242" s="78"/>
    </row>
    <row r="1243" spans="1:2" ht="14" x14ac:dyDescent="0.25">
      <c r="A1243" s="94"/>
      <c r="B1243" s="78"/>
    </row>
    <row r="1244" spans="1:2" ht="14" x14ac:dyDescent="0.25">
      <c r="A1244" s="94"/>
      <c r="B1244" s="78"/>
    </row>
    <row r="1245" spans="1:2" ht="14" x14ac:dyDescent="0.25">
      <c r="A1245" s="94"/>
      <c r="B1245" s="78"/>
    </row>
    <row r="1246" spans="1:2" ht="14" x14ac:dyDescent="0.25">
      <c r="A1246" s="94"/>
      <c r="B1246" s="78"/>
    </row>
    <row r="1247" spans="1:2" ht="14" x14ac:dyDescent="0.25">
      <c r="A1247" s="94"/>
      <c r="B1247" s="78"/>
    </row>
    <row r="1248" spans="1:2" ht="14" x14ac:dyDescent="0.25">
      <c r="A1248" s="94"/>
      <c r="B1248" s="78"/>
    </row>
    <row r="1249" spans="1:2" ht="14" x14ac:dyDescent="0.25">
      <c r="A1249" s="94"/>
      <c r="B1249" s="78"/>
    </row>
    <row r="1250" spans="1:2" ht="14" x14ac:dyDescent="0.25">
      <c r="A1250" s="94"/>
      <c r="B1250" s="78"/>
    </row>
    <row r="1251" spans="1:2" ht="14" x14ac:dyDescent="0.25">
      <c r="A1251" s="94"/>
      <c r="B1251" s="78"/>
    </row>
    <row r="1252" spans="1:2" ht="14" x14ac:dyDescent="0.25">
      <c r="A1252" s="94"/>
      <c r="B1252" s="78"/>
    </row>
    <row r="1253" spans="1:2" ht="14" x14ac:dyDescent="0.25">
      <c r="A1253" s="94"/>
      <c r="B1253" s="78"/>
    </row>
    <row r="1254" spans="1:2" ht="14" x14ac:dyDescent="0.25">
      <c r="A1254" s="94"/>
      <c r="B1254" s="78"/>
    </row>
    <row r="1255" spans="1:2" ht="14" x14ac:dyDescent="0.25">
      <c r="A1255" s="94"/>
      <c r="B1255" s="78"/>
    </row>
    <row r="1256" spans="1:2" ht="14" x14ac:dyDescent="0.25">
      <c r="A1256" s="94"/>
      <c r="B1256" s="78"/>
    </row>
    <row r="1257" spans="1:2" ht="14" x14ac:dyDescent="0.25">
      <c r="A1257" s="94"/>
      <c r="B1257" s="78"/>
    </row>
    <row r="1258" spans="1:2" ht="14" x14ac:dyDescent="0.25">
      <c r="A1258" s="94"/>
      <c r="B1258" s="78"/>
    </row>
    <row r="1259" spans="1:2" ht="14" x14ac:dyDescent="0.25">
      <c r="A1259" s="94"/>
      <c r="B1259" s="78"/>
    </row>
    <row r="1260" spans="1:2" ht="14" x14ac:dyDescent="0.25">
      <c r="A1260" s="94"/>
      <c r="B1260" s="78"/>
    </row>
    <row r="1261" spans="1:2" ht="14" x14ac:dyDescent="0.25">
      <c r="A1261" s="94"/>
      <c r="B1261" s="78"/>
    </row>
    <row r="1262" spans="1:2" ht="14" x14ac:dyDescent="0.25">
      <c r="A1262" s="94"/>
      <c r="B1262" s="78"/>
    </row>
    <row r="1263" spans="1:2" ht="14" x14ac:dyDescent="0.25">
      <c r="A1263" s="94"/>
      <c r="B1263" s="78"/>
    </row>
    <row r="1264" spans="1:2" ht="14" x14ac:dyDescent="0.25">
      <c r="A1264" s="94"/>
      <c r="B1264" s="78"/>
    </row>
    <row r="1265" spans="1:2" ht="14" x14ac:dyDescent="0.25">
      <c r="A1265" s="94"/>
      <c r="B1265" s="78"/>
    </row>
    <row r="1266" spans="1:2" ht="14" x14ac:dyDescent="0.25">
      <c r="A1266" s="94"/>
      <c r="B1266" s="78"/>
    </row>
    <row r="1267" spans="1:2" ht="14" x14ac:dyDescent="0.25">
      <c r="A1267" s="94"/>
      <c r="B1267" s="78"/>
    </row>
    <row r="1268" spans="1:2" ht="14" x14ac:dyDescent="0.25">
      <c r="A1268" s="94"/>
      <c r="B1268" s="78"/>
    </row>
    <row r="1269" spans="1:2" ht="14" x14ac:dyDescent="0.25">
      <c r="A1269" s="94"/>
      <c r="B1269" s="78"/>
    </row>
    <row r="1270" spans="1:2" ht="14" x14ac:dyDescent="0.25">
      <c r="A1270" s="94"/>
      <c r="B1270" s="78"/>
    </row>
    <row r="1271" spans="1:2" ht="14" x14ac:dyDescent="0.25">
      <c r="A1271" s="94"/>
      <c r="B1271" s="78"/>
    </row>
    <row r="1272" spans="1:2" ht="14" x14ac:dyDescent="0.25">
      <c r="A1272" s="94"/>
      <c r="B1272" s="78"/>
    </row>
    <row r="1273" spans="1:2" ht="14" x14ac:dyDescent="0.25">
      <c r="A1273" s="94"/>
      <c r="B1273" s="78"/>
    </row>
    <row r="1274" spans="1:2" ht="14" x14ac:dyDescent="0.25">
      <c r="A1274" s="94"/>
      <c r="B1274" s="78"/>
    </row>
    <row r="1275" spans="1:2" ht="14" x14ac:dyDescent="0.25">
      <c r="A1275" s="94"/>
      <c r="B1275" s="78"/>
    </row>
    <row r="1276" spans="1:2" ht="14" x14ac:dyDescent="0.25">
      <c r="A1276" s="94"/>
      <c r="B1276" s="78"/>
    </row>
    <row r="1277" spans="1:2" ht="14" x14ac:dyDescent="0.25">
      <c r="A1277" s="94"/>
      <c r="B1277" s="78"/>
    </row>
    <row r="1278" spans="1:2" ht="14" x14ac:dyDescent="0.25">
      <c r="A1278" s="94"/>
      <c r="B1278" s="78"/>
    </row>
    <row r="1279" spans="1:2" ht="14" x14ac:dyDescent="0.25">
      <c r="A1279" s="94"/>
      <c r="B1279" s="78"/>
    </row>
    <row r="1280" spans="1:2" ht="14" x14ac:dyDescent="0.25">
      <c r="A1280" s="94"/>
      <c r="B1280" s="78"/>
    </row>
    <row r="1281" spans="1:2" ht="14" x14ac:dyDescent="0.25">
      <c r="A1281" s="94"/>
      <c r="B1281" s="78"/>
    </row>
    <row r="1282" spans="1:2" ht="14" x14ac:dyDescent="0.25">
      <c r="A1282" s="94"/>
      <c r="B1282" s="78"/>
    </row>
    <row r="1283" spans="1:2" ht="14" x14ac:dyDescent="0.25">
      <c r="A1283" s="94"/>
      <c r="B1283" s="78"/>
    </row>
    <row r="1284" spans="1:2" ht="14" x14ac:dyDescent="0.25">
      <c r="A1284" s="94"/>
      <c r="B1284" s="78"/>
    </row>
    <row r="1285" spans="1:2" ht="14" x14ac:dyDescent="0.25">
      <c r="A1285" s="94"/>
      <c r="B1285" s="78"/>
    </row>
    <row r="1286" spans="1:2" ht="14" x14ac:dyDescent="0.25">
      <c r="A1286" s="94"/>
      <c r="B1286" s="78"/>
    </row>
    <row r="1287" spans="1:2" ht="14" x14ac:dyDescent="0.25">
      <c r="A1287" s="94"/>
      <c r="B1287" s="78"/>
    </row>
    <row r="1288" spans="1:2" ht="14" x14ac:dyDescent="0.25">
      <c r="A1288" s="94"/>
      <c r="B1288" s="78"/>
    </row>
    <row r="1289" spans="1:2" ht="14" x14ac:dyDescent="0.25">
      <c r="A1289" s="94"/>
      <c r="B1289" s="78"/>
    </row>
    <row r="1290" spans="1:2" ht="14" x14ac:dyDescent="0.25">
      <c r="A1290" s="94"/>
      <c r="B1290" s="78"/>
    </row>
    <row r="1291" spans="1:2" ht="14" x14ac:dyDescent="0.25">
      <c r="A1291" s="94"/>
      <c r="B1291" s="78"/>
    </row>
    <row r="1292" spans="1:2" ht="14" x14ac:dyDescent="0.25">
      <c r="A1292" s="94"/>
      <c r="B1292" s="78"/>
    </row>
    <row r="1293" spans="1:2" ht="14" x14ac:dyDescent="0.25">
      <c r="A1293" s="94"/>
      <c r="B1293" s="78"/>
    </row>
    <row r="1294" spans="1:2" ht="14" x14ac:dyDescent="0.25">
      <c r="A1294" s="94"/>
      <c r="B1294" s="78"/>
    </row>
    <row r="1295" spans="1:2" ht="14" x14ac:dyDescent="0.25">
      <c r="A1295" s="94"/>
      <c r="B1295" s="78"/>
    </row>
    <row r="1296" spans="1:2" ht="14" x14ac:dyDescent="0.25">
      <c r="A1296" s="94"/>
      <c r="B1296" s="78"/>
    </row>
    <row r="1297" spans="1:2" ht="14" x14ac:dyDescent="0.25">
      <c r="A1297" s="94"/>
      <c r="B1297" s="78"/>
    </row>
    <row r="1298" spans="1:2" ht="14" x14ac:dyDescent="0.25">
      <c r="A1298" s="94"/>
      <c r="B1298" s="78"/>
    </row>
    <row r="1299" spans="1:2" ht="14" x14ac:dyDescent="0.25">
      <c r="A1299" s="94"/>
      <c r="B1299" s="78"/>
    </row>
    <row r="1300" spans="1:2" ht="14" x14ac:dyDescent="0.25">
      <c r="A1300" s="94"/>
      <c r="B1300" s="78"/>
    </row>
    <row r="1301" spans="1:2" ht="14" x14ac:dyDescent="0.25">
      <c r="A1301" s="94"/>
      <c r="B1301" s="78"/>
    </row>
    <row r="1302" spans="1:2" ht="14" x14ac:dyDescent="0.25">
      <c r="A1302" s="94"/>
      <c r="B1302" s="78"/>
    </row>
    <row r="1303" spans="1:2" ht="14" x14ac:dyDescent="0.25">
      <c r="A1303" s="94"/>
      <c r="B1303" s="78"/>
    </row>
    <row r="1304" spans="1:2" ht="14" x14ac:dyDescent="0.25">
      <c r="A1304" s="94"/>
      <c r="B1304" s="78"/>
    </row>
    <row r="1305" spans="1:2" ht="14" x14ac:dyDescent="0.25">
      <c r="A1305" s="94"/>
      <c r="B1305" s="78"/>
    </row>
    <row r="1306" spans="1:2" ht="14" x14ac:dyDescent="0.25">
      <c r="A1306" s="94"/>
      <c r="B1306" s="78"/>
    </row>
    <row r="1307" spans="1:2" ht="14" x14ac:dyDescent="0.25">
      <c r="A1307" s="94"/>
      <c r="B1307" s="78"/>
    </row>
    <row r="1308" spans="1:2" ht="14" x14ac:dyDescent="0.25">
      <c r="A1308" s="94"/>
      <c r="B1308" s="78"/>
    </row>
    <row r="1309" spans="1:2" ht="14" x14ac:dyDescent="0.25">
      <c r="A1309" s="94"/>
      <c r="B1309" s="78"/>
    </row>
    <row r="1310" spans="1:2" ht="14" x14ac:dyDescent="0.25">
      <c r="A1310" s="94"/>
      <c r="B1310" s="78"/>
    </row>
    <row r="1311" spans="1:2" ht="14" x14ac:dyDescent="0.25">
      <c r="A1311" s="94"/>
      <c r="B1311" s="78"/>
    </row>
    <row r="1312" spans="1:2" ht="14" x14ac:dyDescent="0.25">
      <c r="A1312" s="94"/>
      <c r="B1312" s="78"/>
    </row>
    <row r="1313" spans="1:2" ht="14" x14ac:dyDescent="0.25">
      <c r="A1313" s="94"/>
      <c r="B1313" s="78"/>
    </row>
    <row r="1314" spans="1:2" ht="14" x14ac:dyDescent="0.25">
      <c r="A1314" s="94"/>
      <c r="B1314" s="78"/>
    </row>
    <row r="1315" spans="1:2" ht="14" x14ac:dyDescent="0.25">
      <c r="A1315" s="94"/>
      <c r="B1315" s="78"/>
    </row>
    <row r="1316" spans="1:2" ht="14" x14ac:dyDescent="0.25">
      <c r="A1316" s="94"/>
      <c r="B1316" s="78"/>
    </row>
    <row r="1317" spans="1:2" ht="14" x14ac:dyDescent="0.25">
      <c r="A1317" s="94"/>
      <c r="B1317" s="78"/>
    </row>
    <row r="1318" spans="1:2" ht="14" x14ac:dyDescent="0.25">
      <c r="A1318" s="94"/>
      <c r="B1318" s="78"/>
    </row>
    <row r="1319" spans="1:2" ht="14" x14ac:dyDescent="0.25">
      <c r="A1319" s="94"/>
      <c r="B1319" s="78"/>
    </row>
    <row r="1320" spans="1:2" ht="14" x14ac:dyDescent="0.25">
      <c r="A1320" s="94"/>
      <c r="B1320" s="78"/>
    </row>
    <row r="1321" spans="1:2" ht="14" x14ac:dyDescent="0.25">
      <c r="A1321" s="94"/>
      <c r="B1321" s="78"/>
    </row>
    <row r="1322" spans="1:2" ht="14" x14ac:dyDescent="0.25">
      <c r="A1322" s="94"/>
      <c r="B1322" s="78"/>
    </row>
    <row r="1323" spans="1:2" ht="14" x14ac:dyDescent="0.25">
      <c r="A1323" s="94"/>
      <c r="B1323" s="78"/>
    </row>
    <row r="1324" spans="1:2" ht="14" x14ac:dyDescent="0.25">
      <c r="A1324" s="94"/>
      <c r="B1324" s="78"/>
    </row>
    <row r="1325" spans="1:2" ht="14" x14ac:dyDescent="0.25">
      <c r="A1325" s="94"/>
      <c r="B1325" s="78"/>
    </row>
    <row r="1326" spans="1:2" ht="14" x14ac:dyDescent="0.25">
      <c r="A1326" s="94"/>
      <c r="B1326" s="78"/>
    </row>
    <row r="1327" spans="1:2" ht="14" x14ac:dyDescent="0.25">
      <c r="A1327" s="94"/>
      <c r="B1327" s="78"/>
    </row>
    <row r="1328" spans="1:2" ht="14" x14ac:dyDescent="0.25">
      <c r="A1328" s="94"/>
      <c r="B1328" s="78"/>
    </row>
    <row r="1329" spans="1:2" ht="14" x14ac:dyDescent="0.25">
      <c r="A1329" s="94"/>
      <c r="B1329" s="78"/>
    </row>
    <row r="1330" spans="1:2" ht="14" x14ac:dyDescent="0.25">
      <c r="A1330" s="94"/>
      <c r="B1330" s="78"/>
    </row>
    <row r="1331" spans="1:2" ht="14" x14ac:dyDescent="0.25">
      <c r="A1331" s="94"/>
      <c r="B1331" s="78"/>
    </row>
    <row r="1332" spans="1:2" ht="14" x14ac:dyDescent="0.25">
      <c r="A1332" s="94"/>
      <c r="B1332" s="78"/>
    </row>
    <row r="1333" spans="1:2" ht="14" x14ac:dyDescent="0.25">
      <c r="A1333" s="94"/>
      <c r="B1333" s="78"/>
    </row>
    <row r="1334" spans="1:2" ht="14" x14ac:dyDescent="0.25">
      <c r="A1334" s="94"/>
      <c r="B1334" s="78"/>
    </row>
    <row r="1335" spans="1:2" ht="14" x14ac:dyDescent="0.25">
      <c r="A1335" s="94"/>
      <c r="B1335" s="78"/>
    </row>
    <row r="1336" spans="1:2" ht="14" x14ac:dyDescent="0.25">
      <c r="A1336" s="94"/>
      <c r="B1336" s="78"/>
    </row>
    <row r="1337" spans="1:2" ht="14" x14ac:dyDescent="0.25">
      <c r="A1337" s="94"/>
      <c r="B1337" s="78"/>
    </row>
    <row r="1338" spans="1:2" ht="14" x14ac:dyDescent="0.25">
      <c r="A1338" s="94"/>
      <c r="B1338" s="78"/>
    </row>
    <row r="1339" spans="1:2" ht="14" x14ac:dyDescent="0.25">
      <c r="A1339" s="94"/>
      <c r="B1339" s="78"/>
    </row>
    <row r="1340" spans="1:2" ht="14" x14ac:dyDescent="0.25">
      <c r="A1340" s="94"/>
      <c r="B1340" s="78"/>
    </row>
    <row r="1341" spans="1:2" ht="14" x14ac:dyDescent="0.25">
      <c r="A1341" s="94"/>
      <c r="B1341" s="78"/>
    </row>
    <row r="1342" spans="1:2" ht="14" x14ac:dyDescent="0.25">
      <c r="A1342" s="94"/>
      <c r="B1342" s="78"/>
    </row>
    <row r="1343" spans="1:2" ht="14" x14ac:dyDescent="0.25">
      <c r="A1343" s="94"/>
      <c r="B1343" s="78"/>
    </row>
    <row r="1344" spans="1:2" ht="14" x14ac:dyDescent="0.25">
      <c r="A1344" s="94"/>
      <c r="B1344" s="78"/>
    </row>
    <row r="1345" spans="1:2" ht="14" x14ac:dyDescent="0.25">
      <c r="A1345" s="94"/>
      <c r="B1345" s="78"/>
    </row>
    <row r="1346" spans="1:2" ht="14" x14ac:dyDescent="0.25">
      <c r="A1346" s="94"/>
      <c r="B1346" s="78"/>
    </row>
    <row r="1347" spans="1:2" ht="14" x14ac:dyDescent="0.25">
      <c r="A1347" s="94"/>
      <c r="B1347" s="78"/>
    </row>
    <row r="1348" spans="1:2" ht="14" x14ac:dyDescent="0.25">
      <c r="A1348" s="94"/>
      <c r="B1348" s="78"/>
    </row>
    <row r="1349" spans="1:2" ht="14" x14ac:dyDescent="0.25">
      <c r="A1349" s="94"/>
      <c r="B1349" s="78"/>
    </row>
    <row r="1350" spans="1:2" ht="14" x14ac:dyDescent="0.25">
      <c r="A1350" s="94"/>
      <c r="B1350" s="78"/>
    </row>
    <row r="1351" spans="1:2" ht="14" x14ac:dyDescent="0.25">
      <c r="A1351" s="94"/>
      <c r="B1351" s="78"/>
    </row>
    <row r="1352" spans="1:2" ht="14" x14ac:dyDescent="0.25">
      <c r="A1352" s="94"/>
      <c r="B1352" s="78"/>
    </row>
    <row r="1353" spans="1:2" ht="14" x14ac:dyDescent="0.25">
      <c r="A1353" s="94"/>
      <c r="B1353" s="78"/>
    </row>
    <row r="1354" spans="1:2" ht="14" x14ac:dyDescent="0.25">
      <c r="A1354" s="94"/>
      <c r="B1354" s="78"/>
    </row>
    <row r="1355" spans="1:2" ht="14" x14ac:dyDescent="0.25">
      <c r="A1355" s="94"/>
      <c r="B1355" s="78"/>
    </row>
    <row r="1356" spans="1:2" ht="14" x14ac:dyDescent="0.25">
      <c r="A1356" s="94"/>
      <c r="B1356" s="78"/>
    </row>
    <row r="1357" spans="1:2" ht="14" x14ac:dyDescent="0.25">
      <c r="A1357" s="94"/>
      <c r="B1357" s="78"/>
    </row>
    <row r="1358" spans="1:2" ht="14" x14ac:dyDescent="0.25">
      <c r="A1358" s="94"/>
      <c r="B1358" s="78"/>
    </row>
    <row r="1359" spans="1:2" ht="14" x14ac:dyDescent="0.25">
      <c r="A1359" s="94"/>
      <c r="B1359" s="78"/>
    </row>
    <row r="1360" spans="1:2" ht="14" x14ac:dyDescent="0.25">
      <c r="A1360" s="94"/>
      <c r="B1360" s="78"/>
    </row>
    <row r="1361" spans="1:2" ht="14" x14ac:dyDescent="0.25">
      <c r="A1361" s="94"/>
      <c r="B1361" s="78"/>
    </row>
    <row r="1362" spans="1:2" ht="14" x14ac:dyDescent="0.25">
      <c r="A1362" s="94"/>
      <c r="B1362" s="78"/>
    </row>
    <row r="1363" spans="1:2" ht="14" x14ac:dyDescent="0.25">
      <c r="A1363" s="94"/>
      <c r="B1363" s="78"/>
    </row>
    <row r="1364" spans="1:2" ht="14" x14ac:dyDescent="0.25">
      <c r="A1364" s="94"/>
      <c r="B1364" s="78"/>
    </row>
    <row r="1365" spans="1:2" ht="14" x14ac:dyDescent="0.25">
      <c r="A1365" s="94"/>
      <c r="B1365" s="78"/>
    </row>
    <row r="1366" spans="1:2" ht="14" x14ac:dyDescent="0.25">
      <c r="A1366" s="94"/>
      <c r="B1366" s="78"/>
    </row>
    <row r="1367" spans="1:2" ht="14" x14ac:dyDescent="0.25">
      <c r="A1367" s="94"/>
      <c r="B1367" s="78"/>
    </row>
    <row r="1368" spans="1:2" ht="14" x14ac:dyDescent="0.25">
      <c r="A1368" s="94"/>
      <c r="B1368" s="78"/>
    </row>
    <row r="1369" spans="1:2" ht="14" x14ac:dyDescent="0.25">
      <c r="A1369" s="94"/>
      <c r="B1369" s="78"/>
    </row>
    <row r="1370" spans="1:2" ht="14" x14ac:dyDescent="0.25">
      <c r="A1370" s="94"/>
      <c r="B1370" s="78"/>
    </row>
    <row r="1371" spans="1:2" ht="14" x14ac:dyDescent="0.25">
      <c r="A1371" s="94"/>
      <c r="B1371" s="78"/>
    </row>
    <row r="1372" spans="1:2" ht="14" x14ac:dyDescent="0.25">
      <c r="A1372" s="94"/>
      <c r="B1372" s="78"/>
    </row>
    <row r="1373" spans="1:2" ht="14" x14ac:dyDescent="0.25">
      <c r="A1373" s="94"/>
      <c r="B1373" s="78"/>
    </row>
    <row r="1374" spans="1:2" ht="14" x14ac:dyDescent="0.25">
      <c r="A1374" s="94"/>
      <c r="B1374" s="78"/>
    </row>
    <row r="1375" spans="1:2" ht="14" x14ac:dyDescent="0.25">
      <c r="A1375" s="94"/>
      <c r="B1375" s="78"/>
    </row>
    <row r="1376" spans="1:2" ht="14" x14ac:dyDescent="0.25">
      <c r="A1376" s="94"/>
      <c r="B1376" s="78"/>
    </row>
    <row r="1377" spans="1:2" ht="14" x14ac:dyDescent="0.25">
      <c r="A1377" s="94"/>
      <c r="B1377" s="78"/>
    </row>
    <row r="1378" spans="1:2" ht="14" x14ac:dyDescent="0.25">
      <c r="A1378" s="94"/>
      <c r="B1378" s="78"/>
    </row>
    <row r="1379" spans="1:2" ht="14" x14ac:dyDescent="0.25">
      <c r="A1379" s="94"/>
      <c r="B1379" s="78"/>
    </row>
    <row r="1380" spans="1:2" ht="14" x14ac:dyDescent="0.25">
      <c r="A1380" s="94"/>
      <c r="B1380" s="78"/>
    </row>
    <row r="1381" spans="1:2" ht="14" x14ac:dyDescent="0.25">
      <c r="A1381" s="94"/>
      <c r="B1381" s="78"/>
    </row>
    <row r="1382" spans="1:2" ht="14" x14ac:dyDescent="0.25">
      <c r="A1382" s="94"/>
      <c r="B1382" s="78"/>
    </row>
    <row r="1383" spans="1:2" ht="14" x14ac:dyDescent="0.25">
      <c r="A1383" s="94"/>
      <c r="B1383" s="78"/>
    </row>
    <row r="1384" spans="1:2" ht="14" x14ac:dyDescent="0.25">
      <c r="A1384" s="94"/>
      <c r="B1384" s="78"/>
    </row>
    <row r="1385" spans="1:2" ht="14" x14ac:dyDescent="0.25">
      <c r="A1385" s="94"/>
      <c r="B1385" s="78"/>
    </row>
    <row r="1386" spans="1:2" ht="14" x14ac:dyDescent="0.25">
      <c r="A1386" s="94"/>
      <c r="B1386" s="78"/>
    </row>
    <row r="1387" spans="1:2" ht="14" x14ac:dyDescent="0.25">
      <c r="A1387" s="94"/>
      <c r="B1387" s="78"/>
    </row>
    <row r="1388" spans="1:2" ht="14" x14ac:dyDescent="0.25">
      <c r="A1388" s="94"/>
      <c r="B1388" s="78"/>
    </row>
    <row r="1389" spans="1:2" ht="14" x14ac:dyDescent="0.25">
      <c r="A1389" s="94"/>
      <c r="B1389" s="78"/>
    </row>
    <row r="1390" spans="1:2" ht="14" x14ac:dyDescent="0.25">
      <c r="A1390" s="94"/>
      <c r="B1390" s="78"/>
    </row>
    <row r="1391" spans="1:2" ht="14" x14ac:dyDescent="0.25">
      <c r="A1391" s="94"/>
      <c r="B1391" s="78"/>
    </row>
    <row r="1392" spans="1:2" ht="14" x14ac:dyDescent="0.25">
      <c r="A1392" s="94"/>
      <c r="B1392" s="78"/>
    </row>
    <row r="1393" spans="1:2" ht="14" x14ac:dyDescent="0.25">
      <c r="A1393" s="94"/>
      <c r="B1393" s="78"/>
    </row>
    <row r="1394" spans="1:2" ht="14" x14ac:dyDescent="0.25">
      <c r="A1394" s="94"/>
      <c r="B1394" s="78"/>
    </row>
    <row r="1395" spans="1:2" ht="14" x14ac:dyDescent="0.25">
      <c r="A1395" s="94"/>
      <c r="B1395" s="78"/>
    </row>
    <row r="1396" spans="1:2" ht="14" x14ac:dyDescent="0.25">
      <c r="A1396" s="94"/>
      <c r="B1396" s="78"/>
    </row>
    <row r="1397" spans="1:2" ht="14" x14ac:dyDescent="0.25">
      <c r="A1397" s="94"/>
      <c r="B1397" s="78"/>
    </row>
    <row r="1398" spans="1:2" ht="14" x14ac:dyDescent="0.25">
      <c r="A1398" s="94"/>
      <c r="B1398" s="78"/>
    </row>
    <row r="1399" spans="1:2" ht="14" x14ac:dyDescent="0.25">
      <c r="A1399" s="94"/>
      <c r="B1399" s="78"/>
    </row>
    <row r="1400" spans="1:2" ht="14" x14ac:dyDescent="0.25">
      <c r="A1400" s="94"/>
      <c r="B1400" s="78"/>
    </row>
    <row r="1401" spans="1:2" ht="14" x14ac:dyDescent="0.25">
      <c r="A1401" s="94"/>
      <c r="B1401" s="78"/>
    </row>
    <row r="1402" spans="1:2" ht="14" x14ac:dyDescent="0.25">
      <c r="A1402" s="94"/>
      <c r="B1402" s="78"/>
    </row>
    <row r="1403" spans="1:2" ht="14" x14ac:dyDescent="0.25">
      <c r="A1403" s="94"/>
      <c r="B1403" s="78"/>
    </row>
    <row r="1404" spans="1:2" ht="14" x14ac:dyDescent="0.25">
      <c r="A1404" s="94"/>
      <c r="B1404" s="78"/>
    </row>
    <row r="1405" spans="1:2" ht="14" x14ac:dyDescent="0.25">
      <c r="A1405" s="94"/>
      <c r="B1405" s="78"/>
    </row>
    <row r="1406" spans="1:2" ht="14" x14ac:dyDescent="0.25">
      <c r="A1406" s="94"/>
      <c r="B1406" s="78"/>
    </row>
    <row r="1407" spans="1:2" ht="14" x14ac:dyDescent="0.25">
      <c r="A1407" s="94"/>
      <c r="B1407" s="78"/>
    </row>
    <row r="1408" spans="1:2" ht="14" x14ac:dyDescent="0.25">
      <c r="A1408" s="94"/>
      <c r="B1408" s="78"/>
    </row>
    <row r="1409" spans="1:2" ht="14" x14ac:dyDescent="0.25">
      <c r="A1409" s="94"/>
      <c r="B1409" s="78"/>
    </row>
    <row r="1410" spans="1:2" ht="14" x14ac:dyDescent="0.25">
      <c r="A1410" s="94"/>
      <c r="B1410" s="78"/>
    </row>
    <row r="1411" spans="1:2" ht="14" x14ac:dyDescent="0.25">
      <c r="A1411" s="94"/>
      <c r="B1411" s="78"/>
    </row>
    <row r="1412" spans="1:2" ht="14" x14ac:dyDescent="0.25">
      <c r="A1412" s="94"/>
      <c r="B1412" s="78"/>
    </row>
    <row r="1413" spans="1:2" ht="14" x14ac:dyDescent="0.25">
      <c r="A1413" s="94"/>
      <c r="B1413" s="78"/>
    </row>
    <row r="1414" spans="1:2" ht="14" x14ac:dyDescent="0.25">
      <c r="A1414" s="94"/>
      <c r="B1414" s="78"/>
    </row>
    <row r="1415" spans="1:2" ht="14" x14ac:dyDescent="0.25">
      <c r="A1415" s="94"/>
      <c r="B1415" s="78"/>
    </row>
    <row r="1416" spans="1:2" ht="14" x14ac:dyDescent="0.25">
      <c r="A1416" s="94"/>
      <c r="B1416" s="78"/>
    </row>
    <row r="1417" spans="1:2" ht="14" x14ac:dyDescent="0.25">
      <c r="A1417" s="94"/>
      <c r="B1417" s="78"/>
    </row>
    <row r="1418" spans="1:2" ht="14" x14ac:dyDescent="0.25">
      <c r="A1418" s="94"/>
      <c r="B1418" s="78"/>
    </row>
    <row r="1419" spans="1:2" ht="14" x14ac:dyDescent="0.25">
      <c r="A1419" s="94"/>
      <c r="B1419" s="78"/>
    </row>
    <row r="1420" spans="1:2" ht="14" x14ac:dyDescent="0.25">
      <c r="A1420" s="94"/>
      <c r="B1420" s="78"/>
    </row>
    <row r="1421" spans="1:2" ht="14" x14ac:dyDescent="0.25">
      <c r="A1421" s="94"/>
      <c r="B1421" s="78"/>
    </row>
    <row r="1422" spans="1:2" ht="14" x14ac:dyDescent="0.25">
      <c r="A1422" s="94"/>
      <c r="B1422" s="78"/>
    </row>
    <row r="1423" spans="1:2" ht="14" x14ac:dyDescent="0.25">
      <c r="A1423" s="94"/>
      <c r="B1423" s="78"/>
    </row>
    <row r="1424" spans="1:2" ht="14" x14ac:dyDescent="0.25">
      <c r="A1424" s="94"/>
      <c r="B1424" s="78"/>
    </row>
    <row r="1425" spans="1:2" ht="14" x14ac:dyDescent="0.25">
      <c r="A1425" s="94"/>
      <c r="B1425" s="78"/>
    </row>
    <row r="1426" spans="1:2" ht="14" x14ac:dyDescent="0.25">
      <c r="A1426" s="94"/>
      <c r="B1426" s="78"/>
    </row>
    <row r="1427" spans="1:2" ht="14" x14ac:dyDescent="0.25">
      <c r="A1427" s="94"/>
      <c r="B1427" s="78"/>
    </row>
    <row r="1428" spans="1:2" ht="14" x14ac:dyDescent="0.25">
      <c r="A1428" s="94"/>
      <c r="B1428" s="78"/>
    </row>
    <row r="1429" spans="1:2" ht="14" x14ac:dyDescent="0.25">
      <c r="A1429" s="94"/>
      <c r="B1429" s="78"/>
    </row>
    <row r="1430" spans="1:2" ht="14" x14ac:dyDescent="0.25">
      <c r="A1430" s="94"/>
      <c r="B1430" s="78"/>
    </row>
    <row r="1431" spans="1:2" ht="14" x14ac:dyDescent="0.25">
      <c r="A1431" s="94"/>
      <c r="B1431" s="78"/>
    </row>
    <row r="1432" spans="1:2" ht="14" x14ac:dyDescent="0.25">
      <c r="A1432" s="94"/>
      <c r="B1432" s="78"/>
    </row>
    <row r="1433" spans="1:2" ht="14" x14ac:dyDescent="0.25">
      <c r="A1433" s="94"/>
      <c r="B1433" s="78"/>
    </row>
    <row r="1434" spans="1:2" ht="14" x14ac:dyDescent="0.25">
      <c r="A1434" s="94"/>
      <c r="B1434" s="78"/>
    </row>
    <row r="1435" spans="1:2" ht="14" x14ac:dyDescent="0.25">
      <c r="A1435" s="94"/>
      <c r="B1435" s="78"/>
    </row>
    <row r="1436" spans="1:2" ht="14" x14ac:dyDescent="0.25">
      <c r="A1436" s="94"/>
      <c r="B1436" s="78"/>
    </row>
    <row r="1437" spans="1:2" ht="14" x14ac:dyDescent="0.25">
      <c r="A1437" s="94"/>
      <c r="B1437" s="78"/>
    </row>
    <row r="1438" spans="1:2" ht="14" x14ac:dyDescent="0.25">
      <c r="A1438" s="94"/>
      <c r="B1438" s="78"/>
    </row>
    <row r="1439" spans="1:2" ht="14" x14ac:dyDescent="0.25">
      <c r="A1439" s="94"/>
      <c r="B1439" s="78"/>
    </row>
    <row r="1440" spans="1:2" ht="14" x14ac:dyDescent="0.25">
      <c r="A1440" s="94"/>
      <c r="B1440" s="78"/>
    </row>
    <row r="1441" spans="1:2" ht="14" x14ac:dyDescent="0.25">
      <c r="A1441" s="94"/>
      <c r="B1441" s="78"/>
    </row>
    <row r="1442" spans="1:2" ht="14" x14ac:dyDescent="0.25">
      <c r="A1442" s="94"/>
      <c r="B1442" s="78"/>
    </row>
    <row r="1443" spans="1:2" ht="14" x14ac:dyDescent="0.25">
      <c r="A1443" s="94"/>
      <c r="B1443" s="78"/>
    </row>
    <row r="1444" spans="1:2" ht="14" x14ac:dyDescent="0.25">
      <c r="A1444" s="94"/>
      <c r="B1444" s="78"/>
    </row>
    <row r="1445" spans="1:2" ht="14" x14ac:dyDescent="0.25">
      <c r="A1445" s="94"/>
      <c r="B1445" s="78"/>
    </row>
    <row r="1446" spans="1:2" ht="14" x14ac:dyDescent="0.25">
      <c r="A1446" s="94"/>
      <c r="B1446" s="78"/>
    </row>
    <row r="1447" spans="1:2" ht="14" x14ac:dyDescent="0.25">
      <c r="A1447" s="94"/>
      <c r="B1447" s="78"/>
    </row>
    <row r="1448" spans="1:2" ht="14" x14ac:dyDescent="0.25">
      <c r="A1448" s="94"/>
      <c r="B1448" s="78"/>
    </row>
    <row r="1449" spans="1:2" ht="14" x14ac:dyDescent="0.25">
      <c r="A1449" s="94"/>
      <c r="B1449" s="78"/>
    </row>
    <row r="1450" spans="1:2" ht="14" x14ac:dyDescent="0.25">
      <c r="A1450" s="94"/>
      <c r="B1450" s="78"/>
    </row>
    <row r="1451" spans="1:2" ht="14" x14ac:dyDescent="0.25">
      <c r="A1451" s="94"/>
      <c r="B1451" s="78"/>
    </row>
    <row r="1452" spans="1:2" ht="14" x14ac:dyDescent="0.25">
      <c r="A1452" s="94"/>
      <c r="B1452" s="78"/>
    </row>
    <row r="1453" spans="1:2" ht="14" x14ac:dyDescent="0.25">
      <c r="A1453" s="94"/>
      <c r="B1453" s="78"/>
    </row>
    <row r="1454" spans="1:2" ht="14" x14ac:dyDescent="0.25">
      <c r="A1454" s="94"/>
      <c r="B1454" s="78"/>
    </row>
    <row r="1455" spans="1:2" ht="14" x14ac:dyDescent="0.25">
      <c r="A1455" s="94"/>
      <c r="B1455" s="78"/>
    </row>
    <row r="1456" spans="1:2" ht="14" x14ac:dyDescent="0.25">
      <c r="A1456" s="94"/>
      <c r="B1456" s="78"/>
    </row>
    <row r="1457" spans="1:2" ht="14" x14ac:dyDescent="0.25">
      <c r="A1457" s="94"/>
      <c r="B1457" s="78"/>
    </row>
    <row r="1458" spans="1:2" ht="14" x14ac:dyDescent="0.25">
      <c r="A1458" s="94"/>
      <c r="B1458" s="78"/>
    </row>
    <row r="1459" spans="1:2" ht="14" x14ac:dyDescent="0.25">
      <c r="A1459" s="94"/>
      <c r="B1459" s="78"/>
    </row>
    <row r="1460" spans="1:2" ht="14" x14ac:dyDescent="0.25">
      <c r="A1460" s="94"/>
      <c r="B1460" s="78"/>
    </row>
    <row r="1461" spans="1:2" ht="14" x14ac:dyDescent="0.25">
      <c r="A1461" s="94"/>
      <c r="B1461" s="78"/>
    </row>
    <row r="1462" spans="1:2" ht="14" x14ac:dyDescent="0.25">
      <c r="A1462" s="94"/>
      <c r="B1462" s="78"/>
    </row>
    <row r="1463" spans="1:2" ht="14" x14ac:dyDescent="0.25">
      <c r="A1463" s="94"/>
      <c r="B1463" s="78"/>
    </row>
    <row r="1464" spans="1:2" ht="14" x14ac:dyDescent="0.25">
      <c r="A1464" s="94"/>
      <c r="B1464" s="78"/>
    </row>
    <row r="1465" spans="1:2" ht="14" x14ac:dyDescent="0.25">
      <c r="A1465" s="94"/>
      <c r="B1465" s="78"/>
    </row>
    <row r="1466" spans="1:2" ht="14" x14ac:dyDescent="0.25">
      <c r="A1466" s="94"/>
      <c r="B1466" s="78"/>
    </row>
    <row r="1467" spans="1:2" ht="14" x14ac:dyDescent="0.25">
      <c r="A1467" s="94"/>
      <c r="B1467" s="78"/>
    </row>
    <row r="1468" spans="1:2" ht="14" x14ac:dyDescent="0.25">
      <c r="A1468" s="94"/>
      <c r="B1468" s="78"/>
    </row>
    <row r="1469" spans="1:2" ht="14" x14ac:dyDescent="0.25">
      <c r="A1469" s="94"/>
      <c r="B1469" s="78"/>
    </row>
    <row r="1470" spans="1:2" ht="14" x14ac:dyDescent="0.25">
      <c r="A1470" s="94"/>
      <c r="B1470" s="78"/>
    </row>
    <row r="1471" spans="1:2" ht="14" x14ac:dyDescent="0.25">
      <c r="A1471" s="94"/>
      <c r="B1471" s="78"/>
    </row>
    <row r="1472" spans="1:2" ht="14" x14ac:dyDescent="0.25">
      <c r="A1472" s="94"/>
      <c r="B1472" s="78"/>
    </row>
    <row r="1473" spans="1:2" ht="14" x14ac:dyDescent="0.25">
      <c r="A1473" s="94"/>
      <c r="B1473" s="78"/>
    </row>
    <row r="1474" spans="1:2" ht="14" x14ac:dyDescent="0.25">
      <c r="A1474" s="94"/>
      <c r="B1474" s="78"/>
    </row>
    <row r="1475" spans="1:2" ht="14" x14ac:dyDescent="0.25">
      <c r="A1475" s="94"/>
      <c r="B1475" s="78"/>
    </row>
    <row r="1476" spans="1:2" ht="14" x14ac:dyDescent="0.25">
      <c r="A1476" s="94"/>
      <c r="B1476" s="78"/>
    </row>
    <row r="1477" spans="1:2" ht="14" x14ac:dyDescent="0.25">
      <c r="A1477" s="94"/>
      <c r="B1477" s="78"/>
    </row>
    <row r="1478" spans="1:2" ht="14" x14ac:dyDescent="0.25">
      <c r="A1478" s="94"/>
      <c r="B1478" s="78"/>
    </row>
    <row r="1479" spans="1:2" ht="14" x14ac:dyDescent="0.25">
      <c r="A1479" s="94"/>
      <c r="B1479" s="78"/>
    </row>
    <row r="1480" spans="1:2" ht="14" x14ac:dyDescent="0.25">
      <c r="A1480" s="94"/>
      <c r="B1480" s="78"/>
    </row>
    <row r="1481" spans="1:2" ht="14" x14ac:dyDescent="0.25">
      <c r="A1481" s="94"/>
      <c r="B1481" s="78"/>
    </row>
    <row r="1482" spans="1:2" ht="14" x14ac:dyDescent="0.25">
      <c r="A1482" s="94"/>
      <c r="B1482" s="78"/>
    </row>
    <row r="1483" spans="1:2" ht="14" x14ac:dyDescent="0.25">
      <c r="A1483" s="94"/>
      <c r="B1483" s="78"/>
    </row>
    <row r="1484" spans="1:2" ht="14" x14ac:dyDescent="0.25">
      <c r="A1484" s="94"/>
      <c r="B1484" s="78"/>
    </row>
    <row r="1485" spans="1:2" ht="14" x14ac:dyDescent="0.25">
      <c r="A1485" s="94"/>
      <c r="B1485" s="78"/>
    </row>
    <row r="1486" spans="1:2" ht="14" x14ac:dyDescent="0.25">
      <c r="A1486" s="94"/>
      <c r="B1486" s="78"/>
    </row>
    <row r="1487" spans="1:2" ht="14" x14ac:dyDescent="0.25">
      <c r="A1487" s="94"/>
      <c r="B1487" s="78"/>
    </row>
    <row r="1488" spans="1:2" ht="14" x14ac:dyDescent="0.25">
      <c r="A1488" s="94"/>
      <c r="B1488" s="78"/>
    </row>
    <row r="1489" spans="1:2" ht="14" x14ac:dyDescent="0.25">
      <c r="A1489" s="94"/>
      <c r="B1489" s="78"/>
    </row>
    <row r="1490" spans="1:2" ht="14" x14ac:dyDescent="0.25">
      <c r="A1490" s="94"/>
      <c r="B1490" s="78"/>
    </row>
    <row r="1491" spans="1:2" ht="14" x14ac:dyDescent="0.25">
      <c r="A1491" s="94"/>
      <c r="B1491" s="78"/>
    </row>
    <row r="1492" spans="1:2" ht="14" x14ac:dyDescent="0.25">
      <c r="A1492" s="94"/>
      <c r="B1492" s="78"/>
    </row>
    <row r="1493" spans="1:2" ht="14" x14ac:dyDescent="0.25">
      <c r="A1493" s="94"/>
      <c r="B1493" s="78"/>
    </row>
    <row r="1494" spans="1:2" ht="14" x14ac:dyDescent="0.25">
      <c r="A1494" s="94"/>
      <c r="B1494" s="78"/>
    </row>
    <row r="1495" spans="1:2" ht="14" x14ac:dyDescent="0.25">
      <c r="A1495" s="94"/>
      <c r="B1495" s="78"/>
    </row>
    <row r="1496" spans="1:2" ht="14" x14ac:dyDescent="0.25">
      <c r="A1496" s="94"/>
      <c r="B1496" s="78"/>
    </row>
    <row r="1497" spans="1:2" ht="14" x14ac:dyDescent="0.25">
      <c r="A1497" s="94"/>
      <c r="B1497" s="78"/>
    </row>
    <row r="1498" spans="1:2" ht="14" x14ac:dyDescent="0.25">
      <c r="A1498" s="94"/>
      <c r="B1498" s="78"/>
    </row>
    <row r="1499" spans="1:2" ht="14" x14ac:dyDescent="0.25">
      <c r="A1499" s="94"/>
      <c r="B1499" s="78"/>
    </row>
    <row r="1500" spans="1:2" ht="14" x14ac:dyDescent="0.25">
      <c r="A1500" s="94"/>
      <c r="B1500" s="78"/>
    </row>
    <row r="1501" spans="1:2" ht="14" x14ac:dyDescent="0.25">
      <c r="A1501" s="94"/>
      <c r="B1501" s="78"/>
    </row>
    <row r="1502" spans="1:2" ht="14" x14ac:dyDescent="0.25">
      <c r="A1502" s="94"/>
      <c r="B1502" s="78"/>
    </row>
    <row r="1503" spans="1:2" ht="14" x14ac:dyDescent="0.25">
      <c r="A1503" s="94"/>
      <c r="B1503" s="78"/>
    </row>
    <row r="1504" spans="1:2" ht="14" x14ac:dyDescent="0.25">
      <c r="A1504" s="94"/>
      <c r="B1504" s="78"/>
    </row>
    <row r="1505" spans="1:2" ht="14" x14ac:dyDescent="0.25">
      <c r="A1505" s="94"/>
      <c r="B1505" s="78"/>
    </row>
    <row r="1506" spans="1:2" ht="14" x14ac:dyDescent="0.25">
      <c r="A1506" s="94"/>
      <c r="B1506" s="78"/>
    </row>
    <row r="1507" spans="1:2" ht="14" x14ac:dyDescent="0.25">
      <c r="A1507" s="94"/>
      <c r="B1507" s="78"/>
    </row>
    <row r="1508" spans="1:2" ht="14" x14ac:dyDescent="0.25">
      <c r="A1508" s="94"/>
      <c r="B1508" s="78"/>
    </row>
    <row r="1509" spans="1:2" ht="14" x14ac:dyDescent="0.25">
      <c r="A1509" s="94"/>
      <c r="B1509" s="78"/>
    </row>
    <row r="1510" spans="1:2" ht="14" x14ac:dyDescent="0.25">
      <c r="A1510" s="94"/>
      <c r="B1510" s="78"/>
    </row>
    <row r="1511" spans="1:2" ht="14" x14ac:dyDescent="0.25">
      <c r="A1511" s="94"/>
      <c r="B1511" s="78"/>
    </row>
    <row r="1512" spans="1:2" ht="14" x14ac:dyDescent="0.25">
      <c r="A1512" s="94"/>
      <c r="B1512" s="78"/>
    </row>
    <row r="1513" spans="1:2" ht="14" x14ac:dyDescent="0.25">
      <c r="A1513" s="94"/>
      <c r="B1513" s="78"/>
    </row>
    <row r="1514" spans="1:2" ht="14" x14ac:dyDescent="0.25">
      <c r="A1514" s="94"/>
      <c r="B1514" s="78"/>
    </row>
    <row r="1515" spans="1:2" ht="14" x14ac:dyDescent="0.25">
      <c r="A1515" s="94"/>
      <c r="B1515" s="78"/>
    </row>
    <row r="1516" spans="1:2" ht="14" x14ac:dyDescent="0.25">
      <c r="A1516" s="94"/>
      <c r="B1516" s="78"/>
    </row>
    <row r="1517" spans="1:2" ht="14" x14ac:dyDescent="0.25">
      <c r="A1517" s="94"/>
      <c r="B1517" s="78"/>
    </row>
    <row r="1518" spans="1:2" ht="14" x14ac:dyDescent="0.25">
      <c r="A1518" s="94"/>
      <c r="B1518" s="78"/>
    </row>
    <row r="1519" spans="1:2" ht="14" x14ac:dyDescent="0.25">
      <c r="A1519" s="94"/>
      <c r="B1519" s="78"/>
    </row>
    <row r="1520" spans="1:2" ht="14" x14ac:dyDescent="0.25">
      <c r="A1520" s="94"/>
      <c r="B1520" s="78"/>
    </row>
    <row r="1521" spans="1:2" ht="14" x14ac:dyDescent="0.25">
      <c r="A1521" s="94"/>
      <c r="B1521" s="78"/>
    </row>
    <row r="1522" spans="1:2" ht="14" x14ac:dyDescent="0.25">
      <c r="A1522" s="94"/>
      <c r="B1522" s="78"/>
    </row>
    <row r="1523" spans="1:2" ht="14" x14ac:dyDescent="0.25">
      <c r="A1523" s="94"/>
      <c r="B1523" s="78"/>
    </row>
    <row r="1524" spans="1:2" ht="14" x14ac:dyDescent="0.25">
      <c r="A1524" s="94"/>
      <c r="B1524" s="78"/>
    </row>
    <row r="1525" spans="1:2" ht="14" x14ac:dyDescent="0.25">
      <c r="A1525" s="94"/>
      <c r="B1525" s="78"/>
    </row>
    <row r="1526" spans="1:2" ht="14" x14ac:dyDescent="0.25">
      <c r="A1526" s="94"/>
      <c r="B1526" s="78"/>
    </row>
    <row r="1527" spans="1:2" ht="14" x14ac:dyDescent="0.25">
      <c r="A1527" s="94"/>
      <c r="B1527" s="78"/>
    </row>
    <row r="1528" spans="1:2" ht="14" x14ac:dyDescent="0.25">
      <c r="A1528" s="94"/>
      <c r="B1528" s="78"/>
    </row>
    <row r="1529" spans="1:2" ht="14" x14ac:dyDescent="0.25">
      <c r="A1529" s="94"/>
      <c r="B1529" s="78"/>
    </row>
    <row r="1530" spans="1:2" ht="14" x14ac:dyDescent="0.25">
      <c r="A1530" s="94"/>
      <c r="B1530" s="78"/>
    </row>
    <row r="1531" spans="1:2" ht="14" x14ac:dyDescent="0.25">
      <c r="A1531" s="94"/>
      <c r="B1531" s="78"/>
    </row>
    <row r="1532" spans="1:2" ht="14" x14ac:dyDescent="0.25">
      <c r="A1532" s="94"/>
      <c r="B1532" s="78"/>
    </row>
    <row r="1533" spans="1:2" ht="14" x14ac:dyDescent="0.25">
      <c r="A1533" s="94"/>
      <c r="B1533" s="78"/>
    </row>
    <row r="1534" spans="1:2" ht="14" x14ac:dyDescent="0.25">
      <c r="A1534" s="94"/>
      <c r="B1534" s="78"/>
    </row>
    <row r="1535" spans="1:2" ht="14" x14ac:dyDescent="0.25">
      <c r="A1535" s="94"/>
      <c r="B1535" s="78"/>
    </row>
    <row r="1536" spans="1:2" ht="14" x14ac:dyDescent="0.25">
      <c r="A1536" s="94"/>
      <c r="B1536" s="78"/>
    </row>
    <row r="1537" spans="1:2" ht="14" x14ac:dyDescent="0.25">
      <c r="A1537" s="94"/>
      <c r="B1537" s="78"/>
    </row>
    <row r="1538" spans="1:2" ht="14" x14ac:dyDescent="0.25">
      <c r="A1538" s="94"/>
      <c r="B1538" s="78"/>
    </row>
    <row r="1539" spans="1:2" ht="14" x14ac:dyDescent="0.25">
      <c r="A1539" s="94"/>
      <c r="B1539" s="78"/>
    </row>
    <row r="1540" spans="1:2" ht="14" x14ac:dyDescent="0.25">
      <c r="A1540" s="94"/>
      <c r="B1540" s="78"/>
    </row>
    <row r="1541" spans="1:2" ht="14" x14ac:dyDescent="0.25">
      <c r="A1541" s="94"/>
      <c r="B1541" s="78"/>
    </row>
    <row r="1542" spans="1:2" ht="14" x14ac:dyDescent="0.25">
      <c r="A1542" s="94"/>
      <c r="B1542" s="78"/>
    </row>
    <row r="1543" spans="1:2" ht="14" x14ac:dyDescent="0.25">
      <c r="A1543" s="94"/>
      <c r="B1543" s="78"/>
    </row>
    <row r="1544" spans="1:2" ht="14" x14ac:dyDescent="0.25">
      <c r="A1544" s="94"/>
      <c r="B1544" s="78"/>
    </row>
    <row r="1545" spans="1:2" ht="14" x14ac:dyDescent="0.25">
      <c r="A1545" s="94"/>
      <c r="B1545" s="78"/>
    </row>
    <row r="1546" spans="1:2" ht="14" x14ac:dyDescent="0.25">
      <c r="A1546" s="94"/>
      <c r="B1546" s="78"/>
    </row>
    <row r="1547" spans="1:2" ht="14" x14ac:dyDescent="0.25">
      <c r="A1547" s="94"/>
      <c r="B1547" s="78"/>
    </row>
    <row r="1548" spans="1:2" ht="14" x14ac:dyDescent="0.25">
      <c r="A1548" s="94"/>
      <c r="B1548" s="78"/>
    </row>
    <row r="1549" spans="1:2" ht="14" x14ac:dyDescent="0.25">
      <c r="A1549" s="94"/>
      <c r="B1549" s="78"/>
    </row>
    <row r="1550" spans="1:2" ht="14" x14ac:dyDescent="0.25">
      <c r="A1550" s="94"/>
      <c r="B1550" s="78"/>
    </row>
    <row r="1551" spans="1:2" ht="14" x14ac:dyDescent="0.25">
      <c r="A1551" s="94"/>
      <c r="B1551" s="78"/>
    </row>
    <row r="1552" spans="1:2" ht="14" x14ac:dyDescent="0.25">
      <c r="A1552" s="94"/>
      <c r="B1552" s="78"/>
    </row>
    <row r="1553" spans="1:2" ht="14" x14ac:dyDescent="0.25">
      <c r="A1553" s="94"/>
      <c r="B1553" s="78"/>
    </row>
    <row r="1554" spans="1:2" ht="14" x14ac:dyDescent="0.25">
      <c r="A1554" s="94"/>
      <c r="B1554" s="78"/>
    </row>
    <row r="1555" spans="1:2" ht="14" x14ac:dyDescent="0.25">
      <c r="A1555" s="94"/>
      <c r="B1555" s="78"/>
    </row>
    <row r="1556" spans="1:2" ht="14" x14ac:dyDescent="0.25">
      <c r="A1556" s="94"/>
      <c r="B1556" s="78"/>
    </row>
    <row r="1557" spans="1:2" ht="14" x14ac:dyDescent="0.25">
      <c r="A1557" s="94"/>
      <c r="B1557" s="78"/>
    </row>
    <row r="1558" spans="1:2" ht="14" x14ac:dyDescent="0.25">
      <c r="A1558" s="94"/>
      <c r="B1558" s="78"/>
    </row>
    <row r="1559" spans="1:2" ht="14" x14ac:dyDescent="0.25">
      <c r="A1559" s="94"/>
      <c r="B1559" s="78"/>
    </row>
    <row r="1560" spans="1:2" ht="14" x14ac:dyDescent="0.25">
      <c r="A1560" s="94"/>
      <c r="B1560" s="78"/>
    </row>
    <row r="1561" spans="1:2" ht="14" x14ac:dyDescent="0.25">
      <c r="A1561" s="94"/>
      <c r="B1561" s="78"/>
    </row>
    <row r="1562" spans="1:2" ht="14" x14ac:dyDescent="0.25">
      <c r="A1562" s="94"/>
      <c r="B1562" s="78"/>
    </row>
    <row r="1563" spans="1:2" ht="14" x14ac:dyDescent="0.25">
      <c r="A1563" s="94"/>
      <c r="B1563" s="78"/>
    </row>
    <row r="1564" spans="1:2" ht="14" x14ac:dyDescent="0.25">
      <c r="A1564" s="94"/>
      <c r="B1564" s="78"/>
    </row>
    <row r="1565" spans="1:2" ht="14" x14ac:dyDescent="0.25">
      <c r="A1565" s="94"/>
      <c r="B1565" s="78"/>
    </row>
    <row r="1566" spans="1:2" ht="14" x14ac:dyDescent="0.25">
      <c r="A1566" s="94"/>
      <c r="B1566" s="78"/>
    </row>
    <row r="1567" spans="1:2" ht="14" x14ac:dyDescent="0.25">
      <c r="A1567" s="94"/>
      <c r="B1567" s="78"/>
    </row>
    <row r="1568" spans="1:2" ht="14" x14ac:dyDescent="0.25">
      <c r="A1568" s="94"/>
      <c r="B1568" s="78"/>
    </row>
    <row r="1569" spans="1:2" ht="14" x14ac:dyDescent="0.25">
      <c r="A1569" s="94"/>
      <c r="B1569" s="78"/>
    </row>
    <row r="1570" spans="1:2" ht="14" x14ac:dyDescent="0.25">
      <c r="A1570" s="94"/>
      <c r="B1570" s="78"/>
    </row>
    <row r="1571" spans="1:2" ht="14" x14ac:dyDescent="0.25">
      <c r="A1571" s="94"/>
      <c r="B1571" s="78"/>
    </row>
    <row r="1572" spans="1:2" ht="14" x14ac:dyDescent="0.25">
      <c r="A1572" s="94"/>
      <c r="B1572" s="78"/>
    </row>
    <row r="1573" spans="1:2" ht="14" x14ac:dyDescent="0.25">
      <c r="A1573" s="94"/>
      <c r="B1573" s="78"/>
    </row>
    <row r="1574" spans="1:2" ht="14" x14ac:dyDescent="0.25">
      <c r="A1574" s="94"/>
      <c r="B1574" s="78"/>
    </row>
    <row r="1575" spans="1:2" ht="14" x14ac:dyDescent="0.25">
      <c r="A1575" s="94"/>
      <c r="B1575" s="78"/>
    </row>
    <row r="1576" spans="1:2" ht="14" x14ac:dyDescent="0.25">
      <c r="A1576" s="94"/>
      <c r="B1576" s="78"/>
    </row>
    <row r="1577" spans="1:2" ht="14" x14ac:dyDescent="0.25">
      <c r="A1577" s="94"/>
      <c r="B1577" s="78"/>
    </row>
    <row r="1578" spans="1:2" ht="14" x14ac:dyDescent="0.25">
      <c r="A1578" s="94"/>
      <c r="B1578" s="78"/>
    </row>
    <row r="1579" spans="1:2" ht="14" x14ac:dyDescent="0.25">
      <c r="A1579" s="94"/>
      <c r="B1579" s="78"/>
    </row>
    <row r="1580" spans="1:2" ht="14" x14ac:dyDescent="0.25">
      <c r="A1580" s="94"/>
      <c r="B1580" s="78"/>
    </row>
    <row r="1581" spans="1:2" ht="14" x14ac:dyDescent="0.25">
      <c r="A1581" s="94"/>
      <c r="B1581" s="78"/>
    </row>
    <row r="1582" spans="1:2" ht="14" x14ac:dyDescent="0.25">
      <c r="A1582" s="94"/>
      <c r="B1582" s="78"/>
    </row>
    <row r="1583" spans="1:2" ht="14" x14ac:dyDescent="0.25">
      <c r="A1583" s="94"/>
      <c r="B1583" s="78"/>
    </row>
    <row r="1584" spans="1:2" ht="14" x14ac:dyDescent="0.25">
      <c r="A1584" s="94"/>
      <c r="B1584" s="78"/>
    </row>
    <row r="1585" spans="1:2" ht="14" x14ac:dyDescent="0.25">
      <c r="A1585" s="94"/>
      <c r="B1585" s="78"/>
    </row>
    <row r="1586" spans="1:2" ht="14" x14ac:dyDescent="0.25">
      <c r="A1586" s="94"/>
      <c r="B1586" s="78"/>
    </row>
    <row r="1587" spans="1:2" ht="14" x14ac:dyDescent="0.25">
      <c r="A1587" s="94"/>
      <c r="B1587" s="78"/>
    </row>
    <row r="1588" spans="1:2" ht="14" x14ac:dyDescent="0.25">
      <c r="A1588" s="94"/>
      <c r="B1588" s="78"/>
    </row>
    <row r="1589" spans="1:2" ht="14" x14ac:dyDescent="0.25">
      <c r="A1589" s="94"/>
      <c r="B1589" s="78"/>
    </row>
    <row r="1590" spans="1:2" ht="14" x14ac:dyDescent="0.25">
      <c r="A1590" s="94"/>
      <c r="B1590" s="78"/>
    </row>
    <row r="1591" spans="1:2" ht="14" x14ac:dyDescent="0.25">
      <c r="A1591" s="94"/>
      <c r="B1591" s="78"/>
    </row>
    <row r="1592" spans="1:2" ht="14" x14ac:dyDescent="0.25">
      <c r="A1592" s="94"/>
      <c r="B1592" s="78"/>
    </row>
    <row r="1593" spans="1:2" ht="14" x14ac:dyDescent="0.25">
      <c r="A1593" s="94"/>
      <c r="B1593" s="78"/>
    </row>
    <row r="1594" spans="1:2" ht="14" x14ac:dyDescent="0.25">
      <c r="A1594" s="94"/>
      <c r="B1594" s="78"/>
    </row>
    <row r="1595" spans="1:2" ht="14" x14ac:dyDescent="0.25">
      <c r="A1595" s="94"/>
      <c r="B1595" s="78"/>
    </row>
    <row r="1596" spans="1:2" ht="14" x14ac:dyDescent="0.25">
      <c r="A1596" s="94"/>
      <c r="B1596" s="78"/>
    </row>
    <row r="1597" spans="1:2" ht="14" x14ac:dyDescent="0.25">
      <c r="A1597" s="94"/>
      <c r="B1597" s="78"/>
    </row>
    <row r="1598" spans="1:2" ht="14" x14ac:dyDescent="0.25">
      <c r="A1598" s="94"/>
      <c r="B1598" s="78"/>
    </row>
    <row r="1599" spans="1:2" ht="14" x14ac:dyDescent="0.25">
      <c r="A1599" s="94"/>
      <c r="B1599" s="78"/>
    </row>
    <row r="1600" spans="1:2" ht="14" x14ac:dyDescent="0.25">
      <c r="A1600" s="94"/>
      <c r="B1600" s="78"/>
    </row>
    <row r="1601" spans="1:2" ht="14" x14ac:dyDescent="0.25">
      <c r="A1601" s="94"/>
      <c r="B1601" s="78"/>
    </row>
    <row r="1602" spans="1:2" ht="14" x14ac:dyDescent="0.25">
      <c r="A1602" s="94"/>
      <c r="B1602" s="78"/>
    </row>
    <row r="1603" spans="1:2" ht="14" x14ac:dyDescent="0.25">
      <c r="A1603" s="94"/>
      <c r="B1603" s="78"/>
    </row>
    <row r="1604" spans="1:2" ht="14" x14ac:dyDescent="0.25">
      <c r="A1604" s="94"/>
      <c r="B1604" s="78"/>
    </row>
    <row r="1605" spans="1:2" ht="14" x14ac:dyDescent="0.25">
      <c r="A1605" s="94"/>
      <c r="B1605" s="78"/>
    </row>
    <row r="1606" spans="1:2" ht="14" x14ac:dyDescent="0.25">
      <c r="A1606" s="94"/>
      <c r="B1606" s="78"/>
    </row>
    <row r="1607" spans="1:2" ht="14" x14ac:dyDescent="0.25">
      <c r="A1607" s="94"/>
      <c r="B1607" s="78"/>
    </row>
    <row r="1608" spans="1:2" ht="14" x14ac:dyDescent="0.25">
      <c r="A1608" s="94"/>
      <c r="B1608" s="78"/>
    </row>
    <row r="1609" spans="1:2" ht="14" x14ac:dyDescent="0.25">
      <c r="A1609" s="94"/>
      <c r="B1609" s="78"/>
    </row>
    <row r="1610" spans="1:2" ht="14" x14ac:dyDescent="0.25">
      <c r="A1610" s="94"/>
      <c r="B1610" s="78"/>
    </row>
    <row r="1611" spans="1:2" ht="14" x14ac:dyDescent="0.25">
      <c r="A1611" s="94"/>
      <c r="B1611" s="78"/>
    </row>
    <row r="1612" spans="1:2" ht="14" x14ac:dyDescent="0.25">
      <c r="A1612" s="94"/>
      <c r="B1612" s="78"/>
    </row>
    <row r="1613" spans="1:2" ht="14" x14ac:dyDescent="0.25">
      <c r="A1613" s="94"/>
      <c r="B1613" s="78"/>
    </row>
    <row r="1614" spans="1:2" ht="14" x14ac:dyDescent="0.25">
      <c r="A1614" s="94"/>
      <c r="B1614" s="78"/>
    </row>
    <row r="1615" spans="1:2" ht="14" x14ac:dyDescent="0.25">
      <c r="A1615" s="94"/>
      <c r="B1615" s="78"/>
    </row>
    <row r="1616" spans="1:2" ht="14" x14ac:dyDescent="0.25">
      <c r="A1616" s="94"/>
      <c r="B1616" s="78"/>
    </row>
    <row r="1617" spans="1:2" ht="14" x14ac:dyDescent="0.25">
      <c r="A1617" s="94"/>
      <c r="B1617" s="78"/>
    </row>
    <row r="1618" spans="1:2" ht="14" x14ac:dyDescent="0.25">
      <c r="A1618" s="94"/>
      <c r="B1618" s="78"/>
    </row>
    <row r="1619" spans="1:2" ht="14" x14ac:dyDescent="0.25">
      <c r="A1619" s="94"/>
      <c r="B1619" s="78"/>
    </row>
    <row r="1620" spans="1:2" ht="14" x14ac:dyDescent="0.25">
      <c r="A1620" s="94"/>
      <c r="B1620" s="78"/>
    </row>
    <row r="1621" spans="1:2" ht="14" x14ac:dyDescent="0.25">
      <c r="A1621" s="94"/>
      <c r="B1621" s="78"/>
    </row>
    <row r="1622" spans="1:2" ht="14" x14ac:dyDescent="0.25">
      <c r="A1622" s="94"/>
      <c r="B1622" s="78"/>
    </row>
    <row r="1623" spans="1:2" ht="14" x14ac:dyDescent="0.25">
      <c r="A1623" s="94"/>
      <c r="B1623" s="78"/>
    </row>
    <row r="1624" spans="1:2" ht="14" x14ac:dyDescent="0.25">
      <c r="A1624" s="94"/>
      <c r="B1624" s="78"/>
    </row>
    <row r="1625" spans="1:2" ht="14" x14ac:dyDescent="0.25">
      <c r="A1625" s="94"/>
      <c r="B1625" s="78"/>
    </row>
    <row r="1626" spans="1:2" ht="14" x14ac:dyDescent="0.25">
      <c r="A1626" s="94"/>
      <c r="B1626" s="78"/>
    </row>
    <row r="1627" spans="1:2" ht="14" x14ac:dyDescent="0.25">
      <c r="A1627" s="94"/>
      <c r="B1627" s="78"/>
    </row>
    <row r="1628" spans="1:2" ht="14" x14ac:dyDescent="0.25">
      <c r="A1628" s="94"/>
      <c r="B1628" s="78"/>
    </row>
    <row r="1629" spans="1:2" ht="14" x14ac:dyDescent="0.25">
      <c r="A1629" s="94"/>
      <c r="B1629" s="78"/>
    </row>
    <row r="1630" spans="1:2" ht="14" x14ac:dyDescent="0.25">
      <c r="A1630" s="94"/>
      <c r="B1630" s="78"/>
    </row>
    <row r="1631" spans="1:2" ht="14" x14ac:dyDescent="0.25">
      <c r="A1631" s="94"/>
      <c r="B1631" s="78"/>
    </row>
    <row r="1632" spans="1:2" ht="14" x14ac:dyDescent="0.25">
      <c r="A1632" s="94"/>
      <c r="B1632" s="78"/>
    </row>
    <row r="1633" spans="1:2" ht="14" x14ac:dyDescent="0.25">
      <c r="A1633" s="94"/>
      <c r="B1633" s="78"/>
    </row>
    <row r="1634" spans="1:2" ht="14" x14ac:dyDescent="0.25">
      <c r="A1634" s="94"/>
      <c r="B1634" s="78"/>
    </row>
    <row r="1635" spans="1:2" ht="14" x14ac:dyDescent="0.25">
      <c r="A1635" s="94"/>
      <c r="B1635" s="78"/>
    </row>
    <row r="1636" spans="1:2" ht="14" x14ac:dyDescent="0.25">
      <c r="A1636" s="94"/>
      <c r="B1636" s="78"/>
    </row>
    <row r="1637" spans="1:2" ht="14" x14ac:dyDescent="0.25">
      <c r="A1637" s="94"/>
      <c r="B1637" s="78"/>
    </row>
    <row r="1638" spans="1:2" ht="14" x14ac:dyDescent="0.25">
      <c r="A1638" s="94"/>
      <c r="B1638" s="78"/>
    </row>
    <row r="1639" spans="1:2" ht="14" x14ac:dyDescent="0.25">
      <c r="A1639" s="94"/>
      <c r="B1639" s="78"/>
    </row>
    <row r="1640" spans="1:2" ht="14" x14ac:dyDescent="0.25">
      <c r="A1640" s="94"/>
      <c r="B1640" s="78"/>
    </row>
    <row r="1641" spans="1:2" ht="14" x14ac:dyDescent="0.25">
      <c r="A1641" s="94"/>
      <c r="B1641" s="78"/>
    </row>
    <row r="1642" spans="1:2" ht="14" x14ac:dyDescent="0.25">
      <c r="A1642" s="94"/>
      <c r="B1642" s="78"/>
    </row>
    <row r="1643" spans="1:2" ht="14" x14ac:dyDescent="0.25">
      <c r="A1643" s="94"/>
      <c r="B1643" s="78"/>
    </row>
    <row r="1644" spans="1:2" ht="14" x14ac:dyDescent="0.25">
      <c r="A1644" s="94"/>
      <c r="B1644" s="78"/>
    </row>
    <row r="1645" spans="1:2" ht="14" x14ac:dyDescent="0.25">
      <c r="A1645" s="94"/>
      <c r="B1645" s="78"/>
    </row>
    <row r="1646" spans="1:2" ht="14" x14ac:dyDescent="0.25">
      <c r="A1646" s="94"/>
      <c r="B1646" s="78"/>
    </row>
    <row r="1647" spans="1:2" ht="14" x14ac:dyDescent="0.25">
      <c r="A1647" s="94"/>
      <c r="B1647" s="78"/>
    </row>
    <row r="1648" spans="1:2" ht="14" x14ac:dyDescent="0.25">
      <c r="A1648" s="94"/>
      <c r="B1648" s="78"/>
    </row>
    <row r="1649" spans="1:2" ht="14" x14ac:dyDescent="0.25">
      <c r="A1649" s="94"/>
      <c r="B1649" s="78"/>
    </row>
    <row r="1650" spans="1:2" ht="14" x14ac:dyDescent="0.25">
      <c r="A1650" s="94"/>
      <c r="B1650" s="78"/>
    </row>
    <row r="1651" spans="1:2" ht="14" x14ac:dyDescent="0.25">
      <c r="A1651" s="94"/>
      <c r="B1651" s="78"/>
    </row>
    <row r="1652" spans="1:2" ht="14" x14ac:dyDescent="0.25">
      <c r="A1652" s="94"/>
      <c r="B1652" s="78"/>
    </row>
    <row r="1653" spans="1:2" ht="14" x14ac:dyDescent="0.25">
      <c r="A1653" s="94"/>
      <c r="B1653" s="78"/>
    </row>
    <row r="1654" spans="1:2" ht="14" x14ac:dyDescent="0.25">
      <c r="A1654" s="94"/>
      <c r="B1654" s="78"/>
    </row>
    <row r="1655" spans="1:2" ht="14" x14ac:dyDescent="0.25">
      <c r="A1655" s="94"/>
      <c r="B1655" s="78"/>
    </row>
    <row r="1656" spans="1:2" ht="14" x14ac:dyDescent="0.25">
      <c r="A1656" s="94"/>
      <c r="B1656" s="78"/>
    </row>
    <row r="1657" spans="1:2" ht="14" x14ac:dyDescent="0.25">
      <c r="A1657" s="94"/>
      <c r="B1657" s="78"/>
    </row>
    <row r="1658" spans="1:2" ht="14" x14ac:dyDescent="0.25">
      <c r="A1658" s="94"/>
      <c r="B1658" s="78"/>
    </row>
    <row r="1659" spans="1:2" ht="14" x14ac:dyDescent="0.25">
      <c r="A1659" s="94"/>
      <c r="B1659" s="78"/>
    </row>
    <row r="1660" spans="1:2" ht="14" x14ac:dyDescent="0.25">
      <c r="A1660" s="94"/>
      <c r="B1660" s="78"/>
    </row>
    <row r="1661" spans="1:2" ht="14" x14ac:dyDescent="0.25">
      <c r="A1661" s="94"/>
      <c r="B1661" s="78"/>
    </row>
    <row r="1662" spans="1:2" ht="14" x14ac:dyDescent="0.25">
      <c r="A1662" s="94"/>
      <c r="B1662" s="78"/>
    </row>
    <row r="1663" spans="1:2" ht="14" x14ac:dyDescent="0.25">
      <c r="A1663" s="94"/>
      <c r="B1663" s="78"/>
    </row>
    <row r="1664" spans="1:2" ht="14" x14ac:dyDescent="0.25">
      <c r="A1664" s="94"/>
      <c r="B1664" s="78"/>
    </row>
    <row r="1665" spans="1:2" ht="14" x14ac:dyDescent="0.25">
      <c r="A1665" s="94"/>
      <c r="B1665" s="78"/>
    </row>
    <row r="1666" spans="1:2" ht="14" x14ac:dyDescent="0.25">
      <c r="A1666" s="94"/>
      <c r="B1666" s="78"/>
    </row>
    <row r="1667" spans="1:2" ht="14" x14ac:dyDescent="0.25">
      <c r="A1667" s="94"/>
      <c r="B1667" s="78"/>
    </row>
  </sheetData>
  <sheetProtection algorithmName="SHA-512" hashValue="g6KeTSBwlifB0HqTWGToP797Yj92cdEtxWlowXt/zeu5y7BC7b+599Ot98kKu1AZyqAOWujO2axZvFLn1wLv0g==" saltValue="exi+4yPCypBUsBOmrWMzow==" spinCount="100000" sheet="1" formatCells="0" formatColumns="0" formatRows="0" insertColumns="0" insertRows="0" insertHyperlinks="0" deleteColumns="0" deleteRows="0" sort="0" autoFilter="0" pivotTables="0"/>
  <mergeCells count="1">
    <mergeCell ref="A2:B2"/>
  </mergeCells>
  <phoneticPr fontId="0" type="noConversion"/>
  <printOptions horizontalCentered="1"/>
  <pageMargins left="0.91" right="0.88" top="1.74" bottom="0.63" header="0.78" footer="0.16"/>
  <pageSetup scale="70" orientation="portrait" r:id="rId1"/>
  <headerFooter alignWithMargins="0">
    <oddHeader>&amp;C&amp;11Attachment 3
Baseline Cost Estimate
Project Sponsor Name
Project Name</oddHeader>
    <oddFooter xml:space="preserve">&amp;R
</oddFooter>
  </headerFooter>
  <ignoredErrors>
    <ignoredError sqref="C10:D10 A13:D13 A4:A13 C3:D3 C4:D4 C5:D5 C6:D6 C7:D7 C8:D8 C9:D9 A11:D11 A12:D12" unlocked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indexed="15"/>
    <pageSetUpPr fitToPage="1"/>
  </sheetPr>
  <dimension ref="A1:GZ27"/>
  <sheetViews>
    <sheetView topLeftCell="A7" zoomScale="75" zoomScaleNormal="75" workbookViewId="0">
      <selection activeCell="I17" sqref="I17"/>
    </sheetView>
  </sheetViews>
  <sheetFormatPr defaultColWidth="9.453125" defaultRowHeight="12.5" x14ac:dyDescent="0.25"/>
  <cols>
    <col min="1" max="1" width="58.453125" style="25" customWidth="1"/>
    <col min="2" max="2" width="14.453125" style="25" customWidth="1"/>
    <col min="3" max="3" width="1.453125" style="25" customWidth="1"/>
    <col min="4" max="7" width="13.54296875" style="25" customWidth="1"/>
    <col min="8" max="9" width="11.54296875" style="26" customWidth="1"/>
    <col min="10" max="13" width="11.453125" style="26" customWidth="1"/>
    <col min="14" max="208" width="9.453125" style="26"/>
    <col min="209" max="16384" width="9.453125" style="25"/>
  </cols>
  <sheetData>
    <row r="1" spans="1:208" ht="30" customHeight="1" x14ac:dyDescent="0.25">
      <c r="A1" s="623" t="s">
        <v>292</v>
      </c>
      <c r="B1" s="546"/>
      <c r="C1" s="546"/>
      <c r="D1" s="546"/>
      <c r="E1" s="546"/>
      <c r="F1" s="546"/>
      <c r="G1" s="546"/>
    </row>
    <row r="2" spans="1:208" s="69" customFormat="1" ht="66" customHeight="1" x14ac:dyDescent="0.25">
      <c r="A2" s="643"/>
      <c r="B2" s="545" t="s">
        <v>186</v>
      </c>
      <c r="C2" s="547"/>
      <c r="D2" s="545" t="s">
        <v>222</v>
      </c>
      <c r="E2" s="548" t="str">
        <f>' Fund Source by Cat'!H7</f>
        <v>Federal 5309 Core Capacity</v>
      </c>
      <c r="F2" s="545" t="s">
        <v>218</v>
      </c>
      <c r="G2" s="545" t="s">
        <v>197</v>
      </c>
      <c r="H2" s="68"/>
      <c r="J2" s="91"/>
      <c r="K2" s="91"/>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row>
    <row r="3" spans="1:208" s="32" customFormat="1" ht="22.4" customHeight="1" x14ac:dyDescent="0.25">
      <c r="A3" s="644" t="str">
        <f>Inflation!A8</f>
        <v>10 GUIDEWAY &amp; TRACK ELEMENTS (route miles)</v>
      </c>
      <c r="B3" s="762">
        <f>'Build Main'!N7</f>
        <v>0</v>
      </c>
      <c r="C3" s="763"/>
      <c r="D3" s="670">
        <f>SUM(E3:G3)</f>
        <v>0</v>
      </c>
      <c r="E3" s="764">
        <f>' Fund Source by Cat'!D9</f>
        <v>0</v>
      </c>
      <c r="F3" s="765">
        <f>' Fund Source by Cat'!E9</f>
        <v>0</v>
      </c>
      <c r="G3" s="765">
        <f>' Fund Source by Cat'!F9</f>
        <v>0</v>
      </c>
      <c r="H3" s="51"/>
      <c r="J3" s="162"/>
      <c r="K3" s="162"/>
      <c r="L3" s="162"/>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c r="FJ3" s="51"/>
      <c r="FK3" s="51"/>
      <c r="FL3" s="51"/>
      <c r="FM3" s="51"/>
      <c r="FN3" s="51"/>
      <c r="FO3" s="51"/>
      <c r="FP3" s="51"/>
      <c r="FQ3" s="51"/>
      <c r="FR3" s="51"/>
      <c r="FS3" s="51"/>
      <c r="FT3" s="51"/>
      <c r="FU3" s="51"/>
      <c r="FV3" s="51"/>
      <c r="FW3" s="51"/>
      <c r="FX3" s="51"/>
      <c r="FY3" s="51"/>
      <c r="FZ3" s="51"/>
      <c r="GA3" s="51"/>
      <c r="GB3" s="51"/>
      <c r="GC3" s="51"/>
      <c r="GD3" s="51"/>
      <c r="GE3" s="51"/>
      <c r="GF3" s="51"/>
      <c r="GG3" s="51"/>
      <c r="GH3" s="51"/>
      <c r="GI3" s="51"/>
      <c r="GJ3" s="51"/>
      <c r="GK3" s="51"/>
      <c r="GL3" s="51"/>
      <c r="GM3" s="51"/>
      <c r="GN3" s="51"/>
      <c r="GO3" s="51"/>
      <c r="GP3" s="51"/>
      <c r="GQ3" s="51"/>
      <c r="GR3" s="51"/>
      <c r="GS3" s="51"/>
      <c r="GT3" s="51"/>
      <c r="GU3" s="51"/>
      <c r="GV3" s="51"/>
      <c r="GW3" s="51"/>
      <c r="GX3" s="51"/>
      <c r="GY3" s="51"/>
      <c r="GZ3" s="51"/>
    </row>
    <row r="4" spans="1:208" s="32" customFormat="1" ht="22.4" customHeight="1" x14ac:dyDescent="0.25">
      <c r="A4" s="645" t="str">
        <f>Inflation!A9</f>
        <v>20 STATIONS, STOPS, TERMINALS, INTERMODAL (number)</v>
      </c>
      <c r="B4" s="766">
        <f>'Build Main'!N21</f>
        <v>0</v>
      </c>
      <c r="C4" s="763"/>
      <c r="D4" s="670">
        <f t="shared" ref="D4:D13" si="0">SUM(E4:G4)</f>
        <v>0</v>
      </c>
      <c r="E4" s="764">
        <f>' Fund Source by Cat'!D10</f>
        <v>0</v>
      </c>
      <c r="F4" s="765">
        <f>' Fund Source by Cat'!E10</f>
        <v>0</v>
      </c>
      <c r="G4" s="765">
        <f>' Fund Source by Cat'!F10</f>
        <v>0</v>
      </c>
      <c r="H4" s="51"/>
      <c r="J4" s="162"/>
      <c r="K4" s="162"/>
      <c r="L4" s="162"/>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c r="FP4" s="51"/>
      <c r="FQ4" s="51"/>
      <c r="FR4" s="51"/>
      <c r="FS4" s="51"/>
      <c r="FT4" s="51"/>
      <c r="FU4" s="51"/>
      <c r="FV4" s="51"/>
      <c r="FW4" s="51"/>
      <c r="FX4" s="51"/>
      <c r="FY4" s="51"/>
      <c r="FZ4" s="51"/>
      <c r="GA4" s="51"/>
      <c r="GB4" s="51"/>
      <c r="GC4" s="51"/>
      <c r="GD4" s="51"/>
      <c r="GE4" s="51"/>
      <c r="GF4" s="51"/>
      <c r="GG4" s="51"/>
      <c r="GH4" s="51"/>
      <c r="GI4" s="51"/>
      <c r="GJ4" s="51"/>
      <c r="GK4" s="51"/>
      <c r="GL4" s="51"/>
      <c r="GM4" s="51"/>
      <c r="GN4" s="51"/>
      <c r="GO4" s="51"/>
      <c r="GP4" s="51"/>
      <c r="GQ4" s="51"/>
      <c r="GR4" s="51"/>
      <c r="GS4" s="51"/>
      <c r="GT4" s="51"/>
      <c r="GU4" s="51"/>
      <c r="GV4" s="51"/>
      <c r="GW4" s="51"/>
      <c r="GX4" s="51"/>
      <c r="GY4" s="51"/>
      <c r="GZ4" s="51"/>
    </row>
    <row r="5" spans="1:208" s="32" customFormat="1" ht="22.4" customHeight="1" x14ac:dyDescent="0.25">
      <c r="A5" s="645" t="str">
        <f>Inflation!A10</f>
        <v>30 SUPPORT FACILITIES: YARDS, SHOPS, ADMIN. BLDGS</v>
      </c>
      <c r="B5" s="766">
        <f>'Build Main'!N29</f>
        <v>0</v>
      </c>
      <c r="C5" s="763"/>
      <c r="D5" s="670">
        <f t="shared" si="0"/>
        <v>0</v>
      </c>
      <c r="E5" s="764">
        <f>' Fund Source by Cat'!D11</f>
        <v>0</v>
      </c>
      <c r="F5" s="765">
        <f>' Fund Source by Cat'!E11</f>
        <v>0</v>
      </c>
      <c r="G5" s="765">
        <f>' Fund Source by Cat'!F11</f>
        <v>0</v>
      </c>
      <c r="H5" s="51"/>
      <c r="J5" s="162"/>
      <c r="K5" s="162"/>
      <c r="L5" s="162"/>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c r="FX5" s="51"/>
      <c r="FY5" s="51"/>
      <c r="FZ5" s="51"/>
      <c r="GA5" s="51"/>
      <c r="GB5" s="51"/>
      <c r="GC5" s="51"/>
      <c r="GD5" s="51"/>
      <c r="GE5" s="51"/>
      <c r="GF5" s="51"/>
      <c r="GG5" s="51"/>
      <c r="GH5" s="51"/>
      <c r="GI5" s="51"/>
      <c r="GJ5" s="51"/>
      <c r="GK5" s="51"/>
      <c r="GL5" s="51"/>
      <c r="GM5" s="51"/>
      <c r="GN5" s="51"/>
      <c r="GO5" s="51"/>
      <c r="GP5" s="51"/>
      <c r="GQ5" s="51"/>
      <c r="GR5" s="51"/>
      <c r="GS5" s="51"/>
      <c r="GT5" s="51"/>
      <c r="GU5" s="51"/>
      <c r="GV5" s="51"/>
      <c r="GW5" s="51"/>
      <c r="GX5" s="51"/>
      <c r="GY5" s="51"/>
      <c r="GZ5" s="51"/>
    </row>
    <row r="6" spans="1:208" s="32" customFormat="1" ht="22.4" customHeight="1" x14ac:dyDescent="0.25">
      <c r="A6" s="645" t="str">
        <f>Inflation!A11</f>
        <v>40 SITEWORK &amp; SPECIAL CONDITIONS</v>
      </c>
      <c r="B6" s="766">
        <f>'Build Main'!N35</f>
        <v>0</v>
      </c>
      <c r="C6" s="763"/>
      <c r="D6" s="670">
        <f t="shared" si="0"/>
        <v>0</v>
      </c>
      <c r="E6" s="764">
        <f>' Fund Source by Cat'!D12</f>
        <v>0</v>
      </c>
      <c r="F6" s="765">
        <f>' Fund Source by Cat'!E12</f>
        <v>0</v>
      </c>
      <c r="G6" s="765">
        <f>' Fund Source by Cat'!F12</f>
        <v>0</v>
      </c>
      <c r="H6" s="51"/>
      <c r="J6" s="162"/>
      <c r="K6" s="162"/>
      <c r="L6" s="162"/>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c r="DI6" s="51"/>
      <c r="DJ6" s="51"/>
      <c r="DK6" s="51"/>
      <c r="DL6" s="51"/>
      <c r="DM6" s="51"/>
      <c r="DN6" s="51"/>
      <c r="DO6" s="51"/>
      <c r="DP6" s="51"/>
      <c r="DQ6" s="51"/>
      <c r="DR6" s="51"/>
      <c r="DS6" s="51"/>
      <c r="DT6" s="51"/>
      <c r="DU6" s="51"/>
      <c r="DV6" s="51"/>
      <c r="DW6" s="51"/>
      <c r="DX6" s="51"/>
      <c r="DY6" s="51"/>
      <c r="DZ6" s="51"/>
      <c r="EA6" s="51"/>
      <c r="EB6" s="51"/>
      <c r="EC6" s="51"/>
      <c r="ED6" s="51"/>
      <c r="EE6" s="51"/>
      <c r="EF6" s="51"/>
      <c r="EG6" s="51"/>
      <c r="EH6" s="51"/>
      <c r="EI6" s="51"/>
      <c r="EJ6" s="51"/>
      <c r="EK6" s="51"/>
      <c r="EL6" s="51"/>
      <c r="EM6" s="51"/>
      <c r="EN6" s="51"/>
      <c r="EO6" s="51"/>
      <c r="EP6" s="51"/>
      <c r="EQ6" s="51"/>
      <c r="ER6" s="51"/>
      <c r="ES6" s="51"/>
      <c r="ET6" s="51"/>
      <c r="EU6" s="51"/>
      <c r="EV6" s="51"/>
      <c r="EW6" s="51"/>
      <c r="EX6" s="51"/>
      <c r="EY6" s="51"/>
      <c r="EZ6" s="51"/>
      <c r="FA6" s="51"/>
      <c r="FB6" s="51"/>
      <c r="FC6" s="51"/>
      <c r="FD6" s="51"/>
      <c r="FE6" s="51"/>
      <c r="FF6" s="51"/>
      <c r="FG6" s="51"/>
      <c r="FH6" s="51"/>
      <c r="FI6" s="51"/>
      <c r="FJ6" s="51"/>
      <c r="FK6" s="51"/>
      <c r="FL6" s="51"/>
      <c r="FM6" s="51"/>
      <c r="FN6" s="51"/>
      <c r="FO6" s="51"/>
      <c r="FP6" s="51"/>
      <c r="FQ6" s="51"/>
      <c r="FR6" s="51"/>
      <c r="FS6" s="51"/>
      <c r="FT6" s="51"/>
      <c r="FU6" s="51"/>
      <c r="FV6" s="51"/>
      <c r="FW6" s="51"/>
      <c r="FX6" s="51"/>
      <c r="FY6" s="51"/>
      <c r="FZ6" s="51"/>
      <c r="GA6" s="51"/>
      <c r="GB6" s="51"/>
      <c r="GC6" s="51"/>
      <c r="GD6" s="51"/>
      <c r="GE6" s="51"/>
      <c r="GF6" s="51"/>
      <c r="GG6" s="51"/>
      <c r="GH6" s="51"/>
      <c r="GI6" s="51"/>
      <c r="GJ6" s="51"/>
      <c r="GK6" s="51"/>
      <c r="GL6" s="51"/>
      <c r="GM6" s="51"/>
      <c r="GN6" s="51"/>
      <c r="GO6" s="51"/>
      <c r="GP6" s="51"/>
      <c r="GQ6" s="51"/>
      <c r="GR6" s="51"/>
      <c r="GS6" s="51"/>
      <c r="GT6" s="51"/>
      <c r="GU6" s="51"/>
      <c r="GV6" s="51"/>
      <c r="GW6" s="51"/>
      <c r="GX6" s="51"/>
      <c r="GY6" s="51"/>
      <c r="GZ6" s="51"/>
    </row>
    <row r="7" spans="1:208" s="32" customFormat="1" ht="22.4" customHeight="1" x14ac:dyDescent="0.25">
      <c r="A7" s="645" t="str">
        <f>Inflation!A12</f>
        <v>50  SYSTEMS</v>
      </c>
      <c r="B7" s="766">
        <f>'Build Main'!N44</f>
        <v>0</v>
      </c>
      <c r="C7" s="763"/>
      <c r="D7" s="670">
        <f t="shared" si="0"/>
        <v>0</v>
      </c>
      <c r="E7" s="764">
        <f>' Fund Source by Cat'!D13</f>
        <v>0</v>
      </c>
      <c r="F7" s="765">
        <f>' Fund Source by Cat'!E13</f>
        <v>0</v>
      </c>
      <c r="G7" s="765">
        <f>' Fund Source by Cat'!F13</f>
        <v>0</v>
      </c>
      <c r="H7" s="51"/>
      <c r="J7" s="162"/>
      <c r="K7" s="162"/>
      <c r="L7" s="162"/>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c r="DI7" s="51"/>
      <c r="DJ7" s="51"/>
      <c r="DK7" s="51"/>
      <c r="DL7" s="51"/>
      <c r="DM7" s="51"/>
      <c r="DN7" s="51"/>
      <c r="DO7" s="51"/>
      <c r="DP7" s="51"/>
      <c r="DQ7" s="51"/>
      <c r="DR7" s="51"/>
      <c r="DS7" s="51"/>
      <c r="DT7" s="51"/>
      <c r="DU7" s="51"/>
      <c r="DV7" s="51"/>
      <c r="DW7" s="51"/>
      <c r="DX7" s="51"/>
      <c r="DY7" s="51"/>
      <c r="DZ7" s="51"/>
      <c r="EA7" s="51"/>
      <c r="EB7" s="51"/>
      <c r="EC7" s="51"/>
      <c r="ED7" s="51"/>
      <c r="EE7" s="51"/>
      <c r="EF7" s="51"/>
      <c r="EG7" s="51"/>
      <c r="EH7" s="51"/>
      <c r="EI7" s="51"/>
      <c r="EJ7" s="51"/>
      <c r="EK7" s="51"/>
      <c r="EL7" s="51"/>
      <c r="EM7" s="51"/>
      <c r="EN7" s="51"/>
      <c r="EO7" s="51"/>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1"/>
      <c r="FP7" s="51"/>
      <c r="FQ7" s="51"/>
      <c r="FR7" s="51"/>
      <c r="FS7" s="51"/>
      <c r="FT7" s="51"/>
      <c r="FU7" s="51"/>
      <c r="FV7" s="51"/>
      <c r="FW7" s="51"/>
      <c r="FX7" s="51"/>
      <c r="FY7" s="51"/>
      <c r="FZ7" s="51"/>
      <c r="GA7" s="51"/>
      <c r="GB7" s="51"/>
      <c r="GC7" s="51"/>
      <c r="GD7" s="51"/>
      <c r="GE7" s="51"/>
      <c r="GF7" s="51"/>
      <c r="GG7" s="51"/>
      <c r="GH7" s="51"/>
      <c r="GI7" s="51"/>
      <c r="GJ7" s="51"/>
      <c r="GK7" s="51"/>
      <c r="GL7" s="51"/>
      <c r="GM7" s="51"/>
      <c r="GN7" s="51"/>
      <c r="GO7" s="51"/>
      <c r="GP7" s="51"/>
      <c r="GQ7" s="51"/>
      <c r="GR7" s="51"/>
      <c r="GS7" s="51"/>
      <c r="GT7" s="51"/>
      <c r="GU7" s="51"/>
      <c r="GV7" s="51"/>
      <c r="GW7" s="51"/>
      <c r="GX7" s="51"/>
      <c r="GY7" s="51"/>
      <c r="GZ7" s="51"/>
    </row>
    <row r="8" spans="1:208" s="32" customFormat="1" ht="22.4" customHeight="1" x14ac:dyDescent="0.25">
      <c r="A8" s="645" t="str">
        <f>Inflation!A13</f>
        <v>60 ROW, LAND, EXISTING IMPROVEMENTS</v>
      </c>
      <c r="B8" s="766">
        <f>'Build Main'!N53</f>
        <v>0</v>
      </c>
      <c r="C8" s="763"/>
      <c r="D8" s="670">
        <f t="shared" si="0"/>
        <v>0</v>
      </c>
      <c r="E8" s="764">
        <f>' Fund Source by Cat'!D14</f>
        <v>0</v>
      </c>
      <c r="F8" s="765">
        <f>' Fund Source by Cat'!E14</f>
        <v>0</v>
      </c>
      <c r="G8" s="765">
        <f>' Fund Source by Cat'!F14</f>
        <v>0</v>
      </c>
      <c r="H8" s="51"/>
      <c r="J8" s="162"/>
      <c r="K8" s="162"/>
      <c r="L8" s="162"/>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c r="FS8" s="51"/>
      <c r="FT8" s="51"/>
      <c r="FU8" s="51"/>
      <c r="FV8" s="51"/>
      <c r="FW8" s="51"/>
      <c r="FX8" s="51"/>
      <c r="FY8" s="51"/>
      <c r="FZ8" s="51"/>
      <c r="GA8" s="51"/>
      <c r="GB8" s="51"/>
      <c r="GC8" s="51"/>
      <c r="GD8" s="51"/>
      <c r="GE8" s="51"/>
      <c r="GF8" s="51"/>
      <c r="GG8" s="51"/>
      <c r="GH8" s="51"/>
      <c r="GI8" s="51"/>
      <c r="GJ8" s="51"/>
      <c r="GK8" s="51"/>
      <c r="GL8" s="51"/>
      <c r="GM8" s="51"/>
      <c r="GN8" s="51"/>
      <c r="GO8" s="51"/>
      <c r="GP8" s="51"/>
      <c r="GQ8" s="51"/>
      <c r="GR8" s="51"/>
      <c r="GS8" s="51"/>
      <c r="GT8" s="51"/>
      <c r="GU8" s="51"/>
      <c r="GV8" s="51"/>
      <c r="GW8" s="51"/>
      <c r="GX8" s="51"/>
      <c r="GY8" s="51"/>
      <c r="GZ8" s="51"/>
    </row>
    <row r="9" spans="1:208" s="32" customFormat="1" ht="22.4" customHeight="1" x14ac:dyDescent="0.25">
      <c r="A9" s="645" t="str">
        <f>Inflation!A14</f>
        <v>70 VEHICLES (number)</v>
      </c>
      <c r="B9" s="766">
        <f>'Build Main'!N56</f>
        <v>0</v>
      </c>
      <c r="C9" s="763"/>
      <c r="D9" s="670">
        <f t="shared" si="0"/>
        <v>0</v>
      </c>
      <c r="E9" s="764">
        <f>' Fund Source by Cat'!D15</f>
        <v>0</v>
      </c>
      <c r="F9" s="765">
        <f>' Fund Source by Cat'!E15</f>
        <v>0</v>
      </c>
      <c r="G9" s="765">
        <f>' Fund Source by Cat'!F15</f>
        <v>0</v>
      </c>
      <c r="H9" s="51"/>
      <c r="J9" s="162"/>
      <c r="K9" s="162"/>
      <c r="L9" s="162"/>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c r="CV9" s="51"/>
      <c r="CW9" s="51"/>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1"/>
      <c r="DX9" s="51"/>
      <c r="DY9" s="51"/>
      <c r="DZ9" s="51"/>
      <c r="EA9" s="51"/>
      <c r="EB9" s="51"/>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c r="FS9" s="51"/>
      <c r="FT9" s="51"/>
      <c r="FU9" s="51"/>
      <c r="FV9" s="51"/>
      <c r="FW9" s="51"/>
      <c r="FX9" s="51"/>
      <c r="FY9" s="51"/>
      <c r="FZ9" s="51"/>
      <c r="GA9" s="51"/>
      <c r="GB9" s="51"/>
      <c r="GC9" s="51"/>
      <c r="GD9" s="51"/>
      <c r="GE9" s="51"/>
      <c r="GF9" s="51"/>
      <c r="GG9" s="51"/>
      <c r="GH9" s="51"/>
      <c r="GI9" s="51"/>
      <c r="GJ9" s="51"/>
      <c r="GK9" s="51"/>
      <c r="GL9" s="51"/>
      <c r="GM9" s="51"/>
      <c r="GN9" s="51"/>
      <c r="GO9" s="51"/>
      <c r="GP9" s="51"/>
      <c r="GQ9" s="51"/>
      <c r="GR9" s="51"/>
      <c r="GS9" s="51"/>
      <c r="GT9" s="51"/>
      <c r="GU9" s="51"/>
      <c r="GV9" s="51"/>
      <c r="GW9" s="51"/>
      <c r="GX9" s="51"/>
      <c r="GY9" s="51"/>
      <c r="GZ9" s="51"/>
    </row>
    <row r="10" spans="1:208" s="32" customFormat="1" ht="22.4" customHeight="1" x14ac:dyDescent="0.25">
      <c r="A10" s="645" t="str">
        <f>Inflation!A15</f>
        <v>80 PROFESSIONAL SERVICES (applies to Cats. 10-50)</v>
      </c>
      <c r="B10" s="767">
        <f>'Build Main'!N64</f>
        <v>0</v>
      </c>
      <c r="C10" s="763"/>
      <c r="D10" s="670">
        <f t="shared" si="0"/>
        <v>0</v>
      </c>
      <c r="E10" s="764">
        <f>' Fund Source by Cat'!D16</f>
        <v>0</v>
      </c>
      <c r="F10" s="765">
        <f>' Fund Source by Cat'!E16</f>
        <v>0</v>
      </c>
      <c r="G10" s="765">
        <f>' Fund Source by Cat'!F16</f>
        <v>0</v>
      </c>
      <c r="H10" s="51"/>
      <c r="J10" s="162"/>
      <c r="K10" s="162"/>
      <c r="L10" s="162"/>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c r="FS10" s="51"/>
      <c r="FT10" s="51"/>
      <c r="FU10" s="51"/>
      <c r="FV10" s="51"/>
      <c r="FW10" s="51"/>
      <c r="FX10" s="51"/>
      <c r="FY10" s="51"/>
      <c r="FZ10" s="51"/>
      <c r="GA10" s="51"/>
      <c r="GB10" s="51"/>
      <c r="GC10" s="51"/>
      <c r="GD10" s="51"/>
      <c r="GE10" s="51"/>
      <c r="GF10" s="51"/>
      <c r="GG10" s="51"/>
      <c r="GH10" s="51"/>
      <c r="GI10" s="51"/>
      <c r="GJ10" s="51"/>
      <c r="GK10" s="51"/>
      <c r="GL10" s="51"/>
      <c r="GM10" s="51"/>
      <c r="GN10" s="51"/>
      <c r="GO10" s="51"/>
      <c r="GP10" s="51"/>
      <c r="GQ10" s="51"/>
      <c r="GR10" s="51"/>
      <c r="GS10" s="51"/>
      <c r="GT10" s="51"/>
      <c r="GU10" s="51"/>
      <c r="GV10" s="51"/>
      <c r="GW10" s="51"/>
      <c r="GX10" s="51"/>
      <c r="GY10" s="51"/>
      <c r="GZ10" s="51"/>
    </row>
    <row r="11" spans="1:208" s="32" customFormat="1" ht="22.4" customHeight="1" x14ac:dyDescent="0.25">
      <c r="A11" s="645" t="str">
        <f>Inflation!A16</f>
        <v>90 UNALLOCATED CONTINGENCY</v>
      </c>
      <c r="B11" s="766">
        <f>'Build Main'!N74</f>
        <v>0</v>
      </c>
      <c r="C11" s="763"/>
      <c r="D11" s="670">
        <f t="shared" si="0"/>
        <v>0</v>
      </c>
      <c r="E11" s="764">
        <f>' Fund Source by Cat'!D17</f>
        <v>0</v>
      </c>
      <c r="F11" s="765">
        <f>' Fund Source by Cat'!E17</f>
        <v>0</v>
      </c>
      <c r="G11" s="765">
        <f>' Fund Source by Cat'!F17</f>
        <v>0</v>
      </c>
      <c r="H11" s="51"/>
      <c r="J11" s="162"/>
      <c r="K11" s="162"/>
      <c r="L11" s="162"/>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c r="FS11" s="51"/>
      <c r="FT11" s="51"/>
      <c r="FU11" s="51"/>
      <c r="FV11" s="51"/>
      <c r="FW11" s="51"/>
      <c r="FX11" s="51"/>
      <c r="FY11" s="51"/>
      <c r="FZ11" s="51"/>
      <c r="GA11" s="51"/>
      <c r="GB11" s="51"/>
      <c r="GC11" s="51"/>
      <c r="GD11" s="51"/>
      <c r="GE11" s="51"/>
      <c r="GF11" s="51"/>
      <c r="GG11" s="51"/>
      <c r="GH11" s="51"/>
      <c r="GI11" s="51"/>
      <c r="GJ11" s="51"/>
      <c r="GK11" s="51"/>
      <c r="GL11" s="51"/>
      <c r="GM11" s="51"/>
      <c r="GN11" s="51"/>
      <c r="GO11" s="51"/>
      <c r="GP11" s="51"/>
      <c r="GQ11" s="51"/>
      <c r="GR11" s="51"/>
      <c r="GS11" s="51"/>
      <c r="GT11" s="51"/>
      <c r="GU11" s="51"/>
      <c r="GV11" s="51"/>
      <c r="GW11" s="51"/>
      <c r="GX11" s="51"/>
      <c r="GY11" s="51"/>
      <c r="GZ11" s="51"/>
    </row>
    <row r="12" spans="1:208" s="32" customFormat="1" ht="22.4" customHeight="1" x14ac:dyDescent="0.25">
      <c r="A12" s="645" t="str">
        <f>Inflation!A17</f>
        <v>100  FINANCE CHARGES (CC Only)</v>
      </c>
      <c r="B12" s="766">
        <f>'Build Main'!N76</f>
        <v>0</v>
      </c>
      <c r="C12" s="763"/>
      <c r="D12" s="670">
        <f t="shared" si="0"/>
        <v>0</v>
      </c>
      <c r="E12" s="764">
        <f>' Fund Source by Cat'!D18</f>
        <v>0</v>
      </c>
      <c r="F12" s="765">
        <f>' Fund Source by Cat'!E18</f>
        <v>0</v>
      </c>
      <c r="G12" s="765">
        <f>' Fund Source by Cat'!F18</f>
        <v>0</v>
      </c>
      <c r="H12" s="51"/>
      <c r="J12" s="162"/>
      <c r="K12" s="162"/>
      <c r="L12" s="162"/>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c r="FS12" s="51"/>
      <c r="FT12" s="51"/>
      <c r="FU12" s="51"/>
      <c r="FV12" s="51"/>
      <c r="FW12" s="51"/>
      <c r="FX12" s="51"/>
      <c r="FY12" s="51"/>
      <c r="FZ12" s="51"/>
      <c r="GA12" s="51"/>
      <c r="GB12" s="51"/>
      <c r="GC12" s="51"/>
      <c r="GD12" s="51"/>
      <c r="GE12" s="51"/>
      <c r="GF12" s="51"/>
      <c r="GG12" s="51"/>
      <c r="GH12" s="51"/>
      <c r="GI12" s="51"/>
      <c r="GJ12" s="51"/>
      <c r="GK12" s="51"/>
      <c r="GL12" s="51"/>
      <c r="GM12" s="51"/>
      <c r="GN12" s="51"/>
      <c r="GO12" s="51"/>
      <c r="GP12" s="51"/>
      <c r="GQ12" s="51"/>
      <c r="GR12" s="51"/>
      <c r="GS12" s="51"/>
      <c r="GT12" s="51"/>
      <c r="GU12" s="51"/>
      <c r="GV12" s="51"/>
      <c r="GW12" s="51"/>
      <c r="GX12" s="51"/>
      <c r="GY12" s="51"/>
      <c r="GZ12" s="51"/>
    </row>
    <row r="13" spans="1:208" s="32" customFormat="1" ht="22.4" customHeight="1" x14ac:dyDescent="0.25">
      <c r="A13" s="646" t="str">
        <f>Inflation!A18</f>
        <v>Total Project Cost (10 - 100)</v>
      </c>
      <c r="B13" s="768">
        <f>'Build Main'!N77</f>
        <v>0</v>
      </c>
      <c r="C13" s="769"/>
      <c r="D13" s="770">
        <f t="shared" si="0"/>
        <v>0</v>
      </c>
      <c r="E13" s="771">
        <f>SUM(E3:E12)</f>
        <v>0</v>
      </c>
      <c r="F13" s="772">
        <f>SUM(F3:F12)</f>
        <v>0</v>
      </c>
      <c r="G13" s="772">
        <f>SUM(G3:G12)</f>
        <v>0</v>
      </c>
      <c r="H13" s="253"/>
      <c r="J13" s="163"/>
      <c r="K13" s="78"/>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c r="FS13" s="51"/>
      <c r="FT13" s="51"/>
      <c r="FU13" s="51"/>
      <c r="FV13" s="51"/>
      <c r="FW13" s="51"/>
      <c r="FX13" s="51"/>
      <c r="FY13" s="51"/>
      <c r="FZ13" s="51"/>
      <c r="GA13" s="51"/>
      <c r="GB13" s="51"/>
      <c r="GC13" s="51"/>
      <c r="GD13" s="51"/>
      <c r="GE13" s="51"/>
      <c r="GF13" s="51"/>
      <c r="GG13" s="51"/>
      <c r="GH13" s="51"/>
      <c r="GI13" s="51"/>
      <c r="GJ13" s="51"/>
      <c r="GK13" s="51"/>
      <c r="GL13" s="51"/>
      <c r="GM13" s="51"/>
      <c r="GN13" s="51"/>
      <c r="GO13" s="51"/>
      <c r="GP13" s="51"/>
      <c r="GQ13" s="51"/>
      <c r="GR13" s="51"/>
      <c r="GS13" s="51"/>
      <c r="GT13" s="51"/>
      <c r="GU13" s="51"/>
      <c r="GV13" s="51"/>
      <c r="GW13" s="51"/>
      <c r="GX13" s="51"/>
      <c r="GY13" s="51"/>
      <c r="GZ13" s="51"/>
    </row>
    <row r="14" spans="1:208" x14ac:dyDescent="0.25">
      <c r="A14" s="64"/>
      <c r="B14" s="64"/>
      <c r="C14" s="64"/>
      <c r="D14" s="64"/>
      <c r="E14" s="106"/>
      <c r="F14" s="106"/>
      <c r="G14" s="106"/>
      <c r="J14" s="28"/>
      <c r="K14" s="28"/>
    </row>
    <row r="15" spans="1:208" ht="19.5" customHeight="1" x14ac:dyDescent="0.25">
      <c r="A15" s="64"/>
      <c r="B15" s="64"/>
      <c r="C15" s="64"/>
      <c r="D15" s="64"/>
      <c r="E15" s="64"/>
      <c r="F15" s="64"/>
      <c r="G15" s="64"/>
      <c r="H15" s="28"/>
      <c r="I15" s="28"/>
      <c r="J15" s="28"/>
      <c r="K15" s="28"/>
      <c r="L15" s="28"/>
      <c r="M15" s="28"/>
    </row>
    <row r="16" spans="1:208" s="69" customFormat="1" ht="38.25" customHeight="1" x14ac:dyDescent="0.25">
      <c r="A16" s="647" t="s">
        <v>215</v>
      </c>
      <c r="B16" s="443"/>
      <c r="C16" s="443"/>
      <c r="D16" s="443"/>
      <c r="E16" s="443"/>
      <c r="F16" s="648"/>
      <c r="G16" s="196"/>
      <c r="H16" s="91"/>
      <c r="I16" s="91"/>
      <c r="J16" s="91"/>
      <c r="K16" s="91"/>
      <c r="L16" s="91"/>
      <c r="M16" s="91"/>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row>
    <row r="17" spans="1:208" ht="73.5" customHeight="1" x14ac:dyDescent="0.25">
      <c r="A17" s="649"/>
      <c r="B17" s="650" t="s">
        <v>194</v>
      </c>
      <c r="C17" s="651"/>
      <c r="D17" s="652" t="s">
        <v>213</v>
      </c>
      <c r="E17" s="653" t="s">
        <v>199</v>
      </c>
      <c r="F17" s="545" t="s">
        <v>195</v>
      </c>
      <c r="G17" s="64"/>
      <c r="H17" s="166"/>
      <c r="I17" s="91"/>
      <c r="J17" s="166"/>
      <c r="K17" s="166"/>
      <c r="L17" s="166"/>
      <c r="M17" s="28"/>
    </row>
    <row r="18" spans="1:208" ht="27" customHeight="1" x14ac:dyDescent="0.25">
      <c r="A18" s="654" t="s">
        <v>255</v>
      </c>
      <c r="B18" s="777">
        <f>SUM(E18:F18)</f>
        <v>0</v>
      </c>
      <c r="C18" s="197"/>
      <c r="D18" s="539">
        <f>IF(E18="", 0, _xlfn.CONCAT(_xlfn.VALUETOTEXT(ROUND(E18*100/B18,0)), "/",_xlfn.VALUETOTEXT(ROUND(F18*100/B18,0))))</f>
        <v>0</v>
      </c>
      <c r="E18" s="773"/>
      <c r="F18" s="774"/>
      <c r="G18" s="64"/>
      <c r="H18" s="167"/>
      <c r="I18" s="28"/>
      <c r="J18" s="168"/>
      <c r="K18" s="169"/>
      <c r="L18" s="169"/>
      <c r="M18" s="164"/>
    </row>
    <row r="19" spans="1:208" ht="27" customHeight="1" x14ac:dyDescent="0.25">
      <c r="A19" s="560" t="s">
        <v>246</v>
      </c>
      <c r="B19" s="777">
        <f>SUM(E19:F19)</f>
        <v>0</v>
      </c>
      <c r="C19" s="197"/>
      <c r="D19" s="804">
        <f>IF(E19="", 0, _xlfn.CONCAT(_xlfn.VALUETOTEXT(ROUND(E19*100/B19,0)), "/",_xlfn.VALUETOTEXT(ROUND(F19*100/B19,0))))</f>
        <v>0</v>
      </c>
      <c r="E19" s="773"/>
      <c r="F19" s="774"/>
      <c r="G19" s="64"/>
      <c r="H19" s="167"/>
      <c r="I19" s="28"/>
      <c r="J19" s="168"/>
      <c r="K19" s="169"/>
      <c r="L19" s="169"/>
      <c r="M19" s="28"/>
    </row>
    <row r="20" spans="1:208" ht="27" customHeight="1" x14ac:dyDescent="0.25">
      <c r="A20" s="560" t="s">
        <v>246</v>
      </c>
      <c r="B20" s="777">
        <f>SUM(E20:F20)</f>
        <v>0</v>
      </c>
      <c r="C20" s="197"/>
      <c r="D20" s="805">
        <f>IF(E20="", 0, _xlfn.CONCAT(_xlfn.VALUETOTEXT(ROUND(E20*100/B20,0)), "/",_xlfn.VALUETOTEXT(ROUND(F20*100/B20,0))))</f>
        <v>0</v>
      </c>
      <c r="E20" s="802"/>
      <c r="F20" s="803"/>
      <c r="G20" s="64"/>
      <c r="H20" s="167"/>
      <c r="I20" s="781"/>
      <c r="J20" s="168"/>
      <c r="K20" s="169"/>
      <c r="L20" s="169"/>
      <c r="M20" s="781"/>
    </row>
    <row r="21" spans="1:208" ht="27" customHeight="1" x14ac:dyDescent="0.25">
      <c r="A21" s="560" t="s">
        <v>246</v>
      </c>
      <c r="B21" s="777">
        <f>SUM(E21:F21)</f>
        <v>0</v>
      </c>
      <c r="C21" s="197"/>
      <c r="D21" s="805">
        <f>IF(E21="", 0, _xlfn.CONCAT(_xlfn.VALUETOTEXT(ROUND(E21*100/B21,0)), "/",_xlfn.VALUETOTEXT(ROUND(F21*100/B21,0))))</f>
        <v>0</v>
      </c>
      <c r="E21" s="802"/>
      <c r="F21" s="803"/>
      <c r="G21" s="64"/>
      <c r="H21" s="167"/>
      <c r="I21" s="781"/>
      <c r="J21" s="168"/>
      <c r="K21" s="169"/>
      <c r="L21" s="169"/>
      <c r="M21" s="781"/>
    </row>
    <row r="22" spans="1:208" s="74" customFormat="1" ht="23.15" customHeight="1" x14ac:dyDescent="0.25">
      <c r="A22" s="645" t="s">
        <v>191</v>
      </c>
      <c r="B22" s="778">
        <f>SUM(B18:B21)</f>
        <v>0</v>
      </c>
      <c r="C22" s="197"/>
      <c r="D22" s="655"/>
      <c r="E22" s="775">
        <f>SUM(E18:E21)</f>
        <v>0</v>
      </c>
      <c r="F22" s="776">
        <f>SUM(F18:F21)</f>
        <v>0</v>
      </c>
      <c r="G22" s="198"/>
      <c r="H22" s="170"/>
      <c r="I22" s="28"/>
      <c r="J22" s="168"/>
      <c r="K22" s="171"/>
      <c r="L22" s="171"/>
      <c r="M22" s="165"/>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row>
    <row r="23" spans="1:208" ht="24" customHeight="1" x14ac:dyDescent="0.25">
      <c r="A23" s="646" t="s">
        <v>192</v>
      </c>
      <c r="B23" s="656"/>
      <c r="C23" s="104"/>
      <c r="D23" s="551"/>
      <c r="E23" s="552" t="e">
        <f>SUM(E22/B22)</f>
        <v>#DIV/0!</v>
      </c>
      <c r="F23" s="553"/>
      <c r="G23" s="64"/>
      <c r="H23" s="172"/>
      <c r="I23" s="173"/>
      <c r="J23" s="171"/>
      <c r="K23" s="174"/>
      <c r="L23" s="175"/>
      <c r="M23" s="28"/>
    </row>
    <row r="24" spans="1:208" ht="26.25" customHeight="1" x14ac:dyDescent="0.25">
      <c r="A24" s="657" t="s">
        <v>196</v>
      </c>
      <c r="B24" s="550"/>
      <c r="C24" s="105"/>
      <c r="D24" s="550"/>
      <c r="E24" s="554" t="e">
        <f>SUM(E13/B13)</f>
        <v>#DIV/0!</v>
      </c>
      <c r="F24" s="555"/>
      <c r="G24" s="64"/>
      <c r="H24" s="28"/>
      <c r="I24" s="28"/>
      <c r="J24" s="28"/>
      <c r="K24" s="176"/>
      <c r="L24" s="28"/>
      <c r="M24" s="28"/>
    </row>
    <row r="25" spans="1:208" x14ac:dyDescent="0.25">
      <c r="H25" s="28"/>
      <c r="I25" s="28"/>
      <c r="J25" s="28"/>
      <c r="K25" s="28"/>
      <c r="L25" s="28"/>
      <c r="M25" s="28"/>
    </row>
    <row r="26" spans="1:208" x14ac:dyDescent="0.25">
      <c r="H26" s="28"/>
      <c r="I26" s="28"/>
      <c r="J26" s="28"/>
      <c r="K26" s="28"/>
      <c r="L26" s="28"/>
      <c r="M26" s="28"/>
    </row>
    <row r="27" spans="1:208" x14ac:dyDescent="0.25">
      <c r="H27" s="28"/>
      <c r="I27" s="28"/>
      <c r="J27" s="28"/>
      <c r="K27" s="28"/>
      <c r="L27" s="28"/>
      <c r="M27" s="28"/>
    </row>
  </sheetData>
  <sheetProtection algorithmName="SHA-512" hashValue="aL2i7humg+kV3gyU1gQCN1d8dC27bIym7Pv5jelEZE9Gw8tjNE9++NyxnPL40oMbFneZSrgY26kZPqyqPLaZvw==" saltValue="1zsWQVcHD9S/CkD9zMXMYg==" spinCount="100000" sheet="1" formatCells="0" formatColumns="0" formatRows="0" insertColumns="0" insertRows="0" insertHyperlinks="0" deleteColumns="0" deleteRows="0" sort="0" autoFilter="0" pivotTables="0"/>
  <phoneticPr fontId="0" type="noConversion"/>
  <pageMargins left="0.9" right="0.46" top="1.24" bottom="0.76" header="0.53" footer="0.5"/>
  <pageSetup scale="77" orientation="landscape" r:id="rId1"/>
  <headerFooter alignWithMargins="0">
    <oddHeader>&amp;C&amp;11Attachment 3
Baseline Cost Estimate
Project Sponsor Name
Project Name</oddHeader>
  </headerFooter>
  <ignoredErrors>
    <ignoredError sqref="A12 A13 E1:E2 E13:F13 D4:D13 B18:B19 E23:F24 A3 A4 A5 A6 A7 A8 A9 A10 A11 E12 E10" unlockedFormula="1"/>
  </ignoredError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indexed="15"/>
    <pageSetUpPr fitToPage="1"/>
  </sheetPr>
  <dimension ref="A1:GB16"/>
  <sheetViews>
    <sheetView topLeftCell="A3" zoomScale="75" zoomScaleNormal="75" workbookViewId="0">
      <selection activeCell="M8" sqref="M8"/>
    </sheetView>
  </sheetViews>
  <sheetFormatPr defaultColWidth="9.453125" defaultRowHeight="12.5" x14ac:dyDescent="0.25"/>
  <cols>
    <col min="1" max="2" width="9.54296875" style="25" customWidth="1"/>
    <col min="3" max="3" width="53.54296875" style="25" customWidth="1"/>
    <col min="4" max="4" width="5.54296875" style="64" customWidth="1"/>
    <col min="5" max="5" width="11.54296875" style="25" customWidth="1"/>
    <col min="6" max="14" width="9.54296875" style="26" customWidth="1"/>
    <col min="15" max="184" width="9.453125" style="26"/>
    <col min="185" max="16384" width="9.453125" style="25"/>
  </cols>
  <sheetData>
    <row r="1" spans="1:184" s="28" customFormat="1" ht="30" customHeight="1" x14ac:dyDescent="0.25">
      <c r="A1" s="658" t="s">
        <v>214</v>
      </c>
      <c r="B1" s="659"/>
      <c r="C1" s="659"/>
      <c r="D1" s="659"/>
      <c r="E1" s="659"/>
      <c r="F1" s="660"/>
      <c r="G1" s="660"/>
      <c r="H1" s="660"/>
      <c r="I1" s="660"/>
      <c r="J1" s="660"/>
      <c r="K1" s="660"/>
      <c r="L1" s="661"/>
      <c r="M1" s="661"/>
      <c r="N1" s="661"/>
      <c r="O1" s="555"/>
    </row>
    <row r="2" spans="1:184" ht="35.25" customHeight="1" x14ac:dyDescent="0.25">
      <c r="A2" s="662" t="s">
        <v>149</v>
      </c>
      <c r="B2" s="662" t="s">
        <v>150</v>
      </c>
      <c r="C2" s="663" t="s">
        <v>153</v>
      </c>
      <c r="D2" s="662" t="s">
        <v>152</v>
      </c>
      <c r="E2" s="664"/>
      <c r="F2" s="941" t="str">
        <f>' Fund Source by Cat'!H7</f>
        <v>Federal 5309 Core Capacity</v>
      </c>
      <c r="G2" s="942"/>
      <c r="H2" s="943"/>
      <c r="I2" s="941" t="s">
        <v>218</v>
      </c>
      <c r="J2" s="942"/>
      <c r="K2" s="943"/>
      <c r="L2" s="941" t="s">
        <v>220</v>
      </c>
      <c r="M2" s="942"/>
      <c r="N2" s="943"/>
      <c r="O2" s="922" t="s">
        <v>241</v>
      </c>
    </row>
    <row r="3" spans="1:184" ht="57" customHeight="1" x14ac:dyDescent="0.25">
      <c r="A3" s="665"/>
      <c r="B3" s="602"/>
      <c r="C3" s="602"/>
      <c r="D3" s="602"/>
      <c r="E3" s="666" t="s">
        <v>221</v>
      </c>
      <c r="F3" s="667" t="s">
        <v>219</v>
      </c>
      <c r="G3" s="667" t="s">
        <v>197</v>
      </c>
      <c r="H3" s="667" t="s">
        <v>191</v>
      </c>
      <c r="I3" s="667" t="s">
        <v>219</v>
      </c>
      <c r="J3" s="667" t="s">
        <v>197</v>
      </c>
      <c r="K3" s="667" t="s">
        <v>191</v>
      </c>
      <c r="L3" s="667" t="s">
        <v>219</v>
      </c>
      <c r="M3" s="667" t="s">
        <v>197</v>
      </c>
      <c r="N3" s="667" t="s">
        <v>191</v>
      </c>
      <c r="O3" s="940"/>
    </row>
    <row r="4" spans="1:184" ht="17.25" customHeight="1" x14ac:dyDescent="0.25">
      <c r="A4" s="178">
        <v>14010</v>
      </c>
      <c r="B4" s="178">
        <v>140110</v>
      </c>
      <c r="C4" s="199" t="s">
        <v>105</v>
      </c>
      <c r="D4" s="668">
        <f>'Build Main'!C7</f>
        <v>0</v>
      </c>
      <c r="E4" s="669" t="e">
        <f>SUM(L4/N4)</f>
        <v>#DIV/0!</v>
      </c>
      <c r="F4" s="189"/>
      <c r="G4" s="186"/>
      <c r="H4" s="670">
        <f>SUM(F4:G4)</f>
        <v>0</v>
      </c>
      <c r="I4" s="189"/>
      <c r="J4" s="189"/>
      <c r="K4" s="670">
        <f>SUM(I4:J4)</f>
        <v>0</v>
      </c>
      <c r="L4" s="670">
        <f t="shared" ref="L4:L10" si="0">SUM(I4,F4)</f>
        <v>0</v>
      </c>
      <c r="M4" s="670">
        <f t="shared" ref="M4:M10" si="1">SUM(G4,J4)</f>
        <v>0</v>
      </c>
      <c r="N4" s="670">
        <f>SUM(L4:M4)</f>
        <v>0</v>
      </c>
      <c r="O4" s="670">
        <f>'Build Main'!N7</f>
        <v>0</v>
      </c>
      <c r="P4" s="156"/>
    </row>
    <row r="5" spans="1:184" ht="17.25" customHeight="1" x14ac:dyDescent="0.25">
      <c r="A5" s="178">
        <v>14020</v>
      </c>
      <c r="B5" s="178">
        <v>140220</v>
      </c>
      <c r="C5" s="199" t="s">
        <v>106</v>
      </c>
      <c r="D5" s="671">
        <f>'Build Main'!C21</f>
        <v>0</v>
      </c>
      <c r="E5" s="669" t="e">
        <f t="shared" ref="E5:E10" si="2">SUM(L5/N5)</f>
        <v>#DIV/0!</v>
      </c>
      <c r="F5" s="189"/>
      <c r="G5" s="186"/>
      <c r="H5" s="670">
        <f t="shared" ref="H5:H10" si="3">SUM(F5:G5)</f>
        <v>0</v>
      </c>
      <c r="I5" s="189"/>
      <c r="J5" s="189"/>
      <c r="K5" s="670">
        <f t="shared" ref="K5:K10" si="4">SUM(I5:J5)</f>
        <v>0</v>
      </c>
      <c r="L5" s="670">
        <f t="shared" si="0"/>
        <v>0</v>
      </c>
      <c r="M5" s="670">
        <f t="shared" si="1"/>
        <v>0</v>
      </c>
      <c r="N5" s="670">
        <f t="shared" ref="N5:N10" si="5">SUM(L5:M5)</f>
        <v>0</v>
      </c>
      <c r="O5" s="670">
        <f>'Build Main'!N21</f>
        <v>0</v>
      </c>
    </row>
    <row r="6" spans="1:184" ht="17.25" customHeight="1" x14ac:dyDescent="0.25">
      <c r="A6" s="178">
        <v>14030</v>
      </c>
      <c r="B6" s="178">
        <v>140330</v>
      </c>
      <c r="C6" s="200" t="s">
        <v>154</v>
      </c>
      <c r="D6" s="557"/>
      <c r="E6" s="669" t="e">
        <f t="shared" si="2"/>
        <v>#DIV/0!</v>
      </c>
      <c r="F6" s="189"/>
      <c r="G6" s="186"/>
      <c r="H6" s="670">
        <f t="shared" si="3"/>
        <v>0</v>
      </c>
      <c r="I6" s="189"/>
      <c r="J6" s="189"/>
      <c r="K6" s="670">
        <f t="shared" si="4"/>
        <v>0</v>
      </c>
      <c r="L6" s="670">
        <f t="shared" si="0"/>
        <v>0</v>
      </c>
      <c r="M6" s="670">
        <f t="shared" si="1"/>
        <v>0</v>
      </c>
      <c r="N6" s="670">
        <f t="shared" si="5"/>
        <v>0</v>
      </c>
      <c r="O6" s="670">
        <f>'Build Main'!N29</f>
        <v>0</v>
      </c>
    </row>
    <row r="7" spans="1:184" ht="17.25" customHeight="1" x14ac:dyDescent="0.25">
      <c r="A7" s="178">
        <v>14040</v>
      </c>
      <c r="B7" s="178">
        <v>140440</v>
      </c>
      <c r="C7" s="200" t="s">
        <v>108</v>
      </c>
      <c r="D7" s="557"/>
      <c r="E7" s="669" t="e">
        <f t="shared" si="2"/>
        <v>#DIV/0!</v>
      </c>
      <c r="F7" s="189"/>
      <c r="G7" s="186"/>
      <c r="H7" s="670">
        <f t="shared" si="3"/>
        <v>0</v>
      </c>
      <c r="I7" s="189"/>
      <c r="J7" s="189"/>
      <c r="K7" s="670">
        <f t="shared" si="4"/>
        <v>0</v>
      </c>
      <c r="L7" s="670">
        <f t="shared" si="0"/>
        <v>0</v>
      </c>
      <c r="M7" s="670">
        <f t="shared" si="1"/>
        <v>0</v>
      </c>
      <c r="N7" s="670">
        <f t="shared" si="5"/>
        <v>0</v>
      </c>
      <c r="O7" s="670">
        <f>'Build Main'!N35</f>
        <v>0</v>
      </c>
    </row>
    <row r="8" spans="1:184" ht="17.25" customHeight="1" x14ac:dyDescent="0.25">
      <c r="A8" s="178">
        <v>14050</v>
      </c>
      <c r="B8" s="178">
        <v>140550</v>
      </c>
      <c r="C8" s="200" t="s">
        <v>109</v>
      </c>
      <c r="D8" s="557"/>
      <c r="E8" s="669" t="e">
        <f t="shared" si="2"/>
        <v>#DIV/0!</v>
      </c>
      <c r="F8" s="189"/>
      <c r="G8" s="186"/>
      <c r="H8" s="670">
        <f t="shared" si="3"/>
        <v>0</v>
      </c>
      <c r="I8" s="189"/>
      <c r="J8" s="189"/>
      <c r="K8" s="670">
        <f t="shared" si="4"/>
        <v>0</v>
      </c>
      <c r="L8" s="670">
        <f t="shared" si="0"/>
        <v>0</v>
      </c>
      <c r="M8" s="670">
        <f t="shared" si="1"/>
        <v>0</v>
      </c>
      <c r="N8" s="670">
        <f t="shared" si="5"/>
        <v>0</v>
      </c>
      <c r="O8" s="670">
        <f>'Build Main'!N44</f>
        <v>0</v>
      </c>
    </row>
    <row r="9" spans="1:184" s="64" customFormat="1" ht="18" customHeight="1" x14ac:dyDescent="0.25">
      <c r="A9" s="201">
        <v>14060</v>
      </c>
      <c r="B9" s="201">
        <v>140660</v>
      </c>
      <c r="C9" s="200" t="s">
        <v>110</v>
      </c>
      <c r="D9" s="557"/>
      <c r="E9" s="669" t="e">
        <f t="shared" si="2"/>
        <v>#DIV/0!</v>
      </c>
      <c r="F9" s="189"/>
      <c r="G9" s="186"/>
      <c r="H9" s="670">
        <f t="shared" si="3"/>
        <v>0</v>
      </c>
      <c r="I9" s="189"/>
      <c r="J9" s="189"/>
      <c r="K9" s="670">
        <f t="shared" si="4"/>
        <v>0</v>
      </c>
      <c r="L9" s="670">
        <f t="shared" si="0"/>
        <v>0</v>
      </c>
      <c r="M9" s="670">
        <f t="shared" si="1"/>
        <v>0</v>
      </c>
      <c r="N9" s="670">
        <f t="shared" si="5"/>
        <v>0</v>
      </c>
      <c r="O9" s="670">
        <f>'Build Main'!N53</f>
        <v>0</v>
      </c>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row>
    <row r="10" spans="1:184" ht="17.25" customHeight="1" x14ac:dyDescent="0.25">
      <c r="A10" s="202">
        <v>14070</v>
      </c>
      <c r="B10" s="178"/>
      <c r="C10" s="203" t="s">
        <v>111</v>
      </c>
      <c r="D10" s="672">
        <f>'Build Main'!C56</f>
        <v>0</v>
      </c>
      <c r="E10" s="669" t="e">
        <f t="shared" si="2"/>
        <v>#DIV/0!</v>
      </c>
      <c r="F10" s="190"/>
      <c r="G10" s="191"/>
      <c r="H10" s="670">
        <f t="shared" si="3"/>
        <v>0</v>
      </c>
      <c r="I10" s="190"/>
      <c r="J10" s="190"/>
      <c r="K10" s="670">
        <f t="shared" si="4"/>
        <v>0</v>
      </c>
      <c r="L10" s="670">
        <f t="shared" si="0"/>
        <v>0</v>
      </c>
      <c r="M10" s="670">
        <f t="shared" si="1"/>
        <v>0</v>
      </c>
      <c r="N10" s="670">
        <f t="shared" si="5"/>
        <v>0</v>
      </c>
      <c r="O10" s="670">
        <f>'Build Main'!N56</f>
        <v>0</v>
      </c>
    </row>
    <row r="11" spans="1:184" ht="17.25" customHeight="1" x14ac:dyDescent="0.25">
      <c r="A11" s="947"/>
      <c r="B11" s="178" t="s">
        <v>151</v>
      </c>
      <c r="C11" s="63" t="s">
        <v>17</v>
      </c>
      <c r="D11" s="673"/>
      <c r="E11" s="673"/>
      <c r="F11" s="673"/>
      <c r="G11" s="673"/>
      <c r="H11" s="673"/>
      <c r="I11" s="673"/>
      <c r="J11" s="673"/>
      <c r="K11" s="673"/>
      <c r="L11" s="673"/>
      <c r="M11" s="673"/>
      <c r="N11" s="673"/>
      <c r="O11" s="670"/>
    </row>
    <row r="12" spans="1:184" ht="17.25" customHeight="1" x14ac:dyDescent="0.25">
      <c r="A12" s="948"/>
      <c r="B12" s="178" t="s">
        <v>184</v>
      </c>
      <c r="C12" s="63"/>
      <c r="D12" s="667"/>
      <c r="E12" s="673"/>
      <c r="F12" s="673"/>
      <c r="G12" s="673"/>
      <c r="H12" s="673"/>
      <c r="I12" s="673"/>
      <c r="J12" s="673"/>
      <c r="K12" s="673"/>
      <c r="L12" s="673"/>
      <c r="M12" s="673"/>
      <c r="N12" s="673"/>
      <c r="O12" s="670"/>
    </row>
    <row r="13" spans="1:184" ht="17.25" customHeight="1" x14ac:dyDescent="0.25">
      <c r="A13" s="178">
        <v>14080</v>
      </c>
      <c r="B13" s="178">
        <v>140880</v>
      </c>
      <c r="C13" s="204" t="s">
        <v>116</v>
      </c>
      <c r="D13" s="557"/>
      <c r="E13" s="669" t="e">
        <f>SUM(L13/N13)</f>
        <v>#DIV/0!</v>
      </c>
      <c r="F13" s="192"/>
      <c r="G13" s="193"/>
      <c r="H13" s="670">
        <f>SUM(F13:G13)</f>
        <v>0</v>
      </c>
      <c r="I13" s="192"/>
      <c r="J13" s="192"/>
      <c r="K13" s="670">
        <f>SUM(I13:J13)</f>
        <v>0</v>
      </c>
      <c r="L13" s="670">
        <f>SUM(I13,F13)</f>
        <v>0</v>
      </c>
      <c r="M13" s="670">
        <f>SUM(G13,J13)</f>
        <v>0</v>
      </c>
      <c r="N13" s="670">
        <f>SUM(L13:M13)</f>
        <v>0</v>
      </c>
      <c r="O13" s="670">
        <f>'Build Main'!N64</f>
        <v>0</v>
      </c>
    </row>
    <row r="14" spans="1:184" ht="17.25" customHeight="1" x14ac:dyDescent="0.25">
      <c r="A14" s="178">
        <v>14090</v>
      </c>
      <c r="B14" s="178">
        <v>140990</v>
      </c>
      <c r="C14" s="200" t="s">
        <v>117</v>
      </c>
      <c r="D14" s="557"/>
      <c r="E14" s="669" t="e">
        <f>SUM(L14/N14)</f>
        <v>#DIV/0!</v>
      </c>
      <c r="F14" s="194"/>
      <c r="G14" s="194"/>
      <c r="H14" s="670">
        <f>SUM(F14:G14)</f>
        <v>0</v>
      </c>
      <c r="I14" s="194"/>
      <c r="J14" s="194"/>
      <c r="K14" s="670">
        <f>SUM(I14:J14)</f>
        <v>0</v>
      </c>
      <c r="L14" s="670">
        <f>SUM(I14,F14)</f>
        <v>0</v>
      </c>
      <c r="M14" s="670">
        <f>SUM(G14,J14)</f>
        <v>0</v>
      </c>
      <c r="N14" s="670">
        <f>SUM(L14:M14)</f>
        <v>0</v>
      </c>
      <c r="O14" s="670">
        <f>'Build Main'!N74</f>
        <v>0</v>
      </c>
    </row>
    <row r="15" spans="1:184" ht="17.25" customHeight="1" x14ac:dyDescent="0.25">
      <c r="A15" s="201">
        <v>14100</v>
      </c>
      <c r="B15" s="201">
        <v>141010</v>
      </c>
      <c r="C15" s="205" t="s">
        <v>112</v>
      </c>
      <c r="D15" s="557"/>
      <c r="E15" s="669" t="e">
        <f>SUM(L15/N15)</f>
        <v>#DIV/0!</v>
      </c>
      <c r="F15" s="194"/>
      <c r="G15" s="194"/>
      <c r="H15" s="670">
        <f>SUM(F15:G15)</f>
        <v>0</v>
      </c>
      <c r="I15" s="194"/>
      <c r="J15" s="194"/>
      <c r="K15" s="670">
        <f>SUM(I15:J15)</f>
        <v>0</v>
      </c>
      <c r="L15" s="670">
        <f>SUM(I15,F15)</f>
        <v>0</v>
      </c>
      <c r="M15" s="670">
        <f>SUM(G15,J15)</f>
        <v>0</v>
      </c>
      <c r="N15" s="670">
        <f>SUM(L15:M15)</f>
        <v>0</v>
      </c>
      <c r="O15" s="674">
        <f>'Build Main'!N76</f>
        <v>0</v>
      </c>
    </row>
    <row r="16" spans="1:184" ht="17.25" customHeight="1" x14ac:dyDescent="0.25">
      <c r="A16" s="944" t="str">
        <f>'Build Main'!A77:B77</f>
        <v>Total Project Cost (10 - 100)</v>
      </c>
      <c r="B16" s="945"/>
      <c r="C16" s="946"/>
      <c r="D16" s="556"/>
      <c r="E16" s="669" t="e">
        <f>SUM(L16/N16)</f>
        <v>#DIV/0!</v>
      </c>
      <c r="F16" s="674">
        <f t="shared" ref="F16:N16" si="6">SUM(F4:F10,F13:F15)</f>
        <v>0</v>
      </c>
      <c r="G16" s="674">
        <f t="shared" si="6"/>
        <v>0</v>
      </c>
      <c r="H16" s="670">
        <f>SUM(F16:G16)</f>
        <v>0</v>
      </c>
      <c r="I16" s="674">
        <f t="shared" si="6"/>
        <v>0</v>
      </c>
      <c r="J16" s="674">
        <f t="shared" si="6"/>
        <v>0</v>
      </c>
      <c r="K16" s="670">
        <f>SUM(I16:J16)</f>
        <v>0</v>
      </c>
      <c r="L16" s="674">
        <f t="shared" si="6"/>
        <v>0</v>
      </c>
      <c r="M16" s="674">
        <f t="shared" si="6"/>
        <v>0</v>
      </c>
      <c r="N16" s="674">
        <f t="shared" si="6"/>
        <v>0</v>
      </c>
      <c r="O16" s="674">
        <f>'Build Main'!N77</f>
        <v>0</v>
      </c>
    </row>
  </sheetData>
  <sheetProtection algorithmName="SHA-512" hashValue="501X1MEq8X3a2zKzhtUqYm2Jiu3wEudRJzBUNDWJ2O4+Ot6/onzvw6QJs6VzCkAZ8ZHl8oiz7Nz/vgEU4hi93Q==" saltValue="qTk3Lq1b94Py1udshJcfXw==" spinCount="100000" sheet="1" formatCells="0" formatColumns="0" formatRows="0" insertColumns="0" insertRows="0" insertHyperlinks="0" deleteColumns="0" deleteRows="0" sort="0" autoFilter="0" pivotTables="0"/>
  <mergeCells count="6">
    <mergeCell ref="O2:O3"/>
    <mergeCell ref="L2:N2"/>
    <mergeCell ref="A16:C16"/>
    <mergeCell ref="A11:A12"/>
    <mergeCell ref="F2:H2"/>
    <mergeCell ref="I2:K2"/>
  </mergeCells>
  <phoneticPr fontId="0" type="noConversion"/>
  <pageMargins left="0.6" right="0.46" top="1.7" bottom="1" header="0.64" footer="0.5"/>
  <pageSetup scale="70" orientation="landscape" r:id="rId1"/>
  <headerFooter alignWithMargins="0">
    <oddHeader>&amp;C&amp;11Attachment 3A
Project Budget
Project Sponsor Name
Project Name</oddHeader>
  </headerFooter>
  <ignoredErrors>
    <ignoredError sqref="F16 D4:D5 A10:D10 F2 A16 L16:N16 L4:N10 L13:N15 E5:E10 E13:E16 G16 H13:H15 H4:H10 I16:J16 K4:K10 K13:K15" unlockedFormula="1"/>
    <ignoredError sqref="H16 K16" formula="1"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C1841"/>
  <sheetViews>
    <sheetView topLeftCell="A35" zoomScale="85" zoomScaleNormal="85" workbookViewId="0">
      <selection activeCell="C42" sqref="C42"/>
    </sheetView>
  </sheetViews>
  <sheetFormatPr defaultColWidth="9.453125" defaultRowHeight="12.5" x14ac:dyDescent="0.25"/>
  <cols>
    <col min="1" max="1" width="9.453125" style="20"/>
    <col min="2" max="2" width="56.54296875" style="20" customWidth="1"/>
    <col min="3" max="3" width="70.453125" style="30" customWidth="1"/>
    <col min="4" max="4" width="9.54296875" style="21" customWidth="1"/>
    <col min="5" max="55" width="9.453125" style="21"/>
    <col min="56" max="16384" width="9.453125" style="18"/>
  </cols>
  <sheetData>
    <row r="1" spans="1:55" s="19" customFormat="1" ht="51" customHeight="1" x14ac:dyDescent="0.25">
      <c r="A1" s="814" t="s">
        <v>263</v>
      </c>
      <c r="B1" s="815"/>
      <c r="C1" s="307" t="s">
        <v>200</v>
      </c>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row>
    <row r="2" spans="1:55" s="19" customFormat="1" ht="93" x14ac:dyDescent="0.25">
      <c r="A2" s="308" t="str">
        <f>'SCC List'!A2</f>
        <v>(Rev.27, April, 2026)</v>
      </c>
      <c r="B2" s="309"/>
      <c r="C2" s="561" t="s">
        <v>290</v>
      </c>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row>
    <row r="3" spans="1:55" s="35" customFormat="1" ht="161.15" customHeight="1" x14ac:dyDescent="0.25">
      <c r="A3" s="810" t="str">
        <f>'SCC List'!A3</f>
        <v>10 GUIDEWAY &amp; TRACK ELEMENTS (route miles)</v>
      </c>
      <c r="B3" s="811"/>
      <c r="C3" s="310" t="s">
        <v>288</v>
      </c>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row>
    <row r="4" spans="1:55" s="36" customFormat="1" ht="25" x14ac:dyDescent="0.25">
      <c r="A4" s="311">
        <f>'SCC List'!A4</f>
        <v>10.01</v>
      </c>
      <c r="B4" s="312" t="str">
        <f>'SCC List'!B4</f>
        <v>Guideway: At-grade exclusive right-of-way</v>
      </c>
      <c r="C4" s="313" t="s">
        <v>296</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row>
    <row r="5" spans="1:55" s="36" customFormat="1" ht="37.5" x14ac:dyDescent="0.25">
      <c r="A5" s="314" t="str">
        <f>'SCC List'!A5</f>
        <v>10.02</v>
      </c>
      <c r="B5" s="312" t="str">
        <f>'SCC List'!B5</f>
        <v>Guideway: At-grade semi-exclusive (allows cross-traffic)</v>
      </c>
      <c r="C5" s="313" t="s">
        <v>297</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row>
    <row r="6" spans="1:55" s="36" customFormat="1" ht="25" x14ac:dyDescent="0.25">
      <c r="A6" s="315">
        <f>'SCC List'!A6</f>
        <v>10.029999999999999</v>
      </c>
      <c r="B6" s="312" t="str">
        <f>'SCC List'!B6</f>
        <v>Guideway: At-grade in mixed traffic</v>
      </c>
      <c r="C6" s="313" t="s">
        <v>298</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row>
    <row r="7" spans="1:55" s="36" customFormat="1" ht="62.5" x14ac:dyDescent="0.25">
      <c r="A7" s="315">
        <f>'SCC List'!A7</f>
        <v>10.039999999999999</v>
      </c>
      <c r="B7" s="312" t="str">
        <f>'SCC List'!B7</f>
        <v>Guideway: Aerial structure</v>
      </c>
      <c r="C7" s="313" t="s">
        <v>301</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row>
    <row r="8" spans="1:55" s="36" customFormat="1" x14ac:dyDescent="0.25">
      <c r="A8" s="315">
        <f>'SCC List'!A8</f>
        <v>10.050000000000001</v>
      </c>
      <c r="B8" s="312" t="str">
        <f>'SCC List'!B8</f>
        <v>Guideway: Built-up fill</v>
      </c>
      <c r="C8" s="313" t="s">
        <v>32</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row>
    <row r="9" spans="1:55" s="36" customFormat="1" ht="25" x14ac:dyDescent="0.25">
      <c r="A9" s="315">
        <f>'SCC List'!A9</f>
        <v>10.06</v>
      </c>
      <c r="B9" s="312" t="str">
        <f>'SCC List'!B9</f>
        <v>Guideway: Underground cut &amp; cover</v>
      </c>
      <c r="C9" s="313" t="s">
        <v>21</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row>
    <row r="10" spans="1:55" s="36" customFormat="1" ht="25" x14ac:dyDescent="0.25">
      <c r="A10" s="315">
        <f>'SCC List'!A10</f>
        <v>10.07</v>
      </c>
      <c r="B10" s="312" t="str">
        <f>'SCC List'!B10</f>
        <v>Guideway: Underground tunnel</v>
      </c>
      <c r="C10" s="313" t="s">
        <v>20</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row>
    <row r="11" spans="1:55" s="36" customFormat="1" ht="25" x14ac:dyDescent="0.25">
      <c r="A11" s="315">
        <f>'SCC List'!A11</f>
        <v>10.08</v>
      </c>
      <c r="B11" s="312" t="str">
        <f>'SCC List'!B11</f>
        <v>Guideway: Retained cut or fill</v>
      </c>
      <c r="C11" s="313" t="s">
        <v>21</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row>
    <row r="12" spans="1:55" s="36" customFormat="1" x14ac:dyDescent="0.25">
      <c r="A12" s="315">
        <f>'SCC List'!A12</f>
        <v>10.09</v>
      </c>
      <c r="B12" s="312" t="str">
        <f>'SCC List'!B12</f>
        <v>Track:  Direct fixation</v>
      </c>
      <c r="C12" s="313" t="s">
        <v>33</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row>
    <row r="13" spans="1:55" s="36" customFormat="1" x14ac:dyDescent="0.25">
      <c r="A13" s="314">
        <f>'SCC List'!A13</f>
        <v>10.1</v>
      </c>
      <c r="B13" s="312" t="str">
        <f>'SCC List'!B13</f>
        <v>Track:  Embedded</v>
      </c>
      <c r="C13" s="313" t="s">
        <v>34</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row>
    <row r="14" spans="1:55" s="36" customFormat="1" x14ac:dyDescent="0.25">
      <c r="A14" s="315">
        <f>'SCC List'!A14</f>
        <v>10.11</v>
      </c>
      <c r="B14" s="312" t="str">
        <f>'SCC List'!B14</f>
        <v>Track:  Ballasted</v>
      </c>
      <c r="C14" s="313" t="s">
        <v>35</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row>
    <row r="15" spans="1:55" s="36" customFormat="1" x14ac:dyDescent="0.25">
      <c r="A15" s="315">
        <f>'SCC List'!A15</f>
        <v>10.119999999999999</v>
      </c>
      <c r="B15" s="312" t="str">
        <f>'SCC List'!B15</f>
        <v>Track:  Special (switches, turnouts)</v>
      </c>
      <c r="C15" s="313" t="s">
        <v>36</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row>
    <row r="16" spans="1:55" s="37" customFormat="1" x14ac:dyDescent="0.25">
      <c r="A16" s="315">
        <f>'SCC List'!A16</f>
        <v>10.130000000000001</v>
      </c>
      <c r="B16" s="312" t="str">
        <f>'SCC List'!B16</f>
        <v>Track:  Vibration and noise dampening</v>
      </c>
      <c r="C16" s="313" t="s">
        <v>37</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row>
    <row r="17" spans="1:55" s="38" customFormat="1" ht="105" customHeight="1" x14ac:dyDescent="0.25">
      <c r="A17" s="822" t="str">
        <f>'SCC List'!A17</f>
        <v>20 STATIONS, STOPS, TERMINALS, INTERMODAL (number)</v>
      </c>
      <c r="B17" s="823"/>
      <c r="C17" s="310" t="s">
        <v>247</v>
      </c>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row>
    <row r="18" spans="1:55" s="38" customFormat="1" ht="25.5" x14ac:dyDescent="0.25">
      <c r="A18" s="824"/>
      <c r="B18" s="825"/>
      <c r="C18" s="313" t="s">
        <v>201</v>
      </c>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row>
    <row r="19" spans="1:55" s="39" customFormat="1" x14ac:dyDescent="0.25">
      <c r="A19" s="315">
        <f>'SCC List'!A18</f>
        <v>20.010000000000002</v>
      </c>
      <c r="B19" s="312" t="str">
        <f>'SCC List'!B18</f>
        <v>At-grade station, stop, shelter, mall, terminal, platform</v>
      </c>
      <c r="C19" s="313"/>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row>
    <row r="20" spans="1:55" s="39" customFormat="1" ht="26.25" customHeight="1" x14ac:dyDescent="0.25">
      <c r="A20" s="315">
        <f>'SCC List'!A19</f>
        <v>20.02</v>
      </c>
      <c r="B20" s="312" t="str">
        <f>'SCC List'!B19</f>
        <v>Aerial station, stop, shelter, mall, terminal, platform</v>
      </c>
      <c r="C20" s="313" t="s">
        <v>18</v>
      </c>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row>
    <row r="21" spans="1:55" s="39" customFormat="1" x14ac:dyDescent="0.25">
      <c r="A21" s="315">
        <f>'SCC List'!A20</f>
        <v>20.03</v>
      </c>
      <c r="B21" s="312" t="str">
        <f>'SCC List'!B20</f>
        <v xml:space="preserve">Underground station, stop, shelter, mall, terminal, platform </v>
      </c>
      <c r="C21" s="313" t="s">
        <v>19</v>
      </c>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row>
    <row r="22" spans="1:55" s="39" customFormat="1" x14ac:dyDescent="0.25">
      <c r="A22" s="315">
        <f>'SCC List'!A21</f>
        <v>20.04</v>
      </c>
      <c r="B22" s="312" t="str">
        <f>'SCC List'!B21</f>
        <v xml:space="preserve">Other stations, landings, terminals:  Intermodal, ferry, trolley, etc. </v>
      </c>
      <c r="C22" s="313"/>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row>
    <row r="23" spans="1:55" s="39" customFormat="1" ht="66" customHeight="1" x14ac:dyDescent="0.25">
      <c r="A23" s="315">
        <f>'SCC List'!A22</f>
        <v>20.05</v>
      </c>
      <c r="B23" s="312" t="str">
        <f>'SCC List'!B22</f>
        <v xml:space="preserve">Joint development </v>
      </c>
      <c r="C23" s="310" t="s">
        <v>248</v>
      </c>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row>
    <row r="24" spans="1:55" s="39" customFormat="1" x14ac:dyDescent="0.25">
      <c r="A24" s="315">
        <f>'SCC List'!A23</f>
        <v>20.059999999999999</v>
      </c>
      <c r="B24" s="312" t="str">
        <f>'SCC List'!B23</f>
        <v>Automobile parking multi-story structure</v>
      </c>
      <c r="C24" s="313" t="s">
        <v>19</v>
      </c>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row>
    <row r="25" spans="1:55" s="39" customFormat="1" x14ac:dyDescent="0.25">
      <c r="A25" s="315">
        <f>'SCC List'!A24</f>
        <v>20.07</v>
      </c>
      <c r="B25" s="312" t="str">
        <f>'SCC List'!B24</f>
        <v>Elevators, escalators</v>
      </c>
      <c r="C25" s="313"/>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row>
    <row r="26" spans="1:55" s="40" customFormat="1" ht="92.25" customHeight="1" x14ac:dyDescent="0.25">
      <c r="A26" s="816" t="str">
        <f>'SCC List'!A25</f>
        <v>30 SUPPORT FACILITIES: YARDS, SHOPS, ADMIN. BLDGS</v>
      </c>
      <c r="B26" s="817"/>
      <c r="C26" s="310" t="s">
        <v>295</v>
      </c>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row>
    <row r="27" spans="1:55" s="40" customFormat="1" ht="25" x14ac:dyDescent="0.25">
      <c r="A27" s="818"/>
      <c r="B27" s="819"/>
      <c r="C27" s="313" t="s">
        <v>202</v>
      </c>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row>
    <row r="28" spans="1:55" s="40" customFormat="1" ht="38.25" customHeight="1" x14ac:dyDescent="0.25">
      <c r="A28" s="820"/>
      <c r="B28" s="821"/>
      <c r="C28" s="310" t="s">
        <v>23</v>
      </c>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row>
    <row r="29" spans="1:55" x14ac:dyDescent="0.25">
      <c r="A29" s="315">
        <f>'SCC List'!A26</f>
        <v>30.01</v>
      </c>
      <c r="B29" s="312" t="str">
        <f>'SCC List'!B26</f>
        <v>Administration Building:  Office, sales, storage, revenue counting</v>
      </c>
      <c r="C29" s="313"/>
    </row>
    <row r="30" spans="1:55" ht="37.5" x14ac:dyDescent="0.25">
      <c r="A30" s="315">
        <f>'SCC List'!A27</f>
        <v>30.02</v>
      </c>
      <c r="B30" s="312" t="str">
        <f>'SCC List'!B27</f>
        <v xml:space="preserve">Light Maintenance Facility </v>
      </c>
      <c r="C30" s="313" t="s">
        <v>303</v>
      </c>
    </row>
    <row r="31" spans="1:55" x14ac:dyDescent="0.25">
      <c r="A31" s="315">
        <f>'SCC List'!A28</f>
        <v>30.03</v>
      </c>
      <c r="B31" s="312" t="str">
        <f>'SCC List'!B28</f>
        <v>Heavy Maintenance Facility</v>
      </c>
      <c r="C31" s="313" t="s">
        <v>38</v>
      </c>
    </row>
    <row r="32" spans="1:55" x14ac:dyDescent="0.25">
      <c r="A32" s="315">
        <f>'SCC List'!A29</f>
        <v>30.04</v>
      </c>
      <c r="B32" s="312" t="str">
        <f>'SCC List'!B29</f>
        <v>Storage or Maintenance of Way Building</v>
      </c>
      <c r="C32" s="313" t="s">
        <v>302</v>
      </c>
    </row>
    <row r="33" spans="1:55" s="41" customFormat="1" x14ac:dyDescent="0.25">
      <c r="A33" s="315">
        <f>'SCC List'!A30</f>
        <v>30.05</v>
      </c>
      <c r="B33" s="312" t="str">
        <f>'SCC List'!B30</f>
        <v>Yard and Yard Track</v>
      </c>
      <c r="C33" s="313" t="s">
        <v>114</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row>
    <row r="34" spans="1:55" s="38" customFormat="1" ht="24.75" customHeight="1" x14ac:dyDescent="0.25">
      <c r="A34" s="810" t="str">
        <f>'SCC List'!A31</f>
        <v>40 SITEWORK &amp; SPECIAL CONDITIONS</v>
      </c>
      <c r="B34" s="811"/>
      <c r="C34" s="313" t="s">
        <v>203</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row>
    <row r="35" spans="1:55" s="39" customFormat="1" x14ac:dyDescent="0.25">
      <c r="A35" s="315">
        <f>'SCC List'!A32</f>
        <v>40.01</v>
      </c>
      <c r="B35" s="312" t="str">
        <f>'SCC List'!B32</f>
        <v>Demolition, Clearing, Earthwork</v>
      </c>
      <c r="C35" s="313" t="s">
        <v>22</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row>
    <row r="36" spans="1:55" s="39" customFormat="1" x14ac:dyDescent="0.25">
      <c r="A36" s="315">
        <f>'SCC List'!A33</f>
        <v>40.020000000000003</v>
      </c>
      <c r="B36" s="312" t="str">
        <f>'SCC List'!B33</f>
        <v>Site Utilities, Utility Relocation</v>
      </c>
      <c r="C36" s="313" t="s">
        <v>39</v>
      </c>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row>
    <row r="37" spans="1:55" s="39" customFormat="1" ht="25" x14ac:dyDescent="0.25">
      <c r="A37" s="315">
        <f>'SCC List'!A34</f>
        <v>40.03</v>
      </c>
      <c r="B37" s="312" t="str">
        <f>'SCC List'!B34</f>
        <v>Haz. mat'l, contam'd soil removal/mitigation, ground water treatments</v>
      </c>
      <c r="C37" s="313" t="s">
        <v>204</v>
      </c>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row>
    <row r="38" spans="1:55" s="39" customFormat="1" ht="12.75" customHeight="1" x14ac:dyDescent="0.25">
      <c r="A38" s="315">
        <f>'SCC List'!A35</f>
        <v>40.04</v>
      </c>
      <c r="B38" s="312" t="str">
        <f>'SCC List'!B35</f>
        <v>Environmental mitigation, e.g. wetlands, historic/archeologic, parks</v>
      </c>
      <c r="C38" s="313" t="s">
        <v>40</v>
      </c>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row>
    <row r="39" spans="1:55" s="39" customFormat="1" x14ac:dyDescent="0.25">
      <c r="A39" s="315">
        <f>'SCC List'!A36</f>
        <v>40.049999999999997</v>
      </c>
      <c r="B39" s="312" t="str">
        <f>'SCC List'!B36</f>
        <v>Site structures including retaining walls, sound walls</v>
      </c>
      <c r="C39" s="313"/>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row>
    <row r="40" spans="1:55" s="39" customFormat="1" ht="25" x14ac:dyDescent="0.25">
      <c r="A40" s="315">
        <f>'SCC List'!A37</f>
        <v>40.06</v>
      </c>
      <c r="B40" s="312" t="str">
        <f>'SCC List'!B37</f>
        <v>Pedestrian / bike access and accommodation, landscaping</v>
      </c>
      <c r="C40" s="310" t="s">
        <v>280</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row>
    <row r="41" spans="1:55" s="39" customFormat="1" x14ac:dyDescent="0.25">
      <c r="A41" s="315">
        <f>'SCC List'!A38</f>
        <v>40.07</v>
      </c>
      <c r="B41" s="312" t="str">
        <f>'SCC List'!B38</f>
        <v>Automobile, bus, van accessways including roads, parking lots</v>
      </c>
      <c r="C41" s="313" t="s">
        <v>207</v>
      </c>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row>
    <row r="42" spans="1:55" s="39" customFormat="1" ht="147" customHeight="1" x14ac:dyDescent="0.25">
      <c r="A42" s="315">
        <f>'SCC List'!A39</f>
        <v>40.08</v>
      </c>
      <c r="B42" s="312" t="str">
        <f>'SCC List'!B39</f>
        <v>Temporary Facilities and other indirect costs during construction</v>
      </c>
      <c r="C42" s="310" t="s">
        <v>229</v>
      </c>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row>
    <row r="43" spans="1:55" s="40" customFormat="1" ht="28.5" customHeight="1" x14ac:dyDescent="0.25">
      <c r="A43" s="810" t="str">
        <f>'SCC List'!A40</f>
        <v>50  SYSTEMS</v>
      </c>
      <c r="B43" s="811"/>
      <c r="C43" s="313" t="s">
        <v>203</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row>
    <row r="44" spans="1:55" x14ac:dyDescent="0.25">
      <c r="A44" s="315">
        <f>'SCC List'!A41</f>
        <v>50.01</v>
      </c>
      <c r="B44" s="312" t="str">
        <f>'SCC List'!B41</f>
        <v>Train control and signals</v>
      </c>
      <c r="C44" s="313"/>
    </row>
    <row r="45" spans="1:55" s="41" customFormat="1" x14ac:dyDescent="0.25">
      <c r="A45" s="315">
        <f>'SCC List'!A42</f>
        <v>50.02</v>
      </c>
      <c r="B45" s="312" t="str">
        <f>'SCC List'!B42</f>
        <v>Traffic signals and crossing protection</v>
      </c>
      <c r="C45" s="313" t="s">
        <v>157</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row>
    <row r="46" spans="1:55" s="38" customFormat="1" ht="13" x14ac:dyDescent="0.25">
      <c r="A46" s="315">
        <f>'SCC List'!A43</f>
        <v>50.03</v>
      </c>
      <c r="B46" s="312" t="str">
        <f>'SCC List'!B43</f>
        <v xml:space="preserve">Traction power supply:  substations </v>
      </c>
      <c r="C46" s="316"/>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row>
    <row r="47" spans="1:55" s="39" customFormat="1" x14ac:dyDescent="0.25">
      <c r="A47" s="315">
        <f>'SCC List'!A44</f>
        <v>50.04</v>
      </c>
      <c r="B47" s="312" t="str">
        <f>'SCC List'!B44</f>
        <v>Traction power distribution:  catenary and third rail</v>
      </c>
      <c r="C47" s="313"/>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row>
    <row r="48" spans="1:55" s="39" customFormat="1" ht="37.5" x14ac:dyDescent="0.25">
      <c r="A48" s="315">
        <f>'SCC List'!A45</f>
        <v>50.05</v>
      </c>
      <c r="B48" s="312" t="str">
        <f>'SCC List'!B45</f>
        <v>Communications</v>
      </c>
      <c r="C48" s="313" t="s">
        <v>158</v>
      </c>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row>
    <row r="49" spans="1:55" s="39" customFormat="1" x14ac:dyDescent="0.25">
      <c r="A49" s="315">
        <f>'SCC List'!A46</f>
        <v>50.06</v>
      </c>
      <c r="B49" s="312" t="str">
        <f>'SCC List'!B46</f>
        <v>Fare collection system and equipment</v>
      </c>
      <c r="C49" s="313" t="s">
        <v>42</v>
      </c>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row>
    <row r="50" spans="1:55" s="39" customFormat="1" x14ac:dyDescent="0.25">
      <c r="A50" s="315">
        <f>'SCC List'!A47</f>
        <v>50.07</v>
      </c>
      <c r="B50" s="312" t="str">
        <f>'SCC List'!B47</f>
        <v>Central Control</v>
      </c>
      <c r="C50" s="313"/>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row>
    <row r="51" spans="1:55" s="36" customFormat="1" ht="15.75" customHeight="1" x14ac:dyDescent="0.25">
      <c r="A51" s="812" t="s">
        <v>124</v>
      </c>
      <c r="B51" s="813"/>
      <c r="C51" s="313"/>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row>
    <row r="52" spans="1:55" s="39" customFormat="1" ht="51.75" customHeight="1" x14ac:dyDescent="0.25">
      <c r="A52" s="810" t="str">
        <f>'SCC List'!A48</f>
        <v>60 ROW, LAND, EXISTING IMPROVEMENTS</v>
      </c>
      <c r="B52" s="811"/>
      <c r="C52" s="316" t="s">
        <v>5</v>
      </c>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row>
    <row r="53" spans="1:55" s="39" customFormat="1" ht="81" customHeight="1" x14ac:dyDescent="0.25">
      <c r="A53" s="315">
        <f>'SCC List'!A49</f>
        <v>60.01</v>
      </c>
      <c r="B53" s="312" t="str">
        <f>'SCC List'!B49</f>
        <v xml:space="preserve">Purchase or lease of real estate  </v>
      </c>
      <c r="C53" s="310" t="s">
        <v>206</v>
      </c>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row>
    <row r="54" spans="1:55" s="42" customFormat="1" ht="15.75" customHeight="1" x14ac:dyDescent="0.25">
      <c r="A54" s="315">
        <f>'SCC List'!A50</f>
        <v>60.02</v>
      </c>
      <c r="B54" s="312" t="str">
        <f>'SCC List'!B50</f>
        <v>Relocation of existing households and businesses</v>
      </c>
      <c r="C54" s="313" t="s">
        <v>156</v>
      </c>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row>
    <row r="55" spans="1:55" s="40" customFormat="1" ht="57.75" customHeight="1" x14ac:dyDescent="0.25">
      <c r="A55" s="810" t="str">
        <f>'SCC List'!A51</f>
        <v>70 VEHICLES (number)</v>
      </c>
      <c r="B55" s="811"/>
      <c r="C55" s="316" t="s">
        <v>4</v>
      </c>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row>
    <row r="56" spans="1:55" x14ac:dyDescent="0.25">
      <c r="A56" s="315">
        <f>'SCC List'!A52</f>
        <v>70.010000000000005</v>
      </c>
      <c r="B56" s="312" t="str">
        <f>'SCC List'!B52</f>
        <v>Light Rail</v>
      </c>
      <c r="C56" s="313" t="s">
        <v>205</v>
      </c>
    </row>
    <row r="57" spans="1:55" x14ac:dyDescent="0.25">
      <c r="A57" s="315">
        <f>'SCC List'!A53</f>
        <v>70.02</v>
      </c>
      <c r="B57" s="312" t="str">
        <f>'SCC List'!B53</f>
        <v>Heavy Rail</v>
      </c>
      <c r="C57" s="313"/>
    </row>
    <row r="58" spans="1:55" ht="28.5" customHeight="1" x14ac:dyDescent="0.25">
      <c r="A58" s="315">
        <f>'SCC List'!A54</f>
        <v>70.03</v>
      </c>
      <c r="B58" s="312" t="str">
        <f>'SCC List'!B54</f>
        <v>Commuter Rail</v>
      </c>
      <c r="C58" s="310" t="s">
        <v>208</v>
      </c>
    </row>
    <row r="59" spans="1:55" ht="25" x14ac:dyDescent="0.25">
      <c r="A59" s="315">
        <f>'SCC List'!A55</f>
        <v>70.040000000000006</v>
      </c>
      <c r="B59" s="312" t="str">
        <f>'SCC List'!B55</f>
        <v>Bus</v>
      </c>
      <c r="C59" s="310" t="s">
        <v>209</v>
      </c>
    </row>
    <row r="60" spans="1:55" ht="25" x14ac:dyDescent="0.25">
      <c r="A60" s="315">
        <f>'SCC List'!A56</f>
        <v>70.05</v>
      </c>
      <c r="B60" s="312" t="str">
        <f>'SCC List'!B56</f>
        <v>Other</v>
      </c>
      <c r="C60" s="310" t="s">
        <v>43</v>
      </c>
    </row>
    <row r="61" spans="1:55" x14ac:dyDescent="0.25">
      <c r="A61" s="315">
        <f>'SCC List'!A57</f>
        <v>70.06</v>
      </c>
      <c r="B61" s="312" t="str">
        <f>'SCC List'!B57</f>
        <v>Non-revenue vehicles</v>
      </c>
      <c r="C61" s="317"/>
    </row>
    <row r="62" spans="1:55" x14ac:dyDescent="0.25">
      <c r="A62" s="315">
        <f>'SCC List'!A58</f>
        <v>70.069999999999993</v>
      </c>
      <c r="B62" s="312" t="str">
        <f>'SCC List'!B58</f>
        <v>Spare parts</v>
      </c>
      <c r="C62" s="313"/>
    </row>
    <row r="63" spans="1:55" s="38" customFormat="1" ht="19.5" customHeight="1" x14ac:dyDescent="0.25">
      <c r="A63" s="810" t="str">
        <f>'SCC List'!A59</f>
        <v>80 PROFESSIONAL SERVICES (applies to Cats. 10-50)</v>
      </c>
      <c r="B63" s="811"/>
      <c r="C63" s="826" t="s">
        <v>299</v>
      </c>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row>
    <row r="64" spans="1:55" s="39" customFormat="1" ht="44.5" customHeight="1" x14ac:dyDescent="0.25">
      <c r="A64" s="315">
        <f>'SCC List'!A60</f>
        <v>80.010000000000005</v>
      </c>
      <c r="B64" s="312" t="str">
        <f>'SCC List'!B60</f>
        <v>Project Development</v>
      </c>
      <c r="C64" s="827"/>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row>
    <row r="65" spans="1:55" s="39" customFormat="1" ht="48.65" customHeight="1" x14ac:dyDescent="0.25">
      <c r="A65" s="315">
        <f>'SCC List'!A61</f>
        <v>80.02</v>
      </c>
      <c r="B65" s="312" t="str">
        <f>'SCC List'!B61</f>
        <v>Engineering</v>
      </c>
      <c r="C65" s="827"/>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row>
    <row r="66" spans="1:55" s="39" customFormat="1" ht="45" customHeight="1" x14ac:dyDescent="0.25">
      <c r="A66" s="315">
        <f>'SCC List'!A62</f>
        <v>80.03</v>
      </c>
      <c r="B66" s="312" t="str">
        <f>'SCC List'!B62</f>
        <v>Project Management for Design and Construction</v>
      </c>
      <c r="C66" s="827"/>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row>
    <row r="67" spans="1:55" s="39" customFormat="1" ht="42" customHeight="1" x14ac:dyDescent="0.25">
      <c r="A67" s="315">
        <f>'SCC List'!A63</f>
        <v>80.040000000000006</v>
      </c>
      <c r="B67" s="312" t="str">
        <f>'SCC List'!B63</f>
        <v xml:space="preserve">Construction Administration &amp; Management </v>
      </c>
      <c r="C67" s="827"/>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row>
    <row r="68" spans="1:55" s="39" customFormat="1" ht="44.5" customHeight="1" x14ac:dyDescent="0.25">
      <c r="A68" s="315">
        <f>'SCC List'!A64</f>
        <v>80.05</v>
      </c>
      <c r="B68" s="312" t="str">
        <f>'SCC List'!B64</f>
        <v xml:space="preserve">Professional Liability and other Non-Construction Insurance </v>
      </c>
      <c r="C68" s="827"/>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row>
    <row r="69" spans="1:55" s="39" customFormat="1" ht="41.15" customHeight="1" x14ac:dyDescent="0.25">
      <c r="A69" s="315">
        <f>'SCC List'!A65</f>
        <v>80.06</v>
      </c>
      <c r="B69" s="312" t="str">
        <f>'SCC List'!B65</f>
        <v>Legal; Permits; Review Fees by other agencies, cities, etc.</v>
      </c>
      <c r="C69" s="827"/>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row>
    <row r="70" spans="1:55" s="39" customFormat="1" ht="41.15" customHeight="1" x14ac:dyDescent="0.25">
      <c r="A70" s="315">
        <f>'SCC List'!A66</f>
        <v>80.069999999999993</v>
      </c>
      <c r="B70" s="312" t="str">
        <f>'SCC List'!B66</f>
        <v>Surveys, Testing, Investigation, Inspection</v>
      </c>
      <c r="C70" s="828"/>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row>
    <row r="71" spans="1:55" s="39" customFormat="1" ht="33" customHeight="1" x14ac:dyDescent="0.25">
      <c r="A71" s="315">
        <f>'SCC List'!A67</f>
        <v>80.08</v>
      </c>
      <c r="B71" s="312" t="str">
        <f>'SCC List'!B67</f>
        <v>Start up</v>
      </c>
      <c r="C71" s="310" t="s">
        <v>185</v>
      </c>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row>
    <row r="72" spans="1:55" s="39" customFormat="1" ht="12.75" customHeight="1" x14ac:dyDescent="0.25">
      <c r="A72" s="318" t="s">
        <v>121</v>
      </c>
      <c r="B72" s="319"/>
      <c r="C72" s="313"/>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row>
    <row r="73" spans="1:55" s="39" customFormat="1" ht="25" x14ac:dyDescent="0.25">
      <c r="A73" s="829" t="str">
        <f>'SCC List'!A68</f>
        <v>90 UNALLOCATED CONTINGENCY</v>
      </c>
      <c r="B73" s="830"/>
      <c r="C73" s="310" t="s">
        <v>249</v>
      </c>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row>
    <row r="74" spans="1:55" s="39" customFormat="1" ht="12.75" customHeight="1" x14ac:dyDescent="0.25">
      <c r="A74" s="318" t="s">
        <v>122</v>
      </c>
      <c r="B74" s="319"/>
      <c r="C74" s="313"/>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row>
    <row r="75" spans="1:55" s="43" customFormat="1" ht="144" customHeight="1" x14ac:dyDescent="0.25">
      <c r="A75" s="810" t="str">
        <f>'SCC List'!A69</f>
        <v>100  FINANCE CHARGES (CC Only)</v>
      </c>
      <c r="B75" s="811"/>
      <c r="C75" s="310" t="s">
        <v>281</v>
      </c>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row>
    <row r="76" spans="1:55" s="44" customFormat="1" ht="12.75" customHeight="1" x14ac:dyDescent="0.25">
      <c r="A76" s="318" t="s">
        <v>123</v>
      </c>
      <c r="B76" s="319"/>
      <c r="C76" s="313"/>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row>
    <row r="77" spans="1:55" x14ac:dyDescent="0.25">
      <c r="A77" s="21"/>
      <c r="B77" s="21"/>
      <c r="C77" s="21"/>
      <c r="AN77" s="18"/>
      <c r="AO77" s="18"/>
      <c r="AP77" s="18"/>
      <c r="AQ77" s="18"/>
      <c r="AR77" s="18"/>
      <c r="AS77" s="18"/>
      <c r="AT77" s="18"/>
      <c r="AU77" s="18"/>
      <c r="AV77" s="18"/>
      <c r="AW77" s="18"/>
      <c r="AX77" s="18"/>
      <c r="AY77" s="18"/>
      <c r="AZ77" s="18"/>
      <c r="BA77" s="18"/>
      <c r="BB77" s="18"/>
      <c r="BC77" s="18"/>
    </row>
    <row r="78" spans="1:55" x14ac:dyDescent="0.25">
      <c r="A78" s="21"/>
      <c r="B78" s="21"/>
      <c r="C78" s="21"/>
      <c r="AN78" s="18"/>
      <c r="AO78" s="18"/>
      <c r="AP78" s="18"/>
      <c r="AQ78" s="18"/>
      <c r="AR78" s="18"/>
      <c r="AS78" s="18"/>
      <c r="AT78" s="18"/>
      <c r="AU78" s="18"/>
      <c r="AV78" s="18"/>
      <c r="AW78" s="18"/>
      <c r="AX78" s="18"/>
      <c r="AY78" s="18"/>
      <c r="AZ78" s="18"/>
      <c r="BA78" s="18"/>
      <c r="BB78" s="18"/>
      <c r="BC78" s="18"/>
    </row>
    <row r="79" spans="1:55" x14ac:dyDescent="0.25">
      <c r="A79" s="21"/>
      <c r="B79" s="21"/>
      <c r="C79" s="21"/>
      <c r="AN79" s="18"/>
      <c r="AO79" s="18"/>
      <c r="AP79" s="18"/>
      <c r="AQ79" s="18"/>
      <c r="AR79" s="18"/>
      <c r="AS79" s="18"/>
      <c r="AT79" s="18"/>
      <c r="AU79" s="18"/>
      <c r="AV79" s="18"/>
      <c r="AW79" s="18"/>
      <c r="AX79" s="18"/>
      <c r="AY79" s="18"/>
      <c r="AZ79" s="18"/>
      <c r="BA79" s="18"/>
      <c r="BB79" s="18"/>
      <c r="BC79" s="18"/>
    </row>
    <row r="80" spans="1:55" x14ac:dyDescent="0.25">
      <c r="A80" s="21"/>
      <c r="B80" s="21"/>
      <c r="C80" s="21"/>
      <c r="AN80" s="18"/>
      <c r="AO80" s="18"/>
      <c r="AP80" s="18"/>
      <c r="AQ80" s="18"/>
      <c r="AR80" s="18"/>
      <c r="AS80" s="18"/>
      <c r="AT80" s="18"/>
      <c r="AU80" s="18"/>
      <c r="AV80" s="18"/>
      <c r="AW80" s="18"/>
      <c r="AX80" s="18"/>
      <c r="AY80" s="18"/>
      <c r="AZ80" s="18"/>
      <c r="BA80" s="18"/>
      <c r="BB80" s="18"/>
      <c r="BC80" s="18"/>
    </row>
    <row r="81" spans="1:55" x14ac:dyDescent="0.25">
      <c r="A81" s="21"/>
      <c r="B81" s="21"/>
      <c r="C81" s="21"/>
      <c r="AN81" s="18"/>
      <c r="AO81" s="18"/>
      <c r="AP81" s="18"/>
      <c r="AQ81" s="18"/>
      <c r="AR81" s="18"/>
      <c r="AS81" s="18"/>
      <c r="AT81" s="18"/>
      <c r="AU81" s="18"/>
      <c r="AV81" s="18"/>
      <c r="AW81" s="18"/>
      <c r="AX81" s="18"/>
      <c r="AY81" s="18"/>
      <c r="AZ81" s="18"/>
      <c r="BA81" s="18"/>
      <c r="BB81" s="18"/>
      <c r="BC81" s="18"/>
    </row>
    <row r="82" spans="1:55" x14ac:dyDescent="0.25">
      <c r="A82" s="21"/>
      <c r="B82" s="21"/>
      <c r="C82" s="21"/>
      <c r="AN82" s="18"/>
      <c r="AO82" s="18"/>
      <c r="AP82" s="18"/>
      <c r="AQ82" s="18"/>
      <c r="AR82" s="18"/>
      <c r="AS82" s="18"/>
      <c r="AT82" s="18"/>
      <c r="AU82" s="18"/>
      <c r="AV82" s="18"/>
      <c r="AW82" s="18"/>
      <c r="AX82" s="18"/>
      <c r="AY82" s="18"/>
      <c r="AZ82" s="18"/>
      <c r="BA82" s="18"/>
      <c r="BB82" s="18"/>
      <c r="BC82" s="18"/>
    </row>
    <row r="83" spans="1:55" x14ac:dyDescent="0.25">
      <c r="A83" s="21"/>
      <c r="B83" s="21"/>
      <c r="C83" s="21"/>
      <c r="AN83" s="18"/>
      <c r="AO83" s="18"/>
      <c r="AP83" s="18"/>
      <c r="AQ83" s="18"/>
      <c r="AR83" s="18"/>
      <c r="AS83" s="18"/>
      <c r="AT83" s="18"/>
      <c r="AU83" s="18"/>
      <c r="AV83" s="18"/>
      <c r="AW83" s="18"/>
      <c r="AX83" s="18"/>
      <c r="AY83" s="18"/>
      <c r="AZ83" s="18"/>
      <c r="BA83" s="18"/>
      <c r="BB83" s="18"/>
      <c r="BC83" s="18"/>
    </row>
    <row r="84" spans="1:55" x14ac:dyDescent="0.25">
      <c r="A84" s="21"/>
      <c r="B84" s="21"/>
      <c r="C84" s="21"/>
      <c r="AN84" s="18"/>
      <c r="AO84" s="18"/>
      <c r="AP84" s="18"/>
      <c r="AQ84" s="18"/>
      <c r="AR84" s="18"/>
      <c r="AS84" s="18"/>
      <c r="AT84" s="18"/>
      <c r="AU84" s="18"/>
      <c r="AV84" s="18"/>
      <c r="AW84" s="18"/>
      <c r="AX84" s="18"/>
      <c r="AY84" s="18"/>
      <c r="AZ84" s="18"/>
      <c r="BA84" s="18"/>
      <c r="BB84" s="18"/>
      <c r="BC84" s="18"/>
    </row>
    <row r="85" spans="1:55" x14ac:dyDescent="0.25">
      <c r="A85" s="21"/>
      <c r="B85" s="21"/>
      <c r="C85" s="21"/>
      <c r="AN85" s="18"/>
      <c r="AO85" s="18"/>
      <c r="AP85" s="18"/>
      <c r="AQ85" s="18"/>
      <c r="AR85" s="18"/>
      <c r="AS85" s="18"/>
      <c r="AT85" s="18"/>
      <c r="AU85" s="18"/>
      <c r="AV85" s="18"/>
      <c r="AW85" s="18"/>
      <c r="AX85" s="18"/>
      <c r="AY85" s="18"/>
      <c r="AZ85" s="18"/>
      <c r="BA85" s="18"/>
      <c r="BB85" s="18"/>
      <c r="BC85" s="18"/>
    </row>
    <row r="86" spans="1:55" x14ac:dyDescent="0.25">
      <c r="A86" s="21"/>
      <c r="B86" s="21"/>
      <c r="C86" s="21"/>
      <c r="AN86" s="18"/>
      <c r="AO86" s="18"/>
      <c r="AP86" s="18"/>
      <c r="AQ86" s="18"/>
      <c r="AR86" s="18"/>
      <c r="AS86" s="18"/>
      <c r="AT86" s="18"/>
      <c r="AU86" s="18"/>
      <c r="AV86" s="18"/>
      <c r="AW86" s="18"/>
      <c r="AX86" s="18"/>
      <c r="AY86" s="18"/>
      <c r="AZ86" s="18"/>
      <c r="BA86" s="18"/>
      <c r="BB86" s="18"/>
      <c r="BC86" s="18"/>
    </row>
    <row r="87" spans="1:55" x14ac:dyDescent="0.25">
      <c r="A87" s="21"/>
      <c r="B87" s="21"/>
      <c r="C87" s="21"/>
      <c r="AN87" s="18"/>
      <c r="AO87" s="18"/>
      <c r="AP87" s="18"/>
      <c r="AQ87" s="18"/>
      <c r="AR87" s="18"/>
      <c r="AS87" s="18"/>
      <c r="AT87" s="18"/>
      <c r="AU87" s="18"/>
      <c r="AV87" s="18"/>
      <c r="AW87" s="18"/>
      <c r="AX87" s="18"/>
      <c r="AY87" s="18"/>
      <c r="AZ87" s="18"/>
      <c r="BA87" s="18"/>
      <c r="BB87" s="18"/>
      <c r="BC87" s="18"/>
    </row>
    <row r="88" spans="1:55" x14ac:dyDescent="0.25">
      <c r="A88" s="21"/>
      <c r="B88" s="21"/>
      <c r="C88" s="21"/>
      <c r="AN88" s="18"/>
      <c r="AO88" s="18"/>
      <c r="AP88" s="18"/>
      <c r="AQ88" s="18"/>
      <c r="AR88" s="18"/>
      <c r="AS88" s="18"/>
      <c r="AT88" s="18"/>
      <c r="AU88" s="18"/>
      <c r="AV88" s="18"/>
      <c r="AW88" s="18"/>
      <c r="AX88" s="18"/>
      <c r="AY88" s="18"/>
      <c r="AZ88" s="18"/>
      <c r="BA88" s="18"/>
      <c r="BB88" s="18"/>
      <c r="BC88" s="18"/>
    </row>
    <row r="89" spans="1:55" x14ac:dyDescent="0.25">
      <c r="A89" s="21"/>
      <c r="B89" s="21"/>
      <c r="C89" s="21"/>
      <c r="AN89" s="18"/>
      <c r="AO89" s="18"/>
      <c r="AP89" s="18"/>
      <c r="AQ89" s="18"/>
      <c r="AR89" s="18"/>
      <c r="AS89" s="18"/>
      <c r="AT89" s="18"/>
      <c r="AU89" s="18"/>
      <c r="AV89" s="18"/>
      <c r="AW89" s="18"/>
      <c r="AX89" s="18"/>
      <c r="AY89" s="18"/>
      <c r="AZ89" s="18"/>
      <c r="BA89" s="18"/>
      <c r="BB89" s="18"/>
      <c r="BC89" s="18"/>
    </row>
    <row r="90" spans="1:55" x14ac:dyDescent="0.25">
      <c r="A90" s="21"/>
      <c r="B90" s="21"/>
      <c r="C90" s="21"/>
      <c r="AN90" s="18"/>
      <c r="AO90" s="18"/>
      <c r="AP90" s="18"/>
      <c r="AQ90" s="18"/>
      <c r="AR90" s="18"/>
      <c r="AS90" s="18"/>
      <c r="AT90" s="18"/>
      <c r="AU90" s="18"/>
      <c r="AV90" s="18"/>
      <c r="AW90" s="18"/>
      <c r="AX90" s="18"/>
      <c r="AY90" s="18"/>
      <c r="AZ90" s="18"/>
      <c r="BA90" s="18"/>
      <c r="BB90" s="18"/>
      <c r="BC90" s="18"/>
    </row>
    <row r="91" spans="1:55" x14ac:dyDescent="0.25">
      <c r="A91" s="21"/>
      <c r="B91" s="21"/>
      <c r="C91" s="21"/>
      <c r="AN91" s="18"/>
      <c r="AO91" s="18"/>
      <c r="AP91" s="18"/>
      <c r="AQ91" s="18"/>
      <c r="AR91" s="18"/>
      <c r="AS91" s="18"/>
      <c r="AT91" s="18"/>
      <c r="AU91" s="18"/>
      <c r="AV91" s="18"/>
      <c r="AW91" s="18"/>
      <c r="AX91" s="18"/>
      <c r="AY91" s="18"/>
      <c r="AZ91" s="18"/>
      <c r="BA91" s="18"/>
      <c r="BB91" s="18"/>
      <c r="BC91" s="18"/>
    </row>
    <row r="92" spans="1:55" x14ac:dyDescent="0.25">
      <c r="A92" s="21"/>
      <c r="B92" s="21"/>
      <c r="C92" s="21"/>
      <c r="AN92" s="18"/>
      <c r="AO92" s="18"/>
      <c r="AP92" s="18"/>
      <c r="AQ92" s="18"/>
      <c r="AR92" s="18"/>
      <c r="AS92" s="18"/>
      <c r="AT92" s="18"/>
      <c r="AU92" s="18"/>
      <c r="AV92" s="18"/>
      <c r="AW92" s="18"/>
      <c r="AX92" s="18"/>
      <c r="AY92" s="18"/>
      <c r="AZ92" s="18"/>
      <c r="BA92" s="18"/>
      <c r="BB92" s="18"/>
      <c r="BC92" s="18"/>
    </row>
    <row r="93" spans="1:55" x14ac:dyDescent="0.25">
      <c r="A93" s="21"/>
      <c r="B93" s="21"/>
      <c r="C93" s="21"/>
      <c r="AN93" s="18"/>
      <c r="AO93" s="18"/>
      <c r="AP93" s="18"/>
      <c r="AQ93" s="18"/>
      <c r="AR93" s="18"/>
      <c r="AS93" s="18"/>
      <c r="AT93" s="18"/>
      <c r="AU93" s="18"/>
      <c r="AV93" s="18"/>
      <c r="AW93" s="18"/>
      <c r="AX93" s="18"/>
      <c r="AY93" s="18"/>
      <c r="AZ93" s="18"/>
      <c r="BA93" s="18"/>
      <c r="BB93" s="18"/>
      <c r="BC93" s="18"/>
    </row>
    <row r="94" spans="1:55" x14ac:dyDescent="0.25">
      <c r="A94" s="21"/>
      <c r="B94" s="21"/>
      <c r="C94" s="21"/>
      <c r="AN94" s="18"/>
      <c r="AO94" s="18"/>
      <c r="AP94" s="18"/>
      <c r="AQ94" s="18"/>
      <c r="AR94" s="18"/>
      <c r="AS94" s="18"/>
      <c r="AT94" s="18"/>
      <c r="AU94" s="18"/>
      <c r="AV94" s="18"/>
      <c r="AW94" s="18"/>
      <c r="AX94" s="18"/>
      <c r="AY94" s="18"/>
      <c r="AZ94" s="18"/>
      <c r="BA94" s="18"/>
      <c r="BB94" s="18"/>
      <c r="BC94" s="18"/>
    </row>
    <row r="95" spans="1:55" x14ac:dyDescent="0.25">
      <c r="A95" s="21"/>
      <c r="B95" s="21"/>
      <c r="C95" s="21"/>
      <c r="AN95" s="18"/>
      <c r="AO95" s="18"/>
      <c r="AP95" s="18"/>
      <c r="AQ95" s="18"/>
      <c r="AR95" s="18"/>
      <c r="AS95" s="18"/>
      <c r="AT95" s="18"/>
      <c r="AU95" s="18"/>
      <c r="AV95" s="18"/>
      <c r="AW95" s="18"/>
      <c r="AX95" s="18"/>
      <c r="AY95" s="18"/>
      <c r="AZ95" s="18"/>
      <c r="BA95" s="18"/>
      <c r="BB95" s="18"/>
      <c r="BC95" s="18"/>
    </row>
    <row r="96" spans="1:55" x14ac:dyDescent="0.25">
      <c r="A96" s="21"/>
      <c r="B96" s="21"/>
      <c r="C96" s="21"/>
      <c r="AN96" s="18"/>
      <c r="AO96" s="18"/>
      <c r="AP96" s="18"/>
      <c r="AQ96" s="18"/>
      <c r="AR96" s="18"/>
      <c r="AS96" s="18"/>
      <c r="AT96" s="18"/>
      <c r="AU96" s="18"/>
      <c r="AV96" s="18"/>
      <c r="AW96" s="18"/>
      <c r="AX96" s="18"/>
      <c r="AY96" s="18"/>
      <c r="AZ96" s="18"/>
      <c r="BA96" s="18"/>
      <c r="BB96" s="18"/>
      <c r="BC96" s="18"/>
    </row>
    <row r="97" spans="1:55" x14ac:dyDescent="0.25">
      <c r="A97" s="21"/>
      <c r="B97" s="21"/>
      <c r="C97" s="21"/>
      <c r="AN97" s="18"/>
      <c r="AO97" s="18"/>
      <c r="AP97" s="18"/>
      <c r="AQ97" s="18"/>
      <c r="AR97" s="18"/>
      <c r="AS97" s="18"/>
      <c r="AT97" s="18"/>
      <c r="AU97" s="18"/>
      <c r="AV97" s="18"/>
      <c r="AW97" s="18"/>
      <c r="AX97" s="18"/>
      <c r="AY97" s="18"/>
      <c r="AZ97" s="18"/>
      <c r="BA97" s="18"/>
      <c r="BB97" s="18"/>
      <c r="BC97" s="18"/>
    </row>
    <row r="98" spans="1:55" x14ac:dyDescent="0.25">
      <c r="A98" s="21"/>
      <c r="B98" s="21"/>
      <c r="C98" s="21"/>
      <c r="AN98" s="18"/>
      <c r="AO98" s="18"/>
      <c r="AP98" s="18"/>
      <c r="AQ98" s="18"/>
      <c r="AR98" s="18"/>
      <c r="AS98" s="18"/>
      <c r="AT98" s="18"/>
      <c r="AU98" s="18"/>
      <c r="AV98" s="18"/>
      <c r="AW98" s="18"/>
      <c r="AX98" s="18"/>
      <c r="AY98" s="18"/>
      <c r="AZ98" s="18"/>
      <c r="BA98" s="18"/>
      <c r="BB98" s="18"/>
      <c r="BC98" s="18"/>
    </row>
    <row r="99" spans="1:55" x14ac:dyDescent="0.25">
      <c r="A99" s="21"/>
      <c r="B99" s="21"/>
      <c r="C99" s="21"/>
      <c r="AN99" s="18"/>
      <c r="AO99" s="18"/>
      <c r="AP99" s="18"/>
      <c r="AQ99" s="18"/>
      <c r="AR99" s="18"/>
      <c r="AS99" s="18"/>
      <c r="AT99" s="18"/>
      <c r="AU99" s="18"/>
      <c r="AV99" s="18"/>
      <c r="AW99" s="18"/>
      <c r="AX99" s="18"/>
      <c r="AY99" s="18"/>
      <c r="AZ99" s="18"/>
      <c r="BA99" s="18"/>
      <c r="BB99" s="18"/>
      <c r="BC99" s="18"/>
    </row>
    <row r="100" spans="1:55" x14ac:dyDescent="0.25">
      <c r="A100" s="21"/>
      <c r="B100" s="21"/>
      <c r="C100" s="21"/>
      <c r="AN100" s="18"/>
      <c r="AO100" s="18"/>
      <c r="AP100" s="18"/>
      <c r="AQ100" s="18"/>
      <c r="AR100" s="18"/>
      <c r="AS100" s="18"/>
      <c r="AT100" s="18"/>
      <c r="AU100" s="18"/>
      <c r="AV100" s="18"/>
      <c r="AW100" s="18"/>
      <c r="AX100" s="18"/>
      <c r="AY100" s="18"/>
      <c r="AZ100" s="18"/>
      <c r="BA100" s="18"/>
      <c r="BB100" s="18"/>
      <c r="BC100" s="18"/>
    </row>
    <row r="101" spans="1:55" x14ac:dyDescent="0.25">
      <c r="A101" s="21"/>
      <c r="B101" s="21"/>
      <c r="C101" s="21"/>
      <c r="AN101" s="18"/>
      <c r="AO101" s="18"/>
      <c r="AP101" s="18"/>
      <c r="AQ101" s="18"/>
      <c r="AR101" s="18"/>
      <c r="AS101" s="18"/>
      <c r="AT101" s="18"/>
      <c r="AU101" s="18"/>
      <c r="AV101" s="18"/>
      <c r="AW101" s="18"/>
      <c r="AX101" s="18"/>
      <c r="AY101" s="18"/>
      <c r="AZ101" s="18"/>
      <c r="BA101" s="18"/>
      <c r="BB101" s="18"/>
      <c r="BC101" s="18"/>
    </row>
    <row r="102" spans="1:55" x14ac:dyDescent="0.25">
      <c r="A102" s="21"/>
      <c r="B102" s="21"/>
      <c r="C102" s="21"/>
      <c r="AN102" s="18"/>
      <c r="AO102" s="18"/>
      <c r="AP102" s="18"/>
      <c r="AQ102" s="18"/>
      <c r="AR102" s="18"/>
      <c r="AS102" s="18"/>
      <c r="AT102" s="18"/>
      <c r="AU102" s="18"/>
      <c r="AV102" s="18"/>
      <c r="AW102" s="18"/>
      <c r="AX102" s="18"/>
      <c r="AY102" s="18"/>
      <c r="AZ102" s="18"/>
      <c r="BA102" s="18"/>
      <c r="BB102" s="18"/>
      <c r="BC102" s="18"/>
    </row>
    <row r="103" spans="1:55" x14ac:dyDescent="0.25">
      <c r="A103" s="21"/>
      <c r="B103" s="21"/>
      <c r="C103" s="21"/>
      <c r="AN103" s="18"/>
      <c r="AO103" s="18"/>
      <c r="AP103" s="18"/>
      <c r="AQ103" s="18"/>
      <c r="AR103" s="18"/>
      <c r="AS103" s="18"/>
      <c r="AT103" s="18"/>
      <c r="AU103" s="18"/>
      <c r="AV103" s="18"/>
      <c r="AW103" s="18"/>
      <c r="AX103" s="18"/>
      <c r="AY103" s="18"/>
      <c r="AZ103" s="18"/>
      <c r="BA103" s="18"/>
      <c r="BB103" s="18"/>
      <c r="BC103" s="18"/>
    </row>
    <row r="104" spans="1:55" x14ac:dyDescent="0.25">
      <c r="A104" s="21"/>
      <c r="B104" s="21"/>
      <c r="C104" s="21"/>
      <c r="AN104" s="18"/>
      <c r="AO104" s="18"/>
      <c r="AP104" s="18"/>
      <c r="AQ104" s="18"/>
      <c r="AR104" s="18"/>
      <c r="AS104" s="18"/>
      <c r="AT104" s="18"/>
      <c r="AU104" s="18"/>
      <c r="AV104" s="18"/>
      <c r="AW104" s="18"/>
      <c r="AX104" s="18"/>
      <c r="AY104" s="18"/>
      <c r="AZ104" s="18"/>
      <c r="BA104" s="18"/>
      <c r="BB104" s="18"/>
      <c r="BC104" s="18"/>
    </row>
    <row r="105" spans="1:55" x14ac:dyDescent="0.25">
      <c r="A105" s="21"/>
      <c r="B105" s="21"/>
      <c r="C105" s="21"/>
      <c r="AN105" s="18"/>
      <c r="AO105" s="18"/>
      <c r="AP105" s="18"/>
      <c r="AQ105" s="18"/>
      <c r="AR105" s="18"/>
      <c r="AS105" s="18"/>
      <c r="AT105" s="18"/>
      <c r="AU105" s="18"/>
      <c r="AV105" s="18"/>
      <c r="AW105" s="18"/>
      <c r="AX105" s="18"/>
      <c r="AY105" s="18"/>
      <c r="AZ105" s="18"/>
      <c r="BA105" s="18"/>
      <c r="BB105" s="18"/>
      <c r="BC105" s="18"/>
    </row>
    <row r="106" spans="1:55" x14ac:dyDescent="0.25">
      <c r="A106" s="21"/>
      <c r="B106" s="21"/>
      <c r="C106" s="21"/>
      <c r="AN106" s="18"/>
      <c r="AO106" s="18"/>
      <c r="AP106" s="18"/>
      <c r="AQ106" s="18"/>
      <c r="AR106" s="18"/>
      <c r="AS106" s="18"/>
      <c r="AT106" s="18"/>
      <c r="AU106" s="18"/>
      <c r="AV106" s="18"/>
      <c r="AW106" s="18"/>
      <c r="AX106" s="18"/>
      <c r="AY106" s="18"/>
      <c r="AZ106" s="18"/>
      <c r="BA106" s="18"/>
      <c r="BB106" s="18"/>
      <c r="BC106" s="18"/>
    </row>
    <row r="107" spans="1:55" x14ac:dyDescent="0.25">
      <c r="A107" s="21"/>
      <c r="B107" s="21"/>
      <c r="C107" s="21"/>
      <c r="AN107" s="18"/>
      <c r="AO107" s="18"/>
      <c r="AP107" s="18"/>
      <c r="AQ107" s="18"/>
      <c r="AR107" s="18"/>
      <c r="AS107" s="18"/>
      <c r="AT107" s="18"/>
      <c r="AU107" s="18"/>
      <c r="AV107" s="18"/>
      <c r="AW107" s="18"/>
      <c r="AX107" s="18"/>
      <c r="AY107" s="18"/>
      <c r="AZ107" s="18"/>
      <c r="BA107" s="18"/>
      <c r="BB107" s="18"/>
      <c r="BC107" s="18"/>
    </row>
    <row r="108" spans="1:55" x14ac:dyDescent="0.25">
      <c r="A108" s="21"/>
      <c r="B108" s="21"/>
      <c r="C108" s="21"/>
      <c r="AN108" s="18"/>
      <c r="AO108" s="18"/>
      <c r="AP108" s="18"/>
      <c r="AQ108" s="18"/>
      <c r="AR108" s="18"/>
      <c r="AS108" s="18"/>
      <c r="AT108" s="18"/>
      <c r="AU108" s="18"/>
      <c r="AV108" s="18"/>
      <c r="AW108" s="18"/>
      <c r="AX108" s="18"/>
      <c r="AY108" s="18"/>
      <c r="AZ108" s="18"/>
      <c r="BA108" s="18"/>
      <c r="BB108" s="18"/>
      <c r="BC108" s="18"/>
    </row>
    <row r="109" spans="1:55" x14ac:dyDescent="0.25">
      <c r="A109" s="21"/>
      <c r="B109" s="21"/>
      <c r="C109" s="21"/>
      <c r="AN109" s="18"/>
      <c r="AO109" s="18"/>
      <c r="AP109" s="18"/>
      <c r="AQ109" s="18"/>
      <c r="AR109" s="18"/>
      <c r="AS109" s="18"/>
      <c r="AT109" s="18"/>
      <c r="AU109" s="18"/>
      <c r="AV109" s="18"/>
      <c r="AW109" s="18"/>
      <c r="AX109" s="18"/>
      <c r="AY109" s="18"/>
      <c r="AZ109" s="18"/>
      <c r="BA109" s="18"/>
      <c r="BB109" s="18"/>
      <c r="BC109" s="18"/>
    </row>
    <row r="110" spans="1:55" x14ac:dyDescent="0.25">
      <c r="A110" s="21"/>
      <c r="B110" s="21"/>
      <c r="C110" s="21"/>
      <c r="AN110" s="18"/>
      <c r="AO110" s="18"/>
      <c r="AP110" s="18"/>
      <c r="AQ110" s="18"/>
      <c r="AR110" s="18"/>
      <c r="AS110" s="18"/>
      <c r="AT110" s="18"/>
      <c r="AU110" s="18"/>
      <c r="AV110" s="18"/>
      <c r="AW110" s="18"/>
      <c r="AX110" s="18"/>
      <c r="AY110" s="18"/>
      <c r="AZ110" s="18"/>
      <c r="BA110" s="18"/>
      <c r="BB110" s="18"/>
      <c r="BC110" s="18"/>
    </row>
    <row r="111" spans="1:55" x14ac:dyDescent="0.25">
      <c r="A111" s="21"/>
      <c r="B111" s="21"/>
      <c r="C111" s="21"/>
      <c r="AN111" s="18"/>
      <c r="AO111" s="18"/>
      <c r="AP111" s="18"/>
      <c r="AQ111" s="18"/>
      <c r="AR111" s="18"/>
      <c r="AS111" s="18"/>
      <c r="AT111" s="18"/>
      <c r="AU111" s="18"/>
      <c r="AV111" s="18"/>
      <c r="AW111" s="18"/>
      <c r="AX111" s="18"/>
      <c r="AY111" s="18"/>
      <c r="AZ111" s="18"/>
      <c r="BA111" s="18"/>
      <c r="BB111" s="18"/>
      <c r="BC111" s="18"/>
    </row>
    <row r="112" spans="1:55" x14ac:dyDescent="0.25">
      <c r="A112" s="21"/>
      <c r="B112" s="21"/>
      <c r="C112" s="21"/>
      <c r="AN112" s="18"/>
      <c r="AO112" s="18"/>
      <c r="AP112" s="18"/>
      <c r="AQ112" s="18"/>
      <c r="AR112" s="18"/>
      <c r="AS112" s="18"/>
      <c r="AT112" s="18"/>
      <c r="AU112" s="18"/>
      <c r="AV112" s="18"/>
      <c r="AW112" s="18"/>
      <c r="AX112" s="18"/>
      <c r="AY112" s="18"/>
      <c r="AZ112" s="18"/>
      <c r="BA112" s="18"/>
      <c r="BB112" s="18"/>
      <c r="BC112" s="18"/>
    </row>
    <row r="113" spans="1:55" x14ac:dyDescent="0.25">
      <c r="A113" s="21"/>
      <c r="B113" s="21"/>
      <c r="C113" s="21"/>
      <c r="AN113" s="18"/>
      <c r="AO113" s="18"/>
      <c r="AP113" s="18"/>
      <c r="AQ113" s="18"/>
      <c r="AR113" s="18"/>
      <c r="AS113" s="18"/>
      <c r="AT113" s="18"/>
      <c r="AU113" s="18"/>
      <c r="AV113" s="18"/>
      <c r="AW113" s="18"/>
      <c r="AX113" s="18"/>
      <c r="AY113" s="18"/>
      <c r="AZ113" s="18"/>
      <c r="BA113" s="18"/>
      <c r="BB113" s="18"/>
      <c r="BC113" s="18"/>
    </row>
    <row r="114" spans="1:55" x14ac:dyDescent="0.25">
      <c r="A114" s="21"/>
      <c r="B114" s="21"/>
      <c r="C114" s="21"/>
      <c r="AN114" s="18"/>
      <c r="AO114" s="18"/>
      <c r="AP114" s="18"/>
      <c r="AQ114" s="18"/>
      <c r="AR114" s="18"/>
      <c r="AS114" s="18"/>
      <c r="AT114" s="18"/>
      <c r="AU114" s="18"/>
      <c r="AV114" s="18"/>
      <c r="AW114" s="18"/>
      <c r="AX114" s="18"/>
      <c r="AY114" s="18"/>
      <c r="AZ114" s="18"/>
      <c r="BA114" s="18"/>
      <c r="BB114" s="18"/>
      <c r="BC114" s="18"/>
    </row>
    <row r="115" spans="1:55" x14ac:dyDescent="0.25">
      <c r="A115" s="21"/>
      <c r="B115" s="21"/>
      <c r="C115" s="21"/>
      <c r="AN115" s="18"/>
      <c r="AO115" s="18"/>
      <c r="AP115" s="18"/>
      <c r="AQ115" s="18"/>
      <c r="AR115" s="18"/>
      <c r="AS115" s="18"/>
      <c r="AT115" s="18"/>
      <c r="AU115" s="18"/>
      <c r="AV115" s="18"/>
      <c r="AW115" s="18"/>
      <c r="AX115" s="18"/>
      <c r="AY115" s="18"/>
      <c r="AZ115" s="18"/>
      <c r="BA115" s="18"/>
      <c r="BB115" s="18"/>
      <c r="BC115" s="18"/>
    </row>
    <row r="116" spans="1:55" x14ac:dyDescent="0.25">
      <c r="A116" s="21"/>
      <c r="B116" s="21"/>
      <c r="C116" s="21"/>
      <c r="AN116" s="18"/>
      <c r="AO116" s="18"/>
      <c r="AP116" s="18"/>
      <c r="AQ116" s="18"/>
      <c r="AR116" s="18"/>
      <c r="AS116" s="18"/>
      <c r="AT116" s="18"/>
      <c r="AU116" s="18"/>
      <c r="AV116" s="18"/>
      <c r="AW116" s="18"/>
      <c r="AX116" s="18"/>
      <c r="AY116" s="18"/>
      <c r="AZ116" s="18"/>
      <c r="BA116" s="18"/>
      <c r="BB116" s="18"/>
      <c r="BC116" s="18"/>
    </row>
    <row r="117" spans="1:55" x14ac:dyDescent="0.25">
      <c r="A117" s="21"/>
      <c r="B117" s="21"/>
      <c r="C117" s="21"/>
      <c r="AN117" s="18"/>
      <c r="AO117" s="18"/>
      <c r="AP117" s="18"/>
      <c r="AQ117" s="18"/>
      <c r="AR117" s="18"/>
      <c r="AS117" s="18"/>
      <c r="AT117" s="18"/>
      <c r="AU117" s="18"/>
      <c r="AV117" s="18"/>
      <c r="AW117" s="18"/>
      <c r="AX117" s="18"/>
      <c r="AY117" s="18"/>
      <c r="AZ117" s="18"/>
      <c r="BA117" s="18"/>
      <c r="BB117" s="18"/>
      <c r="BC117" s="18"/>
    </row>
    <row r="118" spans="1:55" x14ac:dyDescent="0.25">
      <c r="A118" s="21"/>
      <c r="B118" s="21"/>
      <c r="C118" s="21"/>
      <c r="AN118" s="18"/>
      <c r="AO118" s="18"/>
      <c r="AP118" s="18"/>
      <c r="AQ118" s="18"/>
      <c r="AR118" s="18"/>
      <c r="AS118" s="18"/>
      <c r="AT118" s="18"/>
      <c r="AU118" s="18"/>
      <c r="AV118" s="18"/>
      <c r="AW118" s="18"/>
      <c r="AX118" s="18"/>
      <c r="AY118" s="18"/>
      <c r="AZ118" s="18"/>
      <c r="BA118" s="18"/>
      <c r="BB118" s="18"/>
      <c r="BC118" s="18"/>
    </row>
    <row r="119" spans="1:55" x14ac:dyDescent="0.25">
      <c r="A119" s="21"/>
      <c r="B119" s="21"/>
      <c r="C119" s="21"/>
      <c r="AN119" s="18"/>
      <c r="AO119" s="18"/>
      <c r="AP119" s="18"/>
      <c r="AQ119" s="18"/>
      <c r="AR119" s="18"/>
      <c r="AS119" s="18"/>
      <c r="AT119" s="18"/>
      <c r="AU119" s="18"/>
      <c r="AV119" s="18"/>
      <c r="AW119" s="18"/>
      <c r="AX119" s="18"/>
      <c r="AY119" s="18"/>
      <c r="AZ119" s="18"/>
      <c r="BA119" s="18"/>
      <c r="BB119" s="18"/>
      <c r="BC119" s="18"/>
    </row>
    <row r="120" spans="1:55" x14ac:dyDescent="0.25">
      <c r="A120" s="21"/>
      <c r="B120" s="21"/>
      <c r="C120" s="21"/>
      <c r="AN120" s="18"/>
      <c r="AO120" s="18"/>
      <c r="AP120" s="18"/>
      <c r="AQ120" s="18"/>
      <c r="AR120" s="18"/>
      <c r="AS120" s="18"/>
      <c r="AT120" s="18"/>
      <c r="AU120" s="18"/>
      <c r="AV120" s="18"/>
      <c r="AW120" s="18"/>
      <c r="AX120" s="18"/>
      <c r="AY120" s="18"/>
      <c r="AZ120" s="18"/>
      <c r="BA120" s="18"/>
      <c r="BB120" s="18"/>
      <c r="BC120" s="18"/>
    </row>
    <row r="121" spans="1:55" x14ac:dyDescent="0.25">
      <c r="A121" s="21"/>
      <c r="B121" s="21"/>
      <c r="C121" s="21"/>
      <c r="AN121" s="18"/>
      <c r="AO121" s="18"/>
      <c r="AP121" s="18"/>
      <c r="AQ121" s="18"/>
      <c r="AR121" s="18"/>
      <c r="AS121" s="18"/>
      <c r="AT121" s="18"/>
      <c r="AU121" s="18"/>
      <c r="AV121" s="18"/>
      <c r="AW121" s="18"/>
      <c r="AX121" s="18"/>
      <c r="AY121" s="18"/>
      <c r="AZ121" s="18"/>
      <c r="BA121" s="18"/>
      <c r="BB121" s="18"/>
      <c r="BC121" s="18"/>
    </row>
    <row r="122" spans="1:55" x14ac:dyDescent="0.25">
      <c r="A122" s="21"/>
      <c r="B122" s="21"/>
      <c r="C122" s="21"/>
      <c r="AN122" s="18"/>
      <c r="AO122" s="18"/>
      <c r="AP122" s="18"/>
      <c r="AQ122" s="18"/>
      <c r="AR122" s="18"/>
      <c r="AS122" s="18"/>
      <c r="AT122" s="18"/>
      <c r="AU122" s="18"/>
      <c r="AV122" s="18"/>
      <c r="AW122" s="18"/>
      <c r="AX122" s="18"/>
      <c r="AY122" s="18"/>
      <c r="AZ122" s="18"/>
      <c r="BA122" s="18"/>
      <c r="BB122" s="18"/>
      <c r="BC122" s="18"/>
    </row>
    <row r="123" spans="1:55" x14ac:dyDescent="0.25">
      <c r="A123" s="21"/>
      <c r="B123" s="21"/>
      <c r="C123" s="21"/>
      <c r="AN123" s="18"/>
      <c r="AO123" s="18"/>
      <c r="AP123" s="18"/>
      <c r="AQ123" s="18"/>
      <c r="AR123" s="18"/>
      <c r="AS123" s="18"/>
      <c r="AT123" s="18"/>
      <c r="AU123" s="18"/>
      <c r="AV123" s="18"/>
      <c r="AW123" s="18"/>
      <c r="AX123" s="18"/>
      <c r="AY123" s="18"/>
      <c r="AZ123" s="18"/>
      <c r="BA123" s="18"/>
      <c r="BB123" s="18"/>
      <c r="BC123" s="18"/>
    </row>
    <row r="124" spans="1:55" x14ac:dyDescent="0.25">
      <c r="A124" s="21"/>
      <c r="B124" s="21"/>
      <c r="C124" s="21"/>
      <c r="AN124" s="18"/>
      <c r="AO124" s="18"/>
      <c r="AP124" s="18"/>
      <c r="AQ124" s="18"/>
      <c r="AR124" s="18"/>
      <c r="AS124" s="18"/>
      <c r="AT124" s="18"/>
      <c r="AU124" s="18"/>
      <c r="AV124" s="18"/>
      <c r="AW124" s="18"/>
      <c r="AX124" s="18"/>
      <c r="AY124" s="18"/>
      <c r="AZ124" s="18"/>
      <c r="BA124" s="18"/>
      <c r="BB124" s="18"/>
      <c r="BC124" s="18"/>
    </row>
    <row r="125" spans="1:55" x14ac:dyDescent="0.25">
      <c r="A125" s="21"/>
      <c r="B125" s="21"/>
      <c r="C125" s="21"/>
      <c r="AN125" s="18"/>
      <c r="AO125" s="18"/>
      <c r="AP125" s="18"/>
      <c r="AQ125" s="18"/>
      <c r="AR125" s="18"/>
      <c r="AS125" s="18"/>
      <c r="AT125" s="18"/>
      <c r="AU125" s="18"/>
      <c r="AV125" s="18"/>
      <c r="AW125" s="18"/>
      <c r="AX125" s="18"/>
      <c r="AY125" s="18"/>
      <c r="AZ125" s="18"/>
      <c r="BA125" s="18"/>
      <c r="BB125" s="18"/>
      <c r="BC125" s="18"/>
    </row>
    <row r="126" spans="1:55" x14ac:dyDescent="0.25">
      <c r="A126" s="21"/>
      <c r="B126" s="21"/>
      <c r="C126" s="21"/>
      <c r="AN126" s="18"/>
      <c r="AO126" s="18"/>
      <c r="AP126" s="18"/>
      <c r="AQ126" s="18"/>
      <c r="AR126" s="18"/>
      <c r="AS126" s="18"/>
      <c r="AT126" s="18"/>
      <c r="AU126" s="18"/>
      <c r="AV126" s="18"/>
      <c r="AW126" s="18"/>
      <c r="AX126" s="18"/>
      <c r="AY126" s="18"/>
      <c r="AZ126" s="18"/>
      <c r="BA126" s="18"/>
      <c r="BB126" s="18"/>
      <c r="BC126" s="18"/>
    </row>
    <row r="127" spans="1:55" x14ac:dyDescent="0.25">
      <c r="A127" s="21"/>
      <c r="B127" s="21"/>
      <c r="C127" s="21"/>
      <c r="AN127" s="18"/>
      <c r="AO127" s="18"/>
      <c r="AP127" s="18"/>
      <c r="AQ127" s="18"/>
      <c r="AR127" s="18"/>
      <c r="AS127" s="18"/>
      <c r="AT127" s="18"/>
      <c r="AU127" s="18"/>
      <c r="AV127" s="18"/>
      <c r="AW127" s="18"/>
      <c r="AX127" s="18"/>
      <c r="AY127" s="18"/>
      <c r="AZ127" s="18"/>
      <c r="BA127" s="18"/>
      <c r="BB127" s="18"/>
      <c r="BC127" s="18"/>
    </row>
    <row r="128" spans="1:55" x14ac:dyDescent="0.25">
      <c r="A128" s="21"/>
      <c r="B128" s="21"/>
      <c r="C128" s="21"/>
      <c r="AN128" s="18"/>
      <c r="AO128" s="18"/>
      <c r="AP128" s="18"/>
      <c r="AQ128" s="18"/>
      <c r="AR128" s="18"/>
      <c r="AS128" s="18"/>
      <c r="AT128" s="18"/>
      <c r="AU128" s="18"/>
      <c r="AV128" s="18"/>
      <c r="AW128" s="18"/>
      <c r="AX128" s="18"/>
      <c r="AY128" s="18"/>
      <c r="AZ128" s="18"/>
      <c r="BA128" s="18"/>
      <c r="BB128" s="18"/>
      <c r="BC128" s="18"/>
    </row>
    <row r="129" spans="1:55" x14ac:dyDescent="0.25">
      <c r="A129" s="21"/>
      <c r="B129" s="21"/>
      <c r="C129" s="21"/>
      <c r="AN129" s="18"/>
      <c r="AO129" s="18"/>
      <c r="AP129" s="18"/>
      <c r="AQ129" s="18"/>
      <c r="AR129" s="18"/>
      <c r="AS129" s="18"/>
      <c r="AT129" s="18"/>
      <c r="AU129" s="18"/>
      <c r="AV129" s="18"/>
      <c r="AW129" s="18"/>
      <c r="AX129" s="18"/>
      <c r="AY129" s="18"/>
      <c r="AZ129" s="18"/>
      <c r="BA129" s="18"/>
      <c r="BB129" s="18"/>
      <c r="BC129" s="18"/>
    </row>
    <row r="130" spans="1:55" x14ac:dyDescent="0.25">
      <c r="A130" s="21"/>
      <c r="B130" s="21"/>
      <c r="C130" s="21"/>
      <c r="AN130" s="18"/>
      <c r="AO130" s="18"/>
      <c r="AP130" s="18"/>
      <c r="AQ130" s="18"/>
      <c r="AR130" s="18"/>
      <c r="AS130" s="18"/>
      <c r="AT130" s="18"/>
      <c r="AU130" s="18"/>
      <c r="AV130" s="18"/>
      <c r="AW130" s="18"/>
      <c r="AX130" s="18"/>
      <c r="AY130" s="18"/>
      <c r="AZ130" s="18"/>
      <c r="BA130" s="18"/>
      <c r="BB130" s="18"/>
      <c r="BC130" s="18"/>
    </row>
    <row r="131" spans="1:55" x14ac:dyDescent="0.25">
      <c r="A131" s="21"/>
      <c r="B131" s="21"/>
      <c r="C131" s="21"/>
      <c r="AN131" s="18"/>
      <c r="AO131" s="18"/>
      <c r="AP131" s="18"/>
      <c r="AQ131" s="18"/>
      <c r="AR131" s="18"/>
      <c r="AS131" s="18"/>
      <c r="AT131" s="18"/>
      <c r="AU131" s="18"/>
      <c r="AV131" s="18"/>
      <c r="AW131" s="18"/>
      <c r="AX131" s="18"/>
      <c r="AY131" s="18"/>
      <c r="AZ131" s="18"/>
      <c r="BA131" s="18"/>
      <c r="BB131" s="18"/>
      <c r="BC131" s="18"/>
    </row>
    <row r="132" spans="1:55" x14ac:dyDescent="0.25">
      <c r="A132" s="21"/>
      <c r="B132" s="21"/>
      <c r="C132" s="21"/>
      <c r="AN132" s="18"/>
      <c r="AO132" s="18"/>
      <c r="AP132" s="18"/>
      <c r="AQ132" s="18"/>
      <c r="AR132" s="18"/>
      <c r="AS132" s="18"/>
      <c r="AT132" s="18"/>
      <c r="AU132" s="18"/>
      <c r="AV132" s="18"/>
      <c r="AW132" s="18"/>
      <c r="AX132" s="18"/>
      <c r="AY132" s="18"/>
      <c r="AZ132" s="18"/>
      <c r="BA132" s="18"/>
      <c r="BB132" s="18"/>
      <c r="BC132" s="18"/>
    </row>
    <row r="133" spans="1:55" x14ac:dyDescent="0.25">
      <c r="A133" s="21"/>
      <c r="B133" s="21"/>
      <c r="C133" s="21"/>
      <c r="AN133" s="18"/>
      <c r="AO133" s="18"/>
      <c r="AP133" s="18"/>
      <c r="AQ133" s="18"/>
      <c r="AR133" s="18"/>
      <c r="AS133" s="18"/>
      <c r="AT133" s="18"/>
      <c r="AU133" s="18"/>
      <c r="AV133" s="18"/>
      <c r="AW133" s="18"/>
      <c r="AX133" s="18"/>
      <c r="AY133" s="18"/>
      <c r="AZ133" s="18"/>
      <c r="BA133" s="18"/>
      <c r="BB133" s="18"/>
      <c r="BC133" s="18"/>
    </row>
    <row r="134" spans="1:55" x14ac:dyDescent="0.25">
      <c r="A134" s="21"/>
      <c r="B134" s="21"/>
      <c r="C134" s="21"/>
      <c r="AN134" s="18"/>
      <c r="AO134" s="18"/>
      <c r="AP134" s="18"/>
      <c r="AQ134" s="18"/>
      <c r="AR134" s="18"/>
      <c r="AS134" s="18"/>
      <c r="AT134" s="18"/>
      <c r="AU134" s="18"/>
      <c r="AV134" s="18"/>
      <c r="AW134" s="18"/>
      <c r="AX134" s="18"/>
      <c r="AY134" s="18"/>
      <c r="AZ134" s="18"/>
      <c r="BA134" s="18"/>
      <c r="BB134" s="18"/>
      <c r="BC134" s="18"/>
    </row>
    <row r="135" spans="1:55" x14ac:dyDescent="0.25">
      <c r="A135" s="21"/>
      <c r="B135" s="21"/>
      <c r="C135" s="21"/>
      <c r="AN135" s="18"/>
      <c r="AO135" s="18"/>
      <c r="AP135" s="18"/>
      <c r="AQ135" s="18"/>
      <c r="AR135" s="18"/>
      <c r="AS135" s="18"/>
      <c r="AT135" s="18"/>
      <c r="AU135" s="18"/>
      <c r="AV135" s="18"/>
      <c r="AW135" s="18"/>
      <c r="AX135" s="18"/>
      <c r="AY135" s="18"/>
      <c r="AZ135" s="18"/>
      <c r="BA135" s="18"/>
      <c r="BB135" s="18"/>
      <c r="BC135" s="18"/>
    </row>
    <row r="136" spans="1:55" x14ac:dyDescent="0.25">
      <c r="A136" s="21"/>
      <c r="B136" s="21"/>
      <c r="C136" s="21"/>
      <c r="AN136" s="18"/>
      <c r="AO136" s="18"/>
      <c r="AP136" s="18"/>
      <c r="AQ136" s="18"/>
      <c r="AR136" s="18"/>
      <c r="AS136" s="18"/>
      <c r="AT136" s="18"/>
      <c r="AU136" s="18"/>
      <c r="AV136" s="18"/>
      <c r="AW136" s="18"/>
      <c r="AX136" s="18"/>
      <c r="AY136" s="18"/>
      <c r="AZ136" s="18"/>
      <c r="BA136" s="18"/>
      <c r="BB136" s="18"/>
      <c r="BC136" s="18"/>
    </row>
    <row r="137" spans="1:55" x14ac:dyDescent="0.25">
      <c r="A137" s="21"/>
      <c r="B137" s="21"/>
      <c r="C137" s="21"/>
      <c r="AN137" s="18"/>
      <c r="AO137" s="18"/>
      <c r="AP137" s="18"/>
      <c r="AQ137" s="18"/>
      <c r="AR137" s="18"/>
      <c r="AS137" s="18"/>
      <c r="AT137" s="18"/>
      <c r="AU137" s="18"/>
      <c r="AV137" s="18"/>
      <c r="AW137" s="18"/>
      <c r="AX137" s="18"/>
      <c r="AY137" s="18"/>
      <c r="AZ137" s="18"/>
      <c r="BA137" s="18"/>
      <c r="BB137" s="18"/>
      <c r="BC137" s="18"/>
    </row>
    <row r="138" spans="1:55" x14ac:dyDescent="0.25">
      <c r="A138" s="21"/>
      <c r="B138" s="21"/>
      <c r="C138" s="21"/>
      <c r="AN138" s="18"/>
      <c r="AO138" s="18"/>
      <c r="AP138" s="18"/>
      <c r="AQ138" s="18"/>
      <c r="AR138" s="18"/>
      <c r="AS138" s="18"/>
      <c r="AT138" s="18"/>
      <c r="AU138" s="18"/>
      <c r="AV138" s="18"/>
      <c r="AW138" s="18"/>
      <c r="AX138" s="18"/>
      <c r="AY138" s="18"/>
      <c r="AZ138" s="18"/>
      <c r="BA138" s="18"/>
      <c r="BB138" s="18"/>
      <c r="BC138" s="18"/>
    </row>
    <row r="139" spans="1:55" x14ac:dyDescent="0.25">
      <c r="A139" s="21"/>
      <c r="B139" s="21"/>
      <c r="C139" s="21"/>
      <c r="AN139" s="18"/>
      <c r="AO139" s="18"/>
      <c r="AP139" s="18"/>
      <c r="AQ139" s="18"/>
      <c r="AR139" s="18"/>
      <c r="AS139" s="18"/>
      <c r="AT139" s="18"/>
      <c r="AU139" s="18"/>
      <c r="AV139" s="18"/>
      <c r="AW139" s="18"/>
      <c r="AX139" s="18"/>
      <c r="AY139" s="18"/>
      <c r="AZ139" s="18"/>
      <c r="BA139" s="18"/>
      <c r="BB139" s="18"/>
      <c r="BC139" s="18"/>
    </row>
    <row r="140" spans="1:55" x14ac:dyDescent="0.25">
      <c r="A140" s="21"/>
      <c r="B140" s="21"/>
      <c r="C140" s="21"/>
      <c r="AN140" s="18"/>
      <c r="AO140" s="18"/>
      <c r="AP140" s="18"/>
      <c r="AQ140" s="18"/>
      <c r="AR140" s="18"/>
      <c r="AS140" s="18"/>
      <c r="AT140" s="18"/>
      <c r="AU140" s="18"/>
      <c r="AV140" s="18"/>
      <c r="AW140" s="18"/>
      <c r="AX140" s="18"/>
      <c r="AY140" s="18"/>
      <c r="AZ140" s="18"/>
      <c r="BA140" s="18"/>
      <c r="BB140" s="18"/>
      <c r="BC140" s="18"/>
    </row>
    <row r="141" spans="1:55" x14ac:dyDescent="0.25">
      <c r="A141" s="21"/>
      <c r="B141" s="21"/>
      <c r="C141" s="21"/>
      <c r="AN141" s="18"/>
      <c r="AO141" s="18"/>
      <c r="AP141" s="18"/>
      <c r="AQ141" s="18"/>
      <c r="AR141" s="18"/>
      <c r="AS141" s="18"/>
      <c r="AT141" s="18"/>
      <c r="AU141" s="18"/>
      <c r="AV141" s="18"/>
      <c r="AW141" s="18"/>
      <c r="AX141" s="18"/>
      <c r="AY141" s="18"/>
      <c r="AZ141" s="18"/>
      <c r="BA141" s="18"/>
      <c r="BB141" s="18"/>
      <c r="BC141" s="18"/>
    </row>
    <row r="142" spans="1:55" x14ac:dyDescent="0.25">
      <c r="A142" s="21"/>
      <c r="B142" s="21"/>
      <c r="C142" s="21"/>
      <c r="AN142" s="18"/>
      <c r="AO142" s="18"/>
      <c r="AP142" s="18"/>
      <c r="AQ142" s="18"/>
      <c r="AR142" s="18"/>
      <c r="AS142" s="18"/>
      <c r="AT142" s="18"/>
      <c r="AU142" s="18"/>
      <c r="AV142" s="18"/>
      <c r="AW142" s="18"/>
      <c r="AX142" s="18"/>
      <c r="AY142" s="18"/>
      <c r="AZ142" s="18"/>
      <c r="BA142" s="18"/>
      <c r="BB142" s="18"/>
      <c r="BC142" s="18"/>
    </row>
    <row r="143" spans="1:55" x14ac:dyDescent="0.25">
      <c r="A143" s="21"/>
      <c r="B143" s="21"/>
      <c r="C143" s="21"/>
      <c r="AN143" s="18"/>
      <c r="AO143" s="18"/>
      <c r="AP143" s="18"/>
      <c r="AQ143" s="18"/>
      <c r="AR143" s="18"/>
      <c r="AS143" s="18"/>
      <c r="AT143" s="18"/>
      <c r="AU143" s="18"/>
      <c r="AV143" s="18"/>
      <c r="AW143" s="18"/>
      <c r="AX143" s="18"/>
      <c r="AY143" s="18"/>
      <c r="AZ143" s="18"/>
      <c r="BA143" s="18"/>
      <c r="BB143" s="18"/>
      <c r="BC143" s="18"/>
    </row>
    <row r="144" spans="1:55" x14ac:dyDescent="0.25">
      <c r="A144" s="21"/>
      <c r="B144" s="21"/>
      <c r="C144" s="21"/>
      <c r="AN144" s="18"/>
      <c r="AO144" s="18"/>
      <c r="AP144" s="18"/>
      <c r="AQ144" s="18"/>
      <c r="AR144" s="18"/>
      <c r="AS144" s="18"/>
      <c r="AT144" s="18"/>
      <c r="AU144" s="18"/>
      <c r="AV144" s="18"/>
      <c r="AW144" s="18"/>
      <c r="AX144" s="18"/>
      <c r="AY144" s="18"/>
      <c r="AZ144" s="18"/>
      <c r="BA144" s="18"/>
      <c r="BB144" s="18"/>
      <c r="BC144" s="18"/>
    </row>
    <row r="145" spans="1:55" x14ac:dyDescent="0.25">
      <c r="A145" s="21"/>
      <c r="B145" s="21"/>
      <c r="C145" s="21"/>
      <c r="AN145" s="18"/>
      <c r="AO145" s="18"/>
      <c r="AP145" s="18"/>
      <c r="AQ145" s="18"/>
      <c r="AR145" s="18"/>
      <c r="AS145" s="18"/>
      <c r="AT145" s="18"/>
      <c r="AU145" s="18"/>
      <c r="AV145" s="18"/>
      <c r="AW145" s="18"/>
      <c r="AX145" s="18"/>
      <c r="AY145" s="18"/>
      <c r="AZ145" s="18"/>
      <c r="BA145" s="18"/>
      <c r="BB145" s="18"/>
      <c r="BC145" s="18"/>
    </row>
    <row r="146" spans="1:55" x14ac:dyDescent="0.25">
      <c r="A146" s="21"/>
      <c r="B146" s="21"/>
      <c r="C146" s="21"/>
      <c r="AN146" s="18"/>
      <c r="AO146" s="18"/>
      <c r="AP146" s="18"/>
      <c r="AQ146" s="18"/>
      <c r="AR146" s="18"/>
      <c r="AS146" s="18"/>
      <c r="AT146" s="18"/>
      <c r="AU146" s="18"/>
      <c r="AV146" s="18"/>
      <c r="AW146" s="18"/>
      <c r="AX146" s="18"/>
      <c r="AY146" s="18"/>
      <c r="AZ146" s="18"/>
      <c r="BA146" s="18"/>
      <c r="BB146" s="18"/>
      <c r="BC146" s="18"/>
    </row>
    <row r="147" spans="1:55" x14ac:dyDescent="0.25">
      <c r="A147" s="21"/>
      <c r="B147" s="21"/>
      <c r="C147" s="21"/>
      <c r="AN147" s="18"/>
      <c r="AO147" s="18"/>
      <c r="AP147" s="18"/>
      <c r="AQ147" s="18"/>
      <c r="AR147" s="18"/>
      <c r="AS147" s="18"/>
      <c r="AT147" s="18"/>
      <c r="AU147" s="18"/>
      <c r="AV147" s="18"/>
      <c r="AW147" s="18"/>
      <c r="AX147" s="18"/>
      <c r="AY147" s="18"/>
      <c r="AZ147" s="18"/>
      <c r="BA147" s="18"/>
      <c r="BB147" s="18"/>
      <c r="BC147" s="18"/>
    </row>
    <row r="148" spans="1:55" x14ac:dyDescent="0.25">
      <c r="A148" s="21"/>
      <c r="B148" s="21"/>
      <c r="C148" s="21"/>
      <c r="AN148" s="18"/>
      <c r="AO148" s="18"/>
      <c r="AP148" s="18"/>
      <c r="AQ148" s="18"/>
      <c r="AR148" s="18"/>
      <c r="AS148" s="18"/>
      <c r="AT148" s="18"/>
      <c r="AU148" s="18"/>
      <c r="AV148" s="18"/>
      <c r="AW148" s="18"/>
      <c r="AX148" s="18"/>
      <c r="AY148" s="18"/>
      <c r="AZ148" s="18"/>
      <c r="BA148" s="18"/>
      <c r="BB148" s="18"/>
      <c r="BC148" s="18"/>
    </row>
    <row r="149" spans="1:55" x14ac:dyDescent="0.25">
      <c r="A149" s="21"/>
      <c r="B149" s="21"/>
      <c r="C149" s="21"/>
      <c r="AN149" s="18"/>
      <c r="AO149" s="18"/>
      <c r="AP149" s="18"/>
      <c r="AQ149" s="18"/>
      <c r="AR149" s="18"/>
      <c r="AS149" s="18"/>
      <c r="AT149" s="18"/>
      <c r="AU149" s="18"/>
      <c r="AV149" s="18"/>
      <c r="AW149" s="18"/>
      <c r="AX149" s="18"/>
      <c r="AY149" s="18"/>
      <c r="AZ149" s="18"/>
      <c r="BA149" s="18"/>
      <c r="BB149" s="18"/>
      <c r="BC149" s="18"/>
    </row>
    <row r="150" spans="1:55" x14ac:dyDescent="0.25">
      <c r="A150" s="21"/>
      <c r="B150" s="21"/>
      <c r="C150" s="21"/>
      <c r="AN150" s="18"/>
      <c r="AO150" s="18"/>
      <c r="AP150" s="18"/>
      <c r="AQ150" s="18"/>
      <c r="AR150" s="18"/>
      <c r="AS150" s="18"/>
      <c r="AT150" s="18"/>
      <c r="AU150" s="18"/>
      <c r="AV150" s="18"/>
      <c r="AW150" s="18"/>
      <c r="AX150" s="18"/>
      <c r="AY150" s="18"/>
      <c r="AZ150" s="18"/>
      <c r="BA150" s="18"/>
      <c r="BB150" s="18"/>
      <c r="BC150" s="18"/>
    </row>
    <row r="151" spans="1:55" x14ac:dyDescent="0.25">
      <c r="A151" s="21"/>
      <c r="B151" s="21"/>
      <c r="C151" s="21"/>
      <c r="AN151" s="18"/>
      <c r="AO151" s="18"/>
      <c r="AP151" s="18"/>
      <c r="AQ151" s="18"/>
      <c r="AR151" s="18"/>
      <c r="AS151" s="18"/>
      <c r="AT151" s="18"/>
      <c r="AU151" s="18"/>
      <c r="AV151" s="18"/>
      <c r="AW151" s="18"/>
      <c r="AX151" s="18"/>
      <c r="AY151" s="18"/>
      <c r="AZ151" s="18"/>
      <c r="BA151" s="18"/>
      <c r="BB151" s="18"/>
      <c r="BC151" s="18"/>
    </row>
    <row r="152" spans="1:55" x14ac:dyDescent="0.25">
      <c r="A152" s="21"/>
      <c r="B152" s="21"/>
      <c r="C152" s="21"/>
      <c r="AN152" s="18"/>
      <c r="AO152" s="18"/>
      <c r="AP152" s="18"/>
      <c r="AQ152" s="18"/>
      <c r="AR152" s="18"/>
      <c r="AS152" s="18"/>
      <c r="AT152" s="18"/>
      <c r="AU152" s="18"/>
      <c r="AV152" s="18"/>
      <c r="AW152" s="18"/>
      <c r="AX152" s="18"/>
      <c r="AY152" s="18"/>
      <c r="AZ152" s="18"/>
      <c r="BA152" s="18"/>
      <c r="BB152" s="18"/>
      <c r="BC152" s="18"/>
    </row>
    <row r="153" spans="1:55" x14ac:dyDescent="0.25">
      <c r="A153" s="21"/>
      <c r="B153" s="21"/>
      <c r="C153" s="21"/>
      <c r="AN153" s="18"/>
      <c r="AO153" s="18"/>
      <c r="AP153" s="18"/>
      <c r="AQ153" s="18"/>
      <c r="AR153" s="18"/>
      <c r="AS153" s="18"/>
      <c r="AT153" s="18"/>
      <c r="AU153" s="18"/>
      <c r="AV153" s="18"/>
      <c r="AW153" s="18"/>
      <c r="AX153" s="18"/>
      <c r="AY153" s="18"/>
      <c r="AZ153" s="18"/>
      <c r="BA153" s="18"/>
      <c r="BB153" s="18"/>
      <c r="BC153" s="18"/>
    </row>
    <row r="154" spans="1:55" x14ac:dyDescent="0.25">
      <c r="A154" s="21"/>
      <c r="B154" s="21"/>
      <c r="C154" s="21"/>
      <c r="AN154" s="18"/>
      <c r="AO154" s="18"/>
      <c r="AP154" s="18"/>
      <c r="AQ154" s="18"/>
      <c r="AR154" s="18"/>
      <c r="AS154" s="18"/>
      <c r="AT154" s="18"/>
      <c r="AU154" s="18"/>
      <c r="AV154" s="18"/>
      <c r="AW154" s="18"/>
      <c r="AX154" s="18"/>
      <c r="AY154" s="18"/>
      <c r="AZ154" s="18"/>
      <c r="BA154" s="18"/>
      <c r="BB154" s="18"/>
      <c r="BC154" s="18"/>
    </row>
    <row r="155" spans="1:55" x14ac:dyDescent="0.25">
      <c r="A155" s="21"/>
      <c r="B155" s="21"/>
      <c r="C155" s="21"/>
      <c r="AN155" s="18"/>
      <c r="AO155" s="18"/>
      <c r="AP155" s="18"/>
      <c r="AQ155" s="18"/>
      <c r="AR155" s="18"/>
      <c r="AS155" s="18"/>
      <c r="AT155" s="18"/>
      <c r="AU155" s="18"/>
      <c r="AV155" s="18"/>
      <c r="AW155" s="18"/>
      <c r="AX155" s="18"/>
      <c r="AY155" s="18"/>
      <c r="AZ155" s="18"/>
      <c r="BA155" s="18"/>
      <c r="BB155" s="18"/>
      <c r="BC155" s="18"/>
    </row>
    <row r="156" spans="1:55" x14ac:dyDescent="0.25">
      <c r="A156" s="21"/>
      <c r="B156" s="21"/>
      <c r="C156" s="21"/>
      <c r="AN156" s="18"/>
      <c r="AO156" s="18"/>
      <c r="AP156" s="18"/>
      <c r="AQ156" s="18"/>
      <c r="AR156" s="18"/>
      <c r="AS156" s="18"/>
      <c r="AT156" s="18"/>
      <c r="AU156" s="18"/>
      <c r="AV156" s="18"/>
      <c r="AW156" s="18"/>
      <c r="AX156" s="18"/>
      <c r="AY156" s="18"/>
      <c r="AZ156" s="18"/>
      <c r="BA156" s="18"/>
      <c r="BB156" s="18"/>
      <c r="BC156" s="18"/>
    </row>
    <row r="157" spans="1:55" x14ac:dyDescent="0.25">
      <c r="A157" s="21"/>
      <c r="B157" s="21"/>
      <c r="C157" s="21"/>
      <c r="AN157" s="18"/>
      <c r="AO157" s="18"/>
      <c r="AP157" s="18"/>
      <c r="AQ157" s="18"/>
      <c r="AR157" s="18"/>
      <c r="AS157" s="18"/>
      <c r="AT157" s="18"/>
      <c r="AU157" s="18"/>
      <c r="AV157" s="18"/>
      <c r="AW157" s="18"/>
      <c r="AX157" s="18"/>
      <c r="AY157" s="18"/>
      <c r="AZ157" s="18"/>
      <c r="BA157" s="18"/>
      <c r="BB157" s="18"/>
      <c r="BC157" s="18"/>
    </row>
    <row r="158" spans="1:55" x14ac:dyDescent="0.25">
      <c r="A158" s="21"/>
      <c r="B158" s="21"/>
      <c r="C158" s="21"/>
      <c r="AN158" s="18"/>
      <c r="AO158" s="18"/>
      <c r="AP158" s="18"/>
      <c r="AQ158" s="18"/>
      <c r="AR158" s="18"/>
      <c r="AS158" s="18"/>
      <c r="AT158" s="18"/>
      <c r="AU158" s="18"/>
      <c r="AV158" s="18"/>
      <c r="AW158" s="18"/>
      <c r="AX158" s="18"/>
      <c r="AY158" s="18"/>
      <c r="AZ158" s="18"/>
      <c r="BA158" s="18"/>
      <c r="BB158" s="18"/>
      <c r="BC158" s="18"/>
    </row>
    <row r="159" spans="1:55" x14ac:dyDescent="0.25">
      <c r="A159" s="21"/>
      <c r="B159" s="21"/>
      <c r="C159" s="21"/>
      <c r="AN159" s="18"/>
      <c r="AO159" s="18"/>
      <c r="AP159" s="18"/>
      <c r="AQ159" s="18"/>
      <c r="AR159" s="18"/>
      <c r="AS159" s="18"/>
      <c r="AT159" s="18"/>
      <c r="AU159" s="18"/>
      <c r="AV159" s="18"/>
      <c r="AW159" s="18"/>
      <c r="AX159" s="18"/>
      <c r="AY159" s="18"/>
      <c r="AZ159" s="18"/>
      <c r="BA159" s="18"/>
      <c r="BB159" s="18"/>
      <c r="BC159" s="18"/>
    </row>
    <row r="160" spans="1:55" x14ac:dyDescent="0.25">
      <c r="A160" s="21"/>
      <c r="B160" s="21"/>
      <c r="C160" s="21"/>
      <c r="AN160" s="18"/>
      <c r="AO160" s="18"/>
      <c r="AP160" s="18"/>
      <c r="AQ160" s="18"/>
      <c r="AR160" s="18"/>
      <c r="AS160" s="18"/>
      <c r="AT160" s="18"/>
      <c r="AU160" s="18"/>
      <c r="AV160" s="18"/>
      <c r="AW160" s="18"/>
      <c r="AX160" s="18"/>
      <c r="AY160" s="18"/>
      <c r="AZ160" s="18"/>
      <c r="BA160" s="18"/>
      <c r="BB160" s="18"/>
      <c r="BC160" s="18"/>
    </row>
    <row r="161" spans="1:55" x14ac:dyDescent="0.25">
      <c r="A161" s="21"/>
      <c r="B161" s="21"/>
      <c r="C161" s="21"/>
      <c r="AN161" s="18"/>
      <c r="AO161" s="18"/>
      <c r="AP161" s="18"/>
      <c r="AQ161" s="18"/>
      <c r="AR161" s="18"/>
      <c r="AS161" s="18"/>
      <c r="AT161" s="18"/>
      <c r="AU161" s="18"/>
      <c r="AV161" s="18"/>
      <c r="AW161" s="18"/>
      <c r="AX161" s="18"/>
      <c r="AY161" s="18"/>
      <c r="AZ161" s="18"/>
      <c r="BA161" s="18"/>
      <c r="BB161" s="18"/>
      <c r="BC161" s="18"/>
    </row>
    <row r="162" spans="1:55" x14ac:dyDescent="0.25">
      <c r="A162" s="21"/>
      <c r="B162" s="21"/>
      <c r="C162" s="21"/>
      <c r="AN162" s="18"/>
      <c r="AO162" s="18"/>
      <c r="AP162" s="18"/>
      <c r="AQ162" s="18"/>
      <c r="AR162" s="18"/>
      <c r="AS162" s="18"/>
      <c r="AT162" s="18"/>
      <c r="AU162" s="18"/>
      <c r="AV162" s="18"/>
      <c r="AW162" s="18"/>
      <c r="AX162" s="18"/>
      <c r="AY162" s="18"/>
      <c r="AZ162" s="18"/>
      <c r="BA162" s="18"/>
      <c r="BB162" s="18"/>
      <c r="BC162" s="18"/>
    </row>
    <row r="163" spans="1:55" x14ac:dyDescent="0.25">
      <c r="A163" s="21"/>
      <c r="B163" s="21"/>
      <c r="C163" s="21"/>
      <c r="AN163" s="18"/>
      <c r="AO163" s="18"/>
      <c r="AP163" s="18"/>
      <c r="AQ163" s="18"/>
      <c r="AR163" s="18"/>
      <c r="AS163" s="18"/>
      <c r="AT163" s="18"/>
      <c r="AU163" s="18"/>
      <c r="AV163" s="18"/>
      <c r="AW163" s="18"/>
      <c r="AX163" s="18"/>
      <c r="AY163" s="18"/>
      <c r="AZ163" s="18"/>
      <c r="BA163" s="18"/>
      <c r="BB163" s="18"/>
      <c r="BC163" s="18"/>
    </row>
    <row r="164" spans="1:55" x14ac:dyDescent="0.25">
      <c r="A164" s="21"/>
      <c r="B164" s="21"/>
      <c r="C164" s="21"/>
      <c r="AN164" s="18"/>
      <c r="AO164" s="18"/>
      <c r="AP164" s="18"/>
      <c r="AQ164" s="18"/>
      <c r="AR164" s="18"/>
      <c r="AS164" s="18"/>
      <c r="AT164" s="18"/>
      <c r="AU164" s="18"/>
      <c r="AV164" s="18"/>
      <c r="AW164" s="18"/>
      <c r="AX164" s="18"/>
      <c r="AY164" s="18"/>
      <c r="AZ164" s="18"/>
      <c r="BA164" s="18"/>
      <c r="BB164" s="18"/>
      <c r="BC164" s="18"/>
    </row>
    <row r="165" spans="1:55" x14ac:dyDescent="0.25">
      <c r="A165" s="21"/>
      <c r="B165" s="21"/>
      <c r="C165" s="21"/>
      <c r="AN165" s="18"/>
      <c r="AO165" s="18"/>
      <c r="AP165" s="18"/>
      <c r="AQ165" s="18"/>
      <c r="AR165" s="18"/>
      <c r="AS165" s="18"/>
      <c r="AT165" s="18"/>
      <c r="AU165" s="18"/>
      <c r="AV165" s="18"/>
      <c r="AW165" s="18"/>
      <c r="AX165" s="18"/>
      <c r="AY165" s="18"/>
      <c r="AZ165" s="18"/>
      <c r="BA165" s="18"/>
      <c r="BB165" s="18"/>
      <c r="BC165" s="18"/>
    </row>
    <row r="166" spans="1:55" x14ac:dyDescent="0.25">
      <c r="A166" s="21"/>
      <c r="B166" s="21"/>
      <c r="C166" s="21"/>
      <c r="AN166" s="18"/>
      <c r="AO166" s="18"/>
      <c r="AP166" s="18"/>
      <c r="AQ166" s="18"/>
      <c r="AR166" s="18"/>
      <c r="AS166" s="18"/>
      <c r="AT166" s="18"/>
      <c r="AU166" s="18"/>
      <c r="AV166" s="18"/>
      <c r="AW166" s="18"/>
      <c r="AX166" s="18"/>
      <c r="AY166" s="18"/>
      <c r="AZ166" s="18"/>
      <c r="BA166" s="18"/>
      <c r="BB166" s="18"/>
      <c r="BC166" s="18"/>
    </row>
    <row r="167" spans="1:55" x14ac:dyDescent="0.25">
      <c r="A167" s="21"/>
      <c r="B167" s="21"/>
      <c r="C167" s="21"/>
      <c r="AN167" s="18"/>
      <c r="AO167" s="18"/>
      <c r="AP167" s="18"/>
      <c r="AQ167" s="18"/>
      <c r="AR167" s="18"/>
      <c r="AS167" s="18"/>
      <c r="AT167" s="18"/>
      <c r="AU167" s="18"/>
      <c r="AV167" s="18"/>
      <c r="AW167" s="18"/>
      <c r="AX167" s="18"/>
      <c r="AY167" s="18"/>
      <c r="AZ167" s="18"/>
      <c r="BA167" s="18"/>
      <c r="BB167" s="18"/>
      <c r="BC167" s="18"/>
    </row>
    <row r="168" spans="1:55" x14ac:dyDescent="0.25">
      <c r="A168" s="21"/>
      <c r="B168" s="21"/>
      <c r="C168" s="21"/>
      <c r="AN168" s="18"/>
      <c r="AO168" s="18"/>
      <c r="AP168" s="18"/>
      <c r="AQ168" s="18"/>
      <c r="AR168" s="18"/>
      <c r="AS168" s="18"/>
      <c r="AT168" s="18"/>
      <c r="AU168" s="18"/>
      <c r="AV168" s="18"/>
      <c r="AW168" s="18"/>
      <c r="AX168" s="18"/>
      <c r="AY168" s="18"/>
      <c r="AZ168" s="18"/>
      <c r="BA168" s="18"/>
      <c r="BB168" s="18"/>
      <c r="BC168" s="18"/>
    </row>
    <row r="169" spans="1:55" x14ac:dyDescent="0.25">
      <c r="A169" s="21"/>
      <c r="B169" s="21"/>
      <c r="C169" s="21"/>
      <c r="AN169" s="18"/>
      <c r="AO169" s="18"/>
      <c r="AP169" s="18"/>
      <c r="AQ169" s="18"/>
      <c r="AR169" s="18"/>
      <c r="AS169" s="18"/>
      <c r="AT169" s="18"/>
      <c r="AU169" s="18"/>
      <c r="AV169" s="18"/>
      <c r="AW169" s="18"/>
      <c r="AX169" s="18"/>
      <c r="AY169" s="18"/>
      <c r="AZ169" s="18"/>
      <c r="BA169" s="18"/>
      <c r="BB169" s="18"/>
      <c r="BC169" s="18"/>
    </row>
    <row r="170" spans="1:55" x14ac:dyDescent="0.25">
      <c r="A170" s="21"/>
      <c r="B170" s="21"/>
      <c r="C170" s="21"/>
      <c r="AN170" s="18"/>
      <c r="AO170" s="18"/>
      <c r="AP170" s="18"/>
      <c r="AQ170" s="18"/>
      <c r="AR170" s="18"/>
      <c r="AS170" s="18"/>
      <c r="AT170" s="18"/>
      <c r="AU170" s="18"/>
      <c r="AV170" s="18"/>
      <c r="AW170" s="18"/>
      <c r="AX170" s="18"/>
      <c r="AY170" s="18"/>
      <c r="AZ170" s="18"/>
      <c r="BA170" s="18"/>
      <c r="BB170" s="18"/>
      <c r="BC170" s="18"/>
    </row>
    <row r="171" spans="1:55" x14ac:dyDescent="0.25">
      <c r="A171" s="21"/>
      <c r="B171" s="21"/>
      <c r="C171" s="21"/>
      <c r="AN171" s="18"/>
      <c r="AO171" s="18"/>
      <c r="AP171" s="18"/>
      <c r="AQ171" s="18"/>
      <c r="AR171" s="18"/>
      <c r="AS171" s="18"/>
      <c r="AT171" s="18"/>
      <c r="AU171" s="18"/>
      <c r="AV171" s="18"/>
      <c r="AW171" s="18"/>
      <c r="AX171" s="18"/>
      <c r="AY171" s="18"/>
      <c r="AZ171" s="18"/>
      <c r="BA171" s="18"/>
      <c r="BB171" s="18"/>
      <c r="BC171" s="18"/>
    </row>
    <row r="172" spans="1:55" x14ac:dyDescent="0.25">
      <c r="A172" s="21"/>
      <c r="B172" s="21"/>
      <c r="C172" s="21"/>
      <c r="AN172" s="18"/>
      <c r="AO172" s="18"/>
      <c r="AP172" s="18"/>
      <c r="AQ172" s="18"/>
      <c r="AR172" s="18"/>
      <c r="AS172" s="18"/>
      <c r="AT172" s="18"/>
      <c r="AU172" s="18"/>
      <c r="AV172" s="18"/>
      <c r="AW172" s="18"/>
      <c r="AX172" s="18"/>
      <c r="AY172" s="18"/>
      <c r="AZ172" s="18"/>
      <c r="BA172" s="18"/>
      <c r="BB172" s="18"/>
      <c r="BC172" s="18"/>
    </row>
    <row r="173" spans="1:55" x14ac:dyDescent="0.25">
      <c r="A173" s="21"/>
      <c r="B173" s="21"/>
      <c r="C173" s="21"/>
      <c r="AN173" s="18"/>
      <c r="AO173" s="18"/>
      <c r="AP173" s="18"/>
      <c r="AQ173" s="18"/>
      <c r="AR173" s="18"/>
      <c r="AS173" s="18"/>
      <c r="AT173" s="18"/>
      <c r="AU173" s="18"/>
      <c r="AV173" s="18"/>
      <c r="AW173" s="18"/>
      <c r="AX173" s="18"/>
      <c r="AY173" s="18"/>
      <c r="AZ173" s="18"/>
      <c r="BA173" s="18"/>
      <c r="BB173" s="18"/>
      <c r="BC173" s="18"/>
    </row>
    <row r="174" spans="1:55" x14ac:dyDescent="0.25">
      <c r="A174" s="21"/>
      <c r="B174" s="21"/>
      <c r="C174" s="21"/>
      <c r="AN174" s="18"/>
      <c r="AO174" s="18"/>
      <c r="AP174" s="18"/>
      <c r="AQ174" s="18"/>
      <c r="AR174" s="18"/>
      <c r="AS174" s="18"/>
      <c r="AT174" s="18"/>
      <c r="AU174" s="18"/>
      <c r="AV174" s="18"/>
      <c r="AW174" s="18"/>
      <c r="AX174" s="18"/>
      <c r="AY174" s="18"/>
      <c r="AZ174" s="18"/>
      <c r="BA174" s="18"/>
      <c r="BB174" s="18"/>
      <c r="BC174" s="18"/>
    </row>
    <row r="175" spans="1:55" x14ac:dyDescent="0.25">
      <c r="A175" s="21"/>
      <c r="B175" s="21"/>
      <c r="C175" s="21"/>
      <c r="AN175" s="18"/>
      <c r="AO175" s="18"/>
      <c r="AP175" s="18"/>
      <c r="AQ175" s="18"/>
      <c r="AR175" s="18"/>
      <c r="AS175" s="18"/>
      <c r="AT175" s="18"/>
      <c r="AU175" s="18"/>
      <c r="AV175" s="18"/>
      <c r="AW175" s="18"/>
      <c r="AX175" s="18"/>
      <c r="AY175" s="18"/>
      <c r="AZ175" s="18"/>
      <c r="BA175" s="18"/>
      <c r="BB175" s="18"/>
      <c r="BC175" s="18"/>
    </row>
    <row r="176" spans="1:55" x14ac:dyDescent="0.25">
      <c r="A176" s="21"/>
      <c r="B176" s="21"/>
      <c r="C176" s="21"/>
      <c r="AN176" s="18"/>
      <c r="AO176" s="18"/>
      <c r="AP176" s="18"/>
      <c r="AQ176" s="18"/>
      <c r="AR176" s="18"/>
      <c r="AS176" s="18"/>
      <c r="AT176" s="18"/>
      <c r="AU176" s="18"/>
      <c r="AV176" s="18"/>
      <c r="AW176" s="18"/>
      <c r="AX176" s="18"/>
      <c r="AY176" s="18"/>
      <c r="AZ176" s="18"/>
      <c r="BA176" s="18"/>
      <c r="BB176" s="18"/>
      <c r="BC176" s="18"/>
    </row>
    <row r="177" spans="1:55" x14ac:dyDescent="0.25">
      <c r="A177" s="21"/>
      <c r="B177" s="21"/>
      <c r="C177" s="21"/>
      <c r="AN177" s="18"/>
      <c r="AO177" s="18"/>
      <c r="AP177" s="18"/>
      <c r="AQ177" s="18"/>
      <c r="AR177" s="18"/>
      <c r="AS177" s="18"/>
      <c r="AT177" s="18"/>
      <c r="AU177" s="18"/>
      <c r="AV177" s="18"/>
      <c r="AW177" s="18"/>
      <c r="AX177" s="18"/>
      <c r="AY177" s="18"/>
      <c r="AZ177" s="18"/>
      <c r="BA177" s="18"/>
      <c r="BB177" s="18"/>
      <c r="BC177" s="18"/>
    </row>
    <row r="178" spans="1:55" x14ac:dyDescent="0.25">
      <c r="A178" s="21"/>
      <c r="B178" s="21"/>
      <c r="C178" s="21"/>
      <c r="AN178" s="18"/>
      <c r="AO178" s="18"/>
      <c r="AP178" s="18"/>
      <c r="AQ178" s="18"/>
      <c r="AR178" s="18"/>
      <c r="AS178" s="18"/>
      <c r="AT178" s="18"/>
      <c r="AU178" s="18"/>
      <c r="AV178" s="18"/>
      <c r="AW178" s="18"/>
      <c r="AX178" s="18"/>
      <c r="AY178" s="18"/>
      <c r="AZ178" s="18"/>
      <c r="BA178" s="18"/>
      <c r="BB178" s="18"/>
      <c r="BC178" s="18"/>
    </row>
    <row r="179" spans="1:55" x14ac:dyDescent="0.25">
      <c r="A179" s="21"/>
      <c r="B179" s="21"/>
      <c r="C179" s="21"/>
      <c r="AN179" s="18"/>
      <c r="AO179" s="18"/>
      <c r="AP179" s="18"/>
      <c r="AQ179" s="18"/>
      <c r="AR179" s="18"/>
      <c r="AS179" s="18"/>
      <c r="AT179" s="18"/>
      <c r="AU179" s="18"/>
      <c r="AV179" s="18"/>
      <c r="AW179" s="18"/>
      <c r="AX179" s="18"/>
      <c r="AY179" s="18"/>
      <c r="AZ179" s="18"/>
      <c r="BA179" s="18"/>
      <c r="BB179" s="18"/>
      <c r="BC179" s="18"/>
    </row>
    <row r="180" spans="1:55" x14ac:dyDescent="0.25">
      <c r="A180" s="21"/>
      <c r="B180" s="21"/>
      <c r="C180" s="21"/>
      <c r="AN180" s="18"/>
      <c r="AO180" s="18"/>
      <c r="AP180" s="18"/>
      <c r="AQ180" s="18"/>
      <c r="AR180" s="18"/>
      <c r="AS180" s="18"/>
      <c r="AT180" s="18"/>
      <c r="AU180" s="18"/>
      <c r="AV180" s="18"/>
      <c r="AW180" s="18"/>
      <c r="AX180" s="18"/>
      <c r="AY180" s="18"/>
      <c r="AZ180" s="18"/>
      <c r="BA180" s="18"/>
      <c r="BB180" s="18"/>
      <c r="BC180" s="18"/>
    </row>
    <row r="181" spans="1:55" x14ac:dyDescent="0.25">
      <c r="A181" s="21"/>
      <c r="B181" s="21"/>
      <c r="C181" s="21"/>
      <c r="AN181" s="18"/>
      <c r="AO181" s="18"/>
      <c r="AP181" s="18"/>
      <c r="AQ181" s="18"/>
      <c r="AR181" s="18"/>
      <c r="AS181" s="18"/>
      <c r="AT181" s="18"/>
      <c r="AU181" s="18"/>
      <c r="AV181" s="18"/>
      <c r="AW181" s="18"/>
      <c r="AX181" s="18"/>
      <c r="AY181" s="18"/>
      <c r="AZ181" s="18"/>
      <c r="BA181" s="18"/>
      <c r="BB181" s="18"/>
      <c r="BC181" s="18"/>
    </row>
    <row r="182" spans="1:55" x14ac:dyDescent="0.25">
      <c r="A182" s="21"/>
      <c r="B182" s="21"/>
      <c r="C182" s="21"/>
      <c r="AN182" s="18"/>
      <c r="AO182" s="18"/>
      <c r="AP182" s="18"/>
      <c r="AQ182" s="18"/>
      <c r="AR182" s="18"/>
      <c r="AS182" s="18"/>
      <c r="AT182" s="18"/>
      <c r="AU182" s="18"/>
      <c r="AV182" s="18"/>
      <c r="AW182" s="18"/>
      <c r="AX182" s="18"/>
      <c r="AY182" s="18"/>
      <c r="AZ182" s="18"/>
      <c r="BA182" s="18"/>
      <c r="BB182" s="18"/>
      <c r="BC182" s="18"/>
    </row>
    <row r="183" spans="1:55" x14ac:dyDescent="0.25">
      <c r="A183" s="21"/>
      <c r="B183" s="21"/>
      <c r="C183" s="21"/>
      <c r="AN183" s="18"/>
      <c r="AO183" s="18"/>
      <c r="AP183" s="18"/>
      <c r="AQ183" s="18"/>
      <c r="AR183" s="18"/>
      <c r="AS183" s="18"/>
      <c r="AT183" s="18"/>
      <c r="AU183" s="18"/>
      <c r="AV183" s="18"/>
      <c r="AW183" s="18"/>
      <c r="AX183" s="18"/>
      <c r="AY183" s="18"/>
      <c r="AZ183" s="18"/>
      <c r="BA183" s="18"/>
      <c r="BB183" s="18"/>
      <c r="BC183" s="18"/>
    </row>
    <row r="184" spans="1:55" x14ac:dyDescent="0.25">
      <c r="A184" s="21"/>
      <c r="B184" s="21"/>
      <c r="C184" s="21"/>
      <c r="AN184" s="18"/>
      <c r="AO184" s="18"/>
      <c r="AP184" s="18"/>
      <c r="AQ184" s="18"/>
      <c r="AR184" s="18"/>
      <c r="AS184" s="18"/>
      <c r="AT184" s="18"/>
      <c r="AU184" s="18"/>
      <c r="AV184" s="18"/>
      <c r="AW184" s="18"/>
      <c r="AX184" s="18"/>
      <c r="AY184" s="18"/>
      <c r="AZ184" s="18"/>
      <c r="BA184" s="18"/>
      <c r="BB184" s="18"/>
      <c r="BC184" s="18"/>
    </row>
    <row r="185" spans="1:55" x14ac:dyDescent="0.25">
      <c r="A185" s="21"/>
      <c r="B185" s="21"/>
      <c r="C185" s="21"/>
      <c r="AN185" s="18"/>
      <c r="AO185" s="18"/>
      <c r="AP185" s="18"/>
      <c r="AQ185" s="18"/>
      <c r="AR185" s="18"/>
      <c r="AS185" s="18"/>
      <c r="AT185" s="18"/>
      <c r="AU185" s="18"/>
      <c r="AV185" s="18"/>
      <c r="AW185" s="18"/>
      <c r="AX185" s="18"/>
      <c r="AY185" s="18"/>
      <c r="AZ185" s="18"/>
      <c r="BA185" s="18"/>
      <c r="BB185" s="18"/>
      <c r="BC185" s="18"/>
    </row>
    <row r="186" spans="1:55" x14ac:dyDescent="0.25">
      <c r="A186" s="21"/>
      <c r="B186" s="21"/>
      <c r="C186" s="21"/>
      <c r="AN186" s="18"/>
      <c r="AO186" s="18"/>
      <c r="AP186" s="18"/>
      <c r="AQ186" s="18"/>
      <c r="AR186" s="18"/>
      <c r="AS186" s="18"/>
      <c r="AT186" s="18"/>
      <c r="AU186" s="18"/>
      <c r="AV186" s="18"/>
      <c r="AW186" s="18"/>
      <c r="AX186" s="18"/>
      <c r="AY186" s="18"/>
      <c r="AZ186" s="18"/>
      <c r="BA186" s="18"/>
      <c r="BB186" s="18"/>
      <c r="BC186" s="18"/>
    </row>
    <row r="187" spans="1:55" x14ac:dyDescent="0.25">
      <c r="A187" s="21"/>
      <c r="B187" s="21"/>
      <c r="C187" s="21"/>
      <c r="AN187" s="18"/>
      <c r="AO187" s="18"/>
      <c r="AP187" s="18"/>
      <c r="AQ187" s="18"/>
      <c r="AR187" s="18"/>
      <c r="AS187" s="18"/>
      <c r="AT187" s="18"/>
      <c r="AU187" s="18"/>
      <c r="AV187" s="18"/>
      <c r="AW187" s="18"/>
      <c r="AX187" s="18"/>
      <c r="AY187" s="18"/>
      <c r="AZ187" s="18"/>
      <c r="BA187" s="18"/>
      <c r="BB187" s="18"/>
      <c r="BC187" s="18"/>
    </row>
    <row r="188" spans="1:55" x14ac:dyDescent="0.25">
      <c r="A188" s="21"/>
      <c r="B188" s="21"/>
      <c r="C188" s="21"/>
      <c r="AN188" s="18"/>
      <c r="AO188" s="18"/>
      <c r="AP188" s="18"/>
      <c r="AQ188" s="18"/>
      <c r="AR188" s="18"/>
      <c r="AS188" s="18"/>
      <c r="AT188" s="18"/>
      <c r="AU188" s="18"/>
      <c r="AV188" s="18"/>
      <c r="AW188" s="18"/>
      <c r="AX188" s="18"/>
      <c r="AY188" s="18"/>
      <c r="AZ188" s="18"/>
      <c r="BA188" s="18"/>
      <c r="BB188" s="18"/>
      <c r="BC188" s="18"/>
    </row>
    <row r="189" spans="1:55" x14ac:dyDescent="0.25">
      <c r="A189" s="21"/>
      <c r="B189" s="21"/>
      <c r="C189" s="21"/>
      <c r="AN189" s="18"/>
      <c r="AO189" s="18"/>
      <c r="AP189" s="18"/>
      <c r="AQ189" s="18"/>
      <c r="AR189" s="18"/>
      <c r="AS189" s="18"/>
      <c r="AT189" s="18"/>
      <c r="AU189" s="18"/>
      <c r="AV189" s="18"/>
      <c r="AW189" s="18"/>
      <c r="AX189" s="18"/>
      <c r="AY189" s="18"/>
      <c r="AZ189" s="18"/>
      <c r="BA189" s="18"/>
      <c r="BB189" s="18"/>
      <c r="BC189" s="18"/>
    </row>
    <row r="190" spans="1:55" x14ac:dyDescent="0.25">
      <c r="A190" s="21"/>
      <c r="B190" s="21"/>
      <c r="C190" s="21"/>
      <c r="AN190" s="18"/>
      <c r="AO190" s="18"/>
      <c r="AP190" s="18"/>
      <c r="AQ190" s="18"/>
      <c r="AR190" s="18"/>
      <c r="AS190" s="18"/>
      <c r="AT190" s="18"/>
      <c r="AU190" s="18"/>
      <c r="AV190" s="18"/>
      <c r="AW190" s="18"/>
      <c r="AX190" s="18"/>
      <c r="AY190" s="18"/>
      <c r="AZ190" s="18"/>
      <c r="BA190" s="18"/>
      <c r="BB190" s="18"/>
      <c r="BC190" s="18"/>
    </row>
    <row r="191" spans="1:55" x14ac:dyDescent="0.25">
      <c r="A191" s="21"/>
      <c r="B191" s="21"/>
      <c r="C191" s="21"/>
      <c r="AN191" s="18"/>
      <c r="AO191" s="18"/>
      <c r="AP191" s="18"/>
      <c r="AQ191" s="18"/>
      <c r="AR191" s="18"/>
      <c r="AS191" s="18"/>
      <c r="AT191" s="18"/>
      <c r="AU191" s="18"/>
      <c r="AV191" s="18"/>
      <c r="AW191" s="18"/>
      <c r="AX191" s="18"/>
      <c r="AY191" s="18"/>
      <c r="AZ191" s="18"/>
      <c r="BA191" s="18"/>
      <c r="BB191" s="18"/>
      <c r="BC191" s="18"/>
    </row>
    <row r="192" spans="1:55" x14ac:dyDescent="0.25">
      <c r="A192" s="21"/>
      <c r="B192" s="21"/>
      <c r="C192" s="21"/>
      <c r="AN192" s="18"/>
      <c r="AO192" s="18"/>
      <c r="AP192" s="18"/>
      <c r="AQ192" s="18"/>
      <c r="AR192" s="18"/>
      <c r="AS192" s="18"/>
      <c r="AT192" s="18"/>
      <c r="AU192" s="18"/>
      <c r="AV192" s="18"/>
      <c r="AW192" s="18"/>
      <c r="AX192" s="18"/>
      <c r="AY192" s="18"/>
      <c r="AZ192" s="18"/>
      <c r="BA192" s="18"/>
      <c r="BB192" s="18"/>
      <c r="BC192" s="18"/>
    </row>
    <row r="193" spans="1:55" x14ac:dyDescent="0.25">
      <c r="A193" s="21"/>
      <c r="B193" s="21"/>
      <c r="C193" s="21"/>
      <c r="AN193" s="18"/>
      <c r="AO193" s="18"/>
      <c r="AP193" s="18"/>
      <c r="AQ193" s="18"/>
      <c r="AR193" s="18"/>
      <c r="AS193" s="18"/>
      <c r="AT193" s="18"/>
      <c r="AU193" s="18"/>
      <c r="AV193" s="18"/>
      <c r="AW193" s="18"/>
      <c r="AX193" s="18"/>
      <c r="AY193" s="18"/>
      <c r="AZ193" s="18"/>
      <c r="BA193" s="18"/>
      <c r="BB193" s="18"/>
      <c r="BC193" s="18"/>
    </row>
    <row r="194" spans="1:55" x14ac:dyDescent="0.25">
      <c r="A194" s="21"/>
      <c r="B194" s="21"/>
      <c r="C194" s="21"/>
      <c r="AN194" s="18"/>
      <c r="AO194" s="18"/>
      <c r="AP194" s="18"/>
      <c r="AQ194" s="18"/>
      <c r="AR194" s="18"/>
      <c r="AS194" s="18"/>
      <c r="AT194" s="18"/>
      <c r="AU194" s="18"/>
      <c r="AV194" s="18"/>
      <c r="AW194" s="18"/>
      <c r="AX194" s="18"/>
      <c r="AY194" s="18"/>
      <c r="AZ194" s="18"/>
      <c r="BA194" s="18"/>
      <c r="BB194" s="18"/>
      <c r="BC194" s="18"/>
    </row>
    <row r="195" spans="1:55" x14ac:dyDescent="0.25">
      <c r="A195" s="21"/>
      <c r="B195" s="21"/>
      <c r="C195" s="21"/>
      <c r="AN195" s="18"/>
      <c r="AO195" s="18"/>
      <c r="AP195" s="18"/>
      <c r="AQ195" s="18"/>
      <c r="AR195" s="18"/>
      <c r="AS195" s="18"/>
      <c r="AT195" s="18"/>
      <c r="AU195" s="18"/>
      <c r="AV195" s="18"/>
      <c r="AW195" s="18"/>
      <c r="AX195" s="18"/>
      <c r="AY195" s="18"/>
      <c r="AZ195" s="18"/>
      <c r="BA195" s="18"/>
      <c r="BB195" s="18"/>
      <c r="BC195" s="18"/>
    </row>
    <row r="196" spans="1:55" x14ac:dyDescent="0.25">
      <c r="A196" s="21"/>
      <c r="B196" s="21"/>
      <c r="C196" s="21"/>
      <c r="AN196" s="18"/>
      <c r="AO196" s="18"/>
      <c r="AP196" s="18"/>
      <c r="AQ196" s="18"/>
      <c r="AR196" s="18"/>
      <c r="AS196" s="18"/>
      <c r="AT196" s="18"/>
      <c r="AU196" s="18"/>
      <c r="AV196" s="18"/>
      <c r="AW196" s="18"/>
      <c r="AX196" s="18"/>
      <c r="AY196" s="18"/>
      <c r="AZ196" s="18"/>
      <c r="BA196" s="18"/>
      <c r="BB196" s="18"/>
      <c r="BC196" s="18"/>
    </row>
    <row r="197" spans="1:55" x14ac:dyDescent="0.25">
      <c r="A197" s="21"/>
      <c r="B197" s="21"/>
      <c r="C197" s="21"/>
      <c r="AN197" s="18"/>
      <c r="AO197" s="18"/>
      <c r="AP197" s="18"/>
      <c r="AQ197" s="18"/>
      <c r="AR197" s="18"/>
      <c r="AS197" s="18"/>
      <c r="AT197" s="18"/>
      <c r="AU197" s="18"/>
      <c r="AV197" s="18"/>
      <c r="AW197" s="18"/>
      <c r="AX197" s="18"/>
      <c r="AY197" s="18"/>
      <c r="AZ197" s="18"/>
      <c r="BA197" s="18"/>
      <c r="BB197" s="18"/>
      <c r="BC197" s="18"/>
    </row>
    <row r="198" spans="1:55" x14ac:dyDescent="0.25">
      <c r="A198" s="21"/>
      <c r="B198" s="21"/>
      <c r="C198" s="21"/>
      <c r="AN198" s="18"/>
      <c r="AO198" s="18"/>
      <c r="AP198" s="18"/>
      <c r="AQ198" s="18"/>
      <c r="AR198" s="18"/>
      <c r="AS198" s="18"/>
      <c r="AT198" s="18"/>
      <c r="AU198" s="18"/>
      <c r="AV198" s="18"/>
      <c r="AW198" s="18"/>
      <c r="AX198" s="18"/>
      <c r="AY198" s="18"/>
      <c r="AZ198" s="18"/>
      <c r="BA198" s="18"/>
      <c r="BB198" s="18"/>
      <c r="BC198" s="18"/>
    </row>
    <row r="199" spans="1:55" x14ac:dyDescent="0.25">
      <c r="A199" s="21"/>
      <c r="B199" s="21"/>
      <c r="C199" s="21"/>
      <c r="AN199" s="18"/>
      <c r="AO199" s="18"/>
      <c r="AP199" s="18"/>
      <c r="AQ199" s="18"/>
      <c r="AR199" s="18"/>
      <c r="AS199" s="18"/>
      <c r="AT199" s="18"/>
      <c r="AU199" s="18"/>
      <c r="AV199" s="18"/>
      <c r="AW199" s="18"/>
      <c r="AX199" s="18"/>
      <c r="AY199" s="18"/>
      <c r="AZ199" s="18"/>
      <c r="BA199" s="18"/>
      <c r="BB199" s="18"/>
      <c r="BC199" s="18"/>
    </row>
    <row r="200" spans="1:55" x14ac:dyDescent="0.25">
      <c r="A200" s="21"/>
      <c r="B200" s="21"/>
      <c r="C200" s="21"/>
      <c r="AN200" s="18"/>
      <c r="AO200" s="18"/>
      <c r="AP200" s="18"/>
      <c r="AQ200" s="18"/>
      <c r="AR200" s="18"/>
      <c r="AS200" s="18"/>
      <c r="AT200" s="18"/>
      <c r="AU200" s="18"/>
      <c r="AV200" s="18"/>
      <c r="AW200" s="18"/>
      <c r="AX200" s="18"/>
      <c r="AY200" s="18"/>
      <c r="AZ200" s="18"/>
      <c r="BA200" s="18"/>
      <c r="BB200" s="18"/>
      <c r="BC200" s="18"/>
    </row>
    <row r="201" spans="1:55" x14ac:dyDescent="0.25">
      <c r="A201" s="21"/>
      <c r="B201" s="21"/>
      <c r="C201" s="21"/>
      <c r="AN201" s="18"/>
      <c r="AO201" s="18"/>
      <c r="AP201" s="18"/>
      <c r="AQ201" s="18"/>
      <c r="AR201" s="18"/>
      <c r="AS201" s="18"/>
      <c r="AT201" s="18"/>
      <c r="AU201" s="18"/>
      <c r="AV201" s="18"/>
      <c r="AW201" s="18"/>
      <c r="AX201" s="18"/>
      <c r="AY201" s="18"/>
      <c r="AZ201" s="18"/>
      <c r="BA201" s="18"/>
      <c r="BB201" s="18"/>
      <c r="BC201" s="18"/>
    </row>
    <row r="202" spans="1:55" x14ac:dyDescent="0.25">
      <c r="A202" s="21"/>
      <c r="B202" s="21"/>
      <c r="C202" s="21"/>
      <c r="AN202" s="18"/>
      <c r="AO202" s="18"/>
      <c r="AP202" s="18"/>
      <c r="AQ202" s="18"/>
      <c r="AR202" s="18"/>
      <c r="AS202" s="18"/>
      <c r="AT202" s="18"/>
      <c r="AU202" s="18"/>
      <c r="AV202" s="18"/>
      <c r="AW202" s="18"/>
      <c r="AX202" s="18"/>
      <c r="AY202" s="18"/>
      <c r="AZ202" s="18"/>
      <c r="BA202" s="18"/>
      <c r="BB202" s="18"/>
      <c r="BC202" s="18"/>
    </row>
    <row r="203" spans="1:55" x14ac:dyDescent="0.25">
      <c r="A203" s="21"/>
      <c r="B203" s="21"/>
      <c r="C203" s="21"/>
      <c r="AN203" s="18"/>
      <c r="AO203" s="18"/>
      <c r="AP203" s="18"/>
      <c r="AQ203" s="18"/>
      <c r="AR203" s="18"/>
      <c r="AS203" s="18"/>
      <c r="AT203" s="18"/>
      <c r="AU203" s="18"/>
      <c r="AV203" s="18"/>
      <c r="AW203" s="18"/>
      <c r="AX203" s="18"/>
      <c r="AY203" s="18"/>
      <c r="AZ203" s="18"/>
      <c r="BA203" s="18"/>
      <c r="BB203" s="18"/>
      <c r="BC203" s="18"/>
    </row>
    <row r="204" spans="1:55" x14ac:dyDescent="0.25">
      <c r="A204" s="21"/>
      <c r="B204" s="21"/>
      <c r="C204" s="21"/>
      <c r="AN204" s="18"/>
      <c r="AO204" s="18"/>
      <c r="AP204" s="18"/>
      <c r="AQ204" s="18"/>
      <c r="AR204" s="18"/>
      <c r="AS204" s="18"/>
      <c r="AT204" s="18"/>
      <c r="AU204" s="18"/>
      <c r="AV204" s="18"/>
      <c r="AW204" s="18"/>
      <c r="AX204" s="18"/>
      <c r="AY204" s="18"/>
      <c r="AZ204" s="18"/>
      <c r="BA204" s="18"/>
      <c r="BB204" s="18"/>
      <c r="BC204" s="18"/>
    </row>
    <row r="205" spans="1:55" x14ac:dyDescent="0.25">
      <c r="A205" s="21"/>
      <c r="B205" s="21"/>
      <c r="C205" s="21"/>
      <c r="AN205" s="18"/>
      <c r="AO205" s="18"/>
      <c r="AP205" s="18"/>
      <c r="AQ205" s="18"/>
      <c r="AR205" s="18"/>
      <c r="AS205" s="18"/>
      <c r="AT205" s="18"/>
      <c r="AU205" s="18"/>
      <c r="AV205" s="18"/>
      <c r="AW205" s="18"/>
      <c r="AX205" s="18"/>
      <c r="AY205" s="18"/>
      <c r="AZ205" s="18"/>
      <c r="BA205" s="18"/>
      <c r="BB205" s="18"/>
      <c r="BC205" s="18"/>
    </row>
    <row r="206" spans="1:55" x14ac:dyDescent="0.25">
      <c r="A206" s="21"/>
      <c r="B206" s="21"/>
      <c r="C206" s="21"/>
      <c r="AN206" s="18"/>
      <c r="AO206" s="18"/>
      <c r="AP206" s="18"/>
      <c r="AQ206" s="18"/>
      <c r="AR206" s="18"/>
      <c r="AS206" s="18"/>
      <c r="AT206" s="18"/>
      <c r="AU206" s="18"/>
      <c r="AV206" s="18"/>
      <c r="AW206" s="18"/>
      <c r="AX206" s="18"/>
      <c r="AY206" s="18"/>
      <c r="AZ206" s="18"/>
      <c r="BA206" s="18"/>
      <c r="BB206" s="18"/>
      <c r="BC206" s="18"/>
    </row>
    <row r="207" spans="1:55" x14ac:dyDescent="0.25">
      <c r="A207" s="21"/>
      <c r="B207" s="21"/>
      <c r="C207" s="21"/>
      <c r="AN207" s="18"/>
      <c r="AO207" s="18"/>
      <c r="AP207" s="18"/>
      <c r="AQ207" s="18"/>
      <c r="AR207" s="18"/>
      <c r="AS207" s="18"/>
      <c r="AT207" s="18"/>
      <c r="AU207" s="18"/>
      <c r="AV207" s="18"/>
      <c r="AW207" s="18"/>
      <c r="AX207" s="18"/>
      <c r="AY207" s="18"/>
      <c r="AZ207" s="18"/>
      <c r="BA207" s="18"/>
      <c r="BB207" s="18"/>
      <c r="BC207" s="18"/>
    </row>
    <row r="208" spans="1:55" x14ac:dyDescent="0.25">
      <c r="A208" s="21"/>
      <c r="B208" s="21"/>
      <c r="C208" s="21"/>
      <c r="AN208" s="18"/>
      <c r="AO208" s="18"/>
      <c r="AP208" s="18"/>
      <c r="AQ208" s="18"/>
      <c r="AR208" s="18"/>
      <c r="AS208" s="18"/>
      <c r="AT208" s="18"/>
      <c r="AU208" s="18"/>
      <c r="AV208" s="18"/>
      <c r="AW208" s="18"/>
      <c r="AX208" s="18"/>
      <c r="AY208" s="18"/>
      <c r="AZ208" s="18"/>
      <c r="BA208" s="18"/>
      <c r="BB208" s="18"/>
      <c r="BC208" s="18"/>
    </row>
    <row r="209" spans="1:55" x14ac:dyDescent="0.25">
      <c r="A209" s="21"/>
      <c r="B209" s="21"/>
      <c r="C209" s="21"/>
      <c r="AN209" s="18"/>
      <c r="AO209" s="18"/>
      <c r="AP209" s="18"/>
      <c r="AQ209" s="18"/>
      <c r="AR209" s="18"/>
      <c r="AS209" s="18"/>
      <c r="AT209" s="18"/>
      <c r="AU209" s="18"/>
      <c r="AV209" s="18"/>
      <c r="AW209" s="18"/>
      <c r="AX209" s="18"/>
      <c r="AY209" s="18"/>
      <c r="AZ209" s="18"/>
      <c r="BA209" s="18"/>
      <c r="BB209" s="18"/>
      <c r="BC209" s="18"/>
    </row>
    <row r="210" spans="1:55" x14ac:dyDescent="0.25">
      <c r="A210" s="21"/>
      <c r="B210" s="21"/>
      <c r="C210" s="21"/>
      <c r="AN210" s="18"/>
      <c r="AO210" s="18"/>
      <c r="AP210" s="18"/>
      <c r="AQ210" s="18"/>
      <c r="AR210" s="18"/>
      <c r="AS210" s="18"/>
      <c r="AT210" s="18"/>
      <c r="AU210" s="18"/>
      <c r="AV210" s="18"/>
      <c r="AW210" s="18"/>
      <c r="AX210" s="18"/>
      <c r="AY210" s="18"/>
      <c r="AZ210" s="18"/>
      <c r="BA210" s="18"/>
      <c r="BB210" s="18"/>
      <c r="BC210" s="18"/>
    </row>
    <row r="211" spans="1:55" x14ac:dyDescent="0.25">
      <c r="A211" s="21"/>
      <c r="B211" s="21"/>
      <c r="C211" s="21"/>
      <c r="AN211" s="18"/>
      <c r="AO211" s="18"/>
      <c r="AP211" s="18"/>
      <c r="AQ211" s="18"/>
      <c r="AR211" s="18"/>
      <c r="AS211" s="18"/>
      <c r="AT211" s="18"/>
      <c r="AU211" s="18"/>
      <c r="AV211" s="18"/>
      <c r="AW211" s="18"/>
      <c r="AX211" s="18"/>
      <c r="AY211" s="18"/>
      <c r="AZ211" s="18"/>
      <c r="BA211" s="18"/>
      <c r="BB211" s="18"/>
      <c r="BC211" s="18"/>
    </row>
    <row r="212" spans="1:55" x14ac:dyDescent="0.25">
      <c r="A212" s="21"/>
      <c r="B212" s="21"/>
      <c r="C212" s="21"/>
      <c r="AN212" s="18"/>
      <c r="AO212" s="18"/>
      <c r="AP212" s="18"/>
      <c r="AQ212" s="18"/>
      <c r="AR212" s="18"/>
      <c r="AS212" s="18"/>
      <c r="AT212" s="18"/>
      <c r="AU212" s="18"/>
      <c r="AV212" s="18"/>
      <c r="AW212" s="18"/>
      <c r="AX212" s="18"/>
      <c r="AY212" s="18"/>
      <c r="AZ212" s="18"/>
      <c r="BA212" s="18"/>
      <c r="BB212" s="18"/>
      <c r="BC212" s="18"/>
    </row>
    <row r="213" spans="1:55" x14ac:dyDescent="0.25">
      <c r="A213" s="21"/>
      <c r="B213" s="21"/>
      <c r="C213" s="21"/>
      <c r="AN213" s="18"/>
      <c r="AO213" s="18"/>
      <c r="AP213" s="18"/>
      <c r="AQ213" s="18"/>
      <c r="AR213" s="18"/>
      <c r="AS213" s="18"/>
      <c r="AT213" s="18"/>
      <c r="AU213" s="18"/>
      <c r="AV213" s="18"/>
      <c r="AW213" s="18"/>
      <c r="AX213" s="18"/>
      <c r="AY213" s="18"/>
      <c r="AZ213" s="18"/>
      <c r="BA213" s="18"/>
      <c r="BB213" s="18"/>
      <c r="BC213" s="18"/>
    </row>
    <row r="214" spans="1:55" x14ac:dyDescent="0.25">
      <c r="A214" s="21"/>
      <c r="B214" s="21"/>
      <c r="C214" s="21"/>
      <c r="AN214" s="18"/>
      <c r="AO214" s="18"/>
      <c r="AP214" s="18"/>
      <c r="AQ214" s="18"/>
      <c r="AR214" s="18"/>
      <c r="AS214" s="18"/>
      <c r="AT214" s="18"/>
      <c r="AU214" s="18"/>
      <c r="AV214" s="18"/>
      <c r="AW214" s="18"/>
      <c r="AX214" s="18"/>
      <c r="AY214" s="18"/>
      <c r="AZ214" s="18"/>
      <c r="BA214" s="18"/>
      <c r="BB214" s="18"/>
      <c r="BC214" s="18"/>
    </row>
    <row r="215" spans="1:55" x14ac:dyDescent="0.25">
      <c r="A215" s="21"/>
      <c r="B215" s="21"/>
      <c r="C215" s="21"/>
      <c r="AN215" s="18"/>
      <c r="AO215" s="18"/>
      <c r="AP215" s="18"/>
      <c r="AQ215" s="18"/>
      <c r="AR215" s="18"/>
      <c r="AS215" s="18"/>
      <c r="AT215" s="18"/>
      <c r="AU215" s="18"/>
      <c r="AV215" s="18"/>
      <c r="AW215" s="18"/>
      <c r="AX215" s="18"/>
      <c r="AY215" s="18"/>
      <c r="AZ215" s="18"/>
      <c r="BA215" s="18"/>
      <c r="BB215" s="18"/>
      <c r="BC215" s="18"/>
    </row>
    <row r="216" spans="1:55" x14ac:dyDescent="0.25">
      <c r="A216" s="21"/>
      <c r="B216" s="21"/>
      <c r="C216" s="21"/>
      <c r="AN216" s="18"/>
      <c r="AO216" s="18"/>
      <c r="AP216" s="18"/>
      <c r="AQ216" s="18"/>
      <c r="AR216" s="18"/>
      <c r="AS216" s="18"/>
      <c r="AT216" s="18"/>
      <c r="AU216" s="18"/>
      <c r="AV216" s="18"/>
      <c r="AW216" s="18"/>
      <c r="AX216" s="18"/>
      <c r="AY216" s="18"/>
      <c r="AZ216" s="18"/>
      <c r="BA216" s="18"/>
      <c r="BB216" s="18"/>
      <c r="BC216" s="18"/>
    </row>
    <row r="217" spans="1:55" x14ac:dyDescent="0.25">
      <c r="A217" s="21"/>
      <c r="B217" s="21"/>
      <c r="C217" s="21"/>
      <c r="AN217" s="18"/>
      <c r="AO217" s="18"/>
      <c r="AP217" s="18"/>
      <c r="AQ217" s="18"/>
      <c r="AR217" s="18"/>
      <c r="AS217" s="18"/>
      <c r="AT217" s="18"/>
      <c r="AU217" s="18"/>
      <c r="AV217" s="18"/>
      <c r="AW217" s="18"/>
      <c r="AX217" s="18"/>
      <c r="AY217" s="18"/>
      <c r="AZ217" s="18"/>
      <c r="BA217" s="18"/>
      <c r="BB217" s="18"/>
      <c r="BC217" s="18"/>
    </row>
    <row r="218" spans="1:55" x14ac:dyDescent="0.25">
      <c r="A218" s="21"/>
      <c r="B218" s="21"/>
      <c r="C218" s="21"/>
      <c r="AN218" s="18"/>
      <c r="AO218" s="18"/>
      <c r="AP218" s="18"/>
      <c r="AQ218" s="18"/>
      <c r="AR218" s="18"/>
      <c r="AS218" s="18"/>
      <c r="AT218" s="18"/>
      <c r="AU218" s="18"/>
      <c r="AV218" s="18"/>
      <c r="AW218" s="18"/>
      <c r="AX218" s="18"/>
      <c r="AY218" s="18"/>
      <c r="AZ218" s="18"/>
      <c r="BA218" s="18"/>
      <c r="BB218" s="18"/>
      <c r="BC218" s="18"/>
    </row>
    <row r="219" spans="1:55" x14ac:dyDescent="0.25">
      <c r="A219" s="21"/>
      <c r="B219" s="21"/>
      <c r="C219" s="21"/>
      <c r="AN219" s="18"/>
      <c r="AO219" s="18"/>
      <c r="AP219" s="18"/>
      <c r="AQ219" s="18"/>
      <c r="AR219" s="18"/>
      <c r="AS219" s="18"/>
      <c r="AT219" s="18"/>
      <c r="AU219" s="18"/>
      <c r="AV219" s="18"/>
      <c r="AW219" s="18"/>
      <c r="AX219" s="18"/>
      <c r="AY219" s="18"/>
      <c r="AZ219" s="18"/>
      <c r="BA219" s="18"/>
      <c r="BB219" s="18"/>
      <c r="BC219" s="18"/>
    </row>
    <row r="220" spans="1:55" x14ac:dyDescent="0.25">
      <c r="A220" s="21"/>
      <c r="B220" s="21"/>
      <c r="C220" s="21"/>
      <c r="AN220" s="18"/>
      <c r="AO220" s="18"/>
      <c r="AP220" s="18"/>
      <c r="AQ220" s="18"/>
      <c r="AR220" s="18"/>
      <c r="AS220" s="18"/>
      <c r="AT220" s="18"/>
      <c r="AU220" s="18"/>
      <c r="AV220" s="18"/>
      <c r="AW220" s="18"/>
      <c r="AX220" s="18"/>
      <c r="AY220" s="18"/>
      <c r="AZ220" s="18"/>
      <c r="BA220" s="18"/>
      <c r="BB220" s="18"/>
      <c r="BC220" s="18"/>
    </row>
    <row r="221" spans="1:55" x14ac:dyDescent="0.25">
      <c r="A221" s="21"/>
      <c r="B221" s="21"/>
      <c r="C221" s="21"/>
      <c r="AN221" s="18"/>
      <c r="AO221" s="18"/>
      <c r="AP221" s="18"/>
      <c r="AQ221" s="18"/>
      <c r="AR221" s="18"/>
      <c r="AS221" s="18"/>
      <c r="AT221" s="18"/>
      <c r="AU221" s="18"/>
      <c r="AV221" s="18"/>
      <c r="AW221" s="18"/>
      <c r="AX221" s="18"/>
      <c r="AY221" s="18"/>
      <c r="AZ221" s="18"/>
      <c r="BA221" s="18"/>
      <c r="BB221" s="18"/>
      <c r="BC221" s="18"/>
    </row>
    <row r="222" spans="1:55" x14ac:dyDescent="0.25">
      <c r="A222" s="21"/>
      <c r="B222" s="21"/>
      <c r="C222" s="21"/>
      <c r="AN222" s="18"/>
      <c r="AO222" s="18"/>
      <c r="AP222" s="18"/>
      <c r="AQ222" s="18"/>
      <c r="AR222" s="18"/>
      <c r="AS222" s="18"/>
      <c r="AT222" s="18"/>
      <c r="AU222" s="18"/>
      <c r="AV222" s="18"/>
      <c r="AW222" s="18"/>
      <c r="AX222" s="18"/>
      <c r="AY222" s="18"/>
      <c r="AZ222" s="18"/>
      <c r="BA222" s="18"/>
      <c r="BB222" s="18"/>
      <c r="BC222" s="18"/>
    </row>
    <row r="223" spans="1:55" x14ac:dyDescent="0.25">
      <c r="A223" s="21"/>
      <c r="B223" s="21"/>
      <c r="C223" s="21"/>
      <c r="AN223" s="18"/>
      <c r="AO223" s="18"/>
      <c r="AP223" s="18"/>
      <c r="AQ223" s="18"/>
      <c r="AR223" s="18"/>
      <c r="AS223" s="18"/>
      <c r="AT223" s="18"/>
      <c r="AU223" s="18"/>
      <c r="AV223" s="18"/>
      <c r="AW223" s="18"/>
      <c r="AX223" s="18"/>
      <c r="AY223" s="18"/>
      <c r="AZ223" s="18"/>
      <c r="BA223" s="18"/>
      <c r="BB223" s="18"/>
      <c r="BC223" s="18"/>
    </row>
    <row r="224" spans="1:55" x14ac:dyDescent="0.25">
      <c r="A224" s="21"/>
      <c r="B224" s="21"/>
      <c r="C224" s="21"/>
      <c r="AN224" s="18"/>
      <c r="AO224" s="18"/>
      <c r="AP224" s="18"/>
      <c r="AQ224" s="18"/>
      <c r="AR224" s="18"/>
      <c r="AS224" s="18"/>
      <c r="AT224" s="18"/>
      <c r="AU224" s="18"/>
      <c r="AV224" s="18"/>
      <c r="AW224" s="18"/>
      <c r="AX224" s="18"/>
      <c r="AY224" s="18"/>
      <c r="AZ224" s="18"/>
      <c r="BA224" s="18"/>
      <c r="BB224" s="18"/>
      <c r="BC224" s="18"/>
    </row>
    <row r="225" spans="1:55" x14ac:dyDescent="0.25">
      <c r="A225" s="21"/>
      <c r="B225" s="21"/>
      <c r="C225" s="21"/>
      <c r="AN225" s="18"/>
      <c r="AO225" s="18"/>
      <c r="AP225" s="18"/>
      <c r="AQ225" s="18"/>
      <c r="AR225" s="18"/>
      <c r="AS225" s="18"/>
      <c r="AT225" s="18"/>
      <c r="AU225" s="18"/>
      <c r="AV225" s="18"/>
      <c r="AW225" s="18"/>
      <c r="AX225" s="18"/>
      <c r="AY225" s="18"/>
      <c r="AZ225" s="18"/>
      <c r="BA225" s="18"/>
      <c r="BB225" s="18"/>
      <c r="BC225" s="18"/>
    </row>
    <row r="226" spans="1:55" x14ac:dyDescent="0.25">
      <c r="A226" s="21"/>
      <c r="B226" s="21"/>
      <c r="C226" s="21"/>
      <c r="AN226" s="18"/>
      <c r="AO226" s="18"/>
      <c r="AP226" s="18"/>
      <c r="AQ226" s="18"/>
      <c r="AR226" s="18"/>
      <c r="AS226" s="18"/>
      <c r="AT226" s="18"/>
      <c r="AU226" s="18"/>
      <c r="AV226" s="18"/>
      <c r="AW226" s="18"/>
      <c r="AX226" s="18"/>
      <c r="AY226" s="18"/>
      <c r="AZ226" s="18"/>
      <c r="BA226" s="18"/>
      <c r="BB226" s="18"/>
      <c r="BC226" s="18"/>
    </row>
    <row r="227" spans="1:55" x14ac:dyDescent="0.25">
      <c r="A227" s="21"/>
      <c r="B227" s="21"/>
      <c r="C227" s="21"/>
      <c r="AN227" s="18"/>
      <c r="AO227" s="18"/>
      <c r="AP227" s="18"/>
      <c r="AQ227" s="18"/>
      <c r="AR227" s="18"/>
      <c r="AS227" s="18"/>
      <c r="AT227" s="18"/>
      <c r="AU227" s="18"/>
      <c r="AV227" s="18"/>
      <c r="AW227" s="18"/>
      <c r="AX227" s="18"/>
      <c r="AY227" s="18"/>
      <c r="AZ227" s="18"/>
      <c r="BA227" s="18"/>
      <c r="BB227" s="18"/>
      <c r="BC227" s="18"/>
    </row>
    <row r="228" spans="1:55" x14ac:dyDescent="0.25">
      <c r="A228" s="21"/>
      <c r="B228" s="21"/>
      <c r="C228" s="21"/>
      <c r="AN228" s="18"/>
      <c r="AO228" s="18"/>
      <c r="AP228" s="18"/>
      <c r="AQ228" s="18"/>
      <c r="AR228" s="18"/>
      <c r="AS228" s="18"/>
      <c r="AT228" s="18"/>
      <c r="AU228" s="18"/>
      <c r="AV228" s="18"/>
      <c r="AW228" s="18"/>
      <c r="AX228" s="18"/>
      <c r="AY228" s="18"/>
      <c r="AZ228" s="18"/>
      <c r="BA228" s="18"/>
      <c r="BB228" s="18"/>
      <c r="BC228" s="18"/>
    </row>
    <row r="229" spans="1:55" x14ac:dyDescent="0.25">
      <c r="A229" s="21"/>
      <c r="B229" s="21"/>
      <c r="C229" s="21"/>
      <c r="AN229" s="18"/>
      <c r="AO229" s="18"/>
      <c r="AP229" s="18"/>
      <c r="AQ229" s="18"/>
      <c r="AR229" s="18"/>
      <c r="AS229" s="18"/>
      <c r="AT229" s="18"/>
      <c r="AU229" s="18"/>
      <c r="AV229" s="18"/>
      <c r="AW229" s="18"/>
      <c r="AX229" s="18"/>
      <c r="AY229" s="18"/>
      <c r="AZ229" s="18"/>
      <c r="BA229" s="18"/>
      <c r="BB229" s="18"/>
      <c r="BC229" s="18"/>
    </row>
    <row r="230" spans="1:55" x14ac:dyDescent="0.25">
      <c r="A230" s="21"/>
      <c r="B230" s="21"/>
      <c r="C230" s="21"/>
      <c r="AN230" s="18"/>
      <c r="AO230" s="18"/>
      <c r="AP230" s="18"/>
      <c r="AQ230" s="18"/>
      <c r="AR230" s="18"/>
      <c r="AS230" s="18"/>
      <c r="AT230" s="18"/>
      <c r="AU230" s="18"/>
      <c r="AV230" s="18"/>
      <c r="AW230" s="18"/>
      <c r="AX230" s="18"/>
      <c r="AY230" s="18"/>
      <c r="AZ230" s="18"/>
      <c r="BA230" s="18"/>
      <c r="BB230" s="18"/>
      <c r="BC230" s="18"/>
    </row>
    <row r="231" spans="1:55" x14ac:dyDescent="0.25">
      <c r="A231" s="21"/>
      <c r="B231" s="21"/>
      <c r="C231" s="21"/>
      <c r="AN231" s="18"/>
      <c r="AO231" s="18"/>
      <c r="AP231" s="18"/>
      <c r="AQ231" s="18"/>
      <c r="AR231" s="18"/>
      <c r="AS231" s="18"/>
      <c r="AT231" s="18"/>
      <c r="AU231" s="18"/>
      <c r="AV231" s="18"/>
      <c r="AW231" s="18"/>
      <c r="AX231" s="18"/>
      <c r="AY231" s="18"/>
      <c r="AZ231" s="18"/>
      <c r="BA231" s="18"/>
      <c r="BB231" s="18"/>
      <c r="BC231" s="18"/>
    </row>
    <row r="232" spans="1:55" x14ac:dyDescent="0.25">
      <c r="A232" s="21"/>
      <c r="B232" s="21"/>
      <c r="C232" s="21"/>
      <c r="AN232" s="18"/>
      <c r="AO232" s="18"/>
      <c r="AP232" s="18"/>
      <c r="AQ232" s="18"/>
      <c r="AR232" s="18"/>
      <c r="AS232" s="18"/>
      <c r="AT232" s="18"/>
      <c r="AU232" s="18"/>
      <c r="AV232" s="18"/>
      <c r="AW232" s="18"/>
      <c r="AX232" s="18"/>
      <c r="AY232" s="18"/>
      <c r="AZ232" s="18"/>
      <c r="BA232" s="18"/>
      <c r="BB232" s="18"/>
      <c r="BC232" s="18"/>
    </row>
    <row r="233" spans="1:55" x14ac:dyDescent="0.25">
      <c r="A233" s="21"/>
      <c r="B233" s="21"/>
      <c r="C233" s="21"/>
      <c r="AN233" s="18"/>
      <c r="AO233" s="18"/>
      <c r="AP233" s="18"/>
      <c r="AQ233" s="18"/>
      <c r="AR233" s="18"/>
      <c r="AS233" s="18"/>
      <c r="AT233" s="18"/>
      <c r="AU233" s="18"/>
      <c r="AV233" s="18"/>
      <c r="AW233" s="18"/>
      <c r="AX233" s="18"/>
      <c r="AY233" s="18"/>
      <c r="AZ233" s="18"/>
      <c r="BA233" s="18"/>
      <c r="BB233" s="18"/>
      <c r="BC233" s="18"/>
    </row>
    <row r="234" spans="1:55" x14ac:dyDescent="0.25">
      <c r="A234" s="21"/>
      <c r="B234" s="21"/>
      <c r="C234" s="21"/>
      <c r="AN234" s="18"/>
      <c r="AO234" s="18"/>
      <c r="AP234" s="18"/>
      <c r="AQ234" s="18"/>
      <c r="AR234" s="18"/>
      <c r="AS234" s="18"/>
      <c r="AT234" s="18"/>
      <c r="AU234" s="18"/>
      <c r="AV234" s="18"/>
      <c r="AW234" s="18"/>
      <c r="AX234" s="18"/>
      <c r="AY234" s="18"/>
      <c r="AZ234" s="18"/>
      <c r="BA234" s="18"/>
      <c r="BB234" s="18"/>
      <c r="BC234" s="18"/>
    </row>
    <row r="235" spans="1:55" x14ac:dyDescent="0.25">
      <c r="A235" s="21"/>
      <c r="B235" s="21"/>
      <c r="C235" s="21"/>
      <c r="AN235" s="18"/>
      <c r="AO235" s="18"/>
      <c r="AP235" s="18"/>
      <c r="AQ235" s="18"/>
      <c r="AR235" s="18"/>
      <c r="AS235" s="18"/>
      <c r="AT235" s="18"/>
      <c r="AU235" s="18"/>
      <c r="AV235" s="18"/>
      <c r="AW235" s="18"/>
      <c r="AX235" s="18"/>
      <c r="AY235" s="18"/>
      <c r="AZ235" s="18"/>
      <c r="BA235" s="18"/>
      <c r="BB235" s="18"/>
      <c r="BC235" s="18"/>
    </row>
    <row r="236" spans="1:55" x14ac:dyDescent="0.25">
      <c r="A236" s="21"/>
      <c r="B236" s="21"/>
      <c r="C236" s="21"/>
      <c r="AN236" s="18"/>
      <c r="AO236" s="18"/>
      <c r="AP236" s="18"/>
      <c r="AQ236" s="18"/>
      <c r="AR236" s="18"/>
      <c r="AS236" s="18"/>
      <c r="AT236" s="18"/>
      <c r="AU236" s="18"/>
      <c r="AV236" s="18"/>
      <c r="AW236" s="18"/>
      <c r="AX236" s="18"/>
      <c r="AY236" s="18"/>
      <c r="AZ236" s="18"/>
      <c r="BA236" s="18"/>
      <c r="BB236" s="18"/>
      <c r="BC236" s="18"/>
    </row>
    <row r="237" spans="1:55" x14ac:dyDescent="0.25">
      <c r="A237" s="21"/>
      <c r="B237" s="21"/>
      <c r="C237" s="21"/>
      <c r="AN237" s="18"/>
      <c r="AO237" s="18"/>
      <c r="AP237" s="18"/>
      <c r="AQ237" s="18"/>
      <c r="AR237" s="18"/>
      <c r="AS237" s="18"/>
      <c r="AT237" s="18"/>
      <c r="AU237" s="18"/>
      <c r="AV237" s="18"/>
      <c r="AW237" s="18"/>
      <c r="AX237" s="18"/>
      <c r="AY237" s="18"/>
      <c r="AZ237" s="18"/>
      <c r="BA237" s="18"/>
      <c r="BB237" s="18"/>
      <c r="BC237" s="18"/>
    </row>
    <row r="238" spans="1:55" x14ac:dyDescent="0.25">
      <c r="A238" s="21"/>
      <c r="B238" s="21"/>
      <c r="C238" s="21"/>
      <c r="AN238" s="18"/>
      <c r="AO238" s="18"/>
      <c r="AP238" s="18"/>
      <c r="AQ238" s="18"/>
      <c r="AR238" s="18"/>
      <c r="AS238" s="18"/>
      <c r="AT238" s="18"/>
      <c r="AU238" s="18"/>
      <c r="AV238" s="18"/>
      <c r="AW238" s="18"/>
      <c r="AX238" s="18"/>
      <c r="AY238" s="18"/>
      <c r="AZ238" s="18"/>
      <c r="BA238" s="18"/>
      <c r="BB238" s="18"/>
      <c r="BC238" s="18"/>
    </row>
    <row r="239" spans="1:55" x14ac:dyDescent="0.25">
      <c r="A239" s="21"/>
      <c r="B239" s="21"/>
      <c r="C239" s="21"/>
      <c r="AN239" s="18"/>
      <c r="AO239" s="18"/>
      <c r="AP239" s="18"/>
      <c r="AQ239" s="18"/>
      <c r="AR239" s="18"/>
      <c r="AS239" s="18"/>
      <c r="AT239" s="18"/>
      <c r="AU239" s="18"/>
      <c r="AV239" s="18"/>
      <c r="AW239" s="18"/>
      <c r="AX239" s="18"/>
      <c r="AY239" s="18"/>
      <c r="AZ239" s="18"/>
      <c r="BA239" s="18"/>
      <c r="BB239" s="18"/>
      <c r="BC239" s="18"/>
    </row>
    <row r="240" spans="1:55" x14ac:dyDescent="0.25">
      <c r="A240" s="21"/>
      <c r="B240" s="21"/>
      <c r="C240" s="21"/>
      <c r="AN240" s="18"/>
      <c r="AO240" s="18"/>
      <c r="AP240" s="18"/>
      <c r="AQ240" s="18"/>
      <c r="AR240" s="18"/>
      <c r="AS240" s="18"/>
      <c r="AT240" s="18"/>
      <c r="AU240" s="18"/>
      <c r="AV240" s="18"/>
      <c r="AW240" s="18"/>
      <c r="AX240" s="18"/>
      <c r="AY240" s="18"/>
      <c r="AZ240" s="18"/>
      <c r="BA240" s="18"/>
      <c r="BB240" s="18"/>
      <c r="BC240" s="18"/>
    </row>
    <row r="241" spans="1:55" x14ac:dyDescent="0.25">
      <c r="A241" s="21"/>
      <c r="B241" s="21"/>
      <c r="C241" s="21"/>
      <c r="AN241" s="18"/>
      <c r="AO241" s="18"/>
      <c r="AP241" s="18"/>
      <c r="AQ241" s="18"/>
      <c r="AR241" s="18"/>
      <c r="AS241" s="18"/>
      <c r="AT241" s="18"/>
      <c r="AU241" s="18"/>
      <c r="AV241" s="18"/>
      <c r="AW241" s="18"/>
      <c r="AX241" s="18"/>
      <c r="AY241" s="18"/>
      <c r="AZ241" s="18"/>
      <c r="BA241" s="18"/>
      <c r="BB241" s="18"/>
      <c r="BC241" s="18"/>
    </row>
    <row r="242" spans="1:55" x14ac:dyDescent="0.25">
      <c r="A242" s="21"/>
      <c r="B242" s="21"/>
      <c r="C242" s="21"/>
      <c r="AN242" s="18"/>
      <c r="AO242" s="18"/>
      <c r="AP242" s="18"/>
      <c r="AQ242" s="18"/>
      <c r="AR242" s="18"/>
      <c r="AS242" s="18"/>
      <c r="AT242" s="18"/>
      <c r="AU242" s="18"/>
      <c r="AV242" s="18"/>
      <c r="AW242" s="18"/>
      <c r="AX242" s="18"/>
      <c r="AY242" s="18"/>
      <c r="AZ242" s="18"/>
      <c r="BA242" s="18"/>
      <c r="BB242" s="18"/>
      <c r="BC242" s="18"/>
    </row>
    <row r="243" spans="1:55" x14ac:dyDescent="0.25">
      <c r="A243" s="21"/>
      <c r="B243" s="21"/>
      <c r="C243" s="21"/>
      <c r="AN243" s="18"/>
      <c r="AO243" s="18"/>
      <c r="AP243" s="18"/>
      <c r="AQ243" s="18"/>
      <c r="AR243" s="18"/>
      <c r="AS243" s="18"/>
      <c r="AT243" s="18"/>
      <c r="AU243" s="18"/>
      <c r="AV243" s="18"/>
      <c r="AW243" s="18"/>
      <c r="AX243" s="18"/>
      <c r="AY243" s="18"/>
      <c r="AZ243" s="18"/>
      <c r="BA243" s="18"/>
      <c r="BB243" s="18"/>
      <c r="BC243" s="18"/>
    </row>
    <row r="244" spans="1:55" x14ac:dyDescent="0.25">
      <c r="A244" s="21"/>
      <c r="B244" s="21"/>
      <c r="C244" s="21"/>
      <c r="AN244" s="18"/>
      <c r="AO244" s="18"/>
      <c r="AP244" s="18"/>
      <c r="AQ244" s="18"/>
      <c r="AR244" s="18"/>
      <c r="AS244" s="18"/>
      <c r="AT244" s="18"/>
      <c r="AU244" s="18"/>
      <c r="AV244" s="18"/>
      <c r="AW244" s="18"/>
      <c r="AX244" s="18"/>
      <c r="AY244" s="18"/>
      <c r="AZ244" s="18"/>
      <c r="BA244" s="18"/>
      <c r="BB244" s="18"/>
      <c r="BC244" s="18"/>
    </row>
    <row r="245" spans="1:55" x14ac:dyDescent="0.25">
      <c r="A245" s="21"/>
      <c r="B245" s="21"/>
      <c r="C245" s="21"/>
      <c r="AN245" s="18"/>
      <c r="AO245" s="18"/>
      <c r="AP245" s="18"/>
      <c r="AQ245" s="18"/>
      <c r="AR245" s="18"/>
      <c r="AS245" s="18"/>
      <c r="AT245" s="18"/>
      <c r="AU245" s="18"/>
      <c r="AV245" s="18"/>
      <c r="AW245" s="18"/>
      <c r="AX245" s="18"/>
      <c r="AY245" s="18"/>
      <c r="AZ245" s="18"/>
      <c r="BA245" s="18"/>
      <c r="BB245" s="18"/>
      <c r="BC245" s="18"/>
    </row>
    <row r="246" spans="1:55" x14ac:dyDescent="0.25">
      <c r="A246" s="21"/>
      <c r="B246" s="21"/>
      <c r="C246" s="21"/>
      <c r="AN246" s="18"/>
      <c r="AO246" s="18"/>
      <c r="AP246" s="18"/>
      <c r="AQ246" s="18"/>
      <c r="AR246" s="18"/>
      <c r="AS246" s="18"/>
      <c r="AT246" s="18"/>
      <c r="AU246" s="18"/>
      <c r="AV246" s="18"/>
      <c r="AW246" s="18"/>
      <c r="AX246" s="18"/>
      <c r="AY246" s="18"/>
      <c r="AZ246" s="18"/>
      <c r="BA246" s="18"/>
      <c r="BB246" s="18"/>
      <c r="BC246" s="18"/>
    </row>
    <row r="247" spans="1:55" x14ac:dyDescent="0.25">
      <c r="A247" s="21"/>
      <c r="B247" s="21"/>
      <c r="C247" s="21"/>
      <c r="AN247" s="18"/>
      <c r="AO247" s="18"/>
      <c r="AP247" s="18"/>
      <c r="AQ247" s="18"/>
      <c r="AR247" s="18"/>
      <c r="AS247" s="18"/>
      <c r="AT247" s="18"/>
      <c r="AU247" s="18"/>
      <c r="AV247" s="18"/>
      <c r="AW247" s="18"/>
      <c r="AX247" s="18"/>
      <c r="AY247" s="18"/>
      <c r="AZ247" s="18"/>
      <c r="BA247" s="18"/>
      <c r="BB247" s="18"/>
      <c r="BC247" s="18"/>
    </row>
    <row r="248" spans="1:55" x14ac:dyDescent="0.25">
      <c r="A248" s="21"/>
      <c r="B248" s="21"/>
      <c r="C248" s="21"/>
      <c r="AN248" s="18"/>
      <c r="AO248" s="18"/>
      <c r="AP248" s="18"/>
      <c r="AQ248" s="18"/>
      <c r="AR248" s="18"/>
      <c r="AS248" s="18"/>
      <c r="AT248" s="18"/>
      <c r="AU248" s="18"/>
      <c r="AV248" s="18"/>
      <c r="AW248" s="18"/>
      <c r="AX248" s="18"/>
      <c r="AY248" s="18"/>
      <c r="AZ248" s="18"/>
      <c r="BA248" s="18"/>
      <c r="BB248" s="18"/>
      <c r="BC248" s="18"/>
    </row>
    <row r="249" spans="1:55" x14ac:dyDescent="0.25">
      <c r="A249" s="21"/>
      <c r="B249" s="21"/>
      <c r="C249" s="21"/>
      <c r="AN249" s="18"/>
      <c r="AO249" s="18"/>
      <c r="AP249" s="18"/>
      <c r="AQ249" s="18"/>
      <c r="AR249" s="18"/>
      <c r="AS249" s="18"/>
      <c r="AT249" s="18"/>
      <c r="AU249" s="18"/>
      <c r="AV249" s="18"/>
      <c r="AW249" s="18"/>
      <c r="AX249" s="18"/>
      <c r="AY249" s="18"/>
      <c r="AZ249" s="18"/>
      <c r="BA249" s="18"/>
      <c r="BB249" s="18"/>
      <c r="BC249" s="18"/>
    </row>
    <row r="250" spans="1:55" x14ac:dyDescent="0.25">
      <c r="A250" s="21"/>
      <c r="B250" s="21"/>
      <c r="C250" s="21"/>
      <c r="AN250" s="18"/>
      <c r="AO250" s="18"/>
      <c r="AP250" s="18"/>
      <c r="AQ250" s="18"/>
      <c r="AR250" s="18"/>
      <c r="AS250" s="18"/>
      <c r="AT250" s="18"/>
      <c r="AU250" s="18"/>
      <c r="AV250" s="18"/>
      <c r="AW250" s="18"/>
      <c r="AX250" s="18"/>
      <c r="AY250" s="18"/>
      <c r="AZ250" s="18"/>
      <c r="BA250" s="18"/>
      <c r="BB250" s="18"/>
      <c r="BC250" s="18"/>
    </row>
    <row r="251" spans="1:55" x14ac:dyDescent="0.25">
      <c r="A251" s="21"/>
      <c r="B251" s="21"/>
      <c r="C251" s="21"/>
      <c r="AN251" s="18"/>
      <c r="AO251" s="18"/>
      <c r="AP251" s="18"/>
      <c r="AQ251" s="18"/>
      <c r="AR251" s="18"/>
      <c r="AS251" s="18"/>
      <c r="AT251" s="18"/>
      <c r="AU251" s="18"/>
      <c r="AV251" s="18"/>
      <c r="AW251" s="18"/>
      <c r="AX251" s="18"/>
      <c r="AY251" s="18"/>
      <c r="AZ251" s="18"/>
      <c r="BA251" s="18"/>
      <c r="BB251" s="18"/>
      <c r="BC251" s="18"/>
    </row>
    <row r="252" spans="1:55" x14ac:dyDescent="0.25">
      <c r="A252" s="21"/>
      <c r="B252" s="21"/>
      <c r="C252" s="21"/>
      <c r="AN252" s="18"/>
      <c r="AO252" s="18"/>
      <c r="AP252" s="18"/>
      <c r="AQ252" s="18"/>
      <c r="AR252" s="18"/>
      <c r="AS252" s="18"/>
      <c r="AT252" s="18"/>
      <c r="AU252" s="18"/>
      <c r="AV252" s="18"/>
      <c r="AW252" s="18"/>
      <c r="AX252" s="18"/>
      <c r="AY252" s="18"/>
      <c r="AZ252" s="18"/>
      <c r="BA252" s="18"/>
      <c r="BB252" s="18"/>
      <c r="BC252" s="18"/>
    </row>
    <row r="253" spans="1:55" x14ac:dyDescent="0.25">
      <c r="A253" s="21"/>
      <c r="B253" s="21"/>
      <c r="C253" s="21"/>
      <c r="AN253" s="18"/>
      <c r="AO253" s="18"/>
      <c r="AP253" s="18"/>
      <c r="AQ253" s="18"/>
      <c r="AR253" s="18"/>
      <c r="AS253" s="18"/>
      <c r="AT253" s="18"/>
      <c r="AU253" s="18"/>
      <c r="AV253" s="18"/>
      <c r="AW253" s="18"/>
      <c r="AX253" s="18"/>
      <c r="AY253" s="18"/>
      <c r="AZ253" s="18"/>
      <c r="BA253" s="18"/>
      <c r="BB253" s="18"/>
      <c r="BC253" s="18"/>
    </row>
    <row r="254" spans="1:55" x14ac:dyDescent="0.25">
      <c r="A254" s="21"/>
      <c r="B254" s="21"/>
      <c r="C254" s="21"/>
      <c r="AN254" s="18"/>
      <c r="AO254" s="18"/>
      <c r="AP254" s="18"/>
      <c r="AQ254" s="18"/>
      <c r="AR254" s="18"/>
      <c r="AS254" s="18"/>
      <c r="AT254" s="18"/>
      <c r="AU254" s="18"/>
      <c r="AV254" s="18"/>
      <c r="AW254" s="18"/>
      <c r="AX254" s="18"/>
      <c r="AY254" s="18"/>
      <c r="AZ254" s="18"/>
      <c r="BA254" s="18"/>
      <c r="BB254" s="18"/>
      <c r="BC254" s="18"/>
    </row>
    <row r="255" spans="1:55" x14ac:dyDescent="0.25">
      <c r="A255" s="21"/>
      <c r="B255" s="21"/>
      <c r="C255" s="21"/>
      <c r="AN255" s="18"/>
      <c r="AO255" s="18"/>
      <c r="AP255" s="18"/>
      <c r="AQ255" s="18"/>
      <c r="AR255" s="18"/>
      <c r="AS255" s="18"/>
      <c r="AT255" s="18"/>
      <c r="AU255" s="18"/>
      <c r="AV255" s="18"/>
      <c r="AW255" s="18"/>
      <c r="AX255" s="18"/>
      <c r="AY255" s="18"/>
      <c r="AZ255" s="18"/>
      <c r="BA255" s="18"/>
      <c r="BB255" s="18"/>
      <c r="BC255" s="18"/>
    </row>
    <row r="256" spans="1:55" x14ac:dyDescent="0.25">
      <c r="A256" s="21"/>
      <c r="B256" s="21"/>
      <c r="C256" s="21"/>
      <c r="AN256" s="18"/>
      <c r="AO256" s="18"/>
      <c r="AP256" s="18"/>
      <c r="AQ256" s="18"/>
      <c r="AR256" s="18"/>
      <c r="AS256" s="18"/>
      <c r="AT256" s="18"/>
      <c r="AU256" s="18"/>
      <c r="AV256" s="18"/>
      <c r="AW256" s="18"/>
      <c r="AX256" s="18"/>
      <c r="AY256" s="18"/>
      <c r="AZ256" s="18"/>
      <c r="BA256" s="18"/>
      <c r="BB256" s="18"/>
      <c r="BC256" s="18"/>
    </row>
    <row r="257" spans="1:55" x14ac:dyDescent="0.25">
      <c r="A257" s="21"/>
      <c r="B257" s="21"/>
      <c r="C257" s="21"/>
      <c r="AN257" s="18"/>
      <c r="AO257" s="18"/>
      <c r="AP257" s="18"/>
      <c r="AQ257" s="18"/>
      <c r="AR257" s="18"/>
      <c r="AS257" s="18"/>
      <c r="AT257" s="18"/>
      <c r="AU257" s="18"/>
      <c r="AV257" s="18"/>
      <c r="AW257" s="18"/>
      <c r="AX257" s="18"/>
      <c r="AY257" s="18"/>
      <c r="AZ257" s="18"/>
      <c r="BA257" s="18"/>
      <c r="BB257" s="18"/>
      <c r="BC257" s="18"/>
    </row>
    <row r="258" spans="1:55" x14ac:dyDescent="0.25">
      <c r="A258" s="21"/>
      <c r="B258" s="21"/>
      <c r="C258" s="21"/>
      <c r="AN258" s="18"/>
      <c r="AO258" s="18"/>
      <c r="AP258" s="18"/>
      <c r="AQ258" s="18"/>
      <c r="AR258" s="18"/>
      <c r="AS258" s="18"/>
      <c r="AT258" s="18"/>
      <c r="AU258" s="18"/>
      <c r="AV258" s="18"/>
      <c r="AW258" s="18"/>
      <c r="AX258" s="18"/>
      <c r="AY258" s="18"/>
      <c r="AZ258" s="18"/>
      <c r="BA258" s="18"/>
      <c r="BB258" s="18"/>
      <c r="BC258" s="18"/>
    </row>
    <row r="259" spans="1:55" x14ac:dyDescent="0.25">
      <c r="A259" s="21"/>
      <c r="B259" s="21"/>
      <c r="C259" s="21"/>
      <c r="AN259" s="18"/>
      <c r="AO259" s="18"/>
      <c r="AP259" s="18"/>
      <c r="AQ259" s="18"/>
      <c r="AR259" s="18"/>
      <c r="AS259" s="18"/>
      <c r="AT259" s="18"/>
      <c r="AU259" s="18"/>
      <c r="AV259" s="18"/>
      <c r="AW259" s="18"/>
      <c r="AX259" s="18"/>
      <c r="AY259" s="18"/>
      <c r="AZ259" s="18"/>
      <c r="BA259" s="18"/>
      <c r="BB259" s="18"/>
      <c r="BC259" s="18"/>
    </row>
    <row r="260" spans="1:55" x14ac:dyDescent="0.25">
      <c r="A260" s="21"/>
      <c r="B260" s="21"/>
      <c r="C260" s="21"/>
      <c r="AN260" s="18"/>
      <c r="AO260" s="18"/>
      <c r="AP260" s="18"/>
      <c r="AQ260" s="18"/>
      <c r="AR260" s="18"/>
      <c r="AS260" s="18"/>
      <c r="AT260" s="18"/>
      <c r="AU260" s="18"/>
      <c r="AV260" s="18"/>
      <c r="AW260" s="18"/>
      <c r="AX260" s="18"/>
      <c r="AY260" s="18"/>
      <c r="AZ260" s="18"/>
      <c r="BA260" s="18"/>
      <c r="BB260" s="18"/>
      <c r="BC260" s="18"/>
    </row>
    <row r="261" spans="1:55" x14ac:dyDescent="0.25">
      <c r="A261" s="21"/>
      <c r="B261" s="21"/>
      <c r="C261" s="21"/>
      <c r="AN261" s="18"/>
      <c r="AO261" s="18"/>
      <c r="AP261" s="18"/>
      <c r="AQ261" s="18"/>
      <c r="AR261" s="18"/>
      <c r="AS261" s="18"/>
      <c r="AT261" s="18"/>
      <c r="AU261" s="18"/>
      <c r="AV261" s="18"/>
      <c r="AW261" s="18"/>
      <c r="AX261" s="18"/>
      <c r="AY261" s="18"/>
      <c r="AZ261" s="18"/>
      <c r="BA261" s="18"/>
      <c r="BB261" s="18"/>
      <c r="BC261" s="18"/>
    </row>
    <row r="262" spans="1:55" x14ac:dyDescent="0.25">
      <c r="A262" s="21"/>
      <c r="B262" s="21"/>
      <c r="C262" s="21"/>
      <c r="AN262" s="18"/>
      <c r="AO262" s="18"/>
      <c r="AP262" s="18"/>
      <c r="AQ262" s="18"/>
      <c r="AR262" s="18"/>
      <c r="AS262" s="18"/>
      <c r="AT262" s="18"/>
      <c r="AU262" s="18"/>
      <c r="AV262" s="18"/>
      <c r="AW262" s="18"/>
      <c r="AX262" s="18"/>
      <c r="AY262" s="18"/>
      <c r="AZ262" s="18"/>
      <c r="BA262" s="18"/>
      <c r="BB262" s="18"/>
      <c r="BC262" s="18"/>
    </row>
    <row r="263" spans="1:55" x14ac:dyDescent="0.25">
      <c r="A263" s="21"/>
      <c r="B263" s="21"/>
      <c r="C263" s="21"/>
      <c r="AN263" s="18"/>
      <c r="AO263" s="18"/>
      <c r="AP263" s="18"/>
      <c r="AQ263" s="18"/>
      <c r="AR263" s="18"/>
      <c r="AS263" s="18"/>
      <c r="AT263" s="18"/>
      <c r="AU263" s="18"/>
      <c r="AV263" s="18"/>
      <c r="AW263" s="18"/>
      <c r="AX263" s="18"/>
      <c r="AY263" s="18"/>
      <c r="AZ263" s="18"/>
      <c r="BA263" s="18"/>
      <c r="BB263" s="18"/>
      <c r="BC263" s="18"/>
    </row>
    <row r="264" spans="1:55" x14ac:dyDescent="0.25">
      <c r="A264" s="21"/>
      <c r="B264" s="21"/>
      <c r="C264" s="21"/>
      <c r="AN264" s="18"/>
      <c r="AO264" s="18"/>
      <c r="AP264" s="18"/>
      <c r="AQ264" s="18"/>
      <c r="AR264" s="18"/>
      <c r="AS264" s="18"/>
      <c r="AT264" s="18"/>
      <c r="AU264" s="18"/>
      <c r="AV264" s="18"/>
      <c r="AW264" s="18"/>
      <c r="AX264" s="18"/>
      <c r="AY264" s="18"/>
      <c r="AZ264" s="18"/>
      <c r="BA264" s="18"/>
      <c r="BB264" s="18"/>
      <c r="BC264" s="18"/>
    </row>
    <row r="265" spans="1:55" x14ac:dyDescent="0.25">
      <c r="A265" s="21"/>
      <c r="B265" s="21"/>
      <c r="C265" s="21"/>
      <c r="AN265" s="18"/>
      <c r="AO265" s="18"/>
      <c r="AP265" s="18"/>
      <c r="AQ265" s="18"/>
      <c r="AR265" s="18"/>
      <c r="AS265" s="18"/>
      <c r="AT265" s="18"/>
      <c r="AU265" s="18"/>
      <c r="AV265" s="18"/>
      <c r="AW265" s="18"/>
      <c r="AX265" s="18"/>
      <c r="AY265" s="18"/>
      <c r="AZ265" s="18"/>
      <c r="BA265" s="18"/>
      <c r="BB265" s="18"/>
      <c r="BC265" s="18"/>
    </row>
    <row r="266" spans="1:55" x14ac:dyDescent="0.25">
      <c r="A266" s="21"/>
      <c r="B266" s="21"/>
      <c r="C266" s="21"/>
      <c r="AN266" s="18"/>
      <c r="AO266" s="18"/>
      <c r="AP266" s="18"/>
      <c r="AQ266" s="18"/>
      <c r="AR266" s="18"/>
      <c r="AS266" s="18"/>
      <c r="AT266" s="18"/>
      <c r="AU266" s="18"/>
      <c r="AV266" s="18"/>
      <c r="AW266" s="18"/>
      <c r="AX266" s="18"/>
      <c r="AY266" s="18"/>
      <c r="AZ266" s="18"/>
      <c r="BA266" s="18"/>
      <c r="BB266" s="18"/>
      <c r="BC266" s="18"/>
    </row>
    <row r="267" spans="1:55" x14ac:dyDescent="0.25">
      <c r="A267" s="21"/>
      <c r="B267" s="21"/>
      <c r="C267" s="21"/>
      <c r="AN267" s="18"/>
      <c r="AO267" s="18"/>
      <c r="AP267" s="18"/>
      <c r="AQ267" s="18"/>
      <c r="AR267" s="18"/>
      <c r="AS267" s="18"/>
      <c r="AT267" s="18"/>
      <c r="AU267" s="18"/>
      <c r="AV267" s="18"/>
      <c r="AW267" s="18"/>
      <c r="AX267" s="18"/>
      <c r="AY267" s="18"/>
      <c r="AZ267" s="18"/>
      <c r="BA267" s="18"/>
      <c r="BB267" s="18"/>
      <c r="BC267" s="18"/>
    </row>
    <row r="268" spans="1:55" x14ac:dyDescent="0.25">
      <c r="A268" s="21"/>
      <c r="B268" s="21"/>
      <c r="C268" s="21"/>
      <c r="AN268" s="18"/>
      <c r="AO268" s="18"/>
      <c r="AP268" s="18"/>
      <c r="AQ268" s="18"/>
      <c r="AR268" s="18"/>
      <c r="AS268" s="18"/>
      <c r="AT268" s="18"/>
      <c r="AU268" s="18"/>
      <c r="AV268" s="18"/>
      <c r="AW268" s="18"/>
      <c r="AX268" s="18"/>
      <c r="AY268" s="18"/>
      <c r="AZ268" s="18"/>
      <c r="BA268" s="18"/>
      <c r="BB268" s="18"/>
      <c r="BC268" s="18"/>
    </row>
    <row r="269" spans="1:55" x14ac:dyDescent="0.25">
      <c r="A269" s="21"/>
      <c r="B269" s="21"/>
      <c r="C269" s="21"/>
      <c r="AN269" s="18"/>
      <c r="AO269" s="18"/>
      <c r="AP269" s="18"/>
      <c r="AQ269" s="18"/>
      <c r="AR269" s="18"/>
      <c r="AS269" s="18"/>
      <c r="AT269" s="18"/>
      <c r="AU269" s="18"/>
      <c r="AV269" s="18"/>
      <c r="AW269" s="18"/>
      <c r="AX269" s="18"/>
      <c r="AY269" s="18"/>
      <c r="AZ269" s="18"/>
      <c r="BA269" s="18"/>
      <c r="BB269" s="18"/>
      <c r="BC269" s="18"/>
    </row>
    <row r="270" spans="1:55" x14ac:dyDescent="0.25">
      <c r="A270" s="21"/>
      <c r="B270" s="21"/>
      <c r="C270" s="21"/>
      <c r="AN270" s="18"/>
      <c r="AO270" s="18"/>
      <c r="AP270" s="18"/>
      <c r="AQ270" s="18"/>
      <c r="AR270" s="18"/>
      <c r="AS270" s="18"/>
      <c r="AT270" s="18"/>
      <c r="AU270" s="18"/>
      <c r="AV270" s="18"/>
      <c r="AW270" s="18"/>
      <c r="AX270" s="18"/>
      <c r="AY270" s="18"/>
      <c r="AZ270" s="18"/>
      <c r="BA270" s="18"/>
      <c r="BB270" s="18"/>
      <c r="BC270" s="18"/>
    </row>
    <row r="271" spans="1:55" x14ac:dyDescent="0.25">
      <c r="A271" s="21"/>
      <c r="B271" s="21"/>
      <c r="C271" s="21"/>
      <c r="AN271" s="18"/>
      <c r="AO271" s="18"/>
      <c r="AP271" s="18"/>
      <c r="AQ271" s="18"/>
      <c r="AR271" s="18"/>
      <c r="AS271" s="18"/>
      <c r="AT271" s="18"/>
      <c r="AU271" s="18"/>
      <c r="AV271" s="18"/>
      <c r="AW271" s="18"/>
      <c r="AX271" s="18"/>
      <c r="AY271" s="18"/>
      <c r="AZ271" s="18"/>
      <c r="BA271" s="18"/>
      <c r="BB271" s="18"/>
      <c r="BC271" s="18"/>
    </row>
    <row r="272" spans="1:55" x14ac:dyDescent="0.25">
      <c r="A272" s="21"/>
      <c r="B272" s="21"/>
      <c r="C272" s="21"/>
      <c r="AN272" s="18"/>
      <c r="AO272" s="18"/>
      <c r="AP272" s="18"/>
      <c r="AQ272" s="18"/>
      <c r="AR272" s="18"/>
      <c r="AS272" s="18"/>
      <c r="AT272" s="18"/>
      <c r="AU272" s="18"/>
      <c r="AV272" s="18"/>
      <c r="AW272" s="18"/>
      <c r="AX272" s="18"/>
      <c r="AY272" s="18"/>
      <c r="AZ272" s="18"/>
      <c r="BA272" s="18"/>
      <c r="BB272" s="18"/>
      <c r="BC272" s="18"/>
    </row>
    <row r="273" spans="1:55" x14ac:dyDescent="0.25">
      <c r="A273" s="21"/>
      <c r="B273" s="21"/>
      <c r="C273" s="21"/>
      <c r="AN273" s="18"/>
      <c r="AO273" s="18"/>
      <c r="AP273" s="18"/>
      <c r="AQ273" s="18"/>
      <c r="AR273" s="18"/>
      <c r="AS273" s="18"/>
      <c r="AT273" s="18"/>
      <c r="AU273" s="18"/>
      <c r="AV273" s="18"/>
      <c r="AW273" s="18"/>
      <c r="AX273" s="18"/>
      <c r="AY273" s="18"/>
      <c r="AZ273" s="18"/>
      <c r="BA273" s="18"/>
      <c r="BB273" s="18"/>
      <c r="BC273" s="18"/>
    </row>
    <row r="274" spans="1:55" x14ac:dyDescent="0.25">
      <c r="A274" s="21"/>
      <c r="B274" s="21"/>
      <c r="C274" s="21"/>
      <c r="AN274" s="18"/>
      <c r="AO274" s="18"/>
      <c r="AP274" s="18"/>
      <c r="AQ274" s="18"/>
      <c r="AR274" s="18"/>
      <c r="AS274" s="18"/>
      <c r="AT274" s="18"/>
      <c r="AU274" s="18"/>
      <c r="AV274" s="18"/>
      <c r="AW274" s="18"/>
      <c r="AX274" s="18"/>
      <c r="AY274" s="18"/>
      <c r="AZ274" s="18"/>
      <c r="BA274" s="18"/>
      <c r="BB274" s="18"/>
      <c r="BC274" s="18"/>
    </row>
    <row r="275" spans="1:55" x14ac:dyDescent="0.25">
      <c r="A275" s="21"/>
      <c r="B275" s="21"/>
      <c r="C275" s="21"/>
      <c r="AN275" s="18"/>
      <c r="AO275" s="18"/>
      <c r="AP275" s="18"/>
      <c r="AQ275" s="18"/>
      <c r="AR275" s="18"/>
      <c r="AS275" s="18"/>
      <c r="AT275" s="18"/>
      <c r="AU275" s="18"/>
      <c r="AV275" s="18"/>
      <c r="AW275" s="18"/>
      <c r="AX275" s="18"/>
      <c r="AY275" s="18"/>
      <c r="AZ275" s="18"/>
      <c r="BA275" s="18"/>
      <c r="BB275" s="18"/>
      <c r="BC275" s="18"/>
    </row>
    <row r="276" spans="1:55" x14ac:dyDescent="0.25">
      <c r="A276" s="21"/>
      <c r="B276" s="21"/>
      <c r="C276" s="21"/>
      <c r="AN276" s="18"/>
      <c r="AO276" s="18"/>
      <c r="AP276" s="18"/>
      <c r="AQ276" s="18"/>
      <c r="AR276" s="18"/>
      <c r="AS276" s="18"/>
      <c r="AT276" s="18"/>
      <c r="AU276" s="18"/>
      <c r="AV276" s="18"/>
      <c r="AW276" s="18"/>
      <c r="AX276" s="18"/>
      <c r="AY276" s="18"/>
      <c r="AZ276" s="18"/>
      <c r="BA276" s="18"/>
      <c r="BB276" s="18"/>
      <c r="BC276" s="18"/>
    </row>
    <row r="277" spans="1:55" x14ac:dyDescent="0.25">
      <c r="A277" s="21"/>
      <c r="B277" s="21"/>
      <c r="C277" s="21"/>
      <c r="AN277" s="18"/>
      <c r="AO277" s="18"/>
      <c r="AP277" s="18"/>
      <c r="AQ277" s="18"/>
      <c r="AR277" s="18"/>
      <c r="AS277" s="18"/>
      <c r="AT277" s="18"/>
      <c r="AU277" s="18"/>
      <c r="AV277" s="18"/>
      <c r="AW277" s="18"/>
      <c r="AX277" s="18"/>
      <c r="AY277" s="18"/>
      <c r="AZ277" s="18"/>
      <c r="BA277" s="18"/>
      <c r="BB277" s="18"/>
      <c r="BC277" s="18"/>
    </row>
    <row r="278" spans="1:55" x14ac:dyDescent="0.25">
      <c r="A278" s="21"/>
      <c r="B278" s="21"/>
      <c r="C278" s="21"/>
      <c r="AN278" s="18"/>
      <c r="AO278" s="18"/>
      <c r="AP278" s="18"/>
      <c r="AQ278" s="18"/>
      <c r="AR278" s="18"/>
      <c r="AS278" s="18"/>
      <c r="AT278" s="18"/>
      <c r="AU278" s="18"/>
      <c r="AV278" s="18"/>
      <c r="AW278" s="18"/>
      <c r="AX278" s="18"/>
      <c r="AY278" s="18"/>
      <c r="AZ278" s="18"/>
      <c r="BA278" s="18"/>
      <c r="BB278" s="18"/>
      <c r="BC278" s="18"/>
    </row>
    <row r="279" spans="1:55" x14ac:dyDescent="0.25">
      <c r="A279" s="21"/>
      <c r="B279" s="21"/>
      <c r="C279" s="21"/>
      <c r="AN279" s="18"/>
      <c r="AO279" s="18"/>
      <c r="AP279" s="18"/>
      <c r="AQ279" s="18"/>
      <c r="AR279" s="18"/>
      <c r="AS279" s="18"/>
      <c r="AT279" s="18"/>
      <c r="AU279" s="18"/>
      <c r="AV279" s="18"/>
      <c r="AW279" s="18"/>
      <c r="AX279" s="18"/>
      <c r="AY279" s="18"/>
      <c r="AZ279" s="18"/>
      <c r="BA279" s="18"/>
      <c r="BB279" s="18"/>
      <c r="BC279" s="18"/>
    </row>
    <row r="280" spans="1:55" x14ac:dyDescent="0.25">
      <c r="A280" s="21"/>
      <c r="B280" s="21"/>
      <c r="C280" s="21"/>
      <c r="AN280" s="18"/>
      <c r="AO280" s="18"/>
      <c r="AP280" s="18"/>
      <c r="AQ280" s="18"/>
      <c r="AR280" s="18"/>
      <c r="AS280" s="18"/>
      <c r="AT280" s="18"/>
      <c r="AU280" s="18"/>
      <c r="AV280" s="18"/>
      <c r="AW280" s="18"/>
      <c r="AX280" s="18"/>
      <c r="AY280" s="18"/>
      <c r="AZ280" s="18"/>
      <c r="BA280" s="18"/>
      <c r="BB280" s="18"/>
      <c r="BC280" s="18"/>
    </row>
    <row r="281" spans="1:55" x14ac:dyDescent="0.25">
      <c r="A281" s="21"/>
      <c r="B281" s="21"/>
      <c r="C281" s="21"/>
      <c r="AN281" s="18"/>
      <c r="AO281" s="18"/>
      <c r="AP281" s="18"/>
      <c r="AQ281" s="18"/>
      <c r="AR281" s="18"/>
      <c r="AS281" s="18"/>
      <c r="AT281" s="18"/>
      <c r="AU281" s="18"/>
      <c r="AV281" s="18"/>
      <c r="AW281" s="18"/>
      <c r="AX281" s="18"/>
      <c r="AY281" s="18"/>
      <c r="AZ281" s="18"/>
      <c r="BA281" s="18"/>
      <c r="BB281" s="18"/>
      <c r="BC281" s="18"/>
    </row>
    <row r="282" spans="1:55" x14ac:dyDescent="0.25">
      <c r="A282" s="21"/>
      <c r="B282" s="21"/>
      <c r="C282" s="21"/>
      <c r="AN282" s="18"/>
      <c r="AO282" s="18"/>
      <c r="AP282" s="18"/>
      <c r="AQ282" s="18"/>
      <c r="AR282" s="18"/>
      <c r="AS282" s="18"/>
      <c r="AT282" s="18"/>
      <c r="AU282" s="18"/>
      <c r="AV282" s="18"/>
      <c r="AW282" s="18"/>
      <c r="AX282" s="18"/>
      <c r="AY282" s="18"/>
      <c r="AZ282" s="18"/>
      <c r="BA282" s="18"/>
      <c r="BB282" s="18"/>
      <c r="BC282" s="18"/>
    </row>
    <row r="283" spans="1:55" x14ac:dyDescent="0.25">
      <c r="A283" s="21"/>
      <c r="B283" s="21"/>
      <c r="C283" s="21"/>
      <c r="AN283" s="18"/>
      <c r="AO283" s="18"/>
      <c r="AP283" s="18"/>
      <c r="AQ283" s="18"/>
      <c r="AR283" s="18"/>
      <c r="AS283" s="18"/>
      <c r="AT283" s="18"/>
      <c r="AU283" s="18"/>
      <c r="AV283" s="18"/>
      <c r="AW283" s="18"/>
      <c r="AX283" s="18"/>
      <c r="AY283" s="18"/>
      <c r="AZ283" s="18"/>
      <c r="BA283" s="18"/>
      <c r="BB283" s="18"/>
      <c r="BC283" s="18"/>
    </row>
    <row r="284" spans="1:55" x14ac:dyDescent="0.25">
      <c r="A284" s="21"/>
      <c r="B284" s="21"/>
      <c r="C284" s="21"/>
      <c r="AN284" s="18"/>
      <c r="AO284" s="18"/>
      <c r="AP284" s="18"/>
      <c r="AQ284" s="18"/>
      <c r="AR284" s="18"/>
      <c r="AS284" s="18"/>
      <c r="AT284" s="18"/>
      <c r="AU284" s="18"/>
      <c r="AV284" s="18"/>
      <c r="AW284" s="18"/>
      <c r="AX284" s="18"/>
      <c r="AY284" s="18"/>
      <c r="AZ284" s="18"/>
      <c r="BA284" s="18"/>
      <c r="BB284" s="18"/>
      <c r="BC284" s="18"/>
    </row>
    <row r="285" spans="1:55" x14ac:dyDescent="0.25">
      <c r="A285" s="21"/>
      <c r="B285" s="21"/>
      <c r="C285" s="21"/>
      <c r="AN285" s="18"/>
      <c r="AO285" s="18"/>
      <c r="AP285" s="18"/>
      <c r="AQ285" s="18"/>
      <c r="AR285" s="18"/>
      <c r="AS285" s="18"/>
      <c r="AT285" s="18"/>
      <c r="AU285" s="18"/>
      <c r="AV285" s="18"/>
      <c r="AW285" s="18"/>
      <c r="AX285" s="18"/>
      <c r="AY285" s="18"/>
      <c r="AZ285" s="18"/>
      <c r="BA285" s="18"/>
      <c r="BB285" s="18"/>
      <c r="BC285" s="18"/>
    </row>
    <row r="286" spans="1:55" x14ac:dyDescent="0.25">
      <c r="A286" s="21"/>
      <c r="B286" s="21"/>
      <c r="C286" s="21"/>
      <c r="AN286" s="18"/>
      <c r="AO286" s="18"/>
      <c r="AP286" s="18"/>
      <c r="AQ286" s="18"/>
      <c r="AR286" s="18"/>
      <c r="AS286" s="18"/>
      <c r="AT286" s="18"/>
      <c r="AU286" s="18"/>
      <c r="AV286" s="18"/>
      <c r="AW286" s="18"/>
      <c r="AX286" s="18"/>
      <c r="AY286" s="18"/>
      <c r="AZ286" s="18"/>
      <c r="BA286" s="18"/>
      <c r="BB286" s="18"/>
      <c r="BC286" s="18"/>
    </row>
    <row r="287" spans="1:55" x14ac:dyDescent="0.25">
      <c r="A287" s="21"/>
      <c r="B287" s="21"/>
      <c r="C287" s="21"/>
      <c r="AN287" s="18"/>
      <c r="AO287" s="18"/>
      <c r="AP287" s="18"/>
      <c r="AQ287" s="18"/>
      <c r="AR287" s="18"/>
      <c r="AS287" s="18"/>
      <c r="AT287" s="18"/>
      <c r="AU287" s="18"/>
      <c r="AV287" s="18"/>
      <c r="AW287" s="18"/>
      <c r="AX287" s="18"/>
      <c r="AY287" s="18"/>
      <c r="AZ287" s="18"/>
      <c r="BA287" s="18"/>
      <c r="BB287" s="18"/>
      <c r="BC287" s="18"/>
    </row>
    <row r="288" spans="1:55" x14ac:dyDescent="0.25">
      <c r="A288" s="21"/>
      <c r="B288" s="21"/>
      <c r="C288" s="21"/>
      <c r="AN288" s="18"/>
      <c r="AO288" s="18"/>
      <c r="AP288" s="18"/>
      <c r="AQ288" s="18"/>
      <c r="AR288" s="18"/>
      <c r="AS288" s="18"/>
      <c r="AT288" s="18"/>
      <c r="AU288" s="18"/>
      <c r="AV288" s="18"/>
      <c r="AW288" s="18"/>
      <c r="AX288" s="18"/>
      <c r="AY288" s="18"/>
      <c r="AZ288" s="18"/>
      <c r="BA288" s="18"/>
      <c r="BB288" s="18"/>
      <c r="BC288" s="18"/>
    </row>
    <row r="289" spans="1:55" x14ac:dyDescent="0.25">
      <c r="A289" s="21"/>
      <c r="B289" s="21"/>
      <c r="C289" s="21"/>
      <c r="AN289" s="18"/>
      <c r="AO289" s="18"/>
      <c r="AP289" s="18"/>
      <c r="AQ289" s="18"/>
      <c r="AR289" s="18"/>
      <c r="AS289" s="18"/>
      <c r="AT289" s="18"/>
      <c r="AU289" s="18"/>
      <c r="AV289" s="18"/>
      <c r="AW289" s="18"/>
      <c r="AX289" s="18"/>
      <c r="AY289" s="18"/>
      <c r="AZ289" s="18"/>
      <c r="BA289" s="18"/>
      <c r="BB289" s="18"/>
      <c r="BC289" s="18"/>
    </row>
    <row r="290" spans="1:55" x14ac:dyDescent="0.25">
      <c r="A290" s="21"/>
      <c r="B290" s="21"/>
      <c r="C290" s="21"/>
      <c r="AN290" s="18"/>
      <c r="AO290" s="18"/>
      <c r="AP290" s="18"/>
      <c r="AQ290" s="18"/>
      <c r="AR290" s="18"/>
      <c r="AS290" s="18"/>
      <c r="AT290" s="18"/>
      <c r="AU290" s="18"/>
      <c r="AV290" s="18"/>
      <c r="AW290" s="18"/>
      <c r="AX290" s="18"/>
      <c r="AY290" s="18"/>
      <c r="AZ290" s="18"/>
      <c r="BA290" s="18"/>
      <c r="BB290" s="18"/>
      <c r="BC290" s="18"/>
    </row>
    <row r="291" spans="1:55" x14ac:dyDescent="0.25">
      <c r="A291" s="21"/>
      <c r="B291" s="21"/>
      <c r="C291" s="21"/>
      <c r="AN291" s="18"/>
      <c r="AO291" s="18"/>
      <c r="AP291" s="18"/>
      <c r="AQ291" s="18"/>
      <c r="AR291" s="18"/>
      <c r="AS291" s="18"/>
      <c r="AT291" s="18"/>
      <c r="AU291" s="18"/>
      <c r="AV291" s="18"/>
      <c r="AW291" s="18"/>
      <c r="AX291" s="18"/>
      <c r="AY291" s="18"/>
      <c r="AZ291" s="18"/>
      <c r="BA291" s="18"/>
      <c r="BB291" s="18"/>
      <c r="BC291" s="18"/>
    </row>
    <row r="292" spans="1:55" x14ac:dyDescent="0.25">
      <c r="A292" s="21"/>
      <c r="B292" s="21"/>
      <c r="C292" s="21"/>
      <c r="AN292" s="18"/>
      <c r="AO292" s="18"/>
      <c r="AP292" s="18"/>
      <c r="AQ292" s="18"/>
      <c r="AR292" s="18"/>
      <c r="AS292" s="18"/>
      <c r="AT292" s="18"/>
      <c r="AU292" s="18"/>
      <c r="AV292" s="18"/>
      <c r="AW292" s="18"/>
      <c r="AX292" s="18"/>
      <c r="AY292" s="18"/>
      <c r="AZ292" s="18"/>
      <c r="BA292" s="18"/>
      <c r="BB292" s="18"/>
      <c r="BC292" s="18"/>
    </row>
    <row r="293" spans="1:55" x14ac:dyDescent="0.25">
      <c r="A293" s="21"/>
      <c r="B293" s="21"/>
      <c r="C293" s="21"/>
      <c r="AN293" s="18"/>
      <c r="AO293" s="18"/>
      <c r="AP293" s="18"/>
      <c r="AQ293" s="18"/>
      <c r="AR293" s="18"/>
      <c r="AS293" s="18"/>
      <c r="AT293" s="18"/>
      <c r="AU293" s="18"/>
      <c r="AV293" s="18"/>
      <c r="AW293" s="18"/>
      <c r="AX293" s="18"/>
      <c r="AY293" s="18"/>
      <c r="AZ293" s="18"/>
      <c r="BA293" s="18"/>
      <c r="BB293" s="18"/>
      <c r="BC293" s="18"/>
    </row>
    <row r="294" spans="1:55" x14ac:dyDescent="0.25">
      <c r="A294" s="21"/>
      <c r="B294" s="21"/>
      <c r="C294" s="21"/>
      <c r="AN294" s="18"/>
      <c r="AO294" s="18"/>
      <c r="AP294" s="18"/>
      <c r="AQ294" s="18"/>
      <c r="AR294" s="18"/>
      <c r="AS294" s="18"/>
      <c r="AT294" s="18"/>
      <c r="AU294" s="18"/>
      <c r="AV294" s="18"/>
      <c r="AW294" s="18"/>
      <c r="AX294" s="18"/>
      <c r="AY294" s="18"/>
      <c r="AZ294" s="18"/>
      <c r="BA294" s="18"/>
      <c r="BB294" s="18"/>
      <c r="BC294" s="18"/>
    </row>
    <row r="295" spans="1:55" x14ac:dyDescent="0.25">
      <c r="A295" s="21"/>
      <c r="B295" s="21"/>
      <c r="C295" s="21"/>
      <c r="AN295" s="18"/>
      <c r="AO295" s="18"/>
      <c r="AP295" s="18"/>
      <c r="AQ295" s="18"/>
      <c r="AR295" s="18"/>
      <c r="AS295" s="18"/>
      <c r="AT295" s="18"/>
      <c r="AU295" s="18"/>
      <c r="AV295" s="18"/>
      <c r="AW295" s="18"/>
      <c r="AX295" s="18"/>
      <c r="AY295" s="18"/>
      <c r="AZ295" s="18"/>
      <c r="BA295" s="18"/>
      <c r="BB295" s="18"/>
      <c r="BC295" s="18"/>
    </row>
    <row r="296" spans="1:55" x14ac:dyDescent="0.25">
      <c r="A296" s="21"/>
      <c r="B296" s="21"/>
      <c r="C296" s="21"/>
      <c r="AN296" s="18"/>
      <c r="AO296" s="18"/>
      <c r="AP296" s="18"/>
      <c r="AQ296" s="18"/>
      <c r="AR296" s="18"/>
      <c r="AS296" s="18"/>
      <c r="AT296" s="18"/>
      <c r="AU296" s="18"/>
      <c r="AV296" s="18"/>
      <c r="AW296" s="18"/>
      <c r="AX296" s="18"/>
      <c r="AY296" s="18"/>
      <c r="AZ296" s="18"/>
      <c r="BA296" s="18"/>
      <c r="BB296" s="18"/>
      <c r="BC296" s="18"/>
    </row>
    <row r="297" spans="1:55" x14ac:dyDescent="0.25">
      <c r="A297" s="21"/>
      <c r="B297" s="21"/>
      <c r="C297" s="21"/>
      <c r="AN297" s="18"/>
      <c r="AO297" s="18"/>
      <c r="AP297" s="18"/>
      <c r="AQ297" s="18"/>
      <c r="AR297" s="18"/>
      <c r="AS297" s="18"/>
      <c r="AT297" s="18"/>
      <c r="AU297" s="18"/>
      <c r="AV297" s="18"/>
      <c r="AW297" s="18"/>
      <c r="AX297" s="18"/>
      <c r="AY297" s="18"/>
      <c r="AZ297" s="18"/>
      <c r="BA297" s="18"/>
      <c r="BB297" s="18"/>
      <c r="BC297" s="18"/>
    </row>
    <row r="298" spans="1:55" x14ac:dyDescent="0.25">
      <c r="A298" s="21"/>
      <c r="B298" s="21"/>
      <c r="C298" s="21"/>
      <c r="AN298" s="18"/>
      <c r="AO298" s="18"/>
      <c r="AP298" s="18"/>
      <c r="AQ298" s="18"/>
      <c r="AR298" s="18"/>
      <c r="AS298" s="18"/>
      <c r="AT298" s="18"/>
      <c r="AU298" s="18"/>
      <c r="AV298" s="18"/>
      <c r="AW298" s="18"/>
      <c r="AX298" s="18"/>
      <c r="AY298" s="18"/>
      <c r="AZ298" s="18"/>
      <c r="BA298" s="18"/>
      <c r="BB298" s="18"/>
      <c r="BC298" s="18"/>
    </row>
    <row r="299" spans="1:55" x14ac:dyDescent="0.25">
      <c r="A299" s="21"/>
      <c r="B299" s="21"/>
      <c r="C299" s="21"/>
      <c r="AN299" s="18"/>
      <c r="AO299" s="18"/>
      <c r="AP299" s="18"/>
      <c r="AQ299" s="18"/>
      <c r="AR299" s="18"/>
      <c r="AS299" s="18"/>
      <c r="AT299" s="18"/>
      <c r="AU299" s="18"/>
      <c r="AV299" s="18"/>
      <c r="AW299" s="18"/>
      <c r="AX299" s="18"/>
      <c r="AY299" s="18"/>
      <c r="AZ299" s="18"/>
      <c r="BA299" s="18"/>
      <c r="BB299" s="18"/>
      <c r="BC299" s="18"/>
    </row>
    <row r="300" spans="1:55" x14ac:dyDescent="0.25">
      <c r="A300" s="21"/>
      <c r="B300" s="21"/>
      <c r="C300" s="21"/>
      <c r="AN300" s="18"/>
      <c r="AO300" s="18"/>
      <c r="AP300" s="18"/>
      <c r="AQ300" s="18"/>
      <c r="AR300" s="18"/>
      <c r="AS300" s="18"/>
      <c r="AT300" s="18"/>
      <c r="AU300" s="18"/>
      <c r="AV300" s="18"/>
      <c r="AW300" s="18"/>
      <c r="AX300" s="18"/>
      <c r="AY300" s="18"/>
      <c r="AZ300" s="18"/>
      <c r="BA300" s="18"/>
      <c r="BB300" s="18"/>
      <c r="BC300" s="18"/>
    </row>
    <row r="301" spans="1:55" x14ac:dyDescent="0.25">
      <c r="A301" s="21"/>
      <c r="B301" s="21"/>
      <c r="C301" s="21"/>
      <c r="AN301" s="18"/>
      <c r="AO301" s="18"/>
      <c r="AP301" s="18"/>
      <c r="AQ301" s="18"/>
      <c r="AR301" s="18"/>
      <c r="AS301" s="18"/>
      <c r="AT301" s="18"/>
      <c r="AU301" s="18"/>
      <c r="AV301" s="18"/>
      <c r="AW301" s="18"/>
      <c r="AX301" s="18"/>
      <c r="AY301" s="18"/>
      <c r="AZ301" s="18"/>
      <c r="BA301" s="18"/>
      <c r="BB301" s="18"/>
      <c r="BC301" s="18"/>
    </row>
    <row r="302" spans="1:55" x14ac:dyDescent="0.25">
      <c r="A302" s="21"/>
      <c r="B302" s="21"/>
      <c r="C302" s="21"/>
      <c r="AN302" s="18"/>
      <c r="AO302" s="18"/>
      <c r="AP302" s="18"/>
      <c r="AQ302" s="18"/>
      <c r="AR302" s="18"/>
      <c r="AS302" s="18"/>
      <c r="AT302" s="18"/>
      <c r="AU302" s="18"/>
      <c r="AV302" s="18"/>
      <c r="AW302" s="18"/>
      <c r="AX302" s="18"/>
      <c r="AY302" s="18"/>
      <c r="AZ302" s="18"/>
      <c r="BA302" s="18"/>
      <c r="BB302" s="18"/>
      <c r="BC302" s="18"/>
    </row>
    <row r="303" spans="1:55" x14ac:dyDescent="0.25">
      <c r="A303" s="21"/>
      <c r="B303" s="21"/>
      <c r="C303" s="21"/>
      <c r="AN303" s="18"/>
      <c r="AO303" s="18"/>
      <c r="AP303" s="18"/>
      <c r="AQ303" s="18"/>
      <c r="AR303" s="18"/>
      <c r="AS303" s="18"/>
      <c r="AT303" s="18"/>
      <c r="AU303" s="18"/>
      <c r="AV303" s="18"/>
      <c r="AW303" s="18"/>
      <c r="AX303" s="18"/>
      <c r="AY303" s="18"/>
      <c r="AZ303" s="18"/>
      <c r="BA303" s="18"/>
      <c r="BB303" s="18"/>
      <c r="BC303" s="18"/>
    </row>
    <row r="304" spans="1:55" x14ac:dyDescent="0.25">
      <c r="A304" s="21"/>
      <c r="B304" s="21"/>
      <c r="C304" s="21"/>
      <c r="AN304" s="18"/>
      <c r="AO304" s="18"/>
      <c r="AP304" s="18"/>
      <c r="AQ304" s="18"/>
      <c r="AR304" s="18"/>
      <c r="AS304" s="18"/>
      <c r="AT304" s="18"/>
      <c r="AU304" s="18"/>
      <c r="AV304" s="18"/>
      <c r="AW304" s="18"/>
      <c r="AX304" s="18"/>
      <c r="AY304" s="18"/>
      <c r="AZ304" s="18"/>
      <c r="BA304" s="18"/>
      <c r="BB304" s="18"/>
      <c r="BC304" s="18"/>
    </row>
    <row r="305" spans="1:55" x14ac:dyDescent="0.25">
      <c r="A305" s="21"/>
      <c r="B305" s="21"/>
      <c r="C305" s="21"/>
      <c r="AN305" s="18"/>
      <c r="AO305" s="18"/>
      <c r="AP305" s="18"/>
      <c r="AQ305" s="18"/>
      <c r="AR305" s="18"/>
      <c r="AS305" s="18"/>
      <c r="AT305" s="18"/>
      <c r="AU305" s="18"/>
      <c r="AV305" s="18"/>
      <c r="AW305" s="18"/>
      <c r="AX305" s="18"/>
      <c r="AY305" s="18"/>
      <c r="AZ305" s="18"/>
      <c r="BA305" s="18"/>
      <c r="BB305" s="18"/>
      <c r="BC305" s="18"/>
    </row>
    <row r="306" spans="1:55" x14ac:dyDescent="0.25">
      <c r="A306" s="21"/>
      <c r="B306" s="21"/>
      <c r="C306" s="21"/>
      <c r="AN306" s="18"/>
      <c r="AO306" s="18"/>
      <c r="AP306" s="18"/>
      <c r="AQ306" s="18"/>
      <c r="AR306" s="18"/>
      <c r="AS306" s="18"/>
      <c r="AT306" s="18"/>
      <c r="AU306" s="18"/>
      <c r="AV306" s="18"/>
      <c r="AW306" s="18"/>
      <c r="AX306" s="18"/>
      <c r="AY306" s="18"/>
      <c r="AZ306" s="18"/>
      <c r="BA306" s="18"/>
      <c r="BB306" s="18"/>
      <c r="BC306" s="18"/>
    </row>
    <row r="307" spans="1:55" x14ac:dyDescent="0.25">
      <c r="A307" s="21"/>
      <c r="B307" s="21"/>
      <c r="C307" s="21"/>
      <c r="AN307" s="18"/>
      <c r="AO307" s="18"/>
      <c r="AP307" s="18"/>
      <c r="AQ307" s="18"/>
      <c r="AR307" s="18"/>
      <c r="AS307" s="18"/>
      <c r="AT307" s="18"/>
      <c r="AU307" s="18"/>
      <c r="AV307" s="18"/>
      <c r="AW307" s="18"/>
      <c r="AX307" s="18"/>
      <c r="AY307" s="18"/>
      <c r="AZ307" s="18"/>
      <c r="BA307" s="18"/>
      <c r="BB307" s="18"/>
      <c r="BC307" s="18"/>
    </row>
    <row r="308" spans="1:55" x14ac:dyDescent="0.25">
      <c r="A308" s="21"/>
      <c r="B308" s="21"/>
      <c r="C308" s="21"/>
      <c r="AN308" s="18"/>
      <c r="AO308" s="18"/>
      <c r="AP308" s="18"/>
      <c r="AQ308" s="18"/>
      <c r="AR308" s="18"/>
      <c r="AS308" s="18"/>
      <c r="AT308" s="18"/>
      <c r="AU308" s="18"/>
      <c r="AV308" s="18"/>
      <c r="AW308" s="18"/>
      <c r="AX308" s="18"/>
      <c r="AY308" s="18"/>
      <c r="AZ308" s="18"/>
      <c r="BA308" s="18"/>
      <c r="BB308" s="18"/>
      <c r="BC308" s="18"/>
    </row>
    <row r="309" spans="1:55" x14ac:dyDescent="0.25">
      <c r="A309" s="21"/>
      <c r="B309" s="21"/>
      <c r="C309" s="21"/>
      <c r="AN309" s="18"/>
      <c r="AO309" s="18"/>
      <c r="AP309" s="18"/>
      <c r="AQ309" s="18"/>
      <c r="AR309" s="18"/>
      <c r="AS309" s="18"/>
      <c r="AT309" s="18"/>
      <c r="AU309" s="18"/>
      <c r="AV309" s="18"/>
      <c r="AW309" s="18"/>
      <c r="AX309" s="18"/>
      <c r="AY309" s="18"/>
      <c r="AZ309" s="18"/>
      <c r="BA309" s="18"/>
      <c r="BB309" s="18"/>
      <c r="BC309" s="18"/>
    </row>
    <row r="310" spans="1:55" x14ac:dyDescent="0.25">
      <c r="A310" s="21"/>
      <c r="B310" s="21"/>
      <c r="C310" s="21"/>
      <c r="AN310" s="18"/>
      <c r="AO310" s="18"/>
      <c r="AP310" s="18"/>
      <c r="AQ310" s="18"/>
      <c r="AR310" s="18"/>
      <c r="AS310" s="18"/>
      <c r="AT310" s="18"/>
      <c r="AU310" s="18"/>
      <c r="AV310" s="18"/>
      <c r="AW310" s="18"/>
      <c r="AX310" s="18"/>
      <c r="AY310" s="18"/>
      <c r="AZ310" s="18"/>
      <c r="BA310" s="18"/>
      <c r="BB310" s="18"/>
      <c r="BC310" s="18"/>
    </row>
    <row r="311" spans="1:55" x14ac:dyDescent="0.25">
      <c r="A311" s="21"/>
      <c r="B311" s="21"/>
      <c r="C311" s="21"/>
      <c r="AN311" s="18"/>
      <c r="AO311" s="18"/>
      <c r="AP311" s="18"/>
      <c r="AQ311" s="18"/>
      <c r="AR311" s="18"/>
      <c r="AS311" s="18"/>
      <c r="AT311" s="18"/>
      <c r="AU311" s="18"/>
      <c r="AV311" s="18"/>
      <c r="AW311" s="18"/>
      <c r="AX311" s="18"/>
      <c r="AY311" s="18"/>
      <c r="AZ311" s="18"/>
      <c r="BA311" s="18"/>
      <c r="BB311" s="18"/>
      <c r="BC311" s="18"/>
    </row>
    <row r="312" spans="1:55" x14ac:dyDescent="0.25">
      <c r="A312" s="21"/>
      <c r="B312" s="21"/>
      <c r="C312" s="21"/>
      <c r="AN312" s="18"/>
      <c r="AO312" s="18"/>
      <c r="AP312" s="18"/>
      <c r="AQ312" s="18"/>
      <c r="AR312" s="18"/>
      <c r="AS312" s="18"/>
      <c r="AT312" s="18"/>
      <c r="AU312" s="18"/>
      <c r="AV312" s="18"/>
      <c r="AW312" s="18"/>
      <c r="AX312" s="18"/>
      <c r="AY312" s="18"/>
      <c r="AZ312" s="18"/>
      <c r="BA312" s="18"/>
      <c r="BB312" s="18"/>
      <c r="BC312" s="18"/>
    </row>
    <row r="313" spans="1:55" x14ac:dyDescent="0.25">
      <c r="A313" s="21"/>
      <c r="B313" s="21"/>
      <c r="C313" s="21"/>
      <c r="AN313" s="18"/>
      <c r="AO313" s="18"/>
      <c r="AP313" s="18"/>
      <c r="AQ313" s="18"/>
      <c r="AR313" s="18"/>
      <c r="AS313" s="18"/>
      <c r="AT313" s="18"/>
      <c r="AU313" s="18"/>
      <c r="AV313" s="18"/>
      <c r="AW313" s="18"/>
      <c r="AX313" s="18"/>
      <c r="AY313" s="18"/>
      <c r="AZ313" s="18"/>
      <c r="BA313" s="18"/>
      <c r="BB313" s="18"/>
      <c r="BC313" s="18"/>
    </row>
    <row r="314" spans="1:55" x14ac:dyDescent="0.25">
      <c r="A314" s="21"/>
      <c r="B314" s="21"/>
      <c r="C314" s="21"/>
      <c r="AN314" s="18"/>
      <c r="AO314" s="18"/>
      <c r="AP314" s="18"/>
      <c r="AQ314" s="18"/>
      <c r="AR314" s="18"/>
      <c r="AS314" s="18"/>
      <c r="AT314" s="18"/>
      <c r="AU314" s="18"/>
      <c r="AV314" s="18"/>
      <c r="AW314" s="18"/>
      <c r="AX314" s="18"/>
      <c r="AY314" s="18"/>
      <c r="AZ314" s="18"/>
      <c r="BA314" s="18"/>
      <c r="BB314" s="18"/>
      <c r="BC314" s="18"/>
    </row>
    <row r="315" spans="1:55" x14ac:dyDescent="0.25">
      <c r="A315" s="21"/>
      <c r="B315" s="21"/>
      <c r="C315" s="21"/>
      <c r="AN315" s="18"/>
      <c r="AO315" s="18"/>
      <c r="AP315" s="18"/>
      <c r="AQ315" s="18"/>
      <c r="AR315" s="18"/>
      <c r="AS315" s="18"/>
      <c r="AT315" s="18"/>
      <c r="AU315" s="18"/>
      <c r="AV315" s="18"/>
      <c r="AW315" s="18"/>
      <c r="AX315" s="18"/>
      <c r="AY315" s="18"/>
      <c r="AZ315" s="18"/>
      <c r="BA315" s="18"/>
      <c r="BB315" s="18"/>
      <c r="BC315" s="18"/>
    </row>
    <row r="316" spans="1:55" x14ac:dyDescent="0.25">
      <c r="A316" s="21"/>
      <c r="B316" s="21"/>
      <c r="C316" s="21"/>
      <c r="AN316" s="18"/>
      <c r="AO316" s="18"/>
      <c r="AP316" s="18"/>
      <c r="AQ316" s="18"/>
      <c r="AR316" s="18"/>
      <c r="AS316" s="18"/>
      <c r="AT316" s="18"/>
      <c r="AU316" s="18"/>
      <c r="AV316" s="18"/>
      <c r="AW316" s="18"/>
      <c r="AX316" s="18"/>
      <c r="AY316" s="18"/>
      <c r="AZ316" s="18"/>
      <c r="BA316" s="18"/>
      <c r="BB316" s="18"/>
      <c r="BC316" s="18"/>
    </row>
    <row r="317" spans="1:55" x14ac:dyDescent="0.25">
      <c r="A317" s="21"/>
      <c r="B317" s="21"/>
      <c r="C317" s="21"/>
      <c r="AN317" s="18"/>
      <c r="AO317" s="18"/>
      <c r="AP317" s="18"/>
      <c r="AQ317" s="18"/>
      <c r="AR317" s="18"/>
      <c r="AS317" s="18"/>
      <c r="AT317" s="18"/>
      <c r="AU317" s="18"/>
      <c r="AV317" s="18"/>
      <c r="AW317" s="18"/>
      <c r="AX317" s="18"/>
      <c r="AY317" s="18"/>
      <c r="AZ317" s="18"/>
      <c r="BA317" s="18"/>
      <c r="BB317" s="18"/>
      <c r="BC317" s="18"/>
    </row>
    <row r="318" spans="1:55" x14ac:dyDescent="0.25">
      <c r="A318" s="21"/>
      <c r="B318" s="21"/>
      <c r="C318" s="21"/>
      <c r="AN318" s="18"/>
      <c r="AO318" s="18"/>
      <c r="AP318" s="18"/>
      <c r="AQ318" s="18"/>
      <c r="AR318" s="18"/>
      <c r="AS318" s="18"/>
      <c r="AT318" s="18"/>
      <c r="AU318" s="18"/>
      <c r="AV318" s="18"/>
      <c r="AW318" s="18"/>
      <c r="AX318" s="18"/>
      <c r="AY318" s="18"/>
      <c r="AZ318" s="18"/>
      <c r="BA318" s="18"/>
      <c r="BB318" s="18"/>
      <c r="BC318" s="18"/>
    </row>
    <row r="319" spans="1:55" x14ac:dyDescent="0.25">
      <c r="A319" s="21"/>
      <c r="B319" s="21"/>
      <c r="C319" s="21"/>
      <c r="AN319" s="18"/>
      <c r="AO319" s="18"/>
      <c r="AP319" s="18"/>
      <c r="AQ319" s="18"/>
      <c r="AR319" s="18"/>
      <c r="AS319" s="18"/>
      <c r="AT319" s="18"/>
      <c r="AU319" s="18"/>
      <c r="AV319" s="18"/>
      <c r="AW319" s="18"/>
      <c r="AX319" s="18"/>
      <c r="AY319" s="18"/>
      <c r="AZ319" s="18"/>
      <c r="BA319" s="18"/>
      <c r="BB319" s="18"/>
      <c r="BC319" s="18"/>
    </row>
    <row r="320" spans="1:55" x14ac:dyDescent="0.25">
      <c r="A320" s="21"/>
      <c r="B320" s="21"/>
      <c r="C320" s="21"/>
      <c r="AN320" s="18"/>
      <c r="AO320" s="18"/>
      <c r="AP320" s="18"/>
      <c r="AQ320" s="18"/>
      <c r="AR320" s="18"/>
      <c r="AS320" s="18"/>
      <c r="AT320" s="18"/>
      <c r="AU320" s="18"/>
      <c r="AV320" s="18"/>
      <c r="AW320" s="18"/>
      <c r="AX320" s="18"/>
      <c r="AY320" s="18"/>
      <c r="AZ320" s="18"/>
      <c r="BA320" s="18"/>
      <c r="BB320" s="18"/>
      <c r="BC320" s="18"/>
    </row>
    <row r="321" spans="1:55" x14ac:dyDescent="0.25">
      <c r="A321" s="21"/>
      <c r="B321" s="21"/>
      <c r="C321" s="21"/>
      <c r="AN321" s="18"/>
      <c r="AO321" s="18"/>
      <c r="AP321" s="18"/>
      <c r="AQ321" s="18"/>
      <c r="AR321" s="18"/>
      <c r="AS321" s="18"/>
      <c r="AT321" s="18"/>
      <c r="AU321" s="18"/>
      <c r="AV321" s="18"/>
      <c r="AW321" s="18"/>
      <c r="AX321" s="18"/>
      <c r="AY321" s="18"/>
      <c r="AZ321" s="18"/>
      <c r="BA321" s="18"/>
      <c r="BB321" s="18"/>
      <c r="BC321" s="18"/>
    </row>
    <row r="322" spans="1:55" x14ac:dyDescent="0.25">
      <c r="A322" s="21"/>
      <c r="B322" s="21"/>
      <c r="C322" s="21"/>
      <c r="AN322" s="18"/>
      <c r="AO322" s="18"/>
      <c r="AP322" s="18"/>
      <c r="AQ322" s="18"/>
      <c r="AR322" s="18"/>
      <c r="AS322" s="18"/>
      <c r="AT322" s="18"/>
      <c r="AU322" s="18"/>
      <c r="AV322" s="18"/>
      <c r="AW322" s="18"/>
      <c r="AX322" s="18"/>
      <c r="AY322" s="18"/>
      <c r="AZ322" s="18"/>
      <c r="BA322" s="18"/>
      <c r="BB322" s="18"/>
      <c r="BC322" s="18"/>
    </row>
    <row r="323" spans="1:55" x14ac:dyDescent="0.25">
      <c r="A323" s="21"/>
      <c r="B323" s="21"/>
      <c r="C323" s="21"/>
      <c r="AN323" s="18"/>
      <c r="AO323" s="18"/>
      <c r="AP323" s="18"/>
      <c r="AQ323" s="18"/>
      <c r="AR323" s="18"/>
      <c r="AS323" s="18"/>
      <c r="AT323" s="18"/>
      <c r="AU323" s="18"/>
      <c r="AV323" s="18"/>
      <c r="AW323" s="18"/>
      <c r="AX323" s="18"/>
      <c r="AY323" s="18"/>
      <c r="AZ323" s="18"/>
      <c r="BA323" s="18"/>
      <c r="BB323" s="18"/>
      <c r="BC323" s="18"/>
    </row>
    <row r="324" spans="1:55" x14ac:dyDescent="0.25">
      <c r="A324" s="21"/>
      <c r="B324" s="21"/>
      <c r="C324" s="21"/>
      <c r="AN324" s="18"/>
      <c r="AO324" s="18"/>
      <c r="AP324" s="18"/>
      <c r="AQ324" s="18"/>
      <c r="AR324" s="18"/>
      <c r="AS324" s="18"/>
      <c r="AT324" s="18"/>
      <c r="AU324" s="18"/>
      <c r="AV324" s="18"/>
      <c r="AW324" s="18"/>
      <c r="AX324" s="18"/>
      <c r="AY324" s="18"/>
      <c r="AZ324" s="18"/>
      <c r="BA324" s="18"/>
      <c r="BB324" s="18"/>
      <c r="BC324" s="18"/>
    </row>
    <row r="325" spans="1:55" x14ac:dyDescent="0.25">
      <c r="A325" s="21"/>
      <c r="B325" s="21"/>
      <c r="C325" s="21"/>
      <c r="AN325" s="18"/>
      <c r="AO325" s="18"/>
      <c r="AP325" s="18"/>
      <c r="AQ325" s="18"/>
      <c r="AR325" s="18"/>
      <c r="AS325" s="18"/>
      <c r="AT325" s="18"/>
      <c r="AU325" s="18"/>
      <c r="AV325" s="18"/>
      <c r="AW325" s="18"/>
      <c r="AX325" s="18"/>
      <c r="AY325" s="18"/>
      <c r="AZ325" s="18"/>
      <c r="BA325" s="18"/>
      <c r="BB325" s="18"/>
      <c r="BC325" s="18"/>
    </row>
    <row r="326" spans="1:55" x14ac:dyDescent="0.25">
      <c r="A326" s="21"/>
      <c r="B326" s="21"/>
      <c r="C326" s="21"/>
      <c r="AN326" s="18"/>
      <c r="AO326" s="18"/>
      <c r="AP326" s="18"/>
      <c r="AQ326" s="18"/>
      <c r="AR326" s="18"/>
      <c r="AS326" s="18"/>
      <c r="AT326" s="18"/>
      <c r="AU326" s="18"/>
      <c r="AV326" s="18"/>
      <c r="AW326" s="18"/>
      <c r="AX326" s="18"/>
      <c r="AY326" s="18"/>
      <c r="AZ326" s="18"/>
      <c r="BA326" s="18"/>
      <c r="BB326" s="18"/>
      <c r="BC326" s="18"/>
    </row>
    <row r="327" spans="1:55" x14ac:dyDescent="0.25">
      <c r="A327" s="21"/>
      <c r="B327" s="21"/>
      <c r="C327" s="21"/>
      <c r="AN327" s="18"/>
      <c r="AO327" s="18"/>
      <c r="AP327" s="18"/>
      <c r="AQ327" s="18"/>
      <c r="AR327" s="18"/>
      <c r="AS327" s="18"/>
      <c r="AT327" s="18"/>
      <c r="AU327" s="18"/>
      <c r="AV327" s="18"/>
      <c r="AW327" s="18"/>
      <c r="AX327" s="18"/>
      <c r="AY327" s="18"/>
      <c r="AZ327" s="18"/>
      <c r="BA327" s="18"/>
      <c r="BB327" s="18"/>
      <c r="BC327" s="18"/>
    </row>
    <row r="328" spans="1:55" x14ac:dyDescent="0.25">
      <c r="A328" s="21"/>
      <c r="B328" s="21"/>
      <c r="C328" s="21"/>
      <c r="AN328" s="18"/>
      <c r="AO328" s="18"/>
      <c r="AP328" s="18"/>
      <c r="AQ328" s="18"/>
      <c r="AR328" s="18"/>
      <c r="AS328" s="18"/>
      <c r="AT328" s="18"/>
      <c r="AU328" s="18"/>
      <c r="AV328" s="18"/>
      <c r="AW328" s="18"/>
      <c r="AX328" s="18"/>
      <c r="AY328" s="18"/>
      <c r="AZ328" s="18"/>
      <c r="BA328" s="18"/>
      <c r="BB328" s="18"/>
      <c r="BC328" s="18"/>
    </row>
    <row r="329" spans="1:55" x14ac:dyDescent="0.25">
      <c r="A329" s="21"/>
      <c r="B329" s="21"/>
      <c r="C329" s="21"/>
      <c r="AN329" s="18"/>
      <c r="AO329" s="18"/>
      <c r="AP329" s="18"/>
      <c r="AQ329" s="18"/>
      <c r="AR329" s="18"/>
      <c r="AS329" s="18"/>
      <c r="AT329" s="18"/>
      <c r="AU329" s="18"/>
      <c r="AV329" s="18"/>
      <c r="AW329" s="18"/>
      <c r="AX329" s="18"/>
      <c r="AY329" s="18"/>
      <c r="AZ329" s="18"/>
      <c r="BA329" s="18"/>
      <c r="BB329" s="18"/>
      <c r="BC329" s="18"/>
    </row>
    <row r="330" spans="1:55" x14ac:dyDescent="0.25">
      <c r="A330" s="21"/>
      <c r="B330" s="21"/>
      <c r="C330" s="21"/>
      <c r="AN330" s="18"/>
      <c r="AO330" s="18"/>
      <c r="AP330" s="18"/>
      <c r="AQ330" s="18"/>
      <c r="AR330" s="18"/>
      <c r="AS330" s="18"/>
      <c r="AT330" s="18"/>
      <c r="AU330" s="18"/>
      <c r="AV330" s="18"/>
      <c r="AW330" s="18"/>
      <c r="AX330" s="18"/>
      <c r="AY330" s="18"/>
      <c r="AZ330" s="18"/>
      <c r="BA330" s="18"/>
      <c r="BB330" s="18"/>
      <c r="BC330" s="18"/>
    </row>
    <row r="331" spans="1:55" x14ac:dyDescent="0.25">
      <c r="A331" s="21"/>
      <c r="B331" s="21"/>
      <c r="C331" s="21"/>
      <c r="AN331" s="18"/>
      <c r="AO331" s="18"/>
      <c r="AP331" s="18"/>
      <c r="AQ331" s="18"/>
      <c r="AR331" s="18"/>
      <c r="AS331" s="18"/>
      <c r="AT331" s="18"/>
      <c r="AU331" s="18"/>
      <c r="AV331" s="18"/>
      <c r="AW331" s="18"/>
      <c r="AX331" s="18"/>
      <c r="AY331" s="18"/>
      <c r="AZ331" s="18"/>
      <c r="BA331" s="18"/>
      <c r="BB331" s="18"/>
      <c r="BC331" s="18"/>
    </row>
    <row r="332" spans="1:55" x14ac:dyDescent="0.25">
      <c r="A332" s="21"/>
      <c r="B332" s="21"/>
      <c r="C332" s="21"/>
      <c r="AN332" s="18"/>
      <c r="AO332" s="18"/>
      <c r="AP332" s="18"/>
      <c r="AQ332" s="18"/>
      <c r="AR332" s="18"/>
      <c r="AS332" s="18"/>
      <c r="AT332" s="18"/>
      <c r="AU332" s="18"/>
      <c r="AV332" s="18"/>
      <c r="AW332" s="18"/>
      <c r="AX332" s="18"/>
      <c r="AY332" s="18"/>
      <c r="AZ332" s="18"/>
      <c r="BA332" s="18"/>
      <c r="BB332" s="18"/>
      <c r="BC332" s="18"/>
    </row>
    <row r="333" spans="1:55" x14ac:dyDescent="0.25">
      <c r="A333" s="21"/>
      <c r="B333" s="21"/>
      <c r="C333" s="21"/>
      <c r="AN333" s="18"/>
      <c r="AO333" s="18"/>
      <c r="AP333" s="18"/>
      <c r="AQ333" s="18"/>
      <c r="AR333" s="18"/>
      <c r="AS333" s="18"/>
      <c r="AT333" s="18"/>
      <c r="AU333" s="18"/>
      <c r="AV333" s="18"/>
      <c r="AW333" s="18"/>
      <c r="AX333" s="18"/>
      <c r="AY333" s="18"/>
      <c r="AZ333" s="18"/>
      <c r="BA333" s="18"/>
      <c r="BB333" s="18"/>
      <c r="BC333" s="18"/>
    </row>
    <row r="334" spans="1:55" x14ac:dyDescent="0.25">
      <c r="A334" s="21"/>
      <c r="B334" s="21"/>
      <c r="C334" s="21"/>
      <c r="AN334" s="18"/>
      <c r="AO334" s="18"/>
      <c r="AP334" s="18"/>
      <c r="AQ334" s="18"/>
      <c r="AR334" s="18"/>
      <c r="AS334" s="18"/>
      <c r="AT334" s="18"/>
      <c r="AU334" s="18"/>
      <c r="AV334" s="18"/>
      <c r="AW334" s="18"/>
      <c r="AX334" s="18"/>
      <c r="AY334" s="18"/>
      <c r="AZ334" s="18"/>
      <c r="BA334" s="18"/>
      <c r="BB334" s="18"/>
      <c r="BC334" s="18"/>
    </row>
    <row r="335" spans="1:55" x14ac:dyDescent="0.25">
      <c r="A335" s="21"/>
      <c r="B335" s="21"/>
      <c r="C335" s="21"/>
      <c r="AN335" s="18"/>
      <c r="AO335" s="18"/>
      <c r="AP335" s="18"/>
      <c r="AQ335" s="18"/>
      <c r="AR335" s="18"/>
      <c r="AS335" s="18"/>
      <c r="AT335" s="18"/>
      <c r="AU335" s="18"/>
      <c r="AV335" s="18"/>
      <c r="AW335" s="18"/>
      <c r="AX335" s="18"/>
      <c r="AY335" s="18"/>
      <c r="AZ335" s="18"/>
      <c r="BA335" s="18"/>
      <c r="BB335" s="18"/>
      <c r="BC335" s="18"/>
    </row>
    <row r="336" spans="1:55" x14ac:dyDescent="0.25">
      <c r="A336" s="21"/>
      <c r="B336" s="21"/>
      <c r="C336" s="21"/>
      <c r="AN336" s="18"/>
      <c r="AO336" s="18"/>
      <c r="AP336" s="18"/>
      <c r="AQ336" s="18"/>
      <c r="AR336" s="18"/>
      <c r="AS336" s="18"/>
      <c r="AT336" s="18"/>
      <c r="AU336" s="18"/>
      <c r="AV336" s="18"/>
      <c r="AW336" s="18"/>
      <c r="AX336" s="18"/>
      <c r="AY336" s="18"/>
      <c r="AZ336" s="18"/>
      <c r="BA336" s="18"/>
      <c r="BB336" s="18"/>
      <c r="BC336" s="18"/>
    </row>
    <row r="337" spans="1:55" x14ac:dyDescent="0.25">
      <c r="A337" s="21"/>
      <c r="B337" s="21"/>
      <c r="C337" s="21"/>
      <c r="AN337" s="18"/>
      <c r="AO337" s="18"/>
      <c r="AP337" s="18"/>
      <c r="AQ337" s="18"/>
      <c r="AR337" s="18"/>
      <c r="AS337" s="18"/>
      <c r="AT337" s="18"/>
      <c r="AU337" s="18"/>
      <c r="AV337" s="18"/>
      <c r="AW337" s="18"/>
      <c r="AX337" s="18"/>
      <c r="AY337" s="18"/>
      <c r="AZ337" s="18"/>
      <c r="BA337" s="18"/>
      <c r="BB337" s="18"/>
      <c r="BC337" s="18"/>
    </row>
    <row r="338" spans="1:55" x14ac:dyDescent="0.25">
      <c r="A338" s="21"/>
      <c r="B338" s="21"/>
      <c r="C338" s="21"/>
      <c r="AN338" s="18"/>
      <c r="AO338" s="18"/>
      <c r="AP338" s="18"/>
      <c r="AQ338" s="18"/>
      <c r="AR338" s="18"/>
      <c r="AS338" s="18"/>
      <c r="AT338" s="18"/>
      <c r="AU338" s="18"/>
      <c r="AV338" s="18"/>
      <c r="AW338" s="18"/>
      <c r="AX338" s="18"/>
      <c r="AY338" s="18"/>
      <c r="AZ338" s="18"/>
      <c r="BA338" s="18"/>
      <c r="BB338" s="18"/>
      <c r="BC338" s="18"/>
    </row>
    <row r="339" spans="1:55" x14ac:dyDescent="0.25">
      <c r="A339" s="21"/>
      <c r="B339" s="21"/>
      <c r="C339" s="21"/>
      <c r="AN339" s="18"/>
      <c r="AO339" s="18"/>
      <c r="AP339" s="18"/>
      <c r="AQ339" s="18"/>
      <c r="AR339" s="18"/>
      <c r="AS339" s="18"/>
      <c r="AT339" s="18"/>
      <c r="AU339" s="18"/>
      <c r="AV339" s="18"/>
      <c r="AW339" s="18"/>
      <c r="AX339" s="18"/>
      <c r="AY339" s="18"/>
      <c r="AZ339" s="18"/>
      <c r="BA339" s="18"/>
      <c r="BB339" s="18"/>
      <c r="BC339" s="18"/>
    </row>
    <row r="340" spans="1:55" x14ac:dyDescent="0.25">
      <c r="A340" s="21"/>
      <c r="B340" s="21"/>
      <c r="C340" s="21"/>
      <c r="AN340" s="18"/>
      <c r="AO340" s="18"/>
      <c r="AP340" s="18"/>
      <c r="AQ340" s="18"/>
      <c r="AR340" s="18"/>
      <c r="AS340" s="18"/>
      <c r="AT340" s="18"/>
      <c r="AU340" s="18"/>
      <c r="AV340" s="18"/>
      <c r="AW340" s="18"/>
      <c r="AX340" s="18"/>
      <c r="AY340" s="18"/>
      <c r="AZ340" s="18"/>
      <c r="BA340" s="18"/>
      <c r="BB340" s="18"/>
      <c r="BC340" s="18"/>
    </row>
    <row r="341" spans="1:55" x14ac:dyDescent="0.25">
      <c r="A341" s="21"/>
      <c r="B341" s="21"/>
      <c r="C341" s="21"/>
      <c r="AN341" s="18"/>
      <c r="AO341" s="18"/>
      <c r="AP341" s="18"/>
      <c r="AQ341" s="18"/>
      <c r="AR341" s="18"/>
      <c r="AS341" s="18"/>
      <c r="AT341" s="18"/>
      <c r="AU341" s="18"/>
      <c r="AV341" s="18"/>
      <c r="AW341" s="18"/>
      <c r="AX341" s="18"/>
      <c r="AY341" s="18"/>
      <c r="AZ341" s="18"/>
      <c r="BA341" s="18"/>
      <c r="BB341" s="18"/>
      <c r="BC341" s="18"/>
    </row>
    <row r="342" spans="1:55" x14ac:dyDescent="0.25">
      <c r="A342" s="21"/>
      <c r="B342" s="21"/>
      <c r="C342" s="21"/>
      <c r="AN342" s="18"/>
      <c r="AO342" s="18"/>
      <c r="AP342" s="18"/>
      <c r="AQ342" s="18"/>
      <c r="AR342" s="18"/>
      <c r="AS342" s="18"/>
      <c r="AT342" s="18"/>
      <c r="AU342" s="18"/>
      <c r="AV342" s="18"/>
      <c r="AW342" s="18"/>
      <c r="AX342" s="18"/>
      <c r="AY342" s="18"/>
      <c r="AZ342" s="18"/>
      <c r="BA342" s="18"/>
      <c r="BB342" s="18"/>
      <c r="BC342" s="18"/>
    </row>
    <row r="343" spans="1:55" x14ac:dyDescent="0.25">
      <c r="A343" s="21"/>
      <c r="B343" s="21"/>
      <c r="C343" s="21"/>
      <c r="AN343" s="18"/>
      <c r="AO343" s="18"/>
      <c r="AP343" s="18"/>
      <c r="AQ343" s="18"/>
      <c r="AR343" s="18"/>
      <c r="AS343" s="18"/>
      <c r="AT343" s="18"/>
      <c r="AU343" s="18"/>
      <c r="AV343" s="18"/>
      <c r="AW343" s="18"/>
      <c r="AX343" s="18"/>
      <c r="AY343" s="18"/>
      <c r="AZ343" s="18"/>
      <c r="BA343" s="18"/>
      <c r="BB343" s="18"/>
      <c r="BC343" s="18"/>
    </row>
    <row r="344" spans="1:55" x14ac:dyDescent="0.25">
      <c r="A344" s="21"/>
      <c r="B344" s="21"/>
      <c r="C344" s="21"/>
      <c r="AN344" s="18"/>
      <c r="AO344" s="18"/>
      <c r="AP344" s="18"/>
      <c r="AQ344" s="18"/>
      <c r="AR344" s="18"/>
      <c r="AS344" s="18"/>
      <c r="AT344" s="18"/>
      <c r="AU344" s="18"/>
      <c r="AV344" s="18"/>
      <c r="AW344" s="18"/>
      <c r="AX344" s="18"/>
      <c r="AY344" s="18"/>
      <c r="AZ344" s="18"/>
      <c r="BA344" s="18"/>
      <c r="BB344" s="18"/>
      <c r="BC344" s="18"/>
    </row>
    <row r="345" spans="1:55" x14ac:dyDescent="0.25">
      <c r="A345" s="21"/>
      <c r="B345" s="21"/>
      <c r="C345" s="21"/>
      <c r="AN345" s="18"/>
      <c r="AO345" s="18"/>
      <c r="AP345" s="18"/>
      <c r="AQ345" s="18"/>
      <c r="AR345" s="18"/>
      <c r="AS345" s="18"/>
      <c r="AT345" s="18"/>
      <c r="AU345" s="18"/>
      <c r="AV345" s="18"/>
      <c r="AW345" s="18"/>
      <c r="AX345" s="18"/>
      <c r="AY345" s="18"/>
      <c r="AZ345" s="18"/>
      <c r="BA345" s="18"/>
      <c r="BB345" s="18"/>
      <c r="BC345" s="18"/>
    </row>
    <row r="346" spans="1:55" x14ac:dyDescent="0.25">
      <c r="A346" s="21"/>
      <c r="B346" s="21"/>
      <c r="C346" s="21"/>
      <c r="AN346" s="18"/>
      <c r="AO346" s="18"/>
      <c r="AP346" s="18"/>
      <c r="AQ346" s="18"/>
      <c r="AR346" s="18"/>
      <c r="AS346" s="18"/>
      <c r="AT346" s="18"/>
      <c r="AU346" s="18"/>
      <c r="AV346" s="18"/>
      <c r="AW346" s="18"/>
      <c r="AX346" s="18"/>
      <c r="AY346" s="18"/>
      <c r="AZ346" s="18"/>
      <c r="BA346" s="18"/>
      <c r="BB346" s="18"/>
      <c r="BC346" s="18"/>
    </row>
    <row r="347" spans="1:55" x14ac:dyDescent="0.25">
      <c r="A347" s="21"/>
      <c r="B347" s="21"/>
      <c r="C347" s="21"/>
      <c r="AN347" s="18"/>
      <c r="AO347" s="18"/>
      <c r="AP347" s="18"/>
      <c r="AQ347" s="18"/>
      <c r="AR347" s="18"/>
      <c r="AS347" s="18"/>
      <c r="AT347" s="18"/>
      <c r="AU347" s="18"/>
      <c r="AV347" s="18"/>
      <c r="AW347" s="18"/>
      <c r="AX347" s="18"/>
      <c r="AY347" s="18"/>
      <c r="AZ347" s="18"/>
      <c r="BA347" s="18"/>
      <c r="BB347" s="18"/>
      <c r="BC347" s="18"/>
    </row>
    <row r="348" spans="1:55" x14ac:dyDescent="0.25">
      <c r="A348" s="21"/>
      <c r="B348" s="21"/>
      <c r="C348" s="21"/>
      <c r="AN348" s="18"/>
      <c r="AO348" s="18"/>
      <c r="AP348" s="18"/>
      <c r="AQ348" s="18"/>
      <c r="AR348" s="18"/>
      <c r="AS348" s="18"/>
      <c r="AT348" s="18"/>
      <c r="AU348" s="18"/>
      <c r="AV348" s="18"/>
      <c r="AW348" s="18"/>
      <c r="AX348" s="18"/>
      <c r="AY348" s="18"/>
      <c r="AZ348" s="18"/>
      <c r="BA348" s="18"/>
      <c r="BB348" s="18"/>
      <c r="BC348" s="18"/>
    </row>
    <row r="349" spans="1:55" x14ac:dyDescent="0.25">
      <c r="A349" s="21"/>
      <c r="B349" s="21"/>
      <c r="C349" s="21"/>
      <c r="AN349" s="18"/>
      <c r="AO349" s="18"/>
      <c r="AP349" s="18"/>
      <c r="AQ349" s="18"/>
      <c r="AR349" s="18"/>
      <c r="AS349" s="18"/>
      <c r="AT349" s="18"/>
      <c r="AU349" s="18"/>
      <c r="AV349" s="18"/>
      <c r="AW349" s="18"/>
      <c r="AX349" s="18"/>
      <c r="AY349" s="18"/>
      <c r="AZ349" s="18"/>
      <c r="BA349" s="18"/>
      <c r="BB349" s="18"/>
      <c r="BC349" s="18"/>
    </row>
    <row r="350" spans="1:55" x14ac:dyDescent="0.25">
      <c r="A350" s="21"/>
      <c r="B350" s="21"/>
      <c r="C350" s="21"/>
      <c r="AN350" s="18"/>
      <c r="AO350" s="18"/>
      <c r="AP350" s="18"/>
      <c r="AQ350" s="18"/>
      <c r="AR350" s="18"/>
      <c r="AS350" s="18"/>
      <c r="AT350" s="18"/>
      <c r="AU350" s="18"/>
      <c r="AV350" s="18"/>
      <c r="AW350" s="18"/>
      <c r="AX350" s="18"/>
      <c r="AY350" s="18"/>
      <c r="AZ350" s="18"/>
      <c r="BA350" s="18"/>
      <c r="BB350" s="18"/>
      <c r="BC350" s="18"/>
    </row>
    <row r="351" spans="1:55" x14ac:dyDescent="0.25">
      <c r="A351" s="21"/>
      <c r="B351" s="21"/>
      <c r="C351" s="21"/>
      <c r="AN351" s="18"/>
      <c r="AO351" s="18"/>
      <c r="AP351" s="18"/>
      <c r="AQ351" s="18"/>
      <c r="AR351" s="18"/>
      <c r="AS351" s="18"/>
      <c r="AT351" s="18"/>
      <c r="AU351" s="18"/>
      <c r="AV351" s="18"/>
      <c r="AW351" s="18"/>
      <c r="AX351" s="18"/>
      <c r="AY351" s="18"/>
      <c r="AZ351" s="18"/>
      <c r="BA351" s="18"/>
      <c r="BB351" s="18"/>
      <c r="BC351" s="18"/>
    </row>
    <row r="352" spans="1:55" x14ac:dyDescent="0.25">
      <c r="A352" s="21"/>
      <c r="B352" s="21"/>
      <c r="C352" s="21"/>
      <c r="AN352" s="18"/>
      <c r="AO352" s="18"/>
      <c r="AP352" s="18"/>
      <c r="AQ352" s="18"/>
      <c r="AR352" s="18"/>
      <c r="AS352" s="18"/>
      <c r="AT352" s="18"/>
      <c r="AU352" s="18"/>
      <c r="AV352" s="18"/>
      <c r="AW352" s="18"/>
      <c r="AX352" s="18"/>
      <c r="AY352" s="18"/>
      <c r="AZ352" s="18"/>
      <c r="BA352" s="18"/>
      <c r="BB352" s="18"/>
      <c r="BC352" s="18"/>
    </row>
    <row r="353" spans="1:55" x14ac:dyDescent="0.25">
      <c r="A353" s="21"/>
      <c r="B353" s="21"/>
      <c r="C353" s="21"/>
      <c r="AN353" s="18"/>
      <c r="AO353" s="18"/>
      <c r="AP353" s="18"/>
      <c r="AQ353" s="18"/>
      <c r="AR353" s="18"/>
      <c r="AS353" s="18"/>
      <c r="AT353" s="18"/>
      <c r="AU353" s="18"/>
      <c r="AV353" s="18"/>
      <c r="AW353" s="18"/>
      <c r="AX353" s="18"/>
      <c r="AY353" s="18"/>
      <c r="AZ353" s="18"/>
      <c r="BA353" s="18"/>
      <c r="BB353" s="18"/>
      <c r="BC353" s="18"/>
    </row>
    <row r="354" spans="1:55" x14ac:dyDescent="0.25">
      <c r="A354" s="21"/>
      <c r="B354" s="21"/>
      <c r="C354" s="21"/>
      <c r="AN354" s="18"/>
      <c r="AO354" s="18"/>
      <c r="AP354" s="18"/>
      <c r="AQ354" s="18"/>
      <c r="AR354" s="18"/>
      <c r="AS354" s="18"/>
      <c r="AT354" s="18"/>
      <c r="AU354" s="18"/>
      <c r="AV354" s="18"/>
      <c r="AW354" s="18"/>
      <c r="AX354" s="18"/>
      <c r="AY354" s="18"/>
      <c r="AZ354" s="18"/>
      <c r="BA354" s="18"/>
      <c r="BB354" s="18"/>
      <c r="BC354" s="18"/>
    </row>
    <row r="355" spans="1:55" x14ac:dyDescent="0.25">
      <c r="A355" s="21"/>
      <c r="B355" s="21"/>
      <c r="C355" s="21"/>
      <c r="AN355" s="18"/>
      <c r="AO355" s="18"/>
      <c r="AP355" s="18"/>
      <c r="AQ355" s="18"/>
      <c r="AR355" s="18"/>
      <c r="AS355" s="18"/>
      <c r="AT355" s="18"/>
      <c r="AU355" s="18"/>
      <c r="AV355" s="18"/>
      <c r="AW355" s="18"/>
      <c r="AX355" s="18"/>
      <c r="AY355" s="18"/>
      <c r="AZ355" s="18"/>
      <c r="BA355" s="18"/>
      <c r="BB355" s="18"/>
      <c r="BC355" s="18"/>
    </row>
    <row r="356" spans="1:55" x14ac:dyDescent="0.25">
      <c r="A356" s="21"/>
      <c r="B356" s="21"/>
      <c r="C356" s="21"/>
      <c r="AN356" s="18"/>
      <c r="AO356" s="18"/>
      <c r="AP356" s="18"/>
      <c r="AQ356" s="18"/>
      <c r="AR356" s="18"/>
      <c r="AS356" s="18"/>
      <c r="AT356" s="18"/>
      <c r="AU356" s="18"/>
      <c r="AV356" s="18"/>
      <c r="AW356" s="18"/>
      <c r="AX356" s="18"/>
      <c r="AY356" s="18"/>
      <c r="AZ356" s="18"/>
      <c r="BA356" s="18"/>
      <c r="BB356" s="18"/>
      <c r="BC356" s="18"/>
    </row>
    <row r="357" spans="1:55" x14ac:dyDescent="0.25">
      <c r="A357" s="21"/>
      <c r="B357" s="21"/>
      <c r="C357" s="21"/>
      <c r="AN357" s="18"/>
      <c r="AO357" s="18"/>
      <c r="AP357" s="18"/>
      <c r="AQ357" s="18"/>
      <c r="AR357" s="18"/>
      <c r="AS357" s="18"/>
      <c r="AT357" s="18"/>
      <c r="AU357" s="18"/>
      <c r="AV357" s="18"/>
      <c r="AW357" s="18"/>
      <c r="AX357" s="18"/>
      <c r="AY357" s="18"/>
      <c r="AZ357" s="18"/>
      <c r="BA357" s="18"/>
      <c r="BB357" s="18"/>
      <c r="BC357" s="18"/>
    </row>
    <row r="358" spans="1:55" x14ac:dyDescent="0.25">
      <c r="A358" s="21"/>
      <c r="B358" s="21"/>
      <c r="C358" s="21"/>
      <c r="AN358" s="18"/>
      <c r="AO358" s="18"/>
      <c r="AP358" s="18"/>
      <c r="AQ358" s="18"/>
      <c r="AR358" s="18"/>
      <c r="AS358" s="18"/>
      <c r="AT358" s="18"/>
      <c r="AU358" s="18"/>
      <c r="AV358" s="18"/>
      <c r="AW358" s="18"/>
      <c r="AX358" s="18"/>
      <c r="AY358" s="18"/>
      <c r="AZ358" s="18"/>
      <c r="BA358" s="18"/>
      <c r="BB358" s="18"/>
      <c r="BC358" s="18"/>
    </row>
    <row r="359" spans="1:55" x14ac:dyDescent="0.25">
      <c r="A359" s="21"/>
      <c r="B359" s="21"/>
      <c r="C359" s="21"/>
      <c r="AN359" s="18"/>
      <c r="AO359" s="18"/>
      <c r="AP359" s="18"/>
      <c r="AQ359" s="18"/>
      <c r="AR359" s="18"/>
      <c r="AS359" s="18"/>
      <c r="AT359" s="18"/>
      <c r="AU359" s="18"/>
      <c r="AV359" s="18"/>
      <c r="AW359" s="18"/>
      <c r="AX359" s="18"/>
      <c r="AY359" s="18"/>
      <c r="AZ359" s="18"/>
      <c r="BA359" s="18"/>
      <c r="BB359" s="18"/>
      <c r="BC359" s="18"/>
    </row>
    <row r="360" spans="1:55" x14ac:dyDescent="0.25">
      <c r="A360" s="21"/>
      <c r="B360" s="21"/>
      <c r="C360" s="21"/>
      <c r="AN360" s="18"/>
      <c r="AO360" s="18"/>
      <c r="AP360" s="18"/>
      <c r="AQ360" s="18"/>
      <c r="AR360" s="18"/>
      <c r="AS360" s="18"/>
      <c r="AT360" s="18"/>
      <c r="AU360" s="18"/>
      <c r="AV360" s="18"/>
      <c r="AW360" s="18"/>
      <c r="AX360" s="18"/>
      <c r="AY360" s="18"/>
      <c r="AZ360" s="18"/>
      <c r="BA360" s="18"/>
      <c r="BB360" s="18"/>
      <c r="BC360" s="18"/>
    </row>
    <row r="361" spans="1:55" x14ac:dyDescent="0.25">
      <c r="A361" s="21"/>
      <c r="B361" s="21"/>
      <c r="C361" s="21"/>
      <c r="AN361" s="18"/>
      <c r="AO361" s="18"/>
      <c r="AP361" s="18"/>
      <c r="AQ361" s="18"/>
      <c r="AR361" s="18"/>
      <c r="AS361" s="18"/>
      <c r="AT361" s="18"/>
      <c r="AU361" s="18"/>
      <c r="AV361" s="18"/>
      <c r="AW361" s="18"/>
      <c r="AX361" s="18"/>
      <c r="AY361" s="18"/>
      <c r="AZ361" s="18"/>
      <c r="BA361" s="18"/>
      <c r="BB361" s="18"/>
      <c r="BC361" s="18"/>
    </row>
    <row r="362" spans="1:55" x14ac:dyDescent="0.25">
      <c r="A362" s="21"/>
      <c r="B362" s="21"/>
      <c r="C362" s="21"/>
      <c r="AN362" s="18"/>
      <c r="AO362" s="18"/>
      <c r="AP362" s="18"/>
      <c r="AQ362" s="18"/>
      <c r="AR362" s="18"/>
      <c r="AS362" s="18"/>
      <c r="AT362" s="18"/>
      <c r="AU362" s="18"/>
      <c r="AV362" s="18"/>
      <c r="AW362" s="18"/>
      <c r="AX362" s="18"/>
      <c r="AY362" s="18"/>
      <c r="AZ362" s="18"/>
      <c r="BA362" s="18"/>
      <c r="BB362" s="18"/>
      <c r="BC362" s="18"/>
    </row>
    <row r="363" spans="1:55" x14ac:dyDescent="0.25">
      <c r="A363" s="21"/>
      <c r="B363" s="21"/>
      <c r="C363" s="21"/>
      <c r="AN363" s="18"/>
      <c r="AO363" s="18"/>
      <c r="AP363" s="18"/>
      <c r="AQ363" s="18"/>
      <c r="AR363" s="18"/>
      <c r="AS363" s="18"/>
      <c r="AT363" s="18"/>
      <c r="AU363" s="18"/>
      <c r="AV363" s="18"/>
      <c r="AW363" s="18"/>
      <c r="AX363" s="18"/>
      <c r="AY363" s="18"/>
      <c r="AZ363" s="18"/>
      <c r="BA363" s="18"/>
      <c r="BB363" s="18"/>
      <c r="BC363" s="18"/>
    </row>
    <row r="364" spans="1:55" x14ac:dyDescent="0.25">
      <c r="A364" s="21"/>
      <c r="B364" s="21"/>
      <c r="C364" s="21"/>
      <c r="AN364" s="18"/>
      <c r="AO364" s="18"/>
      <c r="AP364" s="18"/>
      <c r="AQ364" s="18"/>
      <c r="AR364" s="18"/>
      <c r="AS364" s="18"/>
      <c r="AT364" s="18"/>
      <c r="AU364" s="18"/>
      <c r="AV364" s="18"/>
      <c r="AW364" s="18"/>
      <c r="AX364" s="18"/>
      <c r="AY364" s="18"/>
      <c r="AZ364" s="18"/>
      <c r="BA364" s="18"/>
      <c r="BB364" s="18"/>
      <c r="BC364" s="18"/>
    </row>
    <row r="365" spans="1:55" x14ac:dyDescent="0.25">
      <c r="A365" s="21"/>
      <c r="B365" s="21"/>
      <c r="C365" s="21"/>
      <c r="AN365" s="18"/>
      <c r="AO365" s="18"/>
      <c r="AP365" s="18"/>
      <c r="AQ365" s="18"/>
      <c r="AR365" s="18"/>
      <c r="AS365" s="18"/>
      <c r="AT365" s="18"/>
      <c r="AU365" s="18"/>
      <c r="AV365" s="18"/>
      <c r="AW365" s="18"/>
      <c r="AX365" s="18"/>
      <c r="AY365" s="18"/>
      <c r="AZ365" s="18"/>
      <c r="BA365" s="18"/>
      <c r="BB365" s="18"/>
      <c r="BC365" s="18"/>
    </row>
    <row r="366" spans="1:55" x14ac:dyDescent="0.25">
      <c r="A366" s="21"/>
      <c r="B366" s="21"/>
      <c r="C366" s="21"/>
      <c r="AN366" s="18"/>
      <c r="AO366" s="18"/>
      <c r="AP366" s="18"/>
      <c r="AQ366" s="18"/>
      <c r="AR366" s="18"/>
      <c r="AS366" s="18"/>
      <c r="AT366" s="18"/>
      <c r="AU366" s="18"/>
      <c r="AV366" s="18"/>
      <c r="AW366" s="18"/>
      <c r="AX366" s="18"/>
      <c r="AY366" s="18"/>
      <c r="AZ366" s="18"/>
      <c r="BA366" s="18"/>
      <c r="BB366" s="18"/>
      <c r="BC366" s="18"/>
    </row>
    <row r="367" spans="1:55" x14ac:dyDescent="0.25">
      <c r="A367" s="21"/>
      <c r="B367" s="21"/>
      <c r="C367" s="21"/>
      <c r="AN367" s="18"/>
      <c r="AO367" s="18"/>
      <c r="AP367" s="18"/>
      <c r="AQ367" s="18"/>
      <c r="AR367" s="18"/>
      <c r="AS367" s="18"/>
      <c r="AT367" s="18"/>
      <c r="AU367" s="18"/>
      <c r="AV367" s="18"/>
      <c r="AW367" s="18"/>
      <c r="AX367" s="18"/>
      <c r="AY367" s="18"/>
      <c r="AZ367" s="18"/>
      <c r="BA367" s="18"/>
      <c r="BB367" s="18"/>
      <c r="BC367" s="18"/>
    </row>
    <row r="368" spans="1:55" x14ac:dyDescent="0.25">
      <c r="A368" s="21"/>
      <c r="B368" s="21"/>
      <c r="C368" s="21"/>
      <c r="AN368" s="18"/>
      <c r="AO368" s="18"/>
      <c r="AP368" s="18"/>
      <c r="AQ368" s="18"/>
      <c r="AR368" s="18"/>
      <c r="AS368" s="18"/>
      <c r="AT368" s="18"/>
      <c r="AU368" s="18"/>
      <c r="AV368" s="18"/>
      <c r="AW368" s="18"/>
      <c r="AX368" s="18"/>
      <c r="AY368" s="18"/>
      <c r="AZ368" s="18"/>
      <c r="BA368" s="18"/>
      <c r="BB368" s="18"/>
      <c r="BC368" s="18"/>
    </row>
    <row r="369" spans="1:55" x14ac:dyDescent="0.25">
      <c r="A369" s="21"/>
      <c r="B369" s="21"/>
      <c r="C369" s="21"/>
      <c r="AN369" s="18"/>
      <c r="AO369" s="18"/>
      <c r="AP369" s="18"/>
      <c r="AQ369" s="18"/>
      <c r="AR369" s="18"/>
      <c r="AS369" s="18"/>
      <c r="AT369" s="18"/>
      <c r="AU369" s="18"/>
      <c r="AV369" s="18"/>
      <c r="AW369" s="18"/>
      <c r="AX369" s="18"/>
      <c r="AY369" s="18"/>
      <c r="AZ369" s="18"/>
      <c r="BA369" s="18"/>
      <c r="BB369" s="18"/>
      <c r="BC369" s="18"/>
    </row>
    <row r="370" spans="1:55" x14ac:dyDescent="0.25">
      <c r="A370" s="21"/>
      <c r="B370" s="21"/>
      <c r="C370" s="21"/>
      <c r="AN370" s="18"/>
      <c r="AO370" s="18"/>
      <c r="AP370" s="18"/>
      <c r="AQ370" s="18"/>
      <c r="AR370" s="18"/>
      <c r="AS370" s="18"/>
      <c r="AT370" s="18"/>
      <c r="AU370" s="18"/>
      <c r="AV370" s="18"/>
      <c r="AW370" s="18"/>
      <c r="AX370" s="18"/>
      <c r="AY370" s="18"/>
      <c r="AZ370" s="18"/>
      <c r="BA370" s="18"/>
      <c r="BB370" s="18"/>
      <c r="BC370" s="18"/>
    </row>
    <row r="371" spans="1:55" x14ac:dyDescent="0.25">
      <c r="A371" s="21"/>
      <c r="B371" s="21"/>
      <c r="C371" s="21"/>
      <c r="AN371" s="18"/>
      <c r="AO371" s="18"/>
      <c r="AP371" s="18"/>
      <c r="AQ371" s="18"/>
      <c r="AR371" s="18"/>
      <c r="AS371" s="18"/>
      <c r="AT371" s="18"/>
      <c r="AU371" s="18"/>
      <c r="AV371" s="18"/>
      <c r="AW371" s="18"/>
      <c r="AX371" s="18"/>
      <c r="AY371" s="18"/>
      <c r="AZ371" s="18"/>
      <c r="BA371" s="18"/>
      <c r="BB371" s="18"/>
      <c r="BC371" s="18"/>
    </row>
    <row r="372" spans="1:55" x14ac:dyDescent="0.25">
      <c r="A372" s="21"/>
      <c r="B372" s="21"/>
      <c r="C372" s="21"/>
      <c r="AN372" s="18"/>
      <c r="AO372" s="18"/>
      <c r="AP372" s="18"/>
      <c r="AQ372" s="18"/>
      <c r="AR372" s="18"/>
      <c r="AS372" s="18"/>
      <c r="AT372" s="18"/>
      <c r="AU372" s="18"/>
      <c r="AV372" s="18"/>
      <c r="AW372" s="18"/>
      <c r="AX372" s="18"/>
      <c r="AY372" s="18"/>
      <c r="AZ372" s="18"/>
      <c r="BA372" s="18"/>
      <c r="BB372" s="18"/>
      <c r="BC372" s="18"/>
    </row>
    <row r="373" spans="1:55" x14ac:dyDescent="0.25">
      <c r="A373" s="21"/>
      <c r="B373" s="21"/>
      <c r="C373" s="21"/>
      <c r="AN373" s="18"/>
      <c r="AO373" s="18"/>
      <c r="AP373" s="18"/>
      <c r="AQ373" s="18"/>
      <c r="AR373" s="18"/>
      <c r="AS373" s="18"/>
      <c r="AT373" s="18"/>
      <c r="AU373" s="18"/>
      <c r="AV373" s="18"/>
      <c r="AW373" s="18"/>
      <c r="AX373" s="18"/>
      <c r="AY373" s="18"/>
      <c r="AZ373" s="18"/>
      <c r="BA373" s="18"/>
      <c r="BB373" s="18"/>
      <c r="BC373" s="18"/>
    </row>
    <row r="374" spans="1:55" x14ac:dyDescent="0.25">
      <c r="A374" s="21"/>
      <c r="B374" s="21"/>
      <c r="C374" s="21"/>
      <c r="AN374" s="18"/>
      <c r="AO374" s="18"/>
      <c r="AP374" s="18"/>
      <c r="AQ374" s="18"/>
      <c r="AR374" s="18"/>
      <c r="AS374" s="18"/>
      <c r="AT374" s="18"/>
      <c r="AU374" s="18"/>
      <c r="AV374" s="18"/>
      <c r="AW374" s="18"/>
      <c r="AX374" s="18"/>
      <c r="AY374" s="18"/>
      <c r="AZ374" s="18"/>
      <c r="BA374" s="18"/>
      <c r="BB374" s="18"/>
      <c r="BC374" s="18"/>
    </row>
    <row r="375" spans="1:55" x14ac:dyDescent="0.25">
      <c r="A375" s="21"/>
      <c r="B375" s="21"/>
      <c r="C375" s="21"/>
      <c r="AN375" s="18"/>
      <c r="AO375" s="18"/>
      <c r="AP375" s="18"/>
      <c r="AQ375" s="18"/>
      <c r="AR375" s="18"/>
      <c r="AS375" s="18"/>
      <c r="AT375" s="18"/>
      <c r="AU375" s="18"/>
      <c r="AV375" s="18"/>
      <c r="AW375" s="18"/>
      <c r="AX375" s="18"/>
      <c r="AY375" s="18"/>
      <c r="AZ375" s="18"/>
      <c r="BA375" s="18"/>
      <c r="BB375" s="18"/>
      <c r="BC375" s="18"/>
    </row>
    <row r="376" spans="1:55" x14ac:dyDescent="0.25">
      <c r="A376" s="21"/>
      <c r="B376" s="21"/>
      <c r="C376" s="21"/>
      <c r="AN376" s="18"/>
      <c r="AO376" s="18"/>
      <c r="AP376" s="18"/>
      <c r="AQ376" s="18"/>
      <c r="AR376" s="18"/>
      <c r="AS376" s="18"/>
      <c r="AT376" s="18"/>
      <c r="AU376" s="18"/>
      <c r="AV376" s="18"/>
      <c r="AW376" s="18"/>
      <c r="AX376" s="18"/>
      <c r="AY376" s="18"/>
      <c r="AZ376" s="18"/>
      <c r="BA376" s="18"/>
      <c r="BB376" s="18"/>
      <c r="BC376" s="18"/>
    </row>
    <row r="377" spans="1:55" x14ac:dyDescent="0.25">
      <c r="A377" s="21"/>
      <c r="B377" s="21"/>
      <c r="C377" s="21"/>
      <c r="AN377" s="18"/>
      <c r="AO377" s="18"/>
      <c r="AP377" s="18"/>
      <c r="AQ377" s="18"/>
      <c r="AR377" s="18"/>
      <c r="AS377" s="18"/>
      <c r="AT377" s="18"/>
      <c r="AU377" s="18"/>
      <c r="AV377" s="18"/>
      <c r="AW377" s="18"/>
      <c r="AX377" s="18"/>
      <c r="AY377" s="18"/>
      <c r="AZ377" s="18"/>
      <c r="BA377" s="18"/>
      <c r="BB377" s="18"/>
      <c r="BC377" s="18"/>
    </row>
    <row r="378" spans="1:55" x14ac:dyDescent="0.25">
      <c r="A378" s="21"/>
      <c r="B378" s="21"/>
      <c r="C378" s="21"/>
      <c r="AN378" s="18"/>
      <c r="AO378" s="18"/>
      <c r="AP378" s="18"/>
      <c r="AQ378" s="18"/>
      <c r="AR378" s="18"/>
      <c r="AS378" s="18"/>
      <c r="AT378" s="18"/>
      <c r="AU378" s="18"/>
      <c r="AV378" s="18"/>
      <c r="AW378" s="18"/>
      <c r="AX378" s="18"/>
      <c r="AY378" s="18"/>
      <c r="AZ378" s="18"/>
      <c r="BA378" s="18"/>
      <c r="BB378" s="18"/>
      <c r="BC378" s="18"/>
    </row>
    <row r="379" spans="1:55" x14ac:dyDescent="0.25">
      <c r="A379" s="21"/>
      <c r="B379" s="21"/>
      <c r="C379" s="21"/>
      <c r="AN379" s="18"/>
      <c r="AO379" s="18"/>
      <c r="AP379" s="18"/>
      <c r="AQ379" s="18"/>
      <c r="AR379" s="18"/>
      <c r="AS379" s="18"/>
      <c r="AT379" s="18"/>
      <c r="AU379" s="18"/>
      <c r="AV379" s="18"/>
      <c r="AW379" s="18"/>
      <c r="AX379" s="18"/>
      <c r="AY379" s="18"/>
      <c r="AZ379" s="18"/>
      <c r="BA379" s="18"/>
      <c r="BB379" s="18"/>
      <c r="BC379" s="18"/>
    </row>
    <row r="380" spans="1:55" x14ac:dyDescent="0.25">
      <c r="A380" s="21"/>
      <c r="B380" s="21"/>
      <c r="C380" s="21"/>
      <c r="AN380" s="18"/>
      <c r="AO380" s="18"/>
      <c r="AP380" s="18"/>
      <c r="AQ380" s="18"/>
      <c r="AR380" s="18"/>
      <c r="AS380" s="18"/>
      <c r="AT380" s="18"/>
      <c r="AU380" s="18"/>
      <c r="AV380" s="18"/>
      <c r="AW380" s="18"/>
      <c r="AX380" s="18"/>
      <c r="AY380" s="18"/>
      <c r="AZ380" s="18"/>
      <c r="BA380" s="18"/>
      <c r="BB380" s="18"/>
      <c r="BC380" s="18"/>
    </row>
    <row r="381" spans="1:55" x14ac:dyDescent="0.25">
      <c r="A381" s="21"/>
      <c r="B381" s="21"/>
      <c r="C381" s="21"/>
      <c r="AN381" s="18"/>
      <c r="AO381" s="18"/>
      <c r="AP381" s="18"/>
      <c r="AQ381" s="18"/>
      <c r="AR381" s="18"/>
      <c r="AS381" s="18"/>
      <c r="AT381" s="18"/>
      <c r="AU381" s="18"/>
      <c r="AV381" s="18"/>
      <c r="AW381" s="18"/>
      <c r="AX381" s="18"/>
      <c r="AY381" s="18"/>
      <c r="AZ381" s="18"/>
      <c r="BA381" s="18"/>
      <c r="BB381" s="18"/>
      <c r="BC381" s="18"/>
    </row>
    <row r="382" spans="1:55" x14ac:dyDescent="0.25">
      <c r="A382" s="21"/>
      <c r="B382" s="21"/>
      <c r="C382" s="21"/>
      <c r="AN382" s="18"/>
      <c r="AO382" s="18"/>
      <c r="AP382" s="18"/>
      <c r="AQ382" s="18"/>
      <c r="AR382" s="18"/>
      <c r="AS382" s="18"/>
      <c r="AT382" s="18"/>
      <c r="AU382" s="18"/>
      <c r="AV382" s="18"/>
      <c r="AW382" s="18"/>
      <c r="AX382" s="18"/>
      <c r="AY382" s="18"/>
      <c r="AZ382" s="18"/>
      <c r="BA382" s="18"/>
      <c r="BB382" s="18"/>
      <c r="BC382" s="18"/>
    </row>
    <row r="383" spans="1:55" x14ac:dyDescent="0.25">
      <c r="A383" s="21"/>
      <c r="B383" s="21"/>
      <c r="C383" s="21"/>
      <c r="AN383" s="18"/>
      <c r="AO383" s="18"/>
      <c r="AP383" s="18"/>
      <c r="AQ383" s="18"/>
      <c r="AR383" s="18"/>
      <c r="AS383" s="18"/>
      <c r="AT383" s="18"/>
      <c r="AU383" s="18"/>
      <c r="AV383" s="18"/>
      <c r="AW383" s="18"/>
      <c r="AX383" s="18"/>
      <c r="AY383" s="18"/>
      <c r="AZ383" s="18"/>
      <c r="BA383" s="18"/>
      <c r="BB383" s="18"/>
      <c r="BC383" s="18"/>
    </row>
    <row r="384" spans="1:55" x14ac:dyDescent="0.25">
      <c r="A384" s="21"/>
      <c r="B384" s="21"/>
      <c r="C384" s="21"/>
      <c r="AN384" s="18"/>
      <c r="AO384" s="18"/>
      <c r="AP384" s="18"/>
      <c r="AQ384" s="18"/>
      <c r="AR384" s="18"/>
      <c r="AS384" s="18"/>
      <c r="AT384" s="18"/>
      <c r="AU384" s="18"/>
      <c r="AV384" s="18"/>
      <c r="AW384" s="18"/>
      <c r="AX384" s="18"/>
      <c r="AY384" s="18"/>
      <c r="AZ384" s="18"/>
      <c r="BA384" s="18"/>
      <c r="BB384" s="18"/>
      <c r="BC384" s="18"/>
    </row>
    <row r="385" spans="1:55" x14ac:dyDescent="0.25">
      <c r="A385" s="21"/>
      <c r="B385" s="21"/>
      <c r="C385" s="21"/>
      <c r="AN385" s="18"/>
      <c r="AO385" s="18"/>
      <c r="AP385" s="18"/>
      <c r="AQ385" s="18"/>
      <c r="AR385" s="18"/>
      <c r="AS385" s="18"/>
      <c r="AT385" s="18"/>
      <c r="AU385" s="18"/>
      <c r="AV385" s="18"/>
      <c r="AW385" s="18"/>
      <c r="AX385" s="18"/>
      <c r="AY385" s="18"/>
      <c r="AZ385" s="18"/>
      <c r="BA385" s="18"/>
      <c r="BB385" s="18"/>
      <c r="BC385" s="18"/>
    </row>
    <row r="386" spans="1:55" x14ac:dyDescent="0.25">
      <c r="A386" s="21"/>
      <c r="B386" s="21"/>
      <c r="C386" s="21"/>
      <c r="AN386" s="18"/>
      <c r="AO386" s="18"/>
      <c r="AP386" s="18"/>
      <c r="AQ386" s="18"/>
      <c r="AR386" s="18"/>
      <c r="AS386" s="18"/>
      <c r="AT386" s="18"/>
      <c r="AU386" s="18"/>
      <c r="AV386" s="18"/>
      <c r="AW386" s="18"/>
      <c r="AX386" s="18"/>
      <c r="AY386" s="18"/>
      <c r="AZ386" s="18"/>
      <c r="BA386" s="18"/>
      <c r="BB386" s="18"/>
      <c r="BC386" s="18"/>
    </row>
    <row r="387" spans="1:55" x14ac:dyDescent="0.25">
      <c r="A387" s="21"/>
      <c r="B387" s="21"/>
      <c r="C387" s="21"/>
      <c r="AN387" s="18"/>
      <c r="AO387" s="18"/>
      <c r="AP387" s="18"/>
      <c r="AQ387" s="18"/>
      <c r="AR387" s="18"/>
      <c r="AS387" s="18"/>
      <c r="AT387" s="18"/>
      <c r="AU387" s="18"/>
      <c r="AV387" s="18"/>
      <c r="AW387" s="18"/>
      <c r="AX387" s="18"/>
      <c r="AY387" s="18"/>
      <c r="AZ387" s="18"/>
      <c r="BA387" s="18"/>
      <c r="BB387" s="18"/>
      <c r="BC387" s="18"/>
    </row>
    <row r="388" spans="1:55" x14ac:dyDescent="0.25">
      <c r="A388" s="21"/>
      <c r="B388" s="21"/>
      <c r="C388" s="21"/>
      <c r="AN388" s="18"/>
      <c r="AO388" s="18"/>
      <c r="AP388" s="18"/>
      <c r="AQ388" s="18"/>
      <c r="AR388" s="18"/>
      <c r="AS388" s="18"/>
      <c r="AT388" s="18"/>
      <c r="AU388" s="18"/>
      <c r="AV388" s="18"/>
      <c r="AW388" s="18"/>
      <c r="AX388" s="18"/>
      <c r="AY388" s="18"/>
      <c r="AZ388" s="18"/>
      <c r="BA388" s="18"/>
      <c r="BB388" s="18"/>
      <c r="BC388" s="18"/>
    </row>
    <row r="389" spans="1:55" x14ac:dyDescent="0.25">
      <c r="A389" s="21"/>
      <c r="B389" s="21"/>
      <c r="C389" s="21"/>
      <c r="AN389" s="18"/>
      <c r="AO389" s="18"/>
      <c r="AP389" s="18"/>
      <c r="AQ389" s="18"/>
      <c r="AR389" s="18"/>
      <c r="AS389" s="18"/>
      <c r="AT389" s="18"/>
      <c r="AU389" s="18"/>
      <c r="AV389" s="18"/>
      <c r="AW389" s="18"/>
      <c r="AX389" s="18"/>
      <c r="AY389" s="18"/>
      <c r="AZ389" s="18"/>
      <c r="BA389" s="18"/>
      <c r="BB389" s="18"/>
      <c r="BC389" s="18"/>
    </row>
    <row r="390" spans="1:55" x14ac:dyDescent="0.25">
      <c r="A390" s="21"/>
      <c r="B390" s="21"/>
      <c r="C390" s="21"/>
      <c r="AN390" s="18"/>
      <c r="AO390" s="18"/>
      <c r="AP390" s="18"/>
      <c r="AQ390" s="18"/>
      <c r="AR390" s="18"/>
      <c r="AS390" s="18"/>
      <c r="AT390" s="18"/>
      <c r="AU390" s="18"/>
      <c r="AV390" s="18"/>
      <c r="AW390" s="18"/>
      <c r="AX390" s="18"/>
      <c r="AY390" s="18"/>
      <c r="AZ390" s="18"/>
      <c r="BA390" s="18"/>
      <c r="BB390" s="18"/>
      <c r="BC390" s="18"/>
    </row>
    <row r="391" spans="1:55" x14ac:dyDescent="0.25">
      <c r="A391" s="21"/>
      <c r="B391" s="21"/>
      <c r="C391" s="21"/>
      <c r="AN391" s="18"/>
      <c r="AO391" s="18"/>
      <c r="AP391" s="18"/>
      <c r="AQ391" s="18"/>
      <c r="AR391" s="18"/>
      <c r="AS391" s="18"/>
      <c r="AT391" s="18"/>
      <c r="AU391" s="18"/>
      <c r="AV391" s="18"/>
      <c r="AW391" s="18"/>
      <c r="AX391" s="18"/>
      <c r="AY391" s="18"/>
      <c r="AZ391" s="18"/>
      <c r="BA391" s="18"/>
      <c r="BB391" s="18"/>
      <c r="BC391" s="18"/>
    </row>
    <row r="392" spans="1:55" x14ac:dyDescent="0.25">
      <c r="A392" s="21"/>
      <c r="B392" s="21"/>
      <c r="C392" s="21"/>
      <c r="AN392" s="18"/>
      <c r="AO392" s="18"/>
      <c r="AP392" s="18"/>
      <c r="AQ392" s="18"/>
      <c r="AR392" s="18"/>
      <c r="AS392" s="18"/>
      <c r="AT392" s="18"/>
      <c r="AU392" s="18"/>
      <c r="AV392" s="18"/>
      <c r="AW392" s="18"/>
      <c r="AX392" s="18"/>
      <c r="AY392" s="18"/>
      <c r="AZ392" s="18"/>
      <c r="BA392" s="18"/>
      <c r="BB392" s="18"/>
      <c r="BC392" s="18"/>
    </row>
    <row r="393" spans="1:55" x14ac:dyDescent="0.25">
      <c r="A393" s="21"/>
      <c r="B393" s="21"/>
      <c r="C393" s="21"/>
      <c r="AN393" s="18"/>
      <c r="AO393" s="18"/>
      <c r="AP393" s="18"/>
      <c r="AQ393" s="18"/>
      <c r="AR393" s="18"/>
      <c r="AS393" s="18"/>
      <c r="AT393" s="18"/>
      <c r="AU393" s="18"/>
      <c r="AV393" s="18"/>
      <c r="AW393" s="18"/>
      <c r="AX393" s="18"/>
      <c r="AY393" s="18"/>
      <c r="AZ393" s="18"/>
      <c r="BA393" s="18"/>
      <c r="BB393" s="18"/>
      <c r="BC393" s="18"/>
    </row>
    <row r="394" spans="1:55" x14ac:dyDescent="0.25">
      <c r="A394" s="21"/>
      <c r="B394" s="21"/>
      <c r="C394" s="21"/>
      <c r="AN394" s="18"/>
      <c r="AO394" s="18"/>
      <c r="AP394" s="18"/>
      <c r="AQ394" s="18"/>
      <c r="AR394" s="18"/>
      <c r="AS394" s="18"/>
      <c r="AT394" s="18"/>
      <c r="AU394" s="18"/>
      <c r="AV394" s="18"/>
      <c r="AW394" s="18"/>
      <c r="AX394" s="18"/>
      <c r="AY394" s="18"/>
      <c r="AZ394" s="18"/>
      <c r="BA394" s="18"/>
      <c r="BB394" s="18"/>
      <c r="BC394" s="18"/>
    </row>
    <row r="395" spans="1:55" x14ac:dyDescent="0.25">
      <c r="A395" s="21"/>
      <c r="B395" s="21"/>
      <c r="C395" s="21"/>
      <c r="AN395" s="18"/>
      <c r="AO395" s="18"/>
      <c r="AP395" s="18"/>
      <c r="AQ395" s="18"/>
      <c r="AR395" s="18"/>
      <c r="AS395" s="18"/>
      <c r="AT395" s="18"/>
      <c r="AU395" s="18"/>
      <c r="AV395" s="18"/>
      <c r="AW395" s="18"/>
      <c r="AX395" s="18"/>
      <c r="AY395" s="18"/>
      <c r="AZ395" s="18"/>
      <c r="BA395" s="18"/>
      <c r="BB395" s="18"/>
      <c r="BC395" s="18"/>
    </row>
    <row r="396" spans="1:55" x14ac:dyDescent="0.25">
      <c r="A396" s="21"/>
      <c r="B396" s="21"/>
      <c r="C396" s="21"/>
      <c r="AN396" s="18"/>
      <c r="AO396" s="18"/>
      <c r="AP396" s="18"/>
      <c r="AQ396" s="18"/>
      <c r="AR396" s="18"/>
      <c r="AS396" s="18"/>
      <c r="AT396" s="18"/>
      <c r="AU396" s="18"/>
      <c r="AV396" s="18"/>
      <c r="AW396" s="18"/>
      <c r="AX396" s="18"/>
      <c r="AY396" s="18"/>
      <c r="AZ396" s="18"/>
      <c r="BA396" s="18"/>
      <c r="BB396" s="18"/>
      <c r="BC396" s="18"/>
    </row>
    <row r="397" spans="1:55" x14ac:dyDescent="0.25">
      <c r="A397" s="21"/>
      <c r="B397" s="21"/>
      <c r="C397" s="21"/>
      <c r="AN397" s="18"/>
      <c r="AO397" s="18"/>
      <c r="AP397" s="18"/>
      <c r="AQ397" s="18"/>
      <c r="AR397" s="18"/>
      <c r="AS397" s="18"/>
      <c r="AT397" s="18"/>
      <c r="AU397" s="18"/>
      <c r="AV397" s="18"/>
      <c r="AW397" s="18"/>
      <c r="AX397" s="18"/>
      <c r="AY397" s="18"/>
      <c r="AZ397" s="18"/>
      <c r="BA397" s="18"/>
      <c r="BB397" s="18"/>
      <c r="BC397" s="18"/>
    </row>
    <row r="398" spans="1:55" x14ac:dyDescent="0.25">
      <c r="A398" s="21"/>
      <c r="B398" s="21"/>
      <c r="C398" s="21"/>
      <c r="AN398" s="18"/>
      <c r="AO398" s="18"/>
      <c r="AP398" s="18"/>
      <c r="AQ398" s="18"/>
      <c r="AR398" s="18"/>
      <c r="AS398" s="18"/>
      <c r="AT398" s="18"/>
      <c r="AU398" s="18"/>
      <c r="AV398" s="18"/>
      <c r="AW398" s="18"/>
      <c r="AX398" s="18"/>
      <c r="AY398" s="18"/>
      <c r="AZ398" s="18"/>
      <c r="BA398" s="18"/>
      <c r="BB398" s="18"/>
      <c r="BC398" s="18"/>
    </row>
    <row r="399" spans="1:55" x14ac:dyDescent="0.25">
      <c r="A399" s="21"/>
      <c r="B399" s="21"/>
      <c r="C399" s="21"/>
      <c r="AN399" s="18"/>
      <c r="AO399" s="18"/>
      <c r="AP399" s="18"/>
      <c r="AQ399" s="18"/>
      <c r="AR399" s="18"/>
      <c r="AS399" s="18"/>
      <c r="AT399" s="18"/>
      <c r="AU399" s="18"/>
      <c r="AV399" s="18"/>
      <c r="AW399" s="18"/>
      <c r="AX399" s="18"/>
      <c r="AY399" s="18"/>
      <c r="AZ399" s="18"/>
      <c r="BA399" s="18"/>
      <c r="BB399" s="18"/>
      <c r="BC399" s="18"/>
    </row>
    <row r="400" spans="1:55" x14ac:dyDescent="0.25">
      <c r="A400" s="21"/>
      <c r="B400" s="21"/>
      <c r="C400" s="21"/>
      <c r="AN400" s="18"/>
      <c r="AO400" s="18"/>
      <c r="AP400" s="18"/>
      <c r="AQ400" s="18"/>
      <c r="AR400" s="18"/>
      <c r="AS400" s="18"/>
      <c r="AT400" s="18"/>
      <c r="AU400" s="18"/>
      <c r="AV400" s="18"/>
      <c r="AW400" s="18"/>
      <c r="AX400" s="18"/>
      <c r="AY400" s="18"/>
      <c r="AZ400" s="18"/>
      <c r="BA400" s="18"/>
      <c r="BB400" s="18"/>
      <c r="BC400" s="18"/>
    </row>
    <row r="401" spans="1:55" x14ac:dyDescent="0.25">
      <c r="A401" s="21"/>
      <c r="B401" s="21"/>
      <c r="C401" s="21"/>
      <c r="AN401" s="18"/>
      <c r="AO401" s="18"/>
      <c r="AP401" s="18"/>
      <c r="AQ401" s="18"/>
      <c r="AR401" s="18"/>
      <c r="AS401" s="18"/>
      <c r="AT401" s="18"/>
      <c r="AU401" s="18"/>
      <c r="AV401" s="18"/>
      <c r="AW401" s="18"/>
      <c r="AX401" s="18"/>
      <c r="AY401" s="18"/>
      <c r="AZ401" s="18"/>
      <c r="BA401" s="18"/>
      <c r="BB401" s="18"/>
      <c r="BC401" s="18"/>
    </row>
    <row r="402" spans="1:55" x14ac:dyDescent="0.25">
      <c r="A402" s="21"/>
      <c r="B402" s="21"/>
      <c r="C402" s="21"/>
      <c r="AN402" s="18"/>
      <c r="AO402" s="18"/>
      <c r="AP402" s="18"/>
      <c r="AQ402" s="18"/>
      <c r="AR402" s="18"/>
      <c r="AS402" s="18"/>
      <c r="AT402" s="18"/>
      <c r="AU402" s="18"/>
      <c r="AV402" s="18"/>
      <c r="AW402" s="18"/>
      <c r="AX402" s="18"/>
      <c r="AY402" s="18"/>
      <c r="AZ402" s="18"/>
      <c r="BA402" s="18"/>
      <c r="BB402" s="18"/>
      <c r="BC402" s="18"/>
    </row>
    <row r="403" spans="1:55" x14ac:dyDescent="0.25">
      <c r="A403" s="21"/>
      <c r="B403" s="21"/>
      <c r="C403" s="21"/>
      <c r="AN403" s="18"/>
      <c r="AO403" s="18"/>
      <c r="AP403" s="18"/>
      <c r="AQ403" s="18"/>
      <c r="AR403" s="18"/>
      <c r="AS403" s="18"/>
      <c r="AT403" s="18"/>
      <c r="AU403" s="18"/>
      <c r="AV403" s="18"/>
      <c r="AW403" s="18"/>
      <c r="AX403" s="18"/>
      <c r="AY403" s="18"/>
      <c r="AZ403" s="18"/>
      <c r="BA403" s="18"/>
      <c r="BB403" s="18"/>
      <c r="BC403" s="18"/>
    </row>
    <row r="404" spans="1:55" x14ac:dyDescent="0.25">
      <c r="A404" s="21"/>
      <c r="B404" s="21"/>
      <c r="C404" s="21"/>
      <c r="AN404" s="18"/>
      <c r="AO404" s="18"/>
      <c r="AP404" s="18"/>
      <c r="AQ404" s="18"/>
      <c r="AR404" s="18"/>
      <c r="AS404" s="18"/>
      <c r="AT404" s="18"/>
      <c r="AU404" s="18"/>
      <c r="AV404" s="18"/>
      <c r="AW404" s="18"/>
      <c r="AX404" s="18"/>
      <c r="AY404" s="18"/>
      <c r="AZ404" s="18"/>
      <c r="BA404" s="18"/>
      <c r="BB404" s="18"/>
      <c r="BC404" s="18"/>
    </row>
    <row r="405" spans="1:55" x14ac:dyDescent="0.25">
      <c r="A405" s="21"/>
      <c r="B405" s="21"/>
      <c r="C405" s="21"/>
      <c r="AN405" s="18"/>
      <c r="AO405" s="18"/>
      <c r="AP405" s="18"/>
      <c r="AQ405" s="18"/>
      <c r="AR405" s="18"/>
      <c r="AS405" s="18"/>
      <c r="AT405" s="18"/>
      <c r="AU405" s="18"/>
      <c r="AV405" s="18"/>
      <c r="AW405" s="18"/>
      <c r="AX405" s="18"/>
      <c r="AY405" s="18"/>
      <c r="AZ405" s="18"/>
      <c r="BA405" s="18"/>
      <c r="BB405" s="18"/>
      <c r="BC405" s="18"/>
    </row>
    <row r="406" spans="1:55" x14ac:dyDescent="0.25">
      <c r="A406" s="21"/>
      <c r="B406" s="21"/>
      <c r="C406" s="21"/>
      <c r="AN406" s="18"/>
      <c r="AO406" s="18"/>
      <c r="AP406" s="18"/>
      <c r="AQ406" s="18"/>
      <c r="AR406" s="18"/>
      <c r="AS406" s="18"/>
      <c r="AT406" s="18"/>
      <c r="AU406" s="18"/>
      <c r="AV406" s="18"/>
      <c r="AW406" s="18"/>
      <c r="AX406" s="18"/>
      <c r="AY406" s="18"/>
      <c r="AZ406" s="18"/>
      <c r="BA406" s="18"/>
      <c r="BB406" s="18"/>
      <c r="BC406" s="18"/>
    </row>
    <row r="407" spans="1:55" x14ac:dyDescent="0.25">
      <c r="A407" s="21"/>
      <c r="B407" s="21"/>
      <c r="C407" s="21"/>
      <c r="AN407" s="18"/>
      <c r="AO407" s="18"/>
      <c r="AP407" s="18"/>
      <c r="AQ407" s="18"/>
      <c r="AR407" s="18"/>
      <c r="AS407" s="18"/>
      <c r="AT407" s="18"/>
      <c r="AU407" s="18"/>
      <c r="AV407" s="18"/>
      <c r="AW407" s="18"/>
      <c r="AX407" s="18"/>
      <c r="AY407" s="18"/>
      <c r="AZ407" s="18"/>
      <c r="BA407" s="18"/>
      <c r="BB407" s="18"/>
      <c r="BC407" s="18"/>
    </row>
    <row r="408" spans="1:55" x14ac:dyDescent="0.25">
      <c r="A408" s="21"/>
      <c r="B408" s="21"/>
      <c r="C408" s="21"/>
      <c r="AN408" s="18"/>
      <c r="AO408" s="18"/>
      <c r="AP408" s="18"/>
      <c r="AQ408" s="18"/>
      <c r="AR408" s="18"/>
      <c r="AS408" s="18"/>
      <c r="AT408" s="18"/>
      <c r="AU408" s="18"/>
      <c r="AV408" s="18"/>
      <c r="AW408" s="18"/>
      <c r="AX408" s="18"/>
      <c r="AY408" s="18"/>
      <c r="AZ408" s="18"/>
      <c r="BA408" s="18"/>
      <c r="BB408" s="18"/>
      <c r="BC408" s="18"/>
    </row>
    <row r="409" spans="1:55" x14ac:dyDescent="0.25">
      <c r="A409" s="21"/>
      <c r="B409" s="21"/>
      <c r="C409" s="21"/>
      <c r="AN409" s="18"/>
      <c r="AO409" s="18"/>
      <c r="AP409" s="18"/>
      <c r="AQ409" s="18"/>
      <c r="AR409" s="18"/>
      <c r="AS409" s="18"/>
      <c r="AT409" s="18"/>
      <c r="AU409" s="18"/>
      <c r="AV409" s="18"/>
      <c r="AW409" s="18"/>
      <c r="AX409" s="18"/>
      <c r="AY409" s="18"/>
      <c r="AZ409" s="18"/>
      <c r="BA409" s="18"/>
      <c r="BB409" s="18"/>
      <c r="BC409" s="18"/>
    </row>
    <row r="410" spans="1:55" x14ac:dyDescent="0.25">
      <c r="A410" s="21"/>
      <c r="B410" s="21"/>
      <c r="C410" s="21"/>
      <c r="AN410" s="18"/>
      <c r="AO410" s="18"/>
      <c r="AP410" s="18"/>
      <c r="AQ410" s="18"/>
      <c r="AR410" s="18"/>
      <c r="AS410" s="18"/>
      <c r="AT410" s="18"/>
      <c r="AU410" s="18"/>
      <c r="AV410" s="18"/>
      <c r="AW410" s="18"/>
      <c r="AX410" s="18"/>
      <c r="AY410" s="18"/>
      <c r="AZ410" s="18"/>
      <c r="BA410" s="18"/>
      <c r="BB410" s="18"/>
      <c r="BC410" s="18"/>
    </row>
    <row r="411" spans="1:55" x14ac:dyDescent="0.25">
      <c r="A411" s="21"/>
      <c r="B411" s="21"/>
      <c r="C411" s="21"/>
      <c r="AN411" s="18"/>
      <c r="AO411" s="18"/>
      <c r="AP411" s="18"/>
      <c r="AQ411" s="18"/>
      <c r="AR411" s="18"/>
      <c r="AS411" s="18"/>
      <c r="AT411" s="18"/>
      <c r="AU411" s="18"/>
      <c r="AV411" s="18"/>
      <c r="AW411" s="18"/>
      <c r="AX411" s="18"/>
      <c r="AY411" s="18"/>
      <c r="AZ411" s="18"/>
      <c r="BA411" s="18"/>
      <c r="BB411" s="18"/>
      <c r="BC411" s="18"/>
    </row>
    <row r="412" spans="1:55" x14ac:dyDescent="0.25">
      <c r="A412" s="21"/>
      <c r="B412" s="21"/>
      <c r="C412" s="21"/>
      <c r="AN412" s="18"/>
      <c r="AO412" s="18"/>
      <c r="AP412" s="18"/>
      <c r="AQ412" s="18"/>
      <c r="AR412" s="18"/>
      <c r="AS412" s="18"/>
      <c r="AT412" s="18"/>
      <c r="AU412" s="18"/>
      <c r="AV412" s="18"/>
      <c r="AW412" s="18"/>
      <c r="AX412" s="18"/>
      <c r="AY412" s="18"/>
      <c r="AZ412" s="18"/>
      <c r="BA412" s="18"/>
      <c r="BB412" s="18"/>
      <c r="BC412" s="18"/>
    </row>
    <row r="413" spans="1:55" x14ac:dyDescent="0.25">
      <c r="A413" s="21"/>
      <c r="B413" s="21"/>
      <c r="C413" s="21"/>
      <c r="AN413" s="18"/>
      <c r="AO413" s="18"/>
      <c r="AP413" s="18"/>
      <c r="AQ413" s="18"/>
      <c r="AR413" s="18"/>
      <c r="AS413" s="18"/>
      <c r="AT413" s="18"/>
      <c r="AU413" s="18"/>
      <c r="AV413" s="18"/>
      <c r="AW413" s="18"/>
      <c r="AX413" s="18"/>
      <c r="AY413" s="18"/>
      <c r="AZ413" s="18"/>
      <c r="BA413" s="18"/>
      <c r="BB413" s="18"/>
      <c r="BC413" s="18"/>
    </row>
    <row r="414" spans="1:55" x14ac:dyDescent="0.25">
      <c r="A414" s="21"/>
      <c r="B414" s="21"/>
      <c r="C414" s="21"/>
      <c r="AN414" s="18"/>
      <c r="AO414" s="18"/>
      <c r="AP414" s="18"/>
      <c r="AQ414" s="18"/>
      <c r="AR414" s="18"/>
      <c r="AS414" s="18"/>
      <c r="AT414" s="18"/>
      <c r="AU414" s="18"/>
      <c r="AV414" s="18"/>
      <c r="AW414" s="18"/>
      <c r="AX414" s="18"/>
      <c r="AY414" s="18"/>
      <c r="AZ414" s="18"/>
      <c r="BA414" s="18"/>
      <c r="BB414" s="18"/>
      <c r="BC414" s="18"/>
    </row>
    <row r="415" spans="1:55" x14ac:dyDescent="0.25">
      <c r="A415" s="21"/>
      <c r="B415" s="21"/>
      <c r="C415" s="21"/>
      <c r="AN415" s="18"/>
      <c r="AO415" s="18"/>
      <c r="AP415" s="18"/>
      <c r="AQ415" s="18"/>
      <c r="AR415" s="18"/>
      <c r="AS415" s="18"/>
      <c r="AT415" s="18"/>
      <c r="AU415" s="18"/>
      <c r="AV415" s="18"/>
      <c r="AW415" s="18"/>
      <c r="AX415" s="18"/>
      <c r="AY415" s="18"/>
      <c r="AZ415" s="18"/>
      <c r="BA415" s="18"/>
      <c r="BB415" s="18"/>
      <c r="BC415" s="18"/>
    </row>
    <row r="416" spans="1:55" x14ac:dyDescent="0.25">
      <c r="A416" s="21"/>
      <c r="B416" s="21"/>
      <c r="C416" s="21"/>
      <c r="AN416" s="18"/>
      <c r="AO416" s="18"/>
      <c r="AP416" s="18"/>
      <c r="AQ416" s="18"/>
      <c r="AR416" s="18"/>
      <c r="AS416" s="18"/>
      <c r="AT416" s="18"/>
      <c r="AU416" s="18"/>
      <c r="AV416" s="18"/>
      <c r="AW416" s="18"/>
      <c r="AX416" s="18"/>
      <c r="AY416" s="18"/>
      <c r="AZ416" s="18"/>
      <c r="BA416" s="18"/>
      <c r="BB416" s="18"/>
      <c r="BC416" s="18"/>
    </row>
    <row r="417" spans="1:55" x14ac:dyDescent="0.25">
      <c r="A417" s="21"/>
      <c r="B417" s="21"/>
      <c r="C417" s="21"/>
      <c r="AN417" s="18"/>
      <c r="AO417" s="18"/>
      <c r="AP417" s="18"/>
      <c r="AQ417" s="18"/>
      <c r="AR417" s="18"/>
      <c r="AS417" s="18"/>
      <c r="AT417" s="18"/>
      <c r="AU417" s="18"/>
      <c r="AV417" s="18"/>
      <c r="AW417" s="18"/>
      <c r="AX417" s="18"/>
      <c r="AY417" s="18"/>
      <c r="AZ417" s="18"/>
      <c r="BA417" s="18"/>
      <c r="BB417" s="18"/>
      <c r="BC417" s="18"/>
    </row>
    <row r="418" spans="1:55" x14ac:dyDescent="0.25">
      <c r="A418" s="21"/>
      <c r="B418" s="21"/>
      <c r="C418" s="21"/>
      <c r="AN418" s="18"/>
      <c r="AO418" s="18"/>
      <c r="AP418" s="18"/>
      <c r="AQ418" s="18"/>
      <c r="AR418" s="18"/>
      <c r="AS418" s="18"/>
      <c r="AT418" s="18"/>
      <c r="AU418" s="18"/>
      <c r="AV418" s="18"/>
      <c r="AW418" s="18"/>
      <c r="AX418" s="18"/>
      <c r="AY418" s="18"/>
      <c r="AZ418" s="18"/>
      <c r="BA418" s="18"/>
      <c r="BB418" s="18"/>
      <c r="BC418" s="18"/>
    </row>
    <row r="419" spans="1:55" x14ac:dyDescent="0.25">
      <c r="A419" s="21"/>
      <c r="B419" s="21"/>
      <c r="C419" s="21"/>
      <c r="AN419" s="18"/>
      <c r="AO419" s="18"/>
      <c r="AP419" s="18"/>
      <c r="AQ419" s="18"/>
      <c r="AR419" s="18"/>
      <c r="AS419" s="18"/>
      <c r="AT419" s="18"/>
      <c r="AU419" s="18"/>
      <c r="AV419" s="18"/>
      <c r="AW419" s="18"/>
      <c r="AX419" s="18"/>
      <c r="AY419" s="18"/>
      <c r="AZ419" s="18"/>
      <c r="BA419" s="18"/>
      <c r="BB419" s="18"/>
      <c r="BC419" s="18"/>
    </row>
    <row r="420" spans="1:55" x14ac:dyDescent="0.25">
      <c r="A420" s="21"/>
      <c r="B420" s="21"/>
      <c r="C420" s="21"/>
      <c r="AN420" s="18"/>
      <c r="AO420" s="18"/>
      <c r="AP420" s="18"/>
      <c r="AQ420" s="18"/>
      <c r="AR420" s="18"/>
      <c r="AS420" s="18"/>
      <c r="AT420" s="18"/>
      <c r="AU420" s="18"/>
      <c r="AV420" s="18"/>
      <c r="AW420" s="18"/>
      <c r="AX420" s="18"/>
      <c r="AY420" s="18"/>
      <c r="AZ420" s="18"/>
      <c r="BA420" s="18"/>
      <c r="BB420" s="18"/>
      <c r="BC420" s="18"/>
    </row>
    <row r="421" spans="1:55" x14ac:dyDescent="0.25">
      <c r="A421" s="21"/>
      <c r="B421" s="21"/>
      <c r="C421" s="21"/>
      <c r="AN421" s="18"/>
      <c r="AO421" s="18"/>
      <c r="AP421" s="18"/>
      <c r="AQ421" s="18"/>
      <c r="AR421" s="18"/>
      <c r="AS421" s="18"/>
      <c r="AT421" s="18"/>
      <c r="AU421" s="18"/>
      <c r="AV421" s="18"/>
      <c r="AW421" s="18"/>
      <c r="AX421" s="18"/>
      <c r="AY421" s="18"/>
      <c r="AZ421" s="18"/>
      <c r="BA421" s="18"/>
      <c r="BB421" s="18"/>
      <c r="BC421" s="18"/>
    </row>
    <row r="422" spans="1:55" x14ac:dyDescent="0.25">
      <c r="A422" s="21"/>
      <c r="B422" s="21"/>
      <c r="C422" s="21"/>
      <c r="AN422" s="18"/>
      <c r="AO422" s="18"/>
      <c r="AP422" s="18"/>
      <c r="AQ422" s="18"/>
      <c r="AR422" s="18"/>
      <c r="AS422" s="18"/>
      <c r="AT422" s="18"/>
      <c r="AU422" s="18"/>
      <c r="AV422" s="18"/>
      <c r="AW422" s="18"/>
      <c r="AX422" s="18"/>
      <c r="AY422" s="18"/>
      <c r="AZ422" s="18"/>
      <c r="BA422" s="18"/>
      <c r="BB422" s="18"/>
      <c r="BC422" s="18"/>
    </row>
    <row r="423" spans="1:55" x14ac:dyDescent="0.25">
      <c r="A423" s="21"/>
      <c r="B423" s="21"/>
      <c r="C423" s="21"/>
      <c r="AN423" s="18"/>
      <c r="AO423" s="18"/>
      <c r="AP423" s="18"/>
      <c r="AQ423" s="18"/>
      <c r="AR423" s="18"/>
      <c r="AS423" s="18"/>
      <c r="AT423" s="18"/>
      <c r="AU423" s="18"/>
      <c r="AV423" s="18"/>
      <c r="AW423" s="18"/>
      <c r="AX423" s="18"/>
      <c r="AY423" s="18"/>
      <c r="AZ423" s="18"/>
      <c r="BA423" s="18"/>
      <c r="BB423" s="18"/>
      <c r="BC423" s="18"/>
    </row>
    <row r="424" spans="1:55" x14ac:dyDescent="0.25">
      <c r="A424" s="21"/>
      <c r="B424" s="21"/>
      <c r="C424" s="21"/>
      <c r="AN424" s="18"/>
      <c r="AO424" s="18"/>
      <c r="AP424" s="18"/>
      <c r="AQ424" s="18"/>
      <c r="AR424" s="18"/>
      <c r="AS424" s="18"/>
      <c r="AT424" s="18"/>
      <c r="AU424" s="18"/>
      <c r="AV424" s="18"/>
      <c r="AW424" s="18"/>
      <c r="AX424" s="18"/>
      <c r="AY424" s="18"/>
      <c r="AZ424" s="18"/>
      <c r="BA424" s="18"/>
      <c r="BB424" s="18"/>
      <c r="BC424" s="18"/>
    </row>
    <row r="425" spans="1:55" x14ac:dyDescent="0.25">
      <c r="A425" s="21"/>
      <c r="B425" s="21"/>
      <c r="C425" s="21"/>
      <c r="AN425" s="18"/>
      <c r="AO425" s="18"/>
      <c r="AP425" s="18"/>
      <c r="AQ425" s="18"/>
      <c r="AR425" s="18"/>
      <c r="AS425" s="18"/>
      <c r="AT425" s="18"/>
      <c r="AU425" s="18"/>
      <c r="AV425" s="18"/>
      <c r="AW425" s="18"/>
      <c r="AX425" s="18"/>
      <c r="AY425" s="18"/>
      <c r="AZ425" s="18"/>
      <c r="BA425" s="18"/>
      <c r="BB425" s="18"/>
      <c r="BC425" s="18"/>
    </row>
    <row r="426" spans="1:55" x14ac:dyDescent="0.25">
      <c r="A426" s="21"/>
      <c r="B426" s="21"/>
      <c r="C426" s="21"/>
      <c r="AN426" s="18"/>
      <c r="AO426" s="18"/>
      <c r="AP426" s="18"/>
      <c r="AQ426" s="18"/>
      <c r="AR426" s="18"/>
      <c r="AS426" s="18"/>
      <c r="AT426" s="18"/>
      <c r="AU426" s="18"/>
      <c r="AV426" s="18"/>
      <c r="AW426" s="18"/>
      <c r="AX426" s="18"/>
      <c r="AY426" s="18"/>
      <c r="AZ426" s="18"/>
      <c r="BA426" s="18"/>
      <c r="BB426" s="18"/>
      <c r="BC426" s="18"/>
    </row>
    <row r="427" spans="1:55" x14ac:dyDescent="0.25">
      <c r="A427" s="21"/>
      <c r="B427" s="21"/>
      <c r="C427" s="21"/>
      <c r="AN427" s="18"/>
      <c r="AO427" s="18"/>
      <c r="AP427" s="18"/>
      <c r="AQ427" s="18"/>
      <c r="AR427" s="18"/>
      <c r="AS427" s="18"/>
      <c r="AT427" s="18"/>
      <c r="AU427" s="18"/>
      <c r="AV427" s="18"/>
      <c r="AW427" s="18"/>
      <c r="AX427" s="18"/>
      <c r="AY427" s="18"/>
      <c r="AZ427" s="18"/>
      <c r="BA427" s="18"/>
      <c r="BB427" s="18"/>
      <c r="BC427" s="18"/>
    </row>
    <row r="428" spans="1:55" x14ac:dyDescent="0.25">
      <c r="A428" s="21"/>
      <c r="B428" s="21"/>
      <c r="C428" s="21"/>
      <c r="AN428" s="18"/>
      <c r="AO428" s="18"/>
      <c r="AP428" s="18"/>
      <c r="AQ428" s="18"/>
      <c r="AR428" s="18"/>
      <c r="AS428" s="18"/>
      <c r="AT428" s="18"/>
      <c r="AU428" s="18"/>
      <c r="AV428" s="18"/>
      <c r="AW428" s="18"/>
      <c r="AX428" s="18"/>
      <c r="AY428" s="18"/>
      <c r="AZ428" s="18"/>
      <c r="BA428" s="18"/>
      <c r="BB428" s="18"/>
      <c r="BC428" s="18"/>
    </row>
    <row r="429" spans="1:55" x14ac:dyDescent="0.25">
      <c r="A429" s="21"/>
      <c r="B429" s="21"/>
      <c r="C429" s="21"/>
      <c r="AN429" s="18"/>
      <c r="AO429" s="18"/>
      <c r="AP429" s="18"/>
      <c r="AQ429" s="18"/>
      <c r="AR429" s="18"/>
      <c r="AS429" s="18"/>
      <c r="AT429" s="18"/>
      <c r="AU429" s="18"/>
      <c r="AV429" s="18"/>
      <c r="AW429" s="18"/>
      <c r="AX429" s="18"/>
      <c r="AY429" s="18"/>
      <c r="AZ429" s="18"/>
      <c r="BA429" s="18"/>
      <c r="BB429" s="18"/>
      <c r="BC429" s="18"/>
    </row>
    <row r="430" spans="1:55" x14ac:dyDescent="0.25">
      <c r="A430" s="21"/>
      <c r="B430" s="21"/>
      <c r="C430" s="21"/>
      <c r="AN430" s="18"/>
      <c r="AO430" s="18"/>
      <c r="AP430" s="18"/>
      <c r="AQ430" s="18"/>
      <c r="AR430" s="18"/>
      <c r="AS430" s="18"/>
      <c r="AT430" s="18"/>
      <c r="AU430" s="18"/>
      <c r="AV430" s="18"/>
      <c r="AW430" s="18"/>
      <c r="AX430" s="18"/>
      <c r="AY430" s="18"/>
      <c r="AZ430" s="18"/>
      <c r="BA430" s="18"/>
      <c r="BB430" s="18"/>
      <c r="BC430" s="18"/>
    </row>
    <row r="431" spans="1:55" x14ac:dyDescent="0.25">
      <c r="A431" s="21"/>
      <c r="B431" s="21"/>
      <c r="C431" s="21"/>
      <c r="AN431" s="18"/>
      <c r="AO431" s="18"/>
      <c r="AP431" s="18"/>
      <c r="AQ431" s="18"/>
      <c r="AR431" s="18"/>
      <c r="AS431" s="18"/>
      <c r="AT431" s="18"/>
      <c r="AU431" s="18"/>
      <c r="AV431" s="18"/>
      <c r="AW431" s="18"/>
      <c r="AX431" s="18"/>
      <c r="AY431" s="18"/>
      <c r="AZ431" s="18"/>
      <c r="BA431" s="18"/>
      <c r="BB431" s="18"/>
      <c r="BC431" s="18"/>
    </row>
    <row r="432" spans="1:55" x14ac:dyDescent="0.25">
      <c r="A432" s="21"/>
      <c r="B432" s="21"/>
      <c r="C432" s="21"/>
      <c r="AN432" s="18"/>
      <c r="AO432" s="18"/>
      <c r="AP432" s="18"/>
      <c r="AQ432" s="18"/>
      <c r="AR432" s="18"/>
      <c r="AS432" s="18"/>
      <c r="AT432" s="18"/>
      <c r="AU432" s="18"/>
      <c r="AV432" s="18"/>
      <c r="AW432" s="18"/>
      <c r="AX432" s="18"/>
      <c r="AY432" s="18"/>
      <c r="AZ432" s="18"/>
      <c r="BA432" s="18"/>
      <c r="BB432" s="18"/>
      <c r="BC432" s="18"/>
    </row>
    <row r="433" spans="1:55" x14ac:dyDescent="0.25">
      <c r="A433" s="21"/>
      <c r="B433" s="21"/>
      <c r="C433" s="21"/>
      <c r="AN433" s="18"/>
      <c r="AO433" s="18"/>
      <c r="AP433" s="18"/>
      <c r="AQ433" s="18"/>
      <c r="AR433" s="18"/>
      <c r="AS433" s="18"/>
      <c r="AT433" s="18"/>
      <c r="AU433" s="18"/>
      <c r="AV433" s="18"/>
      <c r="AW433" s="18"/>
      <c r="AX433" s="18"/>
      <c r="AY433" s="18"/>
      <c r="AZ433" s="18"/>
      <c r="BA433" s="18"/>
      <c r="BB433" s="18"/>
      <c r="BC433" s="18"/>
    </row>
    <row r="434" spans="1:55" x14ac:dyDescent="0.25">
      <c r="A434" s="21"/>
      <c r="B434" s="21"/>
      <c r="C434" s="21"/>
      <c r="AN434" s="18"/>
      <c r="AO434" s="18"/>
      <c r="AP434" s="18"/>
      <c r="AQ434" s="18"/>
      <c r="AR434" s="18"/>
      <c r="AS434" s="18"/>
      <c r="AT434" s="18"/>
      <c r="AU434" s="18"/>
      <c r="AV434" s="18"/>
      <c r="AW434" s="18"/>
      <c r="AX434" s="18"/>
      <c r="AY434" s="18"/>
      <c r="AZ434" s="18"/>
      <c r="BA434" s="18"/>
      <c r="BB434" s="18"/>
      <c r="BC434" s="18"/>
    </row>
    <row r="435" spans="1:55" x14ac:dyDescent="0.25">
      <c r="A435" s="21"/>
      <c r="B435" s="21"/>
      <c r="C435" s="21"/>
      <c r="AN435" s="18"/>
      <c r="AO435" s="18"/>
      <c r="AP435" s="18"/>
      <c r="AQ435" s="18"/>
      <c r="AR435" s="18"/>
      <c r="AS435" s="18"/>
      <c r="AT435" s="18"/>
      <c r="AU435" s="18"/>
      <c r="AV435" s="18"/>
      <c r="AW435" s="18"/>
      <c r="AX435" s="18"/>
      <c r="AY435" s="18"/>
      <c r="AZ435" s="18"/>
      <c r="BA435" s="18"/>
      <c r="BB435" s="18"/>
      <c r="BC435" s="18"/>
    </row>
    <row r="436" spans="1:55" x14ac:dyDescent="0.25">
      <c r="A436" s="21"/>
      <c r="B436" s="21"/>
      <c r="C436" s="21"/>
      <c r="AN436" s="18"/>
      <c r="AO436" s="18"/>
      <c r="AP436" s="18"/>
      <c r="AQ436" s="18"/>
      <c r="AR436" s="18"/>
      <c r="AS436" s="18"/>
      <c r="AT436" s="18"/>
      <c r="AU436" s="18"/>
      <c r="AV436" s="18"/>
      <c r="AW436" s="18"/>
      <c r="AX436" s="18"/>
      <c r="AY436" s="18"/>
      <c r="AZ436" s="18"/>
      <c r="BA436" s="18"/>
      <c r="BB436" s="18"/>
      <c r="BC436" s="18"/>
    </row>
    <row r="437" spans="1:55" x14ac:dyDescent="0.25">
      <c r="A437" s="21"/>
      <c r="B437" s="21"/>
      <c r="C437" s="21"/>
      <c r="AN437" s="18"/>
      <c r="AO437" s="18"/>
      <c r="AP437" s="18"/>
      <c r="AQ437" s="18"/>
      <c r="AR437" s="18"/>
      <c r="AS437" s="18"/>
      <c r="AT437" s="18"/>
      <c r="AU437" s="18"/>
      <c r="AV437" s="18"/>
      <c r="AW437" s="18"/>
      <c r="AX437" s="18"/>
      <c r="AY437" s="18"/>
      <c r="AZ437" s="18"/>
      <c r="BA437" s="18"/>
      <c r="BB437" s="18"/>
      <c r="BC437" s="18"/>
    </row>
    <row r="438" spans="1:55" x14ac:dyDescent="0.25">
      <c r="A438" s="21"/>
      <c r="B438" s="21"/>
      <c r="C438" s="21"/>
      <c r="AN438" s="18"/>
      <c r="AO438" s="18"/>
      <c r="AP438" s="18"/>
      <c r="AQ438" s="18"/>
      <c r="AR438" s="18"/>
      <c r="AS438" s="18"/>
      <c r="AT438" s="18"/>
      <c r="AU438" s="18"/>
      <c r="AV438" s="18"/>
      <c r="AW438" s="18"/>
      <c r="AX438" s="18"/>
      <c r="AY438" s="18"/>
      <c r="AZ438" s="18"/>
      <c r="BA438" s="18"/>
      <c r="BB438" s="18"/>
      <c r="BC438" s="18"/>
    </row>
    <row r="439" spans="1:55" x14ac:dyDescent="0.25">
      <c r="A439" s="21"/>
      <c r="B439" s="21"/>
      <c r="C439" s="21"/>
      <c r="AN439" s="18"/>
      <c r="AO439" s="18"/>
      <c r="AP439" s="18"/>
      <c r="AQ439" s="18"/>
      <c r="AR439" s="18"/>
      <c r="AS439" s="18"/>
      <c r="AT439" s="18"/>
      <c r="AU439" s="18"/>
      <c r="AV439" s="18"/>
      <c r="AW439" s="18"/>
      <c r="AX439" s="18"/>
      <c r="AY439" s="18"/>
      <c r="AZ439" s="18"/>
      <c r="BA439" s="18"/>
      <c r="BB439" s="18"/>
      <c r="BC439" s="18"/>
    </row>
    <row r="440" spans="1:55" x14ac:dyDescent="0.25">
      <c r="A440" s="21"/>
      <c r="B440" s="21"/>
      <c r="C440" s="21"/>
      <c r="AN440" s="18"/>
      <c r="AO440" s="18"/>
      <c r="AP440" s="18"/>
      <c r="AQ440" s="18"/>
      <c r="AR440" s="18"/>
      <c r="AS440" s="18"/>
      <c r="AT440" s="18"/>
      <c r="AU440" s="18"/>
      <c r="AV440" s="18"/>
      <c r="AW440" s="18"/>
      <c r="AX440" s="18"/>
      <c r="AY440" s="18"/>
      <c r="AZ440" s="18"/>
      <c r="BA440" s="18"/>
      <c r="BB440" s="18"/>
      <c r="BC440" s="18"/>
    </row>
    <row r="441" spans="1:55" x14ac:dyDescent="0.25">
      <c r="A441" s="21"/>
      <c r="B441" s="21"/>
      <c r="C441" s="21"/>
      <c r="AN441" s="18"/>
      <c r="AO441" s="18"/>
      <c r="AP441" s="18"/>
      <c r="AQ441" s="18"/>
      <c r="AR441" s="18"/>
      <c r="AS441" s="18"/>
      <c r="AT441" s="18"/>
      <c r="AU441" s="18"/>
      <c r="AV441" s="18"/>
      <c r="AW441" s="18"/>
      <c r="AX441" s="18"/>
      <c r="AY441" s="18"/>
      <c r="AZ441" s="18"/>
      <c r="BA441" s="18"/>
      <c r="BB441" s="18"/>
      <c r="BC441" s="18"/>
    </row>
    <row r="442" spans="1:55" x14ac:dyDescent="0.25">
      <c r="A442" s="21"/>
      <c r="B442" s="21"/>
      <c r="C442" s="21"/>
      <c r="AN442" s="18"/>
      <c r="AO442" s="18"/>
      <c r="AP442" s="18"/>
      <c r="AQ442" s="18"/>
      <c r="AR442" s="18"/>
      <c r="AS442" s="18"/>
      <c r="AT442" s="18"/>
      <c r="AU442" s="18"/>
      <c r="AV442" s="18"/>
      <c r="AW442" s="18"/>
      <c r="AX442" s="18"/>
      <c r="AY442" s="18"/>
      <c r="AZ442" s="18"/>
      <c r="BA442" s="18"/>
      <c r="BB442" s="18"/>
      <c r="BC442" s="18"/>
    </row>
    <row r="443" spans="1:55" x14ac:dyDescent="0.25">
      <c r="A443" s="21"/>
      <c r="B443" s="21"/>
      <c r="C443" s="21"/>
      <c r="AN443" s="18"/>
      <c r="AO443" s="18"/>
      <c r="AP443" s="18"/>
      <c r="AQ443" s="18"/>
      <c r="AR443" s="18"/>
      <c r="AS443" s="18"/>
      <c r="AT443" s="18"/>
      <c r="AU443" s="18"/>
      <c r="AV443" s="18"/>
      <c r="AW443" s="18"/>
      <c r="AX443" s="18"/>
      <c r="AY443" s="18"/>
      <c r="AZ443" s="18"/>
      <c r="BA443" s="18"/>
      <c r="BB443" s="18"/>
      <c r="BC443" s="18"/>
    </row>
    <row r="444" spans="1:55" x14ac:dyDescent="0.25">
      <c r="A444" s="21"/>
      <c r="B444" s="21"/>
      <c r="C444" s="21"/>
      <c r="AN444" s="18"/>
      <c r="AO444" s="18"/>
      <c r="AP444" s="18"/>
      <c r="AQ444" s="18"/>
      <c r="AR444" s="18"/>
      <c r="AS444" s="18"/>
      <c r="AT444" s="18"/>
      <c r="AU444" s="18"/>
      <c r="AV444" s="18"/>
      <c r="AW444" s="18"/>
      <c r="AX444" s="18"/>
      <c r="AY444" s="18"/>
      <c r="AZ444" s="18"/>
      <c r="BA444" s="18"/>
      <c r="BB444" s="18"/>
      <c r="BC444" s="18"/>
    </row>
    <row r="445" spans="1:55" x14ac:dyDescent="0.25">
      <c r="A445" s="21"/>
      <c r="B445" s="21"/>
      <c r="C445" s="21"/>
      <c r="AN445" s="18"/>
      <c r="AO445" s="18"/>
      <c r="AP445" s="18"/>
      <c r="AQ445" s="18"/>
      <c r="AR445" s="18"/>
      <c r="AS445" s="18"/>
      <c r="AT445" s="18"/>
      <c r="AU445" s="18"/>
      <c r="AV445" s="18"/>
      <c r="AW445" s="18"/>
      <c r="AX445" s="18"/>
      <c r="AY445" s="18"/>
      <c r="AZ445" s="18"/>
      <c r="BA445" s="18"/>
      <c r="BB445" s="18"/>
      <c r="BC445" s="18"/>
    </row>
    <row r="446" spans="1:55" x14ac:dyDescent="0.25">
      <c r="A446" s="21"/>
      <c r="B446" s="21"/>
      <c r="C446" s="21"/>
      <c r="AN446" s="18"/>
      <c r="AO446" s="18"/>
      <c r="AP446" s="18"/>
      <c r="AQ446" s="18"/>
      <c r="AR446" s="18"/>
      <c r="AS446" s="18"/>
      <c r="AT446" s="18"/>
      <c r="AU446" s="18"/>
      <c r="AV446" s="18"/>
      <c r="AW446" s="18"/>
      <c r="AX446" s="18"/>
      <c r="AY446" s="18"/>
      <c r="AZ446" s="18"/>
      <c r="BA446" s="18"/>
      <c r="BB446" s="18"/>
      <c r="BC446" s="18"/>
    </row>
    <row r="447" spans="1:55" x14ac:dyDescent="0.25">
      <c r="A447" s="21"/>
      <c r="B447" s="21"/>
      <c r="C447" s="21"/>
      <c r="AN447" s="18"/>
      <c r="AO447" s="18"/>
      <c r="AP447" s="18"/>
      <c r="AQ447" s="18"/>
      <c r="AR447" s="18"/>
      <c r="AS447" s="18"/>
      <c r="AT447" s="18"/>
      <c r="AU447" s="18"/>
      <c r="AV447" s="18"/>
      <c r="AW447" s="18"/>
      <c r="AX447" s="18"/>
      <c r="AY447" s="18"/>
      <c r="AZ447" s="18"/>
      <c r="BA447" s="18"/>
      <c r="BB447" s="18"/>
      <c r="BC447" s="18"/>
    </row>
    <row r="448" spans="1:55" x14ac:dyDescent="0.25">
      <c r="A448" s="21"/>
      <c r="B448" s="21"/>
      <c r="C448" s="21"/>
      <c r="AN448" s="18"/>
      <c r="AO448" s="18"/>
      <c r="AP448" s="18"/>
      <c r="AQ448" s="18"/>
      <c r="AR448" s="18"/>
      <c r="AS448" s="18"/>
      <c r="AT448" s="18"/>
      <c r="AU448" s="18"/>
      <c r="AV448" s="18"/>
      <c r="AW448" s="18"/>
      <c r="AX448" s="18"/>
      <c r="AY448" s="18"/>
      <c r="AZ448" s="18"/>
      <c r="BA448" s="18"/>
      <c r="BB448" s="18"/>
      <c r="BC448" s="18"/>
    </row>
    <row r="449" spans="1:55" x14ac:dyDescent="0.25">
      <c r="A449" s="21"/>
      <c r="B449" s="21"/>
      <c r="C449" s="21"/>
      <c r="AN449" s="18"/>
      <c r="AO449" s="18"/>
      <c r="AP449" s="18"/>
      <c r="AQ449" s="18"/>
      <c r="AR449" s="18"/>
      <c r="AS449" s="18"/>
      <c r="AT449" s="18"/>
      <c r="AU449" s="18"/>
      <c r="AV449" s="18"/>
      <c r="AW449" s="18"/>
      <c r="AX449" s="18"/>
      <c r="AY449" s="18"/>
      <c r="AZ449" s="18"/>
      <c r="BA449" s="18"/>
      <c r="BB449" s="18"/>
      <c r="BC449" s="18"/>
    </row>
    <row r="450" spans="1:55" x14ac:dyDescent="0.25">
      <c r="A450" s="21"/>
      <c r="B450" s="21"/>
      <c r="C450" s="21"/>
      <c r="AN450" s="18"/>
      <c r="AO450" s="18"/>
      <c r="AP450" s="18"/>
      <c r="AQ450" s="18"/>
      <c r="AR450" s="18"/>
      <c r="AS450" s="18"/>
      <c r="AT450" s="18"/>
      <c r="AU450" s="18"/>
      <c r="AV450" s="18"/>
      <c r="AW450" s="18"/>
      <c r="AX450" s="18"/>
      <c r="AY450" s="18"/>
      <c r="AZ450" s="18"/>
      <c r="BA450" s="18"/>
      <c r="BB450" s="18"/>
      <c r="BC450" s="18"/>
    </row>
    <row r="451" spans="1:55" x14ac:dyDescent="0.25">
      <c r="A451" s="21"/>
      <c r="B451" s="21"/>
      <c r="C451" s="21"/>
      <c r="AN451" s="18"/>
      <c r="AO451" s="18"/>
      <c r="AP451" s="18"/>
      <c r="AQ451" s="18"/>
      <c r="AR451" s="18"/>
      <c r="AS451" s="18"/>
      <c r="AT451" s="18"/>
      <c r="AU451" s="18"/>
      <c r="AV451" s="18"/>
      <c r="AW451" s="18"/>
      <c r="AX451" s="18"/>
      <c r="AY451" s="18"/>
      <c r="AZ451" s="18"/>
      <c r="BA451" s="18"/>
      <c r="BB451" s="18"/>
      <c r="BC451" s="18"/>
    </row>
    <row r="452" spans="1:55" x14ac:dyDescent="0.25">
      <c r="A452" s="21"/>
      <c r="B452" s="21"/>
      <c r="C452" s="21"/>
      <c r="AN452" s="18"/>
      <c r="AO452" s="18"/>
      <c r="AP452" s="18"/>
      <c r="AQ452" s="18"/>
      <c r="AR452" s="18"/>
      <c r="AS452" s="18"/>
      <c r="AT452" s="18"/>
      <c r="AU452" s="18"/>
      <c r="AV452" s="18"/>
      <c r="AW452" s="18"/>
      <c r="AX452" s="18"/>
      <c r="AY452" s="18"/>
      <c r="AZ452" s="18"/>
      <c r="BA452" s="18"/>
      <c r="BB452" s="18"/>
      <c r="BC452" s="18"/>
    </row>
    <row r="453" spans="1:55" x14ac:dyDescent="0.25">
      <c r="A453" s="21"/>
      <c r="B453" s="21"/>
      <c r="C453" s="21"/>
      <c r="AN453" s="18"/>
      <c r="AO453" s="18"/>
      <c r="AP453" s="18"/>
      <c r="AQ453" s="18"/>
      <c r="AR453" s="18"/>
      <c r="AS453" s="18"/>
      <c r="AT453" s="18"/>
      <c r="AU453" s="18"/>
      <c r="AV453" s="18"/>
      <c r="AW453" s="18"/>
      <c r="AX453" s="18"/>
      <c r="AY453" s="18"/>
      <c r="AZ453" s="18"/>
      <c r="BA453" s="18"/>
      <c r="BB453" s="18"/>
      <c r="BC453" s="18"/>
    </row>
    <row r="454" spans="1:55" x14ac:dyDescent="0.25">
      <c r="A454" s="21"/>
      <c r="B454" s="21"/>
      <c r="C454" s="21"/>
      <c r="AN454" s="18"/>
      <c r="AO454" s="18"/>
      <c r="AP454" s="18"/>
      <c r="AQ454" s="18"/>
      <c r="AR454" s="18"/>
      <c r="AS454" s="18"/>
      <c r="AT454" s="18"/>
      <c r="AU454" s="18"/>
      <c r="AV454" s="18"/>
      <c r="AW454" s="18"/>
      <c r="AX454" s="18"/>
      <c r="AY454" s="18"/>
      <c r="AZ454" s="18"/>
      <c r="BA454" s="18"/>
      <c r="BB454" s="18"/>
      <c r="BC454" s="18"/>
    </row>
    <row r="455" spans="1:55" x14ac:dyDescent="0.25">
      <c r="A455" s="21"/>
      <c r="B455" s="21"/>
      <c r="C455" s="21"/>
      <c r="AN455" s="18"/>
      <c r="AO455" s="18"/>
      <c r="AP455" s="18"/>
      <c r="AQ455" s="18"/>
      <c r="AR455" s="18"/>
      <c r="AS455" s="18"/>
      <c r="AT455" s="18"/>
      <c r="AU455" s="18"/>
      <c r="AV455" s="18"/>
      <c r="AW455" s="18"/>
      <c r="AX455" s="18"/>
      <c r="AY455" s="18"/>
      <c r="AZ455" s="18"/>
      <c r="BA455" s="18"/>
      <c r="BB455" s="18"/>
      <c r="BC455" s="18"/>
    </row>
    <row r="456" spans="1:55" x14ac:dyDescent="0.25">
      <c r="A456" s="21"/>
      <c r="B456" s="21"/>
      <c r="C456" s="21"/>
      <c r="AN456" s="18"/>
      <c r="AO456" s="18"/>
      <c r="AP456" s="18"/>
      <c r="AQ456" s="18"/>
      <c r="AR456" s="18"/>
      <c r="AS456" s="18"/>
      <c r="AT456" s="18"/>
      <c r="AU456" s="18"/>
      <c r="AV456" s="18"/>
      <c r="AW456" s="18"/>
      <c r="AX456" s="18"/>
      <c r="AY456" s="18"/>
      <c r="AZ456" s="18"/>
      <c r="BA456" s="18"/>
      <c r="BB456" s="18"/>
      <c r="BC456" s="18"/>
    </row>
    <row r="457" spans="1:55" x14ac:dyDescent="0.25">
      <c r="A457" s="21"/>
      <c r="B457" s="21"/>
      <c r="C457" s="21"/>
      <c r="AN457" s="18"/>
      <c r="AO457" s="18"/>
      <c r="AP457" s="18"/>
      <c r="AQ457" s="18"/>
      <c r="AR457" s="18"/>
      <c r="AS457" s="18"/>
      <c r="AT457" s="18"/>
      <c r="AU457" s="18"/>
      <c r="AV457" s="18"/>
      <c r="AW457" s="18"/>
      <c r="AX457" s="18"/>
      <c r="AY457" s="18"/>
      <c r="AZ457" s="18"/>
      <c r="BA457" s="18"/>
      <c r="BB457" s="18"/>
      <c r="BC457" s="18"/>
    </row>
    <row r="458" spans="1:55" x14ac:dyDescent="0.25">
      <c r="A458" s="21"/>
      <c r="B458" s="21"/>
      <c r="C458" s="21"/>
      <c r="AN458" s="18"/>
      <c r="AO458" s="18"/>
      <c r="AP458" s="18"/>
      <c r="AQ458" s="18"/>
      <c r="AR458" s="18"/>
      <c r="AS458" s="18"/>
      <c r="AT458" s="18"/>
      <c r="AU458" s="18"/>
      <c r="AV458" s="18"/>
      <c r="AW458" s="18"/>
      <c r="AX458" s="18"/>
      <c r="AY458" s="18"/>
      <c r="AZ458" s="18"/>
      <c r="BA458" s="18"/>
      <c r="BB458" s="18"/>
      <c r="BC458" s="18"/>
    </row>
    <row r="459" spans="1:55" x14ac:dyDescent="0.25">
      <c r="A459" s="21"/>
      <c r="B459" s="21"/>
      <c r="C459" s="21"/>
      <c r="AN459" s="18"/>
      <c r="AO459" s="18"/>
      <c r="AP459" s="18"/>
      <c r="AQ459" s="18"/>
      <c r="AR459" s="18"/>
      <c r="AS459" s="18"/>
      <c r="AT459" s="18"/>
      <c r="AU459" s="18"/>
      <c r="AV459" s="18"/>
      <c r="AW459" s="18"/>
      <c r="AX459" s="18"/>
      <c r="AY459" s="18"/>
      <c r="AZ459" s="18"/>
      <c r="BA459" s="18"/>
      <c r="BB459" s="18"/>
      <c r="BC459" s="18"/>
    </row>
    <row r="460" spans="1:55" x14ac:dyDescent="0.25">
      <c r="A460" s="21"/>
      <c r="B460" s="21"/>
      <c r="C460" s="21"/>
      <c r="AN460" s="18"/>
      <c r="AO460" s="18"/>
      <c r="AP460" s="18"/>
      <c r="AQ460" s="18"/>
      <c r="AR460" s="18"/>
      <c r="AS460" s="18"/>
      <c r="AT460" s="18"/>
      <c r="AU460" s="18"/>
      <c r="AV460" s="18"/>
      <c r="AW460" s="18"/>
      <c r="AX460" s="18"/>
      <c r="AY460" s="18"/>
      <c r="AZ460" s="18"/>
      <c r="BA460" s="18"/>
      <c r="BB460" s="18"/>
      <c r="BC460" s="18"/>
    </row>
    <row r="461" spans="1:55" x14ac:dyDescent="0.25">
      <c r="A461" s="21"/>
      <c r="B461" s="21"/>
      <c r="C461" s="21"/>
      <c r="AN461" s="18"/>
      <c r="AO461" s="18"/>
      <c r="AP461" s="18"/>
      <c r="AQ461" s="18"/>
      <c r="AR461" s="18"/>
      <c r="AS461" s="18"/>
      <c r="AT461" s="18"/>
      <c r="AU461" s="18"/>
      <c r="AV461" s="18"/>
      <c r="AW461" s="18"/>
      <c r="AX461" s="18"/>
      <c r="AY461" s="18"/>
      <c r="AZ461" s="18"/>
      <c r="BA461" s="18"/>
      <c r="BB461" s="18"/>
      <c r="BC461" s="18"/>
    </row>
    <row r="462" spans="1:55" x14ac:dyDescent="0.25">
      <c r="A462" s="21"/>
      <c r="B462" s="21"/>
      <c r="C462" s="21"/>
      <c r="AN462" s="18"/>
      <c r="AO462" s="18"/>
      <c r="AP462" s="18"/>
      <c r="AQ462" s="18"/>
      <c r="AR462" s="18"/>
      <c r="AS462" s="18"/>
      <c r="AT462" s="18"/>
      <c r="AU462" s="18"/>
      <c r="AV462" s="18"/>
      <c r="AW462" s="18"/>
      <c r="AX462" s="18"/>
      <c r="AY462" s="18"/>
      <c r="AZ462" s="18"/>
      <c r="BA462" s="18"/>
      <c r="BB462" s="18"/>
      <c r="BC462" s="18"/>
    </row>
    <row r="463" spans="1:55" x14ac:dyDescent="0.25">
      <c r="A463" s="21"/>
      <c r="B463" s="21"/>
      <c r="C463" s="21"/>
      <c r="AN463" s="18"/>
      <c r="AO463" s="18"/>
      <c r="AP463" s="18"/>
      <c r="AQ463" s="18"/>
      <c r="AR463" s="18"/>
      <c r="AS463" s="18"/>
      <c r="AT463" s="18"/>
      <c r="AU463" s="18"/>
      <c r="AV463" s="18"/>
      <c r="AW463" s="18"/>
      <c r="AX463" s="18"/>
      <c r="AY463" s="18"/>
      <c r="AZ463" s="18"/>
      <c r="BA463" s="18"/>
      <c r="BB463" s="18"/>
      <c r="BC463" s="18"/>
    </row>
    <row r="464" spans="1:55" x14ac:dyDescent="0.25">
      <c r="A464" s="21"/>
      <c r="B464" s="21"/>
      <c r="C464" s="21"/>
      <c r="AN464" s="18"/>
      <c r="AO464" s="18"/>
      <c r="AP464" s="18"/>
      <c r="AQ464" s="18"/>
      <c r="AR464" s="18"/>
      <c r="AS464" s="18"/>
      <c r="AT464" s="18"/>
      <c r="AU464" s="18"/>
      <c r="AV464" s="18"/>
      <c r="AW464" s="18"/>
      <c r="AX464" s="18"/>
      <c r="AY464" s="18"/>
      <c r="AZ464" s="18"/>
      <c r="BA464" s="18"/>
      <c r="BB464" s="18"/>
      <c r="BC464" s="18"/>
    </row>
    <row r="465" spans="1:55" x14ac:dyDescent="0.25">
      <c r="A465" s="21"/>
      <c r="B465" s="21"/>
      <c r="C465" s="21"/>
      <c r="AN465" s="18"/>
      <c r="AO465" s="18"/>
      <c r="AP465" s="18"/>
      <c r="AQ465" s="18"/>
      <c r="AR465" s="18"/>
      <c r="AS465" s="18"/>
      <c r="AT465" s="18"/>
      <c r="AU465" s="18"/>
      <c r="AV465" s="18"/>
      <c r="AW465" s="18"/>
      <c r="AX465" s="18"/>
      <c r="AY465" s="18"/>
      <c r="AZ465" s="18"/>
      <c r="BA465" s="18"/>
      <c r="BB465" s="18"/>
      <c r="BC465" s="18"/>
    </row>
    <row r="466" spans="1:55" x14ac:dyDescent="0.25">
      <c r="A466" s="21"/>
      <c r="B466" s="21"/>
      <c r="C466" s="21"/>
      <c r="AN466" s="18"/>
      <c r="AO466" s="18"/>
      <c r="AP466" s="18"/>
      <c r="AQ466" s="18"/>
      <c r="AR466" s="18"/>
      <c r="AS466" s="18"/>
      <c r="AT466" s="18"/>
      <c r="AU466" s="18"/>
      <c r="AV466" s="18"/>
      <c r="AW466" s="18"/>
      <c r="AX466" s="18"/>
      <c r="AY466" s="18"/>
      <c r="AZ466" s="18"/>
      <c r="BA466" s="18"/>
      <c r="BB466" s="18"/>
      <c r="BC466" s="18"/>
    </row>
    <row r="467" spans="1:55" x14ac:dyDescent="0.25">
      <c r="A467" s="21"/>
      <c r="B467" s="21"/>
      <c r="C467" s="21"/>
      <c r="AN467" s="18"/>
      <c r="AO467" s="18"/>
      <c r="AP467" s="18"/>
      <c r="AQ467" s="18"/>
      <c r="AR467" s="18"/>
      <c r="AS467" s="18"/>
      <c r="AT467" s="18"/>
      <c r="AU467" s="18"/>
      <c r="AV467" s="18"/>
      <c r="AW467" s="18"/>
      <c r="AX467" s="18"/>
      <c r="AY467" s="18"/>
      <c r="AZ467" s="18"/>
      <c r="BA467" s="18"/>
      <c r="BB467" s="18"/>
      <c r="BC467" s="18"/>
    </row>
    <row r="468" spans="1:55" x14ac:dyDescent="0.25">
      <c r="A468" s="21"/>
      <c r="B468" s="21"/>
      <c r="C468" s="21"/>
      <c r="AN468" s="18"/>
      <c r="AO468" s="18"/>
      <c r="AP468" s="18"/>
      <c r="AQ468" s="18"/>
      <c r="AR468" s="18"/>
      <c r="AS468" s="18"/>
      <c r="AT468" s="18"/>
      <c r="AU468" s="18"/>
      <c r="AV468" s="18"/>
      <c r="AW468" s="18"/>
      <c r="AX468" s="18"/>
      <c r="AY468" s="18"/>
      <c r="AZ468" s="18"/>
      <c r="BA468" s="18"/>
      <c r="BB468" s="18"/>
      <c r="BC468" s="18"/>
    </row>
    <row r="469" spans="1:55" x14ac:dyDescent="0.25">
      <c r="A469" s="21"/>
      <c r="B469" s="21"/>
      <c r="C469" s="21"/>
      <c r="AN469" s="18"/>
      <c r="AO469" s="18"/>
      <c r="AP469" s="18"/>
      <c r="AQ469" s="18"/>
      <c r="AR469" s="18"/>
      <c r="AS469" s="18"/>
      <c r="AT469" s="18"/>
      <c r="AU469" s="18"/>
      <c r="AV469" s="18"/>
      <c r="AW469" s="18"/>
      <c r="AX469" s="18"/>
      <c r="AY469" s="18"/>
      <c r="AZ469" s="18"/>
      <c r="BA469" s="18"/>
      <c r="BB469" s="18"/>
      <c r="BC469" s="18"/>
    </row>
    <row r="470" spans="1:55" x14ac:dyDescent="0.25">
      <c r="A470" s="21"/>
      <c r="B470" s="21"/>
      <c r="C470" s="21"/>
      <c r="AN470" s="18"/>
      <c r="AO470" s="18"/>
      <c r="AP470" s="18"/>
      <c r="AQ470" s="18"/>
      <c r="AR470" s="18"/>
      <c r="AS470" s="18"/>
      <c r="AT470" s="18"/>
      <c r="AU470" s="18"/>
      <c r="AV470" s="18"/>
      <c r="AW470" s="18"/>
      <c r="AX470" s="18"/>
      <c r="AY470" s="18"/>
      <c r="AZ470" s="18"/>
      <c r="BA470" s="18"/>
      <c r="BB470" s="18"/>
      <c r="BC470" s="18"/>
    </row>
    <row r="471" spans="1:55" x14ac:dyDescent="0.25">
      <c r="A471" s="21"/>
      <c r="B471" s="21"/>
      <c r="C471" s="21"/>
      <c r="AN471" s="18"/>
      <c r="AO471" s="18"/>
      <c r="AP471" s="18"/>
      <c r="AQ471" s="18"/>
      <c r="AR471" s="18"/>
      <c r="AS471" s="18"/>
      <c r="AT471" s="18"/>
      <c r="AU471" s="18"/>
      <c r="AV471" s="18"/>
      <c r="AW471" s="18"/>
      <c r="AX471" s="18"/>
      <c r="AY471" s="18"/>
      <c r="AZ471" s="18"/>
      <c r="BA471" s="18"/>
      <c r="BB471" s="18"/>
      <c r="BC471" s="18"/>
    </row>
    <row r="472" spans="1:55" x14ac:dyDescent="0.25">
      <c r="A472" s="21"/>
      <c r="B472" s="21"/>
      <c r="C472" s="21"/>
      <c r="AN472" s="18"/>
      <c r="AO472" s="18"/>
      <c r="AP472" s="18"/>
      <c r="AQ472" s="18"/>
      <c r="AR472" s="18"/>
      <c r="AS472" s="18"/>
      <c r="AT472" s="18"/>
      <c r="AU472" s="18"/>
      <c r="AV472" s="18"/>
      <c r="AW472" s="18"/>
      <c r="AX472" s="18"/>
      <c r="AY472" s="18"/>
      <c r="AZ472" s="18"/>
      <c r="BA472" s="18"/>
      <c r="BB472" s="18"/>
      <c r="BC472" s="18"/>
    </row>
    <row r="473" spans="1:55" x14ac:dyDescent="0.25">
      <c r="A473" s="21"/>
      <c r="B473" s="21"/>
      <c r="C473" s="21"/>
      <c r="AN473" s="18"/>
      <c r="AO473" s="18"/>
      <c r="AP473" s="18"/>
      <c r="AQ473" s="18"/>
      <c r="AR473" s="18"/>
      <c r="AS473" s="18"/>
      <c r="AT473" s="18"/>
      <c r="AU473" s="18"/>
      <c r="AV473" s="18"/>
      <c r="AW473" s="18"/>
      <c r="AX473" s="18"/>
      <c r="AY473" s="18"/>
      <c r="AZ473" s="18"/>
      <c r="BA473" s="18"/>
      <c r="BB473" s="18"/>
      <c r="BC473" s="18"/>
    </row>
    <row r="474" spans="1:55" x14ac:dyDescent="0.25">
      <c r="A474" s="21"/>
      <c r="B474" s="21"/>
      <c r="C474" s="21"/>
      <c r="AN474" s="18"/>
      <c r="AO474" s="18"/>
      <c r="AP474" s="18"/>
      <c r="AQ474" s="18"/>
      <c r="AR474" s="18"/>
      <c r="AS474" s="18"/>
      <c r="AT474" s="18"/>
      <c r="AU474" s="18"/>
      <c r="AV474" s="18"/>
      <c r="AW474" s="18"/>
      <c r="AX474" s="18"/>
      <c r="AY474" s="18"/>
      <c r="AZ474" s="18"/>
      <c r="BA474" s="18"/>
      <c r="BB474" s="18"/>
      <c r="BC474" s="18"/>
    </row>
    <row r="475" spans="1:55" x14ac:dyDescent="0.25">
      <c r="A475" s="21"/>
      <c r="B475" s="21"/>
      <c r="C475" s="21"/>
      <c r="AN475" s="18"/>
      <c r="AO475" s="18"/>
      <c r="AP475" s="18"/>
      <c r="AQ475" s="18"/>
      <c r="AR475" s="18"/>
      <c r="AS475" s="18"/>
      <c r="AT475" s="18"/>
      <c r="AU475" s="18"/>
      <c r="AV475" s="18"/>
      <c r="AW475" s="18"/>
      <c r="AX475" s="18"/>
      <c r="AY475" s="18"/>
      <c r="AZ475" s="18"/>
      <c r="BA475" s="18"/>
      <c r="BB475" s="18"/>
      <c r="BC475" s="18"/>
    </row>
    <row r="476" spans="1:55" x14ac:dyDescent="0.25">
      <c r="A476" s="21"/>
      <c r="B476" s="21"/>
      <c r="C476" s="21"/>
      <c r="AN476" s="18"/>
      <c r="AO476" s="18"/>
      <c r="AP476" s="18"/>
      <c r="AQ476" s="18"/>
      <c r="AR476" s="18"/>
      <c r="AS476" s="18"/>
      <c r="AT476" s="18"/>
      <c r="AU476" s="18"/>
      <c r="AV476" s="18"/>
      <c r="AW476" s="18"/>
      <c r="AX476" s="18"/>
      <c r="AY476" s="18"/>
      <c r="AZ476" s="18"/>
      <c r="BA476" s="18"/>
      <c r="BB476" s="18"/>
      <c r="BC476" s="18"/>
    </row>
    <row r="477" spans="1:55" x14ac:dyDescent="0.25">
      <c r="A477" s="21"/>
      <c r="B477" s="21"/>
      <c r="C477" s="21"/>
      <c r="AN477" s="18"/>
      <c r="AO477" s="18"/>
      <c r="AP477" s="18"/>
      <c r="AQ477" s="18"/>
      <c r="AR477" s="18"/>
      <c r="AS477" s="18"/>
      <c r="AT477" s="18"/>
      <c r="AU477" s="18"/>
      <c r="AV477" s="18"/>
      <c r="AW477" s="18"/>
      <c r="AX477" s="18"/>
      <c r="AY477" s="18"/>
      <c r="AZ477" s="18"/>
      <c r="BA477" s="18"/>
      <c r="BB477" s="18"/>
      <c r="BC477" s="18"/>
    </row>
    <row r="478" spans="1:55" x14ac:dyDescent="0.25">
      <c r="A478" s="21"/>
      <c r="B478" s="21"/>
      <c r="C478" s="21"/>
      <c r="AN478" s="18"/>
      <c r="AO478" s="18"/>
      <c r="AP478" s="18"/>
      <c r="AQ478" s="18"/>
      <c r="AR478" s="18"/>
      <c r="AS478" s="18"/>
      <c r="AT478" s="18"/>
      <c r="AU478" s="18"/>
      <c r="AV478" s="18"/>
      <c r="AW478" s="18"/>
      <c r="AX478" s="18"/>
      <c r="AY478" s="18"/>
      <c r="AZ478" s="18"/>
      <c r="BA478" s="18"/>
      <c r="BB478" s="18"/>
      <c r="BC478" s="18"/>
    </row>
    <row r="479" spans="1:55" x14ac:dyDescent="0.25">
      <c r="A479" s="21"/>
      <c r="B479" s="21"/>
      <c r="C479" s="21"/>
      <c r="AN479" s="18"/>
      <c r="AO479" s="18"/>
      <c r="AP479" s="18"/>
      <c r="AQ479" s="18"/>
      <c r="AR479" s="18"/>
      <c r="AS479" s="18"/>
      <c r="AT479" s="18"/>
      <c r="AU479" s="18"/>
      <c r="AV479" s="18"/>
      <c r="AW479" s="18"/>
      <c r="AX479" s="18"/>
      <c r="AY479" s="18"/>
      <c r="AZ479" s="18"/>
      <c r="BA479" s="18"/>
      <c r="BB479" s="18"/>
      <c r="BC479" s="18"/>
    </row>
    <row r="480" spans="1:55" x14ac:dyDescent="0.25">
      <c r="A480" s="21"/>
      <c r="B480" s="21"/>
      <c r="C480" s="21"/>
      <c r="AN480" s="18"/>
      <c r="AO480" s="18"/>
      <c r="AP480" s="18"/>
      <c r="AQ480" s="18"/>
      <c r="AR480" s="18"/>
      <c r="AS480" s="18"/>
      <c r="AT480" s="18"/>
      <c r="AU480" s="18"/>
      <c r="AV480" s="18"/>
      <c r="AW480" s="18"/>
      <c r="AX480" s="18"/>
      <c r="AY480" s="18"/>
      <c r="AZ480" s="18"/>
      <c r="BA480" s="18"/>
      <c r="BB480" s="18"/>
      <c r="BC480" s="18"/>
    </row>
    <row r="481" spans="1:55" x14ac:dyDescent="0.25">
      <c r="A481" s="21"/>
      <c r="B481" s="21"/>
      <c r="C481" s="21"/>
      <c r="AN481" s="18"/>
      <c r="AO481" s="18"/>
      <c r="AP481" s="18"/>
      <c r="AQ481" s="18"/>
      <c r="AR481" s="18"/>
      <c r="AS481" s="18"/>
      <c r="AT481" s="18"/>
      <c r="AU481" s="18"/>
      <c r="AV481" s="18"/>
      <c r="AW481" s="18"/>
      <c r="AX481" s="18"/>
      <c r="AY481" s="18"/>
      <c r="AZ481" s="18"/>
      <c r="BA481" s="18"/>
      <c r="BB481" s="18"/>
      <c r="BC481" s="18"/>
    </row>
    <row r="482" spans="1:55" x14ac:dyDescent="0.25">
      <c r="A482" s="21"/>
      <c r="B482" s="21"/>
      <c r="C482" s="21"/>
      <c r="AN482" s="18"/>
      <c r="AO482" s="18"/>
      <c r="AP482" s="18"/>
      <c r="AQ482" s="18"/>
      <c r="AR482" s="18"/>
      <c r="AS482" s="18"/>
      <c r="AT482" s="18"/>
      <c r="AU482" s="18"/>
      <c r="AV482" s="18"/>
      <c r="AW482" s="18"/>
      <c r="AX482" s="18"/>
      <c r="AY482" s="18"/>
      <c r="AZ482" s="18"/>
      <c r="BA482" s="18"/>
      <c r="BB482" s="18"/>
      <c r="BC482" s="18"/>
    </row>
    <row r="483" spans="1:55" x14ac:dyDescent="0.25">
      <c r="A483" s="21"/>
      <c r="B483" s="21"/>
      <c r="C483" s="21"/>
      <c r="AN483" s="18"/>
      <c r="AO483" s="18"/>
      <c r="AP483" s="18"/>
      <c r="AQ483" s="18"/>
      <c r="AR483" s="18"/>
      <c r="AS483" s="18"/>
      <c r="AT483" s="18"/>
      <c r="AU483" s="18"/>
      <c r="AV483" s="18"/>
      <c r="AW483" s="18"/>
      <c r="AX483" s="18"/>
      <c r="AY483" s="18"/>
      <c r="AZ483" s="18"/>
      <c r="BA483" s="18"/>
      <c r="BB483" s="18"/>
      <c r="BC483" s="18"/>
    </row>
    <row r="484" spans="1:55" x14ac:dyDescent="0.25">
      <c r="A484" s="21"/>
      <c r="B484" s="21"/>
      <c r="C484" s="21"/>
      <c r="AN484" s="18"/>
      <c r="AO484" s="18"/>
      <c r="AP484" s="18"/>
      <c r="AQ484" s="18"/>
      <c r="AR484" s="18"/>
      <c r="AS484" s="18"/>
      <c r="AT484" s="18"/>
      <c r="AU484" s="18"/>
      <c r="AV484" s="18"/>
      <c r="AW484" s="18"/>
      <c r="AX484" s="18"/>
      <c r="AY484" s="18"/>
      <c r="AZ484" s="18"/>
      <c r="BA484" s="18"/>
      <c r="BB484" s="18"/>
      <c r="BC484" s="18"/>
    </row>
    <row r="485" spans="1:55" x14ac:dyDescent="0.25">
      <c r="A485" s="21"/>
      <c r="B485" s="21"/>
      <c r="C485" s="21"/>
      <c r="AN485" s="18"/>
      <c r="AO485" s="18"/>
      <c r="AP485" s="18"/>
      <c r="AQ485" s="18"/>
      <c r="AR485" s="18"/>
      <c r="AS485" s="18"/>
      <c r="AT485" s="18"/>
      <c r="AU485" s="18"/>
      <c r="AV485" s="18"/>
      <c r="AW485" s="18"/>
      <c r="AX485" s="18"/>
      <c r="AY485" s="18"/>
      <c r="AZ485" s="18"/>
      <c r="BA485" s="18"/>
      <c r="BB485" s="18"/>
      <c r="BC485" s="18"/>
    </row>
    <row r="486" spans="1:55" x14ac:dyDescent="0.25">
      <c r="A486" s="21"/>
      <c r="B486" s="21"/>
      <c r="C486" s="21"/>
      <c r="AN486" s="18"/>
      <c r="AO486" s="18"/>
      <c r="AP486" s="18"/>
      <c r="AQ486" s="18"/>
      <c r="AR486" s="18"/>
      <c r="AS486" s="18"/>
      <c r="AT486" s="18"/>
      <c r="AU486" s="18"/>
      <c r="AV486" s="18"/>
      <c r="AW486" s="18"/>
      <c r="AX486" s="18"/>
      <c r="AY486" s="18"/>
      <c r="AZ486" s="18"/>
      <c r="BA486" s="18"/>
      <c r="BB486" s="18"/>
      <c r="BC486" s="18"/>
    </row>
    <row r="487" spans="1:55" x14ac:dyDescent="0.25">
      <c r="A487" s="21"/>
      <c r="B487" s="21"/>
      <c r="C487" s="21"/>
      <c r="AN487" s="18"/>
      <c r="AO487" s="18"/>
      <c r="AP487" s="18"/>
      <c r="AQ487" s="18"/>
      <c r="AR487" s="18"/>
      <c r="AS487" s="18"/>
      <c r="AT487" s="18"/>
      <c r="AU487" s="18"/>
      <c r="AV487" s="18"/>
      <c r="AW487" s="18"/>
      <c r="AX487" s="18"/>
      <c r="AY487" s="18"/>
      <c r="AZ487" s="18"/>
      <c r="BA487" s="18"/>
      <c r="BB487" s="18"/>
      <c r="BC487" s="18"/>
    </row>
    <row r="488" spans="1:55" x14ac:dyDescent="0.25">
      <c r="A488" s="21"/>
      <c r="B488" s="21"/>
      <c r="C488" s="21"/>
      <c r="AN488" s="18"/>
      <c r="AO488" s="18"/>
      <c r="AP488" s="18"/>
      <c r="AQ488" s="18"/>
      <c r="AR488" s="18"/>
      <c r="AS488" s="18"/>
      <c r="AT488" s="18"/>
      <c r="AU488" s="18"/>
      <c r="AV488" s="18"/>
      <c r="AW488" s="18"/>
      <c r="AX488" s="18"/>
      <c r="AY488" s="18"/>
      <c r="AZ488" s="18"/>
      <c r="BA488" s="18"/>
      <c r="BB488" s="18"/>
      <c r="BC488" s="18"/>
    </row>
    <row r="489" spans="1:55" x14ac:dyDescent="0.25">
      <c r="A489" s="21"/>
      <c r="B489" s="21"/>
      <c r="C489" s="21"/>
      <c r="AN489" s="18"/>
      <c r="AO489" s="18"/>
      <c r="AP489" s="18"/>
      <c r="AQ489" s="18"/>
      <c r="AR489" s="18"/>
      <c r="AS489" s="18"/>
      <c r="AT489" s="18"/>
      <c r="AU489" s="18"/>
      <c r="AV489" s="18"/>
      <c r="AW489" s="18"/>
      <c r="AX489" s="18"/>
      <c r="AY489" s="18"/>
      <c r="AZ489" s="18"/>
      <c r="BA489" s="18"/>
      <c r="BB489" s="18"/>
      <c r="BC489" s="18"/>
    </row>
    <row r="490" spans="1:55" x14ac:dyDescent="0.25">
      <c r="A490" s="21"/>
      <c r="B490" s="21"/>
      <c r="C490" s="21"/>
      <c r="AN490" s="18"/>
      <c r="AO490" s="18"/>
      <c r="AP490" s="18"/>
      <c r="AQ490" s="18"/>
      <c r="AR490" s="18"/>
      <c r="AS490" s="18"/>
      <c r="AT490" s="18"/>
      <c r="AU490" s="18"/>
      <c r="AV490" s="18"/>
      <c r="AW490" s="18"/>
      <c r="AX490" s="18"/>
      <c r="AY490" s="18"/>
      <c r="AZ490" s="18"/>
      <c r="BA490" s="18"/>
      <c r="BB490" s="18"/>
      <c r="BC490" s="18"/>
    </row>
    <row r="491" spans="1:55" x14ac:dyDescent="0.25">
      <c r="A491" s="21"/>
      <c r="B491" s="21"/>
      <c r="C491" s="21"/>
      <c r="AN491" s="18"/>
      <c r="AO491" s="18"/>
      <c r="AP491" s="18"/>
      <c r="AQ491" s="18"/>
      <c r="AR491" s="18"/>
      <c r="AS491" s="18"/>
      <c r="AT491" s="18"/>
      <c r="AU491" s="18"/>
      <c r="AV491" s="18"/>
      <c r="AW491" s="18"/>
      <c r="AX491" s="18"/>
      <c r="AY491" s="18"/>
      <c r="AZ491" s="18"/>
      <c r="BA491" s="18"/>
      <c r="BB491" s="18"/>
      <c r="BC491" s="18"/>
    </row>
    <row r="492" spans="1:55" x14ac:dyDescent="0.25">
      <c r="A492" s="21"/>
      <c r="B492" s="21"/>
      <c r="C492" s="21"/>
      <c r="AN492" s="18"/>
      <c r="AO492" s="18"/>
      <c r="AP492" s="18"/>
      <c r="AQ492" s="18"/>
      <c r="AR492" s="18"/>
      <c r="AS492" s="18"/>
      <c r="AT492" s="18"/>
      <c r="AU492" s="18"/>
      <c r="AV492" s="18"/>
      <c r="AW492" s="18"/>
      <c r="AX492" s="18"/>
      <c r="AY492" s="18"/>
      <c r="AZ492" s="18"/>
      <c r="BA492" s="18"/>
      <c r="BB492" s="18"/>
      <c r="BC492" s="18"/>
    </row>
    <row r="493" spans="1:55" x14ac:dyDescent="0.25">
      <c r="A493" s="21"/>
      <c r="B493" s="21"/>
      <c r="C493" s="21"/>
      <c r="AN493" s="18"/>
      <c r="AO493" s="18"/>
      <c r="AP493" s="18"/>
      <c r="AQ493" s="18"/>
      <c r="AR493" s="18"/>
      <c r="AS493" s="18"/>
      <c r="AT493" s="18"/>
      <c r="AU493" s="18"/>
      <c r="AV493" s="18"/>
      <c r="AW493" s="18"/>
      <c r="AX493" s="18"/>
      <c r="AY493" s="18"/>
      <c r="AZ493" s="18"/>
      <c r="BA493" s="18"/>
      <c r="BB493" s="18"/>
      <c r="BC493" s="18"/>
    </row>
    <row r="494" spans="1:55" x14ac:dyDescent="0.25">
      <c r="A494" s="21"/>
      <c r="B494" s="21"/>
      <c r="C494" s="21"/>
      <c r="AN494" s="18"/>
      <c r="AO494" s="18"/>
      <c r="AP494" s="18"/>
      <c r="AQ494" s="18"/>
      <c r="AR494" s="18"/>
      <c r="AS494" s="18"/>
      <c r="AT494" s="18"/>
      <c r="AU494" s="18"/>
      <c r="AV494" s="18"/>
      <c r="AW494" s="18"/>
      <c r="AX494" s="18"/>
      <c r="AY494" s="18"/>
      <c r="AZ494" s="18"/>
      <c r="BA494" s="18"/>
      <c r="BB494" s="18"/>
      <c r="BC494" s="18"/>
    </row>
    <row r="495" spans="1:55" x14ac:dyDescent="0.25">
      <c r="A495" s="21"/>
      <c r="B495" s="21"/>
      <c r="C495" s="21"/>
      <c r="AN495" s="18"/>
      <c r="AO495" s="18"/>
      <c r="AP495" s="18"/>
      <c r="AQ495" s="18"/>
      <c r="AR495" s="18"/>
      <c r="AS495" s="18"/>
      <c r="AT495" s="18"/>
      <c r="AU495" s="18"/>
      <c r="AV495" s="18"/>
      <c r="AW495" s="18"/>
      <c r="AX495" s="18"/>
      <c r="AY495" s="18"/>
      <c r="AZ495" s="18"/>
      <c r="BA495" s="18"/>
      <c r="BB495" s="18"/>
      <c r="BC495" s="18"/>
    </row>
    <row r="496" spans="1:55" x14ac:dyDescent="0.25">
      <c r="A496" s="21"/>
      <c r="B496" s="21"/>
      <c r="C496" s="21"/>
      <c r="AN496" s="18"/>
      <c r="AO496" s="18"/>
      <c r="AP496" s="18"/>
      <c r="AQ496" s="18"/>
      <c r="AR496" s="18"/>
      <c r="AS496" s="18"/>
      <c r="AT496" s="18"/>
      <c r="AU496" s="18"/>
      <c r="AV496" s="18"/>
      <c r="AW496" s="18"/>
      <c r="AX496" s="18"/>
      <c r="AY496" s="18"/>
      <c r="AZ496" s="18"/>
      <c r="BA496" s="18"/>
      <c r="BB496" s="18"/>
      <c r="BC496" s="18"/>
    </row>
    <row r="497" spans="1:55" x14ac:dyDescent="0.25">
      <c r="A497" s="21"/>
      <c r="B497" s="21"/>
      <c r="C497" s="21"/>
      <c r="AN497" s="18"/>
      <c r="AO497" s="18"/>
      <c r="AP497" s="18"/>
      <c r="AQ497" s="18"/>
      <c r="AR497" s="18"/>
      <c r="AS497" s="18"/>
      <c r="AT497" s="18"/>
      <c r="AU497" s="18"/>
      <c r="AV497" s="18"/>
      <c r="AW497" s="18"/>
      <c r="AX497" s="18"/>
      <c r="AY497" s="18"/>
      <c r="AZ497" s="18"/>
      <c r="BA497" s="18"/>
      <c r="BB497" s="18"/>
      <c r="BC497" s="18"/>
    </row>
    <row r="498" spans="1:55" x14ac:dyDescent="0.25">
      <c r="A498" s="21"/>
      <c r="B498" s="21"/>
      <c r="C498" s="21"/>
      <c r="AN498" s="18"/>
      <c r="AO498" s="18"/>
      <c r="AP498" s="18"/>
      <c r="AQ498" s="18"/>
      <c r="AR498" s="18"/>
      <c r="AS498" s="18"/>
      <c r="AT498" s="18"/>
      <c r="AU498" s="18"/>
      <c r="AV498" s="18"/>
      <c r="AW498" s="18"/>
      <c r="AX498" s="18"/>
      <c r="AY498" s="18"/>
      <c r="AZ498" s="18"/>
      <c r="BA498" s="18"/>
      <c r="BB498" s="18"/>
      <c r="BC498" s="18"/>
    </row>
    <row r="499" spans="1:55" x14ac:dyDescent="0.25">
      <c r="A499" s="21"/>
      <c r="B499" s="21"/>
      <c r="C499" s="21"/>
      <c r="AN499" s="18"/>
      <c r="AO499" s="18"/>
      <c r="AP499" s="18"/>
      <c r="AQ499" s="18"/>
      <c r="AR499" s="18"/>
      <c r="AS499" s="18"/>
      <c r="AT499" s="18"/>
      <c r="AU499" s="18"/>
      <c r="AV499" s="18"/>
      <c r="AW499" s="18"/>
      <c r="AX499" s="18"/>
      <c r="AY499" s="18"/>
      <c r="AZ499" s="18"/>
      <c r="BA499" s="18"/>
      <c r="BB499" s="18"/>
      <c r="BC499" s="18"/>
    </row>
    <row r="500" spans="1:55" x14ac:dyDescent="0.25">
      <c r="A500" s="21"/>
      <c r="B500" s="21"/>
      <c r="C500" s="21"/>
      <c r="AN500" s="18"/>
      <c r="AO500" s="18"/>
      <c r="AP500" s="18"/>
      <c r="AQ500" s="18"/>
      <c r="AR500" s="18"/>
      <c r="AS500" s="18"/>
      <c r="AT500" s="18"/>
      <c r="AU500" s="18"/>
      <c r="AV500" s="18"/>
      <c r="AW500" s="18"/>
      <c r="AX500" s="18"/>
      <c r="AY500" s="18"/>
      <c r="AZ500" s="18"/>
      <c r="BA500" s="18"/>
      <c r="BB500" s="18"/>
      <c r="BC500" s="18"/>
    </row>
    <row r="501" spans="1:55" x14ac:dyDescent="0.25">
      <c r="A501" s="21"/>
      <c r="B501" s="21"/>
      <c r="C501" s="21"/>
      <c r="AN501" s="18"/>
      <c r="AO501" s="18"/>
      <c r="AP501" s="18"/>
      <c r="AQ501" s="18"/>
      <c r="AR501" s="18"/>
      <c r="AS501" s="18"/>
      <c r="AT501" s="18"/>
      <c r="AU501" s="18"/>
      <c r="AV501" s="18"/>
      <c r="AW501" s="18"/>
      <c r="AX501" s="18"/>
      <c r="AY501" s="18"/>
      <c r="AZ501" s="18"/>
      <c r="BA501" s="18"/>
      <c r="BB501" s="18"/>
      <c r="BC501" s="18"/>
    </row>
    <row r="502" spans="1:55" x14ac:dyDescent="0.25">
      <c r="A502" s="21"/>
      <c r="B502" s="21"/>
      <c r="C502" s="21"/>
      <c r="AN502" s="18"/>
      <c r="AO502" s="18"/>
      <c r="AP502" s="18"/>
      <c r="AQ502" s="18"/>
      <c r="AR502" s="18"/>
      <c r="AS502" s="18"/>
      <c r="AT502" s="18"/>
      <c r="AU502" s="18"/>
      <c r="AV502" s="18"/>
      <c r="AW502" s="18"/>
      <c r="AX502" s="18"/>
      <c r="AY502" s="18"/>
      <c r="AZ502" s="18"/>
      <c r="BA502" s="18"/>
      <c r="BB502" s="18"/>
      <c r="BC502" s="18"/>
    </row>
    <row r="503" spans="1:55" x14ac:dyDescent="0.25">
      <c r="A503" s="21"/>
      <c r="B503" s="21"/>
      <c r="C503" s="21"/>
      <c r="AN503" s="18"/>
      <c r="AO503" s="18"/>
      <c r="AP503" s="18"/>
      <c r="AQ503" s="18"/>
      <c r="AR503" s="18"/>
      <c r="AS503" s="18"/>
      <c r="AT503" s="18"/>
      <c r="AU503" s="18"/>
      <c r="AV503" s="18"/>
      <c r="AW503" s="18"/>
      <c r="AX503" s="18"/>
      <c r="AY503" s="18"/>
      <c r="AZ503" s="18"/>
      <c r="BA503" s="18"/>
      <c r="BB503" s="18"/>
      <c r="BC503" s="18"/>
    </row>
    <row r="504" spans="1:55" x14ac:dyDescent="0.25">
      <c r="A504" s="21"/>
      <c r="B504" s="21"/>
      <c r="C504" s="21"/>
      <c r="AN504" s="18"/>
      <c r="AO504" s="18"/>
      <c r="AP504" s="18"/>
      <c r="AQ504" s="18"/>
      <c r="AR504" s="18"/>
      <c r="AS504" s="18"/>
      <c r="AT504" s="18"/>
      <c r="AU504" s="18"/>
      <c r="AV504" s="18"/>
      <c r="AW504" s="18"/>
      <c r="AX504" s="18"/>
      <c r="AY504" s="18"/>
      <c r="AZ504" s="18"/>
      <c r="BA504" s="18"/>
      <c r="BB504" s="18"/>
      <c r="BC504" s="18"/>
    </row>
    <row r="505" spans="1:55" x14ac:dyDescent="0.25">
      <c r="A505" s="21"/>
      <c r="B505" s="21"/>
      <c r="C505" s="21"/>
      <c r="AN505" s="18"/>
      <c r="AO505" s="18"/>
      <c r="AP505" s="18"/>
      <c r="AQ505" s="18"/>
      <c r="AR505" s="18"/>
      <c r="AS505" s="18"/>
      <c r="AT505" s="18"/>
      <c r="AU505" s="18"/>
      <c r="AV505" s="18"/>
      <c r="AW505" s="18"/>
      <c r="AX505" s="18"/>
      <c r="AY505" s="18"/>
      <c r="AZ505" s="18"/>
      <c r="BA505" s="18"/>
      <c r="BB505" s="18"/>
      <c r="BC505" s="18"/>
    </row>
    <row r="506" spans="1:55" x14ac:dyDescent="0.25">
      <c r="A506" s="21"/>
      <c r="B506" s="21"/>
      <c r="C506" s="21"/>
      <c r="AN506" s="18"/>
      <c r="AO506" s="18"/>
      <c r="AP506" s="18"/>
      <c r="AQ506" s="18"/>
      <c r="AR506" s="18"/>
      <c r="AS506" s="18"/>
      <c r="AT506" s="18"/>
      <c r="AU506" s="18"/>
      <c r="AV506" s="18"/>
      <c r="AW506" s="18"/>
      <c r="AX506" s="18"/>
      <c r="AY506" s="18"/>
      <c r="AZ506" s="18"/>
      <c r="BA506" s="18"/>
      <c r="BB506" s="18"/>
      <c r="BC506" s="18"/>
    </row>
    <row r="507" spans="1:55" x14ac:dyDescent="0.25">
      <c r="A507" s="21"/>
      <c r="B507" s="21"/>
      <c r="C507" s="21"/>
      <c r="AN507" s="18"/>
      <c r="AO507" s="18"/>
      <c r="AP507" s="18"/>
      <c r="AQ507" s="18"/>
      <c r="AR507" s="18"/>
      <c r="AS507" s="18"/>
      <c r="AT507" s="18"/>
      <c r="AU507" s="18"/>
      <c r="AV507" s="18"/>
      <c r="AW507" s="18"/>
      <c r="AX507" s="18"/>
      <c r="AY507" s="18"/>
      <c r="AZ507" s="18"/>
      <c r="BA507" s="18"/>
      <c r="BB507" s="18"/>
      <c r="BC507" s="18"/>
    </row>
    <row r="508" spans="1:55" x14ac:dyDescent="0.25">
      <c r="A508" s="21"/>
      <c r="B508" s="21"/>
      <c r="C508" s="21"/>
      <c r="AN508" s="18"/>
      <c r="AO508" s="18"/>
      <c r="AP508" s="18"/>
      <c r="AQ508" s="18"/>
      <c r="AR508" s="18"/>
      <c r="AS508" s="18"/>
      <c r="AT508" s="18"/>
      <c r="AU508" s="18"/>
      <c r="AV508" s="18"/>
      <c r="AW508" s="18"/>
      <c r="AX508" s="18"/>
      <c r="AY508" s="18"/>
      <c r="AZ508" s="18"/>
      <c r="BA508" s="18"/>
      <c r="BB508" s="18"/>
      <c r="BC508" s="18"/>
    </row>
    <row r="509" spans="1:55" x14ac:dyDescent="0.25">
      <c r="A509" s="21"/>
      <c r="B509" s="21"/>
      <c r="C509" s="21"/>
      <c r="AN509" s="18"/>
      <c r="AO509" s="18"/>
      <c r="AP509" s="18"/>
      <c r="AQ509" s="18"/>
      <c r="AR509" s="18"/>
      <c r="AS509" s="18"/>
      <c r="AT509" s="18"/>
      <c r="AU509" s="18"/>
      <c r="AV509" s="18"/>
      <c r="AW509" s="18"/>
      <c r="AX509" s="18"/>
      <c r="AY509" s="18"/>
      <c r="AZ509" s="18"/>
      <c r="BA509" s="18"/>
      <c r="BB509" s="18"/>
      <c r="BC509" s="18"/>
    </row>
    <row r="510" spans="1:55" x14ac:dyDescent="0.25">
      <c r="A510" s="21"/>
      <c r="B510" s="21"/>
      <c r="C510" s="21"/>
      <c r="AN510" s="18"/>
      <c r="AO510" s="18"/>
      <c r="AP510" s="18"/>
      <c r="AQ510" s="18"/>
      <c r="AR510" s="18"/>
      <c r="AS510" s="18"/>
      <c r="AT510" s="18"/>
      <c r="AU510" s="18"/>
      <c r="AV510" s="18"/>
      <c r="AW510" s="18"/>
      <c r="AX510" s="18"/>
      <c r="AY510" s="18"/>
      <c r="AZ510" s="18"/>
      <c r="BA510" s="18"/>
      <c r="BB510" s="18"/>
      <c r="BC510" s="18"/>
    </row>
    <row r="511" spans="1:55" x14ac:dyDescent="0.25">
      <c r="A511" s="21"/>
      <c r="B511" s="21"/>
      <c r="C511" s="21"/>
      <c r="AN511" s="18"/>
      <c r="AO511" s="18"/>
      <c r="AP511" s="18"/>
      <c r="AQ511" s="18"/>
      <c r="AR511" s="18"/>
      <c r="AS511" s="18"/>
      <c r="AT511" s="18"/>
      <c r="AU511" s="18"/>
      <c r="AV511" s="18"/>
      <c r="AW511" s="18"/>
      <c r="AX511" s="18"/>
      <c r="AY511" s="18"/>
      <c r="AZ511" s="18"/>
      <c r="BA511" s="18"/>
      <c r="BB511" s="18"/>
      <c r="BC511" s="18"/>
    </row>
    <row r="512" spans="1:55" x14ac:dyDescent="0.25">
      <c r="A512" s="21"/>
      <c r="B512" s="21"/>
      <c r="C512" s="21"/>
      <c r="AN512" s="18"/>
      <c r="AO512" s="18"/>
      <c r="AP512" s="18"/>
      <c r="AQ512" s="18"/>
      <c r="AR512" s="18"/>
      <c r="AS512" s="18"/>
      <c r="AT512" s="18"/>
      <c r="AU512" s="18"/>
      <c r="AV512" s="18"/>
      <c r="AW512" s="18"/>
      <c r="AX512" s="18"/>
      <c r="AY512" s="18"/>
      <c r="AZ512" s="18"/>
      <c r="BA512" s="18"/>
      <c r="BB512" s="18"/>
      <c r="BC512" s="18"/>
    </row>
    <row r="513" spans="1:55" x14ac:dyDescent="0.25">
      <c r="A513" s="21"/>
      <c r="B513" s="21"/>
      <c r="C513" s="21"/>
      <c r="AN513" s="18"/>
      <c r="AO513" s="18"/>
      <c r="AP513" s="18"/>
      <c r="AQ513" s="18"/>
      <c r="AR513" s="18"/>
      <c r="AS513" s="18"/>
      <c r="AT513" s="18"/>
      <c r="AU513" s="18"/>
      <c r="AV513" s="18"/>
      <c r="AW513" s="18"/>
      <c r="AX513" s="18"/>
      <c r="AY513" s="18"/>
      <c r="AZ513" s="18"/>
      <c r="BA513" s="18"/>
      <c r="BB513" s="18"/>
      <c r="BC513" s="18"/>
    </row>
    <row r="514" spans="1:55" x14ac:dyDescent="0.25">
      <c r="A514" s="21"/>
      <c r="B514" s="21"/>
      <c r="C514" s="21"/>
      <c r="AN514" s="18"/>
      <c r="AO514" s="18"/>
      <c r="AP514" s="18"/>
      <c r="AQ514" s="18"/>
      <c r="AR514" s="18"/>
      <c r="AS514" s="18"/>
      <c r="AT514" s="18"/>
      <c r="AU514" s="18"/>
      <c r="AV514" s="18"/>
      <c r="AW514" s="18"/>
      <c r="AX514" s="18"/>
      <c r="AY514" s="18"/>
      <c r="AZ514" s="18"/>
      <c r="BA514" s="18"/>
      <c r="BB514" s="18"/>
      <c r="BC514" s="18"/>
    </row>
    <row r="515" spans="1:55" x14ac:dyDescent="0.25">
      <c r="A515" s="21"/>
      <c r="B515" s="21"/>
      <c r="C515" s="21"/>
      <c r="AN515" s="18"/>
      <c r="AO515" s="18"/>
      <c r="AP515" s="18"/>
      <c r="AQ515" s="18"/>
      <c r="AR515" s="18"/>
      <c r="AS515" s="18"/>
      <c r="AT515" s="18"/>
      <c r="AU515" s="18"/>
      <c r="AV515" s="18"/>
      <c r="AW515" s="18"/>
      <c r="AX515" s="18"/>
      <c r="AY515" s="18"/>
      <c r="AZ515" s="18"/>
      <c r="BA515" s="18"/>
      <c r="BB515" s="18"/>
      <c r="BC515" s="18"/>
    </row>
    <row r="516" spans="1:55" x14ac:dyDescent="0.25">
      <c r="A516" s="21"/>
      <c r="B516" s="21"/>
      <c r="C516" s="21"/>
      <c r="AN516" s="18"/>
      <c r="AO516" s="18"/>
      <c r="AP516" s="18"/>
      <c r="AQ516" s="18"/>
      <c r="AR516" s="18"/>
      <c r="AS516" s="18"/>
      <c r="AT516" s="18"/>
      <c r="AU516" s="18"/>
      <c r="AV516" s="18"/>
      <c r="AW516" s="18"/>
      <c r="AX516" s="18"/>
      <c r="AY516" s="18"/>
      <c r="AZ516" s="18"/>
      <c r="BA516" s="18"/>
      <c r="BB516" s="18"/>
      <c r="BC516" s="18"/>
    </row>
    <row r="517" spans="1:55" x14ac:dyDescent="0.25">
      <c r="A517" s="21"/>
      <c r="B517" s="21"/>
      <c r="C517" s="21"/>
      <c r="AN517" s="18"/>
      <c r="AO517" s="18"/>
      <c r="AP517" s="18"/>
      <c r="AQ517" s="18"/>
      <c r="AR517" s="18"/>
      <c r="AS517" s="18"/>
      <c r="AT517" s="18"/>
      <c r="AU517" s="18"/>
      <c r="AV517" s="18"/>
      <c r="AW517" s="18"/>
      <c r="AX517" s="18"/>
      <c r="AY517" s="18"/>
      <c r="AZ517" s="18"/>
      <c r="BA517" s="18"/>
      <c r="BB517" s="18"/>
      <c r="BC517" s="18"/>
    </row>
    <row r="518" spans="1:55" x14ac:dyDescent="0.25">
      <c r="A518" s="21"/>
      <c r="B518" s="21"/>
      <c r="C518" s="21"/>
      <c r="AN518" s="18"/>
      <c r="AO518" s="18"/>
      <c r="AP518" s="18"/>
      <c r="AQ518" s="18"/>
      <c r="AR518" s="18"/>
      <c r="AS518" s="18"/>
      <c r="AT518" s="18"/>
      <c r="AU518" s="18"/>
      <c r="AV518" s="18"/>
      <c r="AW518" s="18"/>
      <c r="AX518" s="18"/>
      <c r="AY518" s="18"/>
      <c r="AZ518" s="18"/>
      <c r="BA518" s="18"/>
      <c r="BB518" s="18"/>
      <c r="BC518" s="18"/>
    </row>
    <row r="519" spans="1:55" x14ac:dyDescent="0.25">
      <c r="A519" s="21"/>
      <c r="B519" s="21"/>
      <c r="C519" s="21"/>
      <c r="AN519" s="18"/>
      <c r="AO519" s="18"/>
      <c r="AP519" s="18"/>
      <c r="AQ519" s="18"/>
      <c r="AR519" s="18"/>
      <c r="AS519" s="18"/>
      <c r="AT519" s="18"/>
      <c r="AU519" s="18"/>
      <c r="AV519" s="18"/>
      <c r="AW519" s="18"/>
      <c r="AX519" s="18"/>
      <c r="AY519" s="18"/>
      <c r="AZ519" s="18"/>
      <c r="BA519" s="18"/>
      <c r="BB519" s="18"/>
      <c r="BC519" s="18"/>
    </row>
    <row r="520" spans="1:55" x14ac:dyDescent="0.25">
      <c r="A520" s="21"/>
      <c r="B520" s="21"/>
      <c r="C520" s="21"/>
      <c r="AN520" s="18"/>
      <c r="AO520" s="18"/>
      <c r="AP520" s="18"/>
      <c r="AQ520" s="18"/>
      <c r="AR520" s="18"/>
      <c r="AS520" s="18"/>
      <c r="AT520" s="18"/>
      <c r="AU520" s="18"/>
      <c r="AV520" s="18"/>
      <c r="AW520" s="18"/>
      <c r="AX520" s="18"/>
      <c r="AY520" s="18"/>
      <c r="AZ520" s="18"/>
      <c r="BA520" s="18"/>
      <c r="BB520" s="18"/>
      <c r="BC520" s="18"/>
    </row>
    <row r="521" spans="1:55" x14ac:dyDescent="0.25">
      <c r="A521" s="21"/>
      <c r="B521" s="21"/>
      <c r="C521" s="21"/>
      <c r="AN521" s="18"/>
      <c r="AO521" s="18"/>
      <c r="AP521" s="18"/>
      <c r="AQ521" s="18"/>
      <c r="AR521" s="18"/>
      <c r="AS521" s="18"/>
      <c r="AT521" s="18"/>
      <c r="AU521" s="18"/>
      <c r="AV521" s="18"/>
      <c r="AW521" s="18"/>
      <c r="AX521" s="18"/>
      <c r="AY521" s="18"/>
      <c r="AZ521" s="18"/>
      <c r="BA521" s="18"/>
      <c r="BB521" s="18"/>
      <c r="BC521" s="18"/>
    </row>
    <row r="522" spans="1:55" x14ac:dyDescent="0.25">
      <c r="A522" s="21"/>
      <c r="B522" s="21"/>
      <c r="C522" s="21"/>
      <c r="AN522" s="18"/>
      <c r="AO522" s="18"/>
      <c r="AP522" s="18"/>
      <c r="AQ522" s="18"/>
      <c r="AR522" s="18"/>
      <c r="AS522" s="18"/>
      <c r="AT522" s="18"/>
      <c r="AU522" s="18"/>
      <c r="AV522" s="18"/>
      <c r="AW522" s="18"/>
      <c r="AX522" s="18"/>
      <c r="AY522" s="18"/>
      <c r="AZ522" s="18"/>
      <c r="BA522" s="18"/>
      <c r="BB522" s="18"/>
      <c r="BC522" s="18"/>
    </row>
    <row r="523" spans="1:55" x14ac:dyDescent="0.25">
      <c r="A523" s="21"/>
      <c r="B523" s="21"/>
      <c r="C523" s="21"/>
      <c r="AN523" s="18"/>
      <c r="AO523" s="18"/>
      <c r="AP523" s="18"/>
      <c r="AQ523" s="18"/>
      <c r="AR523" s="18"/>
      <c r="AS523" s="18"/>
      <c r="AT523" s="18"/>
      <c r="AU523" s="18"/>
      <c r="AV523" s="18"/>
      <c r="AW523" s="18"/>
      <c r="AX523" s="18"/>
      <c r="AY523" s="18"/>
      <c r="AZ523" s="18"/>
      <c r="BA523" s="18"/>
      <c r="BB523" s="18"/>
      <c r="BC523" s="18"/>
    </row>
    <row r="524" spans="1:55" x14ac:dyDescent="0.25">
      <c r="A524" s="21"/>
      <c r="B524" s="21"/>
      <c r="C524" s="21"/>
      <c r="AN524" s="18"/>
      <c r="AO524" s="18"/>
      <c r="AP524" s="18"/>
      <c r="AQ524" s="18"/>
      <c r="AR524" s="18"/>
      <c r="AS524" s="18"/>
      <c r="AT524" s="18"/>
      <c r="AU524" s="18"/>
      <c r="AV524" s="18"/>
      <c r="AW524" s="18"/>
      <c r="AX524" s="18"/>
      <c r="AY524" s="18"/>
      <c r="AZ524" s="18"/>
      <c r="BA524" s="18"/>
      <c r="BB524" s="18"/>
      <c r="BC524" s="18"/>
    </row>
    <row r="525" spans="1:55" x14ac:dyDescent="0.25">
      <c r="A525" s="21"/>
      <c r="B525" s="21"/>
      <c r="C525" s="21"/>
      <c r="AN525" s="18"/>
      <c r="AO525" s="18"/>
      <c r="AP525" s="18"/>
      <c r="AQ525" s="18"/>
      <c r="AR525" s="18"/>
      <c r="AS525" s="18"/>
      <c r="AT525" s="18"/>
      <c r="AU525" s="18"/>
      <c r="AV525" s="18"/>
      <c r="AW525" s="18"/>
      <c r="AX525" s="18"/>
      <c r="AY525" s="18"/>
      <c r="AZ525" s="18"/>
      <c r="BA525" s="18"/>
      <c r="BB525" s="18"/>
      <c r="BC525" s="18"/>
    </row>
    <row r="526" spans="1:55" x14ac:dyDescent="0.25">
      <c r="A526" s="21"/>
      <c r="B526" s="21"/>
      <c r="C526" s="21"/>
      <c r="AN526" s="18"/>
      <c r="AO526" s="18"/>
      <c r="AP526" s="18"/>
      <c r="AQ526" s="18"/>
      <c r="AR526" s="18"/>
      <c r="AS526" s="18"/>
      <c r="AT526" s="18"/>
      <c r="AU526" s="18"/>
      <c r="AV526" s="18"/>
      <c r="AW526" s="18"/>
      <c r="AX526" s="18"/>
      <c r="AY526" s="18"/>
      <c r="AZ526" s="18"/>
      <c r="BA526" s="18"/>
      <c r="BB526" s="18"/>
      <c r="BC526" s="18"/>
    </row>
    <row r="527" spans="1:55" x14ac:dyDescent="0.25">
      <c r="A527" s="21"/>
      <c r="B527" s="21"/>
      <c r="C527" s="21"/>
      <c r="AN527" s="18"/>
      <c r="AO527" s="18"/>
      <c r="AP527" s="18"/>
      <c r="AQ527" s="18"/>
      <c r="AR527" s="18"/>
      <c r="AS527" s="18"/>
      <c r="AT527" s="18"/>
      <c r="AU527" s="18"/>
      <c r="AV527" s="18"/>
      <c r="AW527" s="18"/>
      <c r="AX527" s="18"/>
      <c r="AY527" s="18"/>
      <c r="AZ527" s="18"/>
      <c r="BA527" s="18"/>
      <c r="BB527" s="18"/>
      <c r="BC527" s="18"/>
    </row>
    <row r="528" spans="1:55" x14ac:dyDescent="0.25">
      <c r="A528" s="21"/>
      <c r="B528" s="21"/>
      <c r="C528" s="21"/>
      <c r="AN528" s="18"/>
      <c r="AO528" s="18"/>
      <c r="AP528" s="18"/>
      <c r="AQ528" s="18"/>
      <c r="AR528" s="18"/>
      <c r="AS528" s="18"/>
      <c r="AT528" s="18"/>
      <c r="AU528" s="18"/>
      <c r="AV528" s="18"/>
      <c r="AW528" s="18"/>
      <c r="AX528" s="18"/>
      <c r="AY528" s="18"/>
      <c r="AZ528" s="18"/>
      <c r="BA528" s="18"/>
      <c r="BB528" s="18"/>
      <c r="BC528" s="18"/>
    </row>
    <row r="529" spans="1:55" x14ac:dyDescent="0.25">
      <c r="A529" s="21"/>
      <c r="B529" s="21"/>
      <c r="C529" s="21"/>
      <c r="AN529" s="18"/>
      <c r="AO529" s="18"/>
      <c r="AP529" s="18"/>
      <c r="AQ529" s="18"/>
      <c r="AR529" s="18"/>
      <c r="AS529" s="18"/>
      <c r="AT529" s="18"/>
      <c r="AU529" s="18"/>
      <c r="AV529" s="18"/>
      <c r="AW529" s="18"/>
      <c r="AX529" s="18"/>
      <c r="AY529" s="18"/>
      <c r="AZ529" s="18"/>
      <c r="BA529" s="18"/>
      <c r="BB529" s="18"/>
      <c r="BC529" s="18"/>
    </row>
    <row r="530" spans="1:55" x14ac:dyDescent="0.25">
      <c r="A530" s="21"/>
      <c r="B530" s="21"/>
      <c r="C530" s="21"/>
      <c r="AN530" s="18"/>
      <c r="AO530" s="18"/>
      <c r="AP530" s="18"/>
      <c r="AQ530" s="18"/>
      <c r="AR530" s="18"/>
      <c r="AS530" s="18"/>
      <c r="AT530" s="18"/>
      <c r="AU530" s="18"/>
      <c r="AV530" s="18"/>
      <c r="AW530" s="18"/>
      <c r="AX530" s="18"/>
      <c r="AY530" s="18"/>
      <c r="AZ530" s="18"/>
      <c r="BA530" s="18"/>
      <c r="BB530" s="18"/>
      <c r="BC530" s="18"/>
    </row>
    <row r="531" spans="1:55" x14ac:dyDescent="0.25">
      <c r="A531" s="21"/>
      <c r="B531" s="21"/>
      <c r="C531" s="21"/>
      <c r="AN531" s="18"/>
      <c r="AO531" s="18"/>
      <c r="AP531" s="18"/>
      <c r="AQ531" s="18"/>
      <c r="AR531" s="18"/>
      <c r="AS531" s="18"/>
      <c r="AT531" s="18"/>
      <c r="AU531" s="18"/>
      <c r="AV531" s="18"/>
      <c r="AW531" s="18"/>
      <c r="AX531" s="18"/>
      <c r="AY531" s="18"/>
      <c r="AZ531" s="18"/>
      <c r="BA531" s="18"/>
      <c r="BB531" s="18"/>
      <c r="BC531" s="18"/>
    </row>
    <row r="532" spans="1:55" x14ac:dyDescent="0.25">
      <c r="A532" s="21"/>
      <c r="B532" s="21"/>
      <c r="C532" s="21"/>
      <c r="AN532" s="18"/>
      <c r="AO532" s="18"/>
      <c r="AP532" s="18"/>
      <c r="AQ532" s="18"/>
      <c r="AR532" s="18"/>
      <c r="AS532" s="18"/>
      <c r="AT532" s="18"/>
      <c r="AU532" s="18"/>
      <c r="AV532" s="18"/>
      <c r="AW532" s="18"/>
      <c r="AX532" s="18"/>
      <c r="AY532" s="18"/>
      <c r="AZ532" s="18"/>
      <c r="BA532" s="18"/>
      <c r="BB532" s="18"/>
      <c r="BC532" s="18"/>
    </row>
    <row r="533" spans="1:55" x14ac:dyDescent="0.25">
      <c r="A533" s="21"/>
      <c r="B533" s="21"/>
      <c r="C533" s="21"/>
      <c r="AN533" s="18"/>
      <c r="AO533" s="18"/>
      <c r="AP533" s="18"/>
      <c r="AQ533" s="18"/>
      <c r="AR533" s="18"/>
      <c r="AS533" s="18"/>
      <c r="AT533" s="18"/>
      <c r="AU533" s="18"/>
      <c r="AV533" s="18"/>
      <c r="AW533" s="18"/>
      <c r="AX533" s="18"/>
      <c r="AY533" s="18"/>
      <c r="AZ533" s="18"/>
      <c r="BA533" s="18"/>
      <c r="BB533" s="18"/>
      <c r="BC533" s="18"/>
    </row>
    <row r="534" spans="1:55" x14ac:dyDescent="0.25">
      <c r="A534" s="21"/>
      <c r="B534" s="21"/>
      <c r="C534" s="21"/>
      <c r="AN534" s="18"/>
      <c r="AO534" s="18"/>
      <c r="AP534" s="18"/>
      <c r="AQ534" s="18"/>
      <c r="AR534" s="18"/>
      <c r="AS534" s="18"/>
      <c r="AT534" s="18"/>
      <c r="AU534" s="18"/>
      <c r="AV534" s="18"/>
      <c r="AW534" s="18"/>
      <c r="AX534" s="18"/>
      <c r="AY534" s="18"/>
      <c r="AZ534" s="18"/>
      <c r="BA534" s="18"/>
      <c r="BB534" s="18"/>
      <c r="BC534" s="18"/>
    </row>
    <row r="535" spans="1:55" x14ac:dyDescent="0.25">
      <c r="A535" s="21"/>
      <c r="B535" s="21"/>
      <c r="C535" s="21"/>
      <c r="AN535" s="18"/>
      <c r="AO535" s="18"/>
      <c r="AP535" s="18"/>
      <c r="AQ535" s="18"/>
      <c r="AR535" s="18"/>
      <c r="AS535" s="18"/>
      <c r="AT535" s="18"/>
      <c r="AU535" s="18"/>
      <c r="AV535" s="18"/>
      <c r="AW535" s="18"/>
      <c r="AX535" s="18"/>
      <c r="AY535" s="18"/>
      <c r="AZ535" s="18"/>
      <c r="BA535" s="18"/>
      <c r="BB535" s="18"/>
      <c r="BC535" s="18"/>
    </row>
    <row r="536" spans="1:55" x14ac:dyDescent="0.25">
      <c r="A536" s="21"/>
      <c r="B536" s="21"/>
      <c r="C536" s="21"/>
      <c r="AN536" s="18"/>
      <c r="AO536" s="18"/>
      <c r="AP536" s="18"/>
      <c r="AQ536" s="18"/>
      <c r="AR536" s="18"/>
      <c r="AS536" s="18"/>
      <c r="AT536" s="18"/>
      <c r="AU536" s="18"/>
      <c r="AV536" s="18"/>
      <c r="AW536" s="18"/>
      <c r="AX536" s="18"/>
      <c r="AY536" s="18"/>
      <c r="AZ536" s="18"/>
      <c r="BA536" s="18"/>
      <c r="BB536" s="18"/>
      <c r="BC536" s="18"/>
    </row>
    <row r="537" spans="1:55" x14ac:dyDescent="0.25">
      <c r="A537" s="21"/>
      <c r="B537" s="21"/>
      <c r="C537" s="21"/>
      <c r="AN537" s="18"/>
      <c r="AO537" s="18"/>
      <c r="AP537" s="18"/>
      <c r="AQ537" s="18"/>
      <c r="AR537" s="18"/>
      <c r="AS537" s="18"/>
      <c r="AT537" s="18"/>
      <c r="AU537" s="18"/>
      <c r="AV537" s="18"/>
      <c r="AW537" s="18"/>
      <c r="AX537" s="18"/>
      <c r="AY537" s="18"/>
      <c r="AZ537" s="18"/>
      <c r="BA537" s="18"/>
      <c r="BB537" s="18"/>
      <c r="BC537" s="18"/>
    </row>
    <row r="538" spans="1:55" x14ac:dyDescent="0.25">
      <c r="A538" s="21"/>
      <c r="B538" s="21"/>
      <c r="C538" s="21"/>
      <c r="AN538" s="18"/>
      <c r="AO538" s="18"/>
      <c r="AP538" s="18"/>
      <c r="AQ538" s="18"/>
      <c r="AR538" s="18"/>
      <c r="AS538" s="18"/>
      <c r="AT538" s="18"/>
      <c r="AU538" s="18"/>
      <c r="AV538" s="18"/>
      <c r="AW538" s="18"/>
      <c r="AX538" s="18"/>
      <c r="AY538" s="18"/>
      <c r="AZ538" s="18"/>
      <c r="BA538" s="18"/>
      <c r="BB538" s="18"/>
      <c r="BC538" s="18"/>
    </row>
    <row r="539" spans="1:55" x14ac:dyDescent="0.25">
      <c r="A539" s="21"/>
      <c r="B539" s="21"/>
      <c r="C539" s="21"/>
      <c r="AN539" s="18"/>
      <c r="AO539" s="18"/>
      <c r="AP539" s="18"/>
      <c r="AQ539" s="18"/>
      <c r="AR539" s="18"/>
      <c r="AS539" s="18"/>
      <c r="AT539" s="18"/>
      <c r="AU539" s="18"/>
      <c r="AV539" s="18"/>
      <c r="AW539" s="18"/>
      <c r="AX539" s="18"/>
      <c r="AY539" s="18"/>
      <c r="AZ539" s="18"/>
      <c r="BA539" s="18"/>
      <c r="BB539" s="18"/>
      <c r="BC539" s="18"/>
    </row>
    <row r="540" spans="1:55" x14ac:dyDescent="0.25">
      <c r="A540" s="21"/>
      <c r="B540" s="21"/>
      <c r="C540" s="21"/>
      <c r="AN540" s="18"/>
      <c r="AO540" s="18"/>
      <c r="AP540" s="18"/>
      <c r="AQ540" s="18"/>
      <c r="AR540" s="18"/>
      <c r="AS540" s="18"/>
      <c r="AT540" s="18"/>
      <c r="AU540" s="18"/>
      <c r="AV540" s="18"/>
      <c r="AW540" s="18"/>
      <c r="AX540" s="18"/>
      <c r="AY540" s="18"/>
      <c r="AZ540" s="18"/>
      <c r="BA540" s="18"/>
      <c r="BB540" s="18"/>
      <c r="BC540" s="18"/>
    </row>
    <row r="541" spans="1:55" x14ac:dyDescent="0.25">
      <c r="A541" s="21"/>
      <c r="B541" s="21"/>
      <c r="C541" s="21"/>
      <c r="AN541" s="18"/>
      <c r="AO541" s="18"/>
      <c r="AP541" s="18"/>
      <c r="AQ541" s="18"/>
      <c r="AR541" s="18"/>
      <c r="AS541" s="18"/>
      <c r="AT541" s="18"/>
      <c r="AU541" s="18"/>
      <c r="AV541" s="18"/>
      <c r="AW541" s="18"/>
      <c r="AX541" s="18"/>
      <c r="AY541" s="18"/>
      <c r="AZ541" s="18"/>
      <c r="BA541" s="18"/>
      <c r="BB541" s="18"/>
      <c r="BC541" s="18"/>
    </row>
    <row r="542" spans="1:55" x14ac:dyDescent="0.25">
      <c r="A542" s="21"/>
      <c r="B542" s="21"/>
      <c r="C542" s="21"/>
      <c r="AN542" s="18"/>
      <c r="AO542" s="18"/>
      <c r="AP542" s="18"/>
      <c r="AQ542" s="18"/>
      <c r="AR542" s="18"/>
      <c r="AS542" s="18"/>
      <c r="AT542" s="18"/>
      <c r="AU542" s="18"/>
      <c r="AV542" s="18"/>
      <c r="AW542" s="18"/>
      <c r="AX542" s="18"/>
      <c r="AY542" s="18"/>
      <c r="AZ542" s="18"/>
      <c r="BA542" s="18"/>
      <c r="BB542" s="18"/>
      <c r="BC542" s="18"/>
    </row>
    <row r="543" spans="1:55" x14ac:dyDescent="0.25">
      <c r="A543" s="21"/>
      <c r="B543" s="21"/>
      <c r="C543" s="21"/>
      <c r="AN543" s="18"/>
      <c r="AO543" s="18"/>
      <c r="AP543" s="18"/>
      <c r="AQ543" s="18"/>
      <c r="AR543" s="18"/>
      <c r="AS543" s="18"/>
      <c r="AT543" s="18"/>
      <c r="AU543" s="18"/>
      <c r="AV543" s="18"/>
      <c r="AW543" s="18"/>
      <c r="AX543" s="18"/>
      <c r="AY543" s="18"/>
      <c r="AZ543" s="18"/>
      <c r="BA543" s="18"/>
      <c r="BB543" s="18"/>
      <c r="BC543" s="18"/>
    </row>
    <row r="544" spans="1:55" x14ac:dyDescent="0.25">
      <c r="A544" s="21"/>
      <c r="B544" s="21"/>
      <c r="C544" s="21"/>
      <c r="AN544" s="18"/>
      <c r="AO544" s="18"/>
      <c r="AP544" s="18"/>
      <c r="AQ544" s="18"/>
      <c r="AR544" s="18"/>
      <c r="AS544" s="18"/>
      <c r="AT544" s="18"/>
      <c r="AU544" s="18"/>
      <c r="AV544" s="18"/>
      <c r="AW544" s="18"/>
      <c r="AX544" s="18"/>
      <c r="AY544" s="18"/>
      <c r="AZ544" s="18"/>
      <c r="BA544" s="18"/>
      <c r="BB544" s="18"/>
      <c r="BC544" s="18"/>
    </row>
    <row r="545" spans="1:55" x14ac:dyDescent="0.25">
      <c r="A545" s="21"/>
      <c r="B545" s="21"/>
      <c r="C545" s="21"/>
      <c r="AN545" s="18"/>
      <c r="AO545" s="18"/>
      <c r="AP545" s="18"/>
      <c r="AQ545" s="18"/>
      <c r="AR545" s="18"/>
      <c r="AS545" s="18"/>
      <c r="AT545" s="18"/>
      <c r="AU545" s="18"/>
      <c r="AV545" s="18"/>
      <c r="AW545" s="18"/>
      <c r="AX545" s="18"/>
      <c r="AY545" s="18"/>
      <c r="AZ545" s="18"/>
      <c r="BA545" s="18"/>
      <c r="BB545" s="18"/>
      <c r="BC545" s="18"/>
    </row>
    <row r="546" spans="1:55" x14ac:dyDescent="0.25">
      <c r="A546" s="21"/>
      <c r="B546" s="21"/>
      <c r="C546" s="21"/>
      <c r="AN546" s="18"/>
      <c r="AO546" s="18"/>
      <c r="AP546" s="18"/>
      <c r="AQ546" s="18"/>
      <c r="AR546" s="18"/>
      <c r="AS546" s="18"/>
      <c r="AT546" s="18"/>
      <c r="AU546" s="18"/>
      <c r="AV546" s="18"/>
      <c r="AW546" s="18"/>
      <c r="AX546" s="18"/>
      <c r="AY546" s="18"/>
      <c r="AZ546" s="18"/>
      <c r="BA546" s="18"/>
      <c r="BB546" s="18"/>
      <c r="BC546" s="18"/>
    </row>
    <row r="547" spans="1:55" x14ac:dyDescent="0.25">
      <c r="A547" s="21"/>
      <c r="B547" s="21"/>
      <c r="C547" s="21"/>
      <c r="AN547" s="18"/>
      <c r="AO547" s="18"/>
      <c r="AP547" s="18"/>
      <c r="AQ547" s="18"/>
      <c r="AR547" s="18"/>
      <c r="AS547" s="18"/>
      <c r="AT547" s="18"/>
      <c r="AU547" s="18"/>
      <c r="AV547" s="18"/>
      <c r="AW547" s="18"/>
      <c r="AX547" s="18"/>
      <c r="AY547" s="18"/>
      <c r="AZ547" s="18"/>
      <c r="BA547" s="18"/>
      <c r="BB547" s="18"/>
      <c r="BC547" s="18"/>
    </row>
    <row r="548" spans="1:55" x14ac:dyDescent="0.25">
      <c r="A548" s="21"/>
      <c r="B548" s="21"/>
      <c r="C548" s="21"/>
      <c r="AN548" s="18"/>
      <c r="AO548" s="18"/>
      <c r="AP548" s="18"/>
      <c r="AQ548" s="18"/>
      <c r="AR548" s="18"/>
      <c r="AS548" s="18"/>
      <c r="AT548" s="18"/>
      <c r="AU548" s="18"/>
      <c r="AV548" s="18"/>
      <c r="AW548" s="18"/>
      <c r="AX548" s="18"/>
      <c r="AY548" s="18"/>
      <c r="AZ548" s="18"/>
      <c r="BA548" s="18"/>
      <c r="BB548" s="18"/>
      <c r="BC548" s="18"/>
    </row>
    <row r="549" spans="1:55" x14ac:dyDescent="0.25">
      <c r="A549" s="21"/>
      <c r="B549" s="21"/>
      <c r="C549" s="21"/>
      <c r="AN549" s="18"/>
      <c r="AO549" s="18"/>
      <c r="AP549" s="18"/>
      <c r="AQ549" s="18"/>
      <c r="AR549" s="18"/>
      <c r="AS549" s="18"/>
      <c r="AT549" s="18"/>
      <c r="AU549" s="18"/>
      <c r="AV549" s="18"/>
      <c r="AW549" s="18"/>
      <c r="AX549" s="18"/>
      <c r="AY549" s="18"/>
      <c r="AZ549" s="18"/>
      <c r="BA549" s="18"/>
      <c r="BB549" s="18"/>
      <c r="BC549" s="18"/>
    </row>
    <row r="550" spans="1:55" x14ac:dyDescent="0.25">
      <c r="A550" s="21"/>
      <c r="B550" s="21"/>
      <c r="C550" s="21"/>
      <c r="AN550" s="18"/>
      <c r="AO550" s="18"/>
      <c r="AP550" s="18"/>
      <c r="AQ550" s="18"/>
      <c r="AR550" s="18"/>
      <c r="AS550" s="18"/>
      <c r="AT550" s="18"/>
      <c r="AU550" s="18"/>
      <c r="AV550" s="18"/>
      <c r="AW550" s="18"/>
      <c r="AX550" s="18"/>
      <c r="AY550" s="18"/>
      <c r="AZ550" s="18"/>
      <c r="BA550" s="18"/>
      <c r="BB550" s="18"/>
      <c r="BC550" s="18"/>
    </row>
    <row r="551" spans="1:55" x14ac:dyDescent="0.25">
      <c r="A551" s="21"/>
      <c r="B551" s="21"/>
      <c r="C551" s="21"/>
      <c r="AN551" s="18"/>
      <c r="AO551" s="18"/>
      <c r="AP551" s="18"/>
      <c r="AQ551" s="18"/>
      <c r="AR551" s="18"/>
      <c r="AS551" s="18"/>
      <c r="AT551" s="18"/>
      <c r="AU551" s="18"/>
      <c r="AV551" s="18"/>
      <c r="AW551" s="18"/>
      <c r="AX551" s="18"/>
      <c r="AY551" s="18"/>
      <c r="AZ551" s="18"/>
      <c r="BA551" s="18"/>
      <c r="BB551" s="18"/>
      <c r="BC551" s="18"/>
    </row>
    <row r="552" spans="1:55" x14ac:dyDescent="0.25">
      <c r="A552" s="21"/>
      <c r="B552" s="21"/>
      <c r="C552" s="21"/>
      <c r="AN552" s="18"/>
      <c r="AO552" s="18"/>
      <c r="AP552" s="18"/>
      <c r="AQ552" s="18"/>
      <c r="AR552" s="18"/>
      <c r="AS552" s="18"/>
      <c r="AT552" s="18"/>
      <c r="AU552" s="18"/>
      <c r="AV552" s="18"/>
      <c r="AW552" s="18"/>
      <c r="AX552" s="18"/>
      <c r="AY552" s="18"/>
      <c r="AZ552" s="18"/>
      <c r="BA552" s="18"/>
      <c r="BB552" s="18"/>
      <c r="BC552" s="18"/>
    </row>
    <row r="553" spans="1:55" x14ac:dyDescent="0.25">
      <c r="A553" s="21"/>
      <c r="B553" s="21"/>
      <c r="C553" s="21"/>
      <c r="AN553" s="18"/>
      <c r="AO553" s="18"/>
      <c r="AP553" s="18"/>
      <c r="AQ553" s="18"/>
      <c r="AR553" s="18"/>
      <c r="AS553" s="18"/>
      <c r="AT553" s="18"/>
      <c r="AU553" s="18"/>
      <c r="AV553" s="18"/>
      <c r="AW553" s="18"/>
      <c r="AX553" s="18"/>
      <c r="AY553" s="18"/>
      <c r="AZ553" s="18"/>
      <c r="BA553" s="18"/>
      <c r="BB553" s="18"/>
      <c r="BC553" s="18"/>
    </row>
    <row r="554" spans="1:55" x14ac:dyDescent="0.25">
      <c r="A554" s="21"/>
      <c r="B554" s="21"/>
      <c r="C554" s="21"/>
      <c r="AN554" s="18"/>
      <c r="AO554" s="18"/>
      <c r="AP554" s="18"/>
      <c r="AQ554" s="18"/>
      <c r="AR554" s="18"/>
      <c r="AS554" s="18"/>
      <c r="AT554" s="18"/>
      <c r="AU554" s="18"/>
      <c r="AV554" s="18"/>
      <c r="AW554" s="18"/>
      <c r="AX554" s="18"/>
      <c r="AY554" s="18"/>
      <c r="AZ554" s="18"/>
      <c r="BA554" s="18"/>
      <c r="BB554" s="18"/>
      <c r="BC554" s="18"/>
    </row>
    <row r="555" spans="1:55" x14ac:dyDescent="0.25">
      <c r="A555" s="21"/>
      <c r="B555" s="21"/>
      <c r="C555" s="21"/>
      <c r="AN555" s="18"/>
      <c r="AO555" s="18"/>
      <c r="AP555" s="18"/>
      <c r="AQ555" s="18"/>
      <c r="AR555" s="18"/>
      <c r="AS555" s="18"/>
      <c r="AT555" s="18"/>
      <c r="AU555" s="18"/>
      <c r="AV555" s="18"/>
      <c r="AW555" s="18"/>
      <c r="AX555" s="18"/>
      <c r="AY555" s="18"/>
      <c r="AZ555" s="18"/>
      <c r="BA555" s="18"/>
      <c r="BB555" s="18"/>
      <c r="BC555" s="18"/>
    </row>
    <row r="556" spans="1:55" x14ac:dyDescent="0.25">
      <c r="A556" s="21"/>
      <c r="B556" s="21"/>
      <c r="C556" s="21"/>
      <c r="AN556" s="18"/>
      <c r="AO556" s="18"/>
      <c r="AP556" s="18"/>
      <c r="AQ556" s="18"/>
      <c r="AR556" s="18"/>
      <c r="AS556" s="18"/>
      <c r="AT556" s="18"/>
      <c r="AU556" s="18"/>
      <c r="AV556" s="18"/>
      <c r="AW556" s="18"/>
      <c r="AX556" s="18"/>
      <c r="AY556" s="18"/>
      <c r="AZ556" s="18"/>
      <c r="BA556" s="18"/>
      <c r="BB556" s="18"/>
      <c r="BC556" s="18"/>
    </row>
    <row r="557" spans="1:55" x14ac:dyDescent="0.25">
      <c r="A557" s="21"/>
      <c r="B557" s="21"/>
      <c r="C557" s="21"/>
      <c r="AN557" s="18"/>
      <c r="AO557" s="18"/>
      <c r="AP557" s="18"/>
      <c r="AQ557" s="18"/>
      <c r="AR557" s="18"/>
      <c r="AS557" s="18"/>
      <c r="AT557" s="18"/>
      <c r="AU557" s="18"/>
      <c r="AV557" s="18"/>
      <c r="AW557" s="18"/>
      <c r="AX557" s="18"/>
      <c r="AY557" s="18"/>
      <c r="AZ557" s="18"/>
      <c r="BA557" s="18"/>
      <c r="BB557" s="18"/>
      <c r="BC557" s="18"/>
    </row>
    <row r="558" spans="1:55" x14ac:dyDescent="0.25">
      <c r="A558" s="21"/>
      <c r="B558" s="21"/>
      <c r="C558" s="21"/>
      <c r="AN558" s="18"/>
      <c r="AO558" s="18"/>
      <c r="AP558" s="18"/>
      <c r="AQ558" s="18"/>
      <c r="AR558" s="18"/>
      <c r="AS558" s="18"/>
      <c r="AT558" s="18"/>
      <c r="AU558" s="18"/>
      <c r="AV558" s="18"/>
      <c r="AW558" s="18"/>
      <c r="AX558" s="18"/>
      <c r="AY558" s="18"/>
      <c r="AZ558" s="18"/>
      <c r="BA558" s="18"/>
      <c r="BB558" s="18"/>
      <c r="BC558" s="18"/>
    </row>
    <row r="559" spans="1:55" x14ac:dyDescent="0.25">
      <c r="A559" s="21"/>
      <c r="B559" s="21"/>
      <c r="C559" s="21"/>
      <c r="AN559" s="18"/>
      <c r="AO559" s="18"/>
      <c r="AP559" s="18"/>
      <c r="AQ559" s="18"/>
      <c r="AR559" s="18"/>
      <c r="AS559" s="18"/>
      <c r="AT559" s="18"/>
      <c r="AU559" s="18"/>
      <c r="AV559" s="18"/>
      <c r="AW559" s="18"/>
      <c r="AX559" s="18"/>
      <c r="AY559" s="18"/>
      <c r="AZ559" s="18"/>
      <c r="BA559" s="18"/>
      <c r="BB559" s="18"/>
      <c r="BC559" s="18"/>
    </row>
    <row r="560" spans="1:55" x14ac:dyDescent="0.25">
      <c r="A560" s="21"/>
      <c r="B560" s="21"/>
      <c r="C560" s="21"/>
      <c r="AN560" s="18"/>
      <c r="AO560" s="18"/>
      <c r="AP560" s="18"/>
      <c r="AQ560" s="18"/>
      <c r="AR560" s="18"/>
      <c r="AS560" s="18"/>
      <c r="AT560" s="18"/>
      <c r="AU560" s="18"/>
      <c r="AV560" s="18"/>
      <c r="AW560" s="18"/>
      <c r="AX560" s="18"/>
      <c r="AY560" s="18"/>
      <c r="AZ560" s="18"/>
      <c r="BA560" s="18"/>
      <c r="BB560" s="18"/>
      <c r="BC560" s="18"/>
    </row>
    <row r="561" spans="1:55" x14ac:dyDescent="0.25">
      <c r="A561" s="21"/>
      <c r="B561" s="21"/>
      <c r="C561" s="21"/>
      <c r="AN561" s="18"/>
      <c r="AO561" s="18"/>
      <c r="AP561" s="18"/>
      <c r="AQ561" s="18"/>
      <c r="AR561" s="18"/>
      <c r="AS561" s="18"/>
      <c r="AT561" s="18"/>
      <c r="AU561" s="18"/>
      <c r="AV561" s="18"/>
      <c r="AW561" s="18"/>
      <c r="AX561" s="18"/>
      <c r="AY561" s="18"/>
      <c r="AZ561" s="18"/>
      <c r="BA561" s="18"/>
      <c r="BB561" s="18"/>
      <c r="BC561" s="18"/>
    </row>
    <row r="562" spans="1:55" x14ac:dyDescent="0.25">
      <c r="A562" s="21"/>
      <c r="B562" s="21"/>
      <c r="C562" s="21"/>
      <c r="AN562" s="18"/>
      <c r="AO562" s="18"/>
      <c r="AP562" s="18"/>
      <c r="AQ562" s="18"/>
      <c r="AR562" s="18"/>
      <c r="AS562" s="18"/>
      <c r="AT562" s="18"/>
      <c r="AU562" s="18"/>
      <c r="AV562" s="18"/>
      <c r="AW562" s="18"/>
      <c r="AX562" s="18"/>
      <c r="AY562" s="18"/>
      <c r="AZ562" s="18"/>
      <c r="BA562" s="18"/>
      <c r="BB562" s="18"/>
      <c r="BC562" s="18"/>
    </row>
    <row r="563" spans="1:55" x14ac:dyDescent="0.25">
      <c r="A563" s="21"/>
      <c r="B563" s="21"/>
      <c r="C563" s="21"/>
      <c r="AN563" s="18"/>
      <c r="AO563" s="18"/>
      <c r="AP563" s="18"/>
      <c r="AQ563" s="18"/>
      <c r="AR563" s="18"/>
      <c r="AS563" s="18"/>
      <c r="AT563" s="18"/>
      <c r="AU563" s="18"/>
      <c r="AV563" s="18"/>
      <c r="AW563" s="18"/>
      <c r="AX563" s="18"/>
      <c r="AY563" s="18"/>
      <c r="AZ563" s="18"/>
      <c r="BA563" s="18"/>
      <c r="BB563" s="18"/>
      <c r="BC563" s="18"/>
    </row>
    <row r="564" spans="1:55" x14ac:dyDescent="0.25">
      <c r="A564" s="21"/>
      <c r="B564" s="21"/>
      <c r="C564" s="21"/>
      <c r="AN564" s="18"/>
      <c r="AO564" s="18"/>
      <c r="AP564" s="18"/>
      <c r="AQ564" s="18"/>
      <c r="AR564" s="18"/>
      <c r="AS564" s="18"/>
      <c r="AT564" s="18"/>
      <c r="AU564" s="18"/>
      <c r="AV564" s="18"/>
      <c r="AW564" s="18"/>
      <c r="AX564" s="18"/>
      <c r="AY564" s="18"/>
      <c r="AZ564" s="18"/>
      <c r="BA564" s="18"/>
      <c r="BB564" s="18"/>
      <c r="BC564" s="18"/>
    </row>
    <row r="565" spans="1:55" x14ac:dyDescent="0.25">
      <c r="A565" s="21"/>
      <c r="B565" s="21"/>
      <c r="C565" s="21"/>
      <c r="AN565" s="18"/>
      <c r="AO565" s="18"/>
      <c r="AP565" s="18"/>
      <c r="AQ565" s="18"/>
      <c r="AR565" s="18"/>
      <c r="AS565" s="18"/>
      <c r="AT565" s="18"/>
      <c r="AU565" s="18"/>
      <c r="AV565" s="18"/>
      <c r="AW565" s="18"/>
      <c r="AX565" s="18"/>
      <c r="AY565" s="18"/>
      <c r="AZ565" s="18"/>
      <c r="BA565" s="18"/>
      <c r="BB565" s="18"/>
      <c r="BC565" s="18"/>
    </row>
    <row r="566" spans="1:55" x14ac:dyDescent="0.25">
      <c r="A566" s="21"/>
      <c r="B566" s="21"/>
      <c r="C566" s="21"/>
      <c r="AN566" s="18"/>
      <c r="AO566" s="18"/>
      <c r="AP566" s="18"/>
      <c r="AQ566" s="18"/>
      <c r="AR566" s="18"/>
      <c r="AS566" s="18"/>
      <c r="AT566" s="18"/>
      <c r="AU566" s="18"/>
      <c r="AV566" s="18"/>
      <c r="AW566" s="18"/>
      <c r="AX566" s="18"/>
      <c r="AY566" s="18"/>
      <c r="AZ566" s="18"/>
      <c r="BA566" s="18"/>
      <c r="BB566" s="18"/>
      <c r="BC566" s="18"/>
    </row>
    <row r="567" spans="1:55" x14ac:dyDescent="0.25">
      <c r="A567" s="21"/>
      <c r="B567" s="21"/>
      <c r="C567" s="21"/>
      <c r="AN567" s="18"/>
      <c r="AO567" s="18"/>
      <c r="AP567" s="18"/>
      <c r="AQ567" s="18"/>
      <c r="AR567" s="18"/>
      <c r="AS567" s="18"/>
      <c r="AT567" s="18"/>
      <c r="AU567" s="18"/>
      <c r="AV567" s="18"/>
      <c r="AW567" s="18"/>
      <c r="AX567" s="18"/>
      <c r="AY567" s="18"/>
      <c r="AZ567" s="18"/>
      <c r="BA567" s="18"/>
      <c r="BB567" s="18"/>
      <c r="BC567" s="18"/>
    </row>
    <row r="568" spans="1:55" x14ac:dyDescent="0.25">
      <c r="A568" s="21"/>
      <c r="B568" s="21"/>
      <c r="C568" s="21"/>
      <c r="AN568" s="18"/>
      <c r="AO568" s="18"/>
      <c r="AP568" s="18"/>
      <c r="AQ568" s="18"/>
      <c r="AR568" s="18"/>
      <c r="AS568" s="18"/>
      <c r="AT568" s="18"/>
      <c r="AU568" s="18"/>
      <c r="AV568" s="18"/>
      <c r="AW568" s="18"/>
      <c r="AX568" s="18"/>
      <c r="AY568" s="18"/>
      <c r="AZ568" s="18"/>
      <c r="BA568" s="18"/>
      <c r="BB568" s="18"/>
      <c r="BC568" s="18"/>
    </row>
    <row r="569" spans="1:55" x14ac:dyDescent="0.25">
      <c r="A569" s="21"/>
      <c r="B569" s="21"/>
      <c r="C569" s="21"/>
      <c r="AN569" s="18"/>
      <c r="AO569" s="18"/>
      <c r="AP569" s="18"/>
      <c r="AQ569" s="18"/>
      <c r="AR569" s="18"/>
      <c r="AS569" s="18"/>
      <c r="AT569" s="18"/>
      <c r="AU569" s="18"/>
      <c r="AV569" s="18"/>
      <c r="AW569" s="18"/>
      <c r="AX569" s="18"/>
      <c r="AY569" s="18"/>
      <c r="AZ569" s="18"/>
      <c r="BA569" s="18"/>
      <c r="BB569" s="18"/>
      <c r="BC569" s="18"/>
    </row>
    <row r="570" spans="1:55" x14ac:dyDescent="0.25">
      <c r="A570" s="21"/>
      <c r="B570" s="21"/>
      <c r="C570" s="21"/>
      <c r="AN570" s="18"/>
      <c r="AO570" s="18"/>
      <c r="AP570" s="18"/>
      <c r="AQ570" s="18"/>
      <c r="AR570" s="18"/>
      <c r="AS570" s="18"/>
      <c r="AT570" s="18"/>
      <c r="AU570" s="18"/>
      <c r="AV570" s="18"/>
      <c r="AW570" s="18"/>
      <c r="AX570" s="18"/>
      <c r="AY570" s="18"/>
      <c r="AZ570" s="18"/>
      <c r="BA570" s="18"/>
      <c r="BB570" s="18"/>
      <c r="BC570" s="18"/>
    </row>
    <row r="571" spans="1:55" x14ac:dyDescent="0.25">
      <c r="A571" s="21"/>
      <c r="B571" s="21"/>
      <c r="C571" s="21"/>
      <c r="AN571" s="18"/>
      <c r="AO571" s="18"/>
      <c r="AP571" s="18"/>
      <c r="AQ571" s="18"/>
      <c r="AR571" s="18"/>
      <c r="AS571" s="18"/>
      <c r="AT571" s="18"/>
      <c r="AU571" s="18"/>
      <c r="AV571" s="18"/>
      <c r="AW571" s="18"/>
      <c r="AX571" s="18"/>
      <c r="AY571" s="18"/>
      <c r="AZ571" s="18"/>
      <c r="BA571" s="18"/>
      <c r="BB571" s="18"/>
      <c r="BC571" s="18"/>
    </row>
    <row r="572" spans="1:55" x14ac:dyDescent="0.25">
      <c r="A572" s="21"/>
      <c r="B572" s="21"/>
      <c r="C572" s="21"/>
      <c r="AN572" s="18"/>
      <c r="AO572" s="18"/>
      <c r="AP572" s="18"/>
      <c r="AQ572" s="18"/>
      <c r="AR572" s="18"/>
      <c r="AS572" s="18"/>
      <c r="AT572" s="18"/>
      <c r="AU572" s="18"/>
      <c r="AV572" s="18"/>
      <c r="AW572" s="18"/>
      <c r="AX572" s="18"/>
      <c r="AY572" s="18"/>
      <c r="AZ572" s="18"/>
      <c r="BA572" s="18"/>
      <c r="BB572" s="18"/>
      <c r="BC572" s="18"/>
    </row>
    <row r="573" spans="1:55" x14ac:dyDescent="0.25">
      <c r="A573" s="21"/>
      <c r="B573" s="21"/>
      <c r="C573" s="21"/>
      <c r="AN573" s="18"/>
      <c r="AO573" s="18"/>
      <c r="AP573" s="18"/>
      <c r="AQ573" s="18"/>
      <c r="AR573" s="18"/>
      <c r="AS573" s="18"/>
      <c r="AT573" s="18"/>
      <c r="AU573" s="18"/>
      <c r="AV573" s="18"/>
      <c r="AW573" s="18"/>
      <c r="AX573" s="18"/>
      <c r="AY573" s="18"/>
      <c r="AZ573" s="18"/>
      <c r="BA573" s="18"/>
      <c r="BB573" s="18"/>
      <c r="BC573" s="18"/>
    </row>
    <row r="574" spans="1:55" x14ac:dyDescent="0.25">
      <c r="A574" s="21"/>
      <c r="B574" s="21"/>
      <c r="C574" s="21"/>
      <c r="AN574" s="18"/>
      <c r="AO574" s="18"/>
      <c r="AP574" s="18"/>
      <c r="AQ574" s="18"/>
      <c r="AR574" s="18"/>
      <c r="AS574" s="18"/>
      <c r="AT574" s="18"/>
      <c r="AU574" s="18"/>
      <c r="AV574" s="18"/>
      <c r="AW574" s="18"/>
      <c r="AX574" s="18"/>
      <c r="AY574" s="18"/>
      <c r="AZ574" s="18"/>
      <c r="BA574" s="18"/>
      <c r="BB574" s="18"/>
      <c r="BC574" s="18"/>
    </row>
    <row r="575" spans="1:55" x14ac:dyDescent="0.25">
      <c r="A575" s="21"/>
      <c r="B575" s="21"/>
      <c r="C575" s="21"/>
      <c r="AN575" s="18"/>
      <c r="AO575" s="18"/>
      <c r="AP575" s="18"/>
      <c r="AQ575" s="18"/>
      <c r="AR575" s="18"/>
      <c r="AS575" s="18"/>
      <c r="AT575" s="18"/>
      <c r="AU575" s="18"/>
      <c r="AV575" s="18"/>
      <c r="AW575" s="18"/>
      <c r="AX575" s="18"/>
      <c r="AY575" s="18"/>
      <c r="AZ575" s="18"/>
      <c r="BA575" s="18"/>
      <c r="BB575" s="18"/>
      <c r="BC575" s="18"/>
    </row>
    <row r="576" spans="1:55" x14ac:dyDescent="0.25">
      <c r="A576" s="21"/>
      <c r="B576" s="21"/>
      <c r="C576" s="21"/>
      <c r="AN576" s="18"/>
      <c r="AO576" s="18"/>
      <c r="AP576" s="18"/>
      <c r="AQ576" s="18"/>
      <c r="AR576" s="18"/>
      <c r="AS576" s="18"/>
      <c r="AT576" s="18"/>
      <c r="AU576" s="18"/>
      <c r="AV576" s="18"/>
      <c r="AW576" s="18"/>
      <c r="AX576" s="18"/>
      <c r="AY576" s="18"/>
      <c r="AZ576" s="18"/>
      <c r="BA576" s="18"/>
      <c r="BB576" s="18"/>
      <c r="BC576" s="18"/>
    </row>
    <row r="577" spans="1:55" x14ac:dyDescent="0.25">
      <c r="A577" s="21"/>
      <c r="B577" s="21"/>
      <c r="C577" s="21"/>
      <c r="AN577" s="18"/>
      <c r="AO577" s="18"/>
      <c r="AP577" s="18"/>
      <c r="AQ577" s="18"/>
      <c r="AR577" s="18"/>
      <c r="AS577" s="18"/>
      <c r="AT577" s="18"/>
      <c r="AU577" s="18"/>
      <c r="AV577" s="18"/>
      <c r="AW577" s="18"/>
      <c r="AX577" s="18"/>
      <c r="AY577" s="18"/>
      <c r="AZ577" s="18"/>
      <c r="BA577" s="18"/>
      <c r="BB577" s="18"/>
      <c r="BC577" s="18"/>
    </row>
    <row r="578" spans="1:55" x14ac:dyDescent="0.25">
      <c r="A578" s="21"/>
      <c r="B578" s="21"/>
      <c r="C578" s="21"/>
      <c r="AN578" s="18"/>
      <c r="AO578" s="18"/>
      <c r="AP578" s="18"/>
      <c r="AQ578" s="18"/>
      <c r="AR578" s="18"/>
      <c r="AS578" s="18"/>
      <c r="AT578" s="18"/>
      <c r="AU578" s="18"/>
      <c r="AV578" s="18"/>
      <c r="AW578" s="18"/>
      <c r="AX578" s="18"/>
      <c r="AY578" s="18"/>
      <c r="AZ578" s="18"/>
      <c r="BA578" s="18"/>
      <c r="BB578" s="18"/>
      <c r="BC578" s="18"/>
    </row>
    <row r="579" spans="1:55" x14ac:dyDescent="0.25">
      <c r="A579" s="21"/>
      <c r="B579" s="21"/>
      <c r="C579" s="21"/>
      <c r="AN579" s="18"/>
      <c r="AO579" s="18"/>
      <c r="AP579" s="18"/>
      <c r="AQ579" s="18"/>
      <c r="AR579" s="18"/>
      <c r="AS579" s="18"/>
      <c r="AT579" s="18"/>
      <c r="AU579" s="18"/>
      <c r="AV579" s="18"/>
      <c r="AW579" s="18"/>
      <c r="AX579" s="18"/>
      <c r="AY579" s="18"/>
      <c r="AZ579" s="18"/>
      <c r="BA579" s="18"/>
      <c r="BB579" s="18"/>
      <c r="BC579" s="18"/>
    </row>
    <row r="580" spans="1:55" x14ac:dyDescent="0.25">
      <c r="A580" s="21"/>
      <c r="B580" s="21"/>
      <c r="C580" s="21"/>
      <c r="AN580" s="18"/>
      <c r="AO580" s="18"/>
      <c r="AP580" s="18"/>
      <c r="AQ580" s="18"/>
      <c r="AR580" s="18"/>
      <c r="AS580" s="18"/>
      <c r="AT580" s="18"/>
      <c r="AU580" s="18"/>
      <c r="AV580" s="18"/>
      <c r="AW580" s="18"/>
      <c r="AX580" s="18"/>
      <c r="AY580" s="18"/>
      <c r="AZ580" s="18"/>
      <c r="BA580" s="18"/>
      <c r="BB580" s="18"/>
      <c r="BC580" s="18"/>
    </row>
    <row r="581" spans="1:55" x14ac:dyDescent="0.25">
      <c r="A581" s="21"/>
      <c r="B581" s="21"/>
      <c r="C581" s="21"/>
      <c r="AN581" s="18"/>
      <c r="AO581" s="18"/>
      <c r="AP581" s="18"/>
      <c r="AQ581" s="18"/>
      <c r="AR581" s="18"/>
      <c r="AS581" s="18"/>
      <c r="AT581" s="18"/>
      <c r="AU581" s="18"/>
      <c r="AV581" s="18"/>
      <c r="AW581" s="18"/>
      <c r="AX581" s="18"/>
      <c r="AY581" s="18"/>
      <c r="AZ581" s="18"/>
      <c r="BA581" s="18"/>
      <c r="BB581" s="18"/>
      <c r="BC581" s="18"/>
    </row>
    <row r="582" spans="1:55" x14ac:dyDescent="0.25">
      <c r="A582" s="21"/>
      <c r="B582" s="21"/>
      <c r="C582" s="21"/>
      <c r="AN582" s="18"/>
      <c r="AO582" s="18"/>
      <c r="AP582" s="18"/>
      <c r="AQ582" s="18"/>
      <c r="AR582" s="18"/>
      <c r="AS582" s="18"/>
      <c r="AT582" s="18"/>
      <c r="AU582" s="18"/>
      <c r="AV582" s="18"/>
      <c r="AW582" s="18"/>
      <c r="AX582" s="18"/>
      <c r="AY582" s="18"/>
      <c r="AZ582" s="18"/>
      <c r="BA582" s="18"/>
      <c r="BB582" s="18"/>
      <c r="BC582" s="18"/>
    </row>
    <row r="583" spans="1:55" x14ac:dyDescent="0.25">
      <c r="A583" s="21"/>
      <c r="B583" s="21"/>
      <c r="C583" s="21"/>
      <c r="AN583" s="18"/>
      <c r="AO583" s="18"/>
      <c r="AP583" s="18"/>
      <c r="AQ583" s="18"/>
      <c r="AR583" s="18"/>
      <c r="AS583" s="18"/>
      <c r="AT583" s="18"/>
      <c r="AU583" s="18"/>
      <c r="AV583" s="18"/>
      <c r="AW583" s="18"/>
      <c r="AX583" s="18"/>
      <c r="AY583" s="18"/>
      <c r="AZ583" s="18"/>
      <c r="BA583" s="18"/>
      <c r="BB583" s="18"/>
      <c r="BC583" s="18"/>
    </row>
    <row r="584" spans="1:55" x14ac:dyDescent="0.25">
      <c r="A584" s="21"/>
      <c r="B584" s="21"/>
      <c r="C584" s="21"/>
      <c r="AN584" s="18"/>
      <c r="AO584" s="18"/>
      <c r="AP584" s="18"/>
      <c r="AQ584" s="18"/>
      <c r="AR584" s="18"/>
      <c r="AS584" s="18"/>
      <c r="AT584" s="18"/>
      <c r="AU584" s="18"/>
      <c r="AV584" s="18"/>
      <c r="AW584" s="18"/>
      <c r="AX584" s="18"/>
      <c r="AY584" s="18"/>
      <c r="AZ584" s="18"/>
      <c r="BA584" s="18"/>
      <c r="BB584" s="18"/>
      <c r="BC584" s="18"/>
    </row>
    <row r="585" spans="1:55" x14ac:dyDescent="0.25">
      <c r="A585" s="21"/>
      <c r="B585" s="21"/>
      <c r="C585" s="21"/>
      <c r="AN585" s="18"/>
      <c r="AO585" s="18"/>
      <c r="AP585" s="18"/>
      <c r="AQ585" s="18"/>
      <c r="AR585" s="18"/>
      <c r="AS585" s="18"/>
      <c r="AT585" s="18"/>
      <c r="AU585" s="18"/>
      <c r="AV585" s="18"/>
      <c r="AW585" s="18"/>
      <c r="AX585" s="18"/>
      <c r="AY585" s="18"/>
      <c r="AZ585" s="18"/>
      <c r="BA585" s="18"/>
      <c r="BB585" s="18"/>
      <c r="BC585" s="18"/>
    </row>
    <row r="586" spans="1:55" x14ac:dyDescent="0.25">
      <c r="A586" s="21"/>
      <c r="B586" s="21"/>
      <c r="C586" s="21"/>
      <c r="AN586" s="18"/>
      <c r="AO586" s="18"/>
      <c r="AP586" s="18"/>
      <c r="AQ586" s="18"/>
      <c r="AR586" s="18"/>
      <c r="AS586" s="18"/>
      <c r="AT586" s="18"/>
      <c r="AU586" s="18"/>
      <c r="AV586" s="18"/>
      <c r="AW586" s="18"/>
      <c r="AX586" s="18"/>
      <c r="AY586" s="18"/>
      <c r="AZ586" s="18"/>
      <c r="BA586" s="18"/>
      <c r="BB586" s="18"/>
      <c r="BC586" s="18"/>
    </row>
    <row r="587" spans="1:55" x14ac:dyDescent="0.25">
      <c r="A587" s="21"/>
      <c r="B587" s="21"/>
      <c r="C587" s="21"/>
      <c r="AN587" s="18"/>
      <c r="AO587" s="18"/>
      <c r="AP587" s="18"/>
      <c r="AQ587" s="18"/>
      <c r="AR587" s="18"/>
      <c r="AS587" s="18"/>
      <c r="AT587" s="18"/>
      <c r="AU587" s="18"/>
      <c r="AV587" s="18"/>
      <c r="AW587" s="18"/>
      <c r="AX587" s="18"/>
      <c r="AY587" s="18"/>
      <c r="AZ587" s="18"/>
      <c r="BA587" s="18"/>
      <c r="BB587" s="18"/>
      <c r="BC587" s="18"/>
    </row>
    <row r="588" spans="1:55" x14ac:dyDescent="0.25">
      <c r="A588" s="21"/>
      <c r="B588" s="21"/>
      <c r="C588" s="21"/>
      <c r="AN588" s="18"/>
      <c r="AO588" s="18"/>
      <c r="AP588" s="18"/>
      <c r="AQ588" s="18"/>
      <c r="AR588" s="18"/>
      <c r="AS588" s="18"/>
      <c r="AT588" s="18"/>
      <c r="AU588" s="18"/>
      <c r="AV588" s="18"/>
      <c r="AW588" s="18"/>
      <c r="AX588" s="18"/>
      <c r="AY588" s="18"/>
      <c r="AZ588" s="18"/>
      <c r="BA588" s="18"/>
      <c r="BB588" s="18"/>
      <c r="BC588" s="18"/>
    </row>
    <row r="589" spans="1:55" x14ac:dyDescent="0.25">
      <c r="A589" s="21"/>
      <c r="B589" s="21"/>
      <c r="C589" s="21"/>
      <c r="AN589" s="18"/>
      <c r="AO589" s="18"/>
      <c r="AP589" s="18"/>
      <c r="AQ589" s="18"/>
      <c r="AR589" s="18"/>
      <c r="AS589" s="18"/>
      <c r="AT589" s="18"/>
      <c r="AU589" s="18"/>
      <c r="AV589" s="18"/>
      <c r="AW589" s="18"/>
      <c r="AX589" s="18"/>
      <c r="AY589" s="18"/>
      <c r="AZ589" s="18"/>
      <c r="BA589" s="18"/>
      <c r="BB589" s="18"/>
      <c r="BC589" s="18"/>
    </row>
    <row r="590" spans="1:55" x14ac:dyDescent="0.25">
      <c r="A590" s="21"/>
      <c r="B590" s="21"/>
      <c r="C590" s="21"/>
      <c r="AN590" s="18"/>
      <c r="AO590" s="18"/>
      <c r="AP590" s="18"/>
      <c r="AQ590" s="18"/>
      <c r="AR590" s="18"/>
      <c r="AS590" s="18"/>
      <c r="AT590" s="18"/>
      <c r="AU590" s="18"/>
      <c r="AV590" s="18"/>
      <c r="AW590" s="18"/>
      <c r="AX590" s="18"/>
      <c r="AY590" s="18"/>
      <c r="AZ590" s="18"/>
      <c r="BA590" s="18"/>
      <c r="BB590" s="18"/>
      <c r="BC590" s="18"/>
    </row>
    <row r="591" spans="1:55" x14ac:dyDescent="0.25">
      <c r="A591" s="21"/>
      <c r="B591" s="21"/>
      <c r="C591" s="21"/>
      <c r="AN591" s="18"/>
      <c r="AO591" s="18"/>
      <c r="AP591" s="18"/>
      <c r="AQ591" s="18"/>
      <c r="AR591" s="18"/>
      <c r="AS591" s="18"/>
      <c r="AT591" s="18"/>
      <c r="AU591" s="18"/>
      <c r="AV591" s="18"/>
      <c r="AW591" s="18"/>
      <c r="AX591" s="18"/>
      <c r="AY591" s="18"/>
      <c r="AZ591" s="18"/>
      <c r="BA591" s="18"/>
      <c r="BB591" s="18"/>
      <c r="BC591" s="18"/>
    </row>
    <row r="592" spans="1:55" x14ac:dyDescent="0.25">
      <c r="A592" s="21"/>
      <c r="B592" s="21"/>
      <c r="C592" s="21"/>
      <c r="AN592" s="18"/>
      <c r="AO592" s="18"/>
      <c r="AP592" s="18"/>
      <c r="AQ592" s="18"/>
      <c r="AR592" s="18"/>
      <c r="AS592" s="18"/>
      <c r="AT592" s="18"/>
      <c r="AU592" s="18"/>
      <c r="AV592" s="18"/>
      <c r="AW592" s="18"/>
      <c r="AX592" s="18"/>
      <c r="AY592" s="18"/>
      <c r="AZ592" s="18"/>
      <c r="BA592" s="18"/>
      <c r="BB592" s="18"/>
      <c r="BC592" s="18"/>
    </row>
    <row r="593" spans="1:55" x14ac:dyDescent="0.25">
      <c r="A593" s="21"/>
      <c r="B593" s="21"/>
      <c r="C593" s="21"/>
      <c r="AN593" s="18"/>
      <c r="AO593" s="18"/>
      <c r="AP593" s="18"/>
      <c r="AQ593" s="18"/>
      <c r="AR593" s="18"/>
      <c r="AS593" s="18"/>
      <c r="AT593" s="18"/>
      <c r="AU593" s="18"/>
      <c r="AV593" s="18"/>
      <c r="AW593" s="18"/>
      <c r="AX593" s="18"/>
      <c r="AY593" s="18"/>
      <c r="AZ593" s="18"/>
      <c r="BA593" s="18"/>
      <c r="BB593" s="18"/>
      <c r="BC593" s="18"/>
    </row>
    <row r="594" spans="1:55" x14ac:dyDescent="0.25">
      <c r="A594" s="21"/>
      <c r="B594" s="21"/>
      <c r="C594" s="21"/>
      <c r="AN594" s="18"/>
      <c r="AO594" s="18"/>
      <c r="AP594" s="18"/>
      <c r="AQ594" s="18"/>
      <c r="AR594" s="18"/>
      <c r="AS594" s="18"/>
      <c r="AT594" s="18"/>
      <c r="AU594" s="18"/>
      <c r="AV594" s="18"/>
      <c r="AW594" s="18"/>
      <c r="AX594" s="18"/>
      <c r="AY594" s="18"/>
      <c r="AZ594" s="18"/>
      <c r="BA594" s="18"/>
      <c r="BB594" s="18"/>
      <c r="BC594" s="18"/>
    </row>
    <row r="595" spans="1:55" x14ac:dyDescent="0.25">
      <c r="A595" s="21"/>
      <c r="B595" s="21"/>
      <c r="C595" s="21"/>
      <c r="AN595" s="18"/>
      <c r="AO595" s="18"/>
      <c r="AP595" s="18"/>
      <c r="AQ595" s="18"/>
      <c r="AR595" s="18"/>
      <c r="AS595" s="18"/>
      <c r="AT595" s="18"/>
      <c r="AU595" s="18"/>
      <c r="AV595" s="18"/>
      <c r="AW595" s="18"/>
      <c r="AX595" s="18"/>
      <c r="AY595" s="18"/>
      <c r="AZ595" s="18"/>
      <c r="BA595" s="18"/>
      <c r="BB595" s="18"/>
      <c r="BC595" s="18"/>
    </row>
    <row r="596" spans="1:55" x14ac:dyDescent="0.25">
      <c r="A596" s="21"/>
      <c r="B596" s="21"/>
      <c r="C596" s="21"/>
      <c r="AN596" s="18"/>
      <c r="AO596" s="18"/>
      <c r="AP596" s="18"/>
      <c r="AQ596" s="18"/>
      <c r="AR596" s="18"/>
      <c r="AS596" s="18"/>
      <c r="AT596" s="18"/>
      <c r="AU596" s="18"/>
      <c r="AV596" s="18"/>
      <c r="AW596" s="18"/>
      <c r="AX596" s="18"/>
      <c r="AY596" s="18"/>
      <c r="AZ596" s="18"/>
      <c r="BA596" s="18"/>
      <c r="BB596" s="18"/>
      <c r="BC596" s="18"/>
    </row>
    <row r="597" spans="1:55" x14ac:dyDescent="0.25">
      <c r="A597" s="21"/>
      <c r="B597" s="21"/>
      <c r="C597" s="21"/>
      <c r="AN597" s="18"/>
      <c r="AO597" s="18"/>
      <c r="AP597" s="18"/>
      <c r="AQ597" s="18"/>
      <c r="AR597" s="18"/>
      <c r="AS597" s="18"/>
      <c r="AT597" s="18"/>
      <c r="AU597" s="18"/>
      <c r="AV597" s="18"/>
      <c r="AW597" s="18"/>
      <c r="AX597" s="18"/>
      <c r="AY597" s="18"/>
      <c r="AZ597" s="18"/>
      <c r="BA597" s="18"/>
      <c r="BB597" s="18"/>
      <c r="BC597" s="18"/>
    </row>
    <row r="598" spans="1:55" x14ac:dyDescent="0.25">
      <c r="A598" s="21"/>
      <c r="B598" s="21"/>
      <c r="C598" s="21"/>
      <c r="AN598" s="18"/>
      <c r="AO598" s="18"/>
      <c r="AP598" s="18"/>
      <c r="AQ598" s="18"/>
      <c r="AR598" s="18"/>
      <c r="AS598" s="18"/>
      <c r="AT598" s="18"/>
      <c r="AU598" s="18"/>
      <c r="AV598" s="18"/>
      <c r="AW598" s="18"/>
      <c r="AX598" s="18"/>
      <c r="AY598" s="18"/>
      <c r="AZ598" s="18"/>
      <c r="BA598" s="18"/>
      <c r="BB598" s="18"/>
      <c r="BC598" s="18"/>
    </row>
    <row r="599" spans="1:55" x14ac:dyDescent="0.25">
      <c r="A599" s="21"/>
      <c r="B599" s="21"/>
      <c r="C599" s="21"/>
      <c r="AN599" s="18"/>
      <c r="AO599" s="18"/>
      <c r="AP599" s="18"/>
      <c r="AQ599" s="18"/>
      <c r="AR599" s="18"/>
      <c r="AS599" s="18"/>
      <c r="AT599" s="18"/>
      <c r="AU599" s="18"/>
      <c r="AV599" s="18"/>
      <c r="AW599" s="18"/>
      <c r="AX599" s="18"/>
      <c r="AY599" s="18"/>
      <c r="AZ599" s="18"/>
      <c r="BA599" s="18"/>
      <c r="BB599" s="18"/>
      <c r="BC599" s="18"/>
    </row>
    <row r="600" spans="1:55" x14ac:dyDescent="0.25">
      <c r="A600" s="21"/>
      <c r="B600" s="21"/>
      <c r="C600" s="21"/>
      <c r="AN600" s="18"/>
      <c r="AO600" s="18"/>
      <c r="AP600" s="18"/>
      <c r="AQ600" s="18"/>
      <c r="AR600" s="18"/>
      <c r="AS600" s="18"/>
      <c r="AT600" s="18"/>
      <c r="AU600" s="18"/>
      <c r="AV600" s="18"/>
      <c r="AW600" s="18"/>
      <c r="AX600" s="18"/>
      <c r="AY600" s="18"/>
      <c r="AZ600" s="18"/>
      <c r="BA600" s="18"/>
      <c r="BB600" s="18"/>
      <c r="BC600" s="18"/>
    </row>
    <row r="601" spans="1:55" x14ac:dyDescent="0.25">
      <c r="A601" s="21"/>
      <c r="B601" s="21"/>
      <c r="C601" s="21"/>
      <c r="AN601" s="18"/>
      <c r="AO601" s="18"/>
      <c r="AP601" s="18"/>
      <c r="AQ601" s="18"/>
      <c r="AR601" s="18"/>
      <c r="AS601" s="18"/>
      <c r="AT601" s="18"/>
      <c r="AU601" s="18"/>
      <c r="AV601" s="18"/>
      <c r="AW601" s="18"/>
      <c r="AX601" s="18"/>
      <c r="AY601" s="18"/>
      <c r="AZ601" s="18"/>
      <c r="BA601" s="18"/>
      <c r="BB601" s="18"/>
      <c r="BC601" s="18"/>
    </row>
    <row r="602" spans="1:55" x14ac:dyDescent="0.25">
      <c r="A602" s="21"/>
      <c r="B602" s="21"/>
      <c r="C602" s="21"/>
      <c r="AN602" s="18"/>
      <c r="AO602" s="18"/>
      <c r="AP602" s="18"/>
      <c r="AQ602" s="18"/>
      <c r="AR602" s="18"/>
      <c r="AS602" s="18"/>
      <c r="AT602" s="18"/>
      <c r="AU602" s="18"/>
      <c r="AV602" s="18"/>
      <c r="AW602" s="18"/>
      <c r="AX602" s="18"/>
      <c r="AY602" s="18"/>
      <c r="AZ602" s="18"/>
      <c r="BA602" s="18"/>
      <c r="BB602" s="18"/>
      <c r="BC602" s="18"/>
    </row>
    <row r="603" spans="1:55" x14ac:dyDescent="0.25">
      <c r="A603" s="21"/>
      <c r="B603" s="21"/>
      <c r="C603" s="21"/>
      <c r="AN603" s="18"/>
      <c r="AO603" s="18"/>
      <c r="AP603" s="18"/>
      <c r="AQ603" s="18"/>
      <c r="AR603" s="18"/>
      <c r="AS603" s="18"/>
      <c r="AT603" s="18"/>
      <c r="AU603" s="18"/>
      <c r="AV603" s="18"/>
      <c r="AW603" s="18"/>
      <c r="AX603" s="18"/>
      <c r="AY603" s="18"/>
      <c r="AZ603" s="18"/>
      <c r="BA603" s="18"/>
      <c r="BB603" s="18"/>
      <c r="BC603" s="18"/>
    </row>
    <row r="604" spans="1:55" x14ac:dyDescent="0.25">
      <c r="A604" s="21"/>
      <c r="B604" s="21"/>
      <c r="C604" s="21"/>
      <c r="AN604" s="18"/>
      <c r="AO604" s="18"/>
      <c r="AP604" s="18"/>
      <c r="AQ604" s="18"/>
      <c r="AR604" s="18"/>
      <c r="AS604" s="18"/>
      <c r="AT604" s="18"/>
      <c r="AU604" s="18"/>
      <c r="AV604" s="18"/>
      <c r="AW604" s="18"/>
      <c r="AX604" s="18"/>
      <c r="AY604" s="18"/>
      <c r="AZ604" s="18"/>
      <c r="BA604" s="18"/>
      <c r="BB604" s="18"/>
      <c r="BC604" s="18"/>
    </row>
    <row r="605" spans="1:55" x14ac:dyDescent="0.25">
      <c r="A605" s="21"/>
      <c r="B605" s="21"/>
      <c r="C605" s="21"/>
      <c r="AN605" s="18"/>
      <c r="AO605" s="18"/>
      <c r="AP605" s="18"/>
      <c r="AQ605" s="18"/>
      <c r="AR605" s="18"/>
      <c r="AS605" s="18"/>
      <c r="AT605" s="18"/>
      <c r="AU605" s="18"/>
      <c r="AV605" s="18"/>
      <c r="AW605" s="18"/>
      <c r="AX605" s="18"/>
      <c r="AY605" s="18"/>
      <c r="AZ605" s="18"/>
      <c r="BA605" s="18"/>
      <c r="BB605" s="18"/>
      <c r="BC605" s="18"/>
    </row>
    <row r="606" spans="1:55" x14ac:dyDescent="0.25">
      <c r="A606" s="21"/>
      <c r="B606" s="21"/>
      <c r="C606" s="21"/>
      <c r="AN606" s="18"/>
      <c r="AO606" s="18"/>
      <c r="AP606" s="18"/>
      <c r="AQ606" s="18"/>
      <c r="AR606" s="18"/>
      <c r="AS606" s="18"/>
      <c r="AT606" s="18"/>
      <c r="AU606" s="18"/>
      <c r="AV606" s="18"/>
      <c r="AW606" s="18"/>
      <c r="AX606" s="18"/>
      <c r="AY606" s="18"/>
      <c r="AZ606" s="18"/>
      <c r="BA606" s="18"/>
      <c r="BB606" s="18"/>
      <c r="BC606" s="18"/>
    </row>
    <row r="607" spans="1:55" x14ac:dyDescent="0.25">
      <c r="A607" s="21"/>
      <c r="B607" s="21"/>
      <c r="C607" s="21"/>
      <c r="AN607" s="18"/>
      <c r="AO607" s="18"/>
      <c r="AP607" s="18"/>
      <c r="AQ607" s="18"/>
      <c r="AR607" s="18"/>
      <c r="AS607" s="18"/>
      <c r="AT607" s="18"/>
      <c r="AU607" s="18"/>
      <c r="AV607" s="18"/>
      <c r="AW607" s="18"/>
      <c r="AX607" s="18"/>
      <c r="AY607" s="18"/>
      <c r="AZ607" s="18"/>
      <c r="BA607" s="18"/>
      <c r="BB607" s="18"/>
      <c r="BC607" s="18"/>
    </row>
    <row r="608" spans="1:55" x14ac:dyDescent="0.25">
      <c r="A608" s="21"/>
      <c r="B608" s="21"/>
      <c r="C608" s="21"/>
      <c r="AN608" s="18"/>
      <c r="AO608" s="18"/>
      <c r="AP608" s="18"/>
      <c r="AQ608" s="18"/>
      <c r="AR608" s="18"/>
      <c r="AS608" s="18"/>
      <c r="AT608" s="18"/>
      <c r="AU608" s="18"/>
      <c r="AV608" s="18"/>
      <c r="AW608" s="18"/>
      <c r="AX608" s="18"/>
      <c r="AY608" s="18"/>
      <c r="AZ608" s="18"/>
      <c r="BA608" s="18"/>
      <c r="BB608" s="18"/>
      <c r="BC608" s="18"/>
    </row>
    <row r="609" spans="1:55" x14ac:dyDescent="0.25">
      <c r="A609" s="21"/>
      <c r="B609" s="21"/>
      <c r="C609" s="21"/>
      <c r="AN609" s="18"/>
      <c r="AO609" s="18"/>
      <c r="AP609" s="18"/>
      <c r="AQ609" s="18"/>
      <c r="AR609" s="18"/>
      <c r="AS609" s="18"/>
      <c r="AT609" s="18"/>
      <c r="AU609" s="18"/>
      <c r="AV609" s="18"/>
      <c r="AW609" s="18"/>
      <c r="AX609" s="18"/>
      <c r="AY609" s="18"/>
      <c r="AZ609" s="18"/>
      <c r="BA609" s="18"/>
      <c r="BB609" s="18"/>
      <c r="BC609" s="18"/>
    </row>
    <row r="610" spans="1:55" x14ac:dyDescent="0.25">
      <c r="A610" s="21"/>
      <c r="B610" s="21"/>
      <c r="C610" s="21"/>
      <c r="AN610" s="18"/>
      <c r="AO610" s="18"/>
      <c r="AP610" s="18"/>
      <c r="AQ610" s="18"/>
      <c r="AR610" s="18"/>
      <c r="AS610" s="18"/>
      <c r="AT610" s="18"/>
      <c r="AU610" s="18"/>
      <c r="AV610" s="18"/>
      <c r="AW610" s="18"/>
      <c r="AX610" s="18"/>
      <c r="AY610" s="18"/>
      <c r="AZ610" s="18"/>
      <c r="BA610" s="18"/>
      <c r="BB610" s="18"/>
      <c r="BC610" s="18"/>
    </row>
    <row r="611" spans="1:55" x14ac:dyDescent="0.25">
      <c r="A611" s="21"/>
      <c r="B611" s="21"/>
      <c r="C611" s="21"/>
      <c r="AN611" s="18"/>
      <c r="AO611" s="18"/>
      <c r="AP611" s="18"/>
      <c r="AQ611" s="18"/>
      <c r="AR611" s="18"/>
      <c r="AS611" s="18"/>
      <c r="AT611" s="18"/>
      <c r="AU611" s="18"/>
      <c r="AV611" s="18"/>
      <c r="AW611" s="18"/>
      <c r="AX611" s="18"/>
      <c r="AY611" s="18"/>
      <c r="AZ611" s="18"/>
      <c r="BA611" s="18"/>
      <c r="BB611" s="18"/>
      <c r="BC611" s="18"/>
    </row>
    <row r="612" spans="1:55" x14ac:dyDescent="0.25">
      <c r="A612" s="21"/>
      <c r="B612" s="21"/>
      <c r="C612" s="21"/>
      <c r="AN612" s="18"/>
      <c r="AO612" s="18"/>
      <c r="AP612" s="18"/>
      <c r="AQ612" s="18"/>
      <c r="AR612" s="18"/>
      <c r="AS612" s="18"/>
      <c r="AT612" s="18"/>
      <c r="AU612" s="18"/>
      <c r="AV612" s="18"/>
      <c r="AW612" s="18"/>
      <c r="AX612" s="18"/>
      <c r="AY612" s="18"/>
      <c r="AZ612" s="18"/>
      <c r="BA612" s="18"/>
      <c r="BB612" s="18"/>
      <c r="BC612" s="18"/>
    </row>
    <row r="613" spans="1:55" x14ac:dyDescent="0.25">
      <c r="A613" s="21"/>
      <c r="B613" s="21"/>
      <c r="C613" s="21"/>
      <c r="AN613" s="18"/>
      <c r="AO613" s="18"/>
      <c r="AP613" s="18"/>
      <c r="AQ613" s="18"/>
      <c r="AR613" s="18"/>
      <c r="AS613" s="18"/>
      <c r="AT613" s="18"/>
      <c r="AU613" s="18"/>
      <c r="AV613" s="18"/>
      <c r="AW613" s="18"/>
      <c r="AX613" s="18"/>
      <c r="AY613" s="18"/>
      <c r="AZ613" s="18"/>
      <c r="BA613" s="18"/>
      <c r="BB613" s="18"/>
      <c r="BC613" s="18"/>
    </row>
    <row r="614" spans="1:55" x14ac:dyDescent="0.25">
      <c r="A614" s="21"/>
      <c r="B614" s="21"/>
      <c r="C614" s="21"/>
      <c r="AN614" s="18"/>
      <c r="AO614" s="18"/>
      <c r="AP614" s="18"/>
      <c r="AQ614" s="18"/>
      <c r="AR614" s="18"/>
      <c r="AS614" s="18"/>
      <c r="AT614" s="18"/>
      <c r="AU614" s="18"/>
      <c r="AV614" s="18"/>
      <c r="AW614" s="18"/>
      <c r="AX614" s="18"/>
      <c r="AY614" s="18"/>
      <c r="AZ614" s="18"/>
      <c r="BA614" s="18"/>
      <c r="BB614" s="18"/>
      <c r="BC614" s="18"/>
    </row>
    <row r="615" spans="1:55" x14ac:dyDescent="0.25">
      <c r="A615" s="21"/>
      <c r="B615" s="21"/>
      <c r="C615" s="21"/>
      <c r="AN615" s="18"/>
      <c r="AO615" s="18"/>
      <c r="AP615" s="18"/>
      <c r="AQ615" s="18"/>
      <c r="AR615" s="18"/>
      <c r="AS615" s="18"/>
      <c r="AT615" s="18"/>
      <c r="AU615" s="18"/>
      <c r="AV615" s="18"/>
      <c r="AW615" s="18"/>
      <c r="AX615" s="18"/>
      <c r="AY615" s="18"/>
      <c r="AZ615" s="18"/>
      <c r="BA615" s="18"/>
      <c r="BB615" s="18"/>
      <c r="BC615" s="18"/>
    </row>
    <row r="616" spans="1:55" x14ac:dyDescent="0.25">
      <c r="A616" s="21"/>
      <c r="B616" s="21"/>
      <c r="C616" s="21"/>
      <c r="AN616" s="18"/>
      <c r="AO616" s="18"/>
      <c r="AP616" s="18"/>
      <c r="AQ616" s="18"/>
      <c r="AR616" s="18"/>
      <c r="AS616" s="18"/>
      <c r="AT616" s="18"/>
      <c r="AU616" s="18"/>
      <c r="AV616" s="18"/>
      <c r="AW616" s="18"/>
      <c r="AX616" s="18"/>
      <c r="AY616" s="18"/>
      <c r="AZ616" s="18"/>
      <c r="BA616" s="18"/>
      <c r="BB616" s="18"/>
      <c r="BC616" s="18"/>
    </row>
    <row r="617" spans="1:55" x14ac:dyDescent="0.25">
      <c r="A617" s="21"/>
      <c r="B617" s="21"/>
      <c r="C617" s="21"/>
      <c r="AN617" s="18"/>
      <c r="AO617" s="18"/>
      <c r="AP617" s="18"/>
      <c r="AQ617" s="18"/>
      <c r="AR617" s="18"/>
      <c r="AS617" s="18"/>
      <c r="AT617" s="18"/>
      <c r="AU617" s="18"/>
      <c r="AV617" s="18"/>
      <c r="AW617" s="18"/>
      <c r="AX617" s="18"/>
      <c r="AY617" s="18"/>
      <c r="AZ617" s="18"/>
      <c r="BA617" s="18"/>
      <c r="BB617" s="18"/>
      <c r="BC617" s="18"/>
    </row>
    <row r="618" spans="1:55" x14ac:dyDescent="0.25">
      <c r="A618" s="21"/>
      <c r="B618" s="21"/>
      <c r="C618" s="21"/>
      <c r="AN618" s="18"/>
      <c r="AO618" s="18"/>
      <c r="AP618" s="18"/>
      <c r="AQ618" s="18"/>
      <c r="AR618" s="18"/>
      <c r="AS618" s="18"/>
      <c r="AT618" s="18"/>
      <c r="AU618" s="18"/>
      <c r="AV618" s="18"/>
      <c r="AW618" s="18"/>
      <c r="AX618" s="18"/>
      <c r="AY618" s="18"/>
      <c r="AZ618" s="18"/>
      <c r="BA618" s="18"/>
      <c r="BB618" s="18"/>
      <c r="BC618" s="18"/>
    </row>
    <row r="619" spans="1:55" x14ac:dyDescent="0.25">
      <c r="A619" s="21"/>
      <c r="B619" s="21"/>
      <c r="C619" s="21"/>
      <c r="AN619" s="18"/>
      <c r="AO619" s="18"/>
      <c r="AP619" s="18"/>
      <c r="AQ619" s="18"/>
      <c r="AR619" s="18"/>
      <c r="AS619" s="18"/>
      <c r="AT619" s="18"/>
      <c r="AU619" s="18"/>
      <c r="AV619" s="18"/>
      <c r="AW619" s="18"/>
      <c r="AX619" s="18"/>
      <c r="AY619" s="18"/>
      <c r="AZ619" s="18"/>
      <c r="BA619" s="18"/>
      <c r="BB619" s="18"/>
      <c r="BC619" s="18"/>
    </row>
    <row r="620" spans="1:55" x14ac:dyDescent="0.25">
      <c r="A620" s="21"/>
      <c r="B620" s="21"/>
      <c r="C620" s="21"/>
      <c r="AN620" s="18"/>
      <c r="AO620" s="18"/>
      <c r="AP620" s="18"/>
      <c r="AQ620" s="18"/>
      <c r="AR620" s="18"/>
      <c r="AS620" s="18"/>
      <c r="AT620" s="18"/>
      <c r="AU620" s="18"/>
      <c r="AV620" s="18"/>
      <c r="AW620" s="18"/>
      <c r="AX620" s="18"/>
      <c r="AY620" s="18"/>
      <c r="AZ620" s="18"/>
      <c r="BA620" s="18"/>
      <c r="BB620" s="18"/>
      <c r="BC620" s="18"/>
    </row>
    <row r="621" spans="1:55" x14ac:dyDescent="0.25">
      <c r="A621" s="21"/>
      <c r="B621" s="21"/>
      <c r="C621" s="21"/>
      <c r="AN621" s="18"/>
      <c r="AO621" s="18"/>
      <c r="AP621" s="18"/>
      <c r="AQ621" s="18"/>
      <c r="AR621" s="18"/>
      <c r="AS621" s="18"/>
      <c r="AT621" s="18"/>
      <c r="AU621" s="18"/>
      <c r="AV621" s="18"/>
      <c r="AW621" s="18"/>
      <c r="AX621" s="18"/>
      <c r="AY621" s="18"/>
      <c r="AZ621" s="18"/>
      <c r="BA621" s="18"/>
      <c r="BB621" s="18"/>
      <c r="BC621" s="18"/>
    </row>
    <row r="622" spans="1:55" x14ac:dyDescent="0.25">
      <c r="A622" s="21"/>
      <c r="B622" s="21"/>
      <c r="C622" s="21"/>
      <c r="AN622" s="18"/>
      <c r="AO622" s="18"/>
      <c r="AP622" s="18"/>
      <c r="AQ622" s="18"/>
      <c r="AR622" s="18"/>
      <c r="AS622" s="18"/>
      <c r="AT622" s="18"/>
      <c r="AU622" s="18"/>
      <c r="AV622" s="18"/>
      <c r="AW622" s="18"/>
      <c r="AX622" s="18"/>
      <c r="AY622" s="18"/>
      <c r="AZ622" s="18"/>
      <c r="BA622" s="18"/>
      <c r="BB622" s="18"/>
      <c r="BC622" s="18"/>
    </row>
    <row r="623" spans="1:55" x14ac:dyDescent="0.25">
      <c r="A623" s="21"/>
      <c r="B623" s="21"/>
      <c r="C623" s="21"/>
      <c r="AN623" s="18"/>
      <c r="AO623" s="18"/>
      <c r="AP623" s="18"/>
      <c r="AQ623" s="18"/>
      <c r="AR623" s="18"/>
      <c r="AS623" s="18"/>
      <c r="AT623" s="18"/>
      <c r="AU623" s="18"/>
      <c r="AV623" s="18"/>
      <c r="AW623" s="18"/>
      <c r="AX623" s="18"/>
      <c r="AY623" s="18"/>
      <c r="AZ623" s="18"/>
      <c r="BA623" s="18"/>
      <c r="BB623" s="18"/>
      <c r="BC623" s="18"/>
    </row>
    <row r="624" spans="1:55" x14ac:dyDescent="0.25">
      <c r="A624" s="21"/>
      <c r="B624" s="21"/>
      <c r="C624" s="21"/>
      <c r="AN624" s="18"/>
      <c r="AO624" s="18"/>
      <c r="AP624" s="18"/>
      <c r="AQ624" s="18"/>
      <c r="AR624" s="18"/>
      <c r="AS624" s="18"/>
      <c r="AT624" s="18"/>
      <c r="AU624" s="18"/>
      <c r="AV624" s="18"/>
      <c r="AW624" s="18"/>
      <c r="AX624" s="18"/>
      <c r="AY624" s="18"/>
      <c r="AZ624" s="18"/>
      <c r="BA624" s="18"/>
      <c r="BB624" s="18"/>
      <c r="BC624" s="18"/>
    </row>
    <row r="625" spans="1:55" x14ac:dyDescent="0.25">
      <c r="A625" s="21"/>
      <c r="B625" s="21"/>
      <c r="C625" s="21"/>
      <c r="AN625" s="18"/>
      <c r="AO625" s="18"/>
      <c r="AP625" s="18"/>
      <c r="AQ625" s="18"/>
      <c r="AR625" s="18"/>
      <c r="AS625" s="18"/>
      <c r="AT625" s="18"/>
      <c r="AU625" s="18"/>
      <c r="AV625" s="18"/>
      <c r="AW625" s="18"/>
      <c r="AX625" s="18"/>
      <c r="AY625" s="18"/>
      <c r="AZ625" s="18"/>
      <c r="BA625" s="18"/>
      <c r="BB625" s="18"/>
      <c r="BC625" s="18"/>
    </row>
    <row r="626" spans="1:55" x14ac:dyDescent="0.25">
      <c r="A626" s="21"/>
      <c r="B626" s="21"/>
      <c r="C626" s="21"/>
      <c r="AN626" s="18"/>
      <c r="AO626" s="18"/>
      <c r="AP626" s="18"/>
      <c r="AQ626" s="18"/>
      <c r="AR626" s="18"/>
      <c r="AS626" s="18"/>
      <c r="AT626" s="18"/>
      <c r="AU626" s="18"/>
      <c r="AV626" s="18"/>
      <c r="AW626" s="18"/>
      <c r="AX626" s="18"/>
      <c r="AY626" s="18"/>
      <c r="AZ626" s="18"/>
      <c r="BA626" s="18"/>
      <c r="BB626" s="18"/>
      <c r="BC626" s="18"/>
    </row>
    <row r="627" spans="1:55" x14ac:dyDescent="0.25">
      <c r="A627" s="21"/>
      <c r="B627" s="21"/>
      <c r="C627" s="21"/>
      <c r="AN627" s="18"/>
      <c r="AO627" s="18"/>
      <c r="AP627" s="18"/>
      <c r="AQ627" s="18"/>
      <c r="AR627" s="18"/>
      <c r="AS627" s="18"/>
      <c r="AT627" s="18"/>
      <c r="AU627" s="18"/>
      <c r="AV627" s="18"/>
      <c r="AW627" s="18"/>
      <c r="AX627" s="18"/>
      <c r="AY627" s="18"/>
      <c r="AZ627" s="18"/>
      <c r="BA627" s="18"/>
      <c r="BB627" s="18"/>
      <c r="BC627" s="18"/>
    </row>
    <row r="628" spans="1:55" x14ac:dyDescent="0.25">
      <c r="A628" s="21"/>
      <c r="B628" s="21"/>
      <c r="C628" s="21"/>
      <c r="AN628" s="18"/>
      <c r="AO628" s="18"/>
      <c r="AP628" s="18"/>
      <c r="AQ628" s="18"/>
      <c r="AR628" s="18"/>
      <c r="AS628" s="18"/>
      <c r="AT628" s="18"/>
      <c r="AU628" s="18"/>
      <c r="AV628" s="18"/>
      <c r="AW628" s="18"/>
      <c r="AX628" s="18"/>
      <c r="AY628" s="18"/>
      <c r="AZ628" s="18"/>
      <c r="BA628" s="18"/>
      <c r="BB628" s="18"/>
      <c r="BC628" s="18"/>
    </row>
    <row r="629" spans="1:55" x14ac:dyDescent="0.25">
      <c r="A629" s="21"/>
      <c r="B629" s="21"/>
      <c r="C629" s="21"/>
      <c r="AN629" s="18"/>
      <c r="AO629" s="18"/>
      <c r="AP629" s="18"/>
      <c r="AQ629" s="18"/>
      <c r="AR629" s="18"/>
      <c r="AS629" s="18"/>
      <c r="AT629" s="18"/>
      <c r="AU629" s="18"/>
      <c r="AV629" s="18"/>
      <c r="AW629" s="18"/>
      <c r="AX629" s="18"/>
      <c r="AY629" s="18"/>
      <c r="AZ629" s="18"/>
      <c r="BA629" s="18"/>
      <c r="BB629" s="18"/>
      <c r="BC629" s="18"/>
    </row>
    <row r="630" spans="1:55" x14ac:dyDescent="0.25">
      <c r="A630" s="21"/>
      <c r="B630" s="21"/>
      <c r="C630" s="21"/>
      <c r="AN630" s="18"/>
      <c r="AO630" s="18"/>
      <c r="AP630" s="18"/>
      <c r="AQ630" s="18"/>
      <c r="AR630" s="18"/>
      <c r="AS630" s="18"/>
      <c r="AT630" s="18"/>
      <c r="AU630" s="18"/>
      <c r="AV630" s="18"/>
      <c r="AW630" s="18"/>
      <c r="AX630" s="18"/>
      <c r="AY630" s="18"/>
      <c r="AZ630" s="18"/>
      <c r="BA630" s="18"/>
      <c r="BB630" s="18"/>
      <c r="BC630" s="18"/>
    </row>
    <row r="631" spans="1:55" x14ac:dyDescent="0.25">
      <c r="A631" s="21"/>
      <c r="B631" s="21"/>
      <c r="C631" s="21"/>
      <c r="AN631" s="18"/>
      <c r="AO631" s="18"/>
      <c r="AP631" s="18"/>
      <c r="AQ631" s="18"/>
      <c r="AR631" s="18"/>
      <c r="AS631" s="18"/>
      <c r="AT631" s="18"/>
      <c r="AU631" s="18"/>
      <c r="AV631" s="18"/>
      <c r="AW631" s="18"/>
      <c r="AX631" s="18"/>
      <c r="AY631" s="18"/>
      <c r="AZ631" s="18"/>
      <c r="BA631" s="18"/>
      <c r="BB631" s="18"/>
      <c r="BC631" s="18"/>
    </row>
    <row r="632" spans="1:55" x14ac:dyDescent="0.25">
      <c r="A632" s="21"/>
      <c r="B632" s="21"/>
      <c r="C632" s="21"/>
      <c r="AN632" s="18"/>
      <c r="AO632" s="18"/>
      <c r="AP632" s="18"/>
      <c r="AQ632" s="18"/>
      <c r="AR632" s="18"/>
      <c r="AS632" s="18"/>
      <c r="AT632" s="18"/>
      <c r="AU632" s="18"/>
      <c r="AV632" s="18"/>
      <c r="AW632" s="18"/>
      <c r="AX632" s="18"/>
      <c r="AY632" s="18"/>
      <c r="AZ632" s="18"/>
      <c r="BA632" s="18"/>
      <c r="BB632" s="18"/>
      <c r="BC632" s="18"/>
    </row>
    <row r="633" spans="1:55" x14ac:dyDescent="0.25">
      <c r="A633" s="21"/>
      <c r="B633" s="21"/>
      <c r="C633" s="21"/>
      <c r="AN633" s="18"/>
      <c r="AO633" s="18"/>
      <c r="AP633" s="18"/>
      <c r="AQ633" s="18"/>
      <c r="AR633" s="18"/>
      <c r="AS633" s="18"/>
      <c r="AT633" s="18"/>
      <c r="AU633" s="18"/>
      <c r="AV633" s="18"/>
      <c r="AW633" s="18"/>
      <c r="AX633" s="18"/>
      <c r="AY633" s="18"/>
      <c r="AZ633" s="18"/>
      <c r="BA633" s="18"/>
      <c r="BB633" s="18"/>
      <c r="BC633" s="18"/>
    </row>
    <row r="634" spans="1:55" x14ac:dyDescent="0.25">
      <c r="A634" s="21"/>
      <c r="B634" s="21"/>
      <c r="C634" s="21"/>
      <c r="AN634" s="18"/>
      <c r="AO634" s="18"/>
      <c r="AP634" s="18"/>
      <c r="AQ634" s="18"/>
      <c r="AR634" s="18"/>
      <c r="AS634" s="18"/>
      <c r="AT634" s="18"/>
      <c r="AU634" s="18"/>
      <c r="AV634" s="18"/>
      <c r="AW634" s="18"/>
      <c r="AX634" s="18"/>
      <c r="AY634" s="18"/>
      <c r="AZ634" s="18"/>
      <c r="BA634" s="18"/>
      <c r="BB634" s="18"/>
      <c r="BC634" s="18"/>
    </row>
    <row r="635" spans="1:55" x14ac:dyDescent="0.25">
      <c r="A635" s="21"/>
      <c r="B635" s="21"/>
      <c r="C635" s="21"/>
      <c r="AN635" s="18"/>
      <c r="AO635" s="18"/>
      <c r="AP635" s="18"/>
      <c r="AQ635" s="18"/>
      <c r="AR635" s="18"/>
      <c r="AS635" s="18"/>
      <c r="AT635" s="18"/>
      <c r="AU635" s="18"/>
      <c r="AV635" s="18"/>
      <c r="AW635" s="18"/>
      <c r="AX635" s="18"/>
      <c r="AY635" s="18"/>
      <c r="AZ635" s="18"/>
      <c r="BA635" s="18"/>
      <c r="BB635" s="18"/>
      <c r="BC635" s="18"/>
    </row>
    <row r="636" spans="1:55" x14ac:dyDescent="0.25">
      <c r="A636" s="21"/>
      <c r="B636" s="21"/>
      <c r="C636" s="21"/>
      <c r="AN636" s="18"/>
      <c r="AO636" s="18"/>
      <c r="AP636" s="18"/>
      <c r="AQ636" s="18"/>
      <c r="AR636" s="18"/>
      <c r="AS636" s="18"/>
      <c r="AT636" s="18"/>
      <c r="AU636" s="18"/>
      <c r="AV636" s="18"/>
      <c r="AW636" s="18"/>
      <c r="AX636" s="18"/>
      <c r="AY636" s="18"/>
      <c r="AZ636" s="18"/>
      <c r="BA636" s="18"/>
      <c r="BB636" s="18"/>
      <c r="BC636" s="18"/>
    </row>
    <row r="637" spans="1:55" x14ac:dyDescent="0.25">
      <c r="A637" s="21"/>
      <c r="B637" s="21"/>
      <c r="C637" s="21"/>
      <c r="AN637" s="18"/>
      <c r="AO637" s="18"/>
      <c r="AP637" s="18"/>
      <c r="AQ637" s="18"/>
      <c r="AR637" s="18"/>
      <c r="AS637" s="18"/>
      <c r="AT637" s="18"/>
      <c r="AU637" s="18"/>
      <c r="AV637" s="18"/>
      <c r="AW637" s="18"/>
      <c r="AX637" s="18"/>
      <c r="AY637" s="18"/>
      <c r="AZ637" s="18"/>
      <c r="BA637" s="18"/>
      <c r="BB637" s="18"/>
      <c r="BC637" s="18"/>
    </row>
    <row r="638" spans="1:55" x14ac:dyDescent="0.25">
      <c r="A638" s="21"/>
      <c r="B638" s="21"/>
      <c r="C638" s="21"/>
      <c r="AN638" s="18"/>
      <c r="AO638" s="18"/>
      <c r="AP638" s="18"/>
      <c r="AQ638" s="18"/>
      <c r="AR638" s="18"/>
      <c r="AS638" s="18"/>
      <c r="AT638" s="18"/>
      <c r="AU638" s="18"/>
      <c r="AV638" s="18"/>
      <c r="AW638" s="18"/>
      <c r="AX638" s="18"/>
      <c r="AY638" s="18"/>
      <c r="AZ638" s="18"/>
      <c r="BA638" s="18"/>
      <c r="BB638" s="18"/>
      <c r="BC638" s="18"/>
    </row>
    <row r="639" spans="1:55" x14ac:dyDescent="0.25">
      <c r="A639" s="21"/>
      <c r="B639" s="21"/>
      <c r="C639" s="21"/>
      <c r="AN639" s="18"/>
      <c r="AO639" s="18"/>
      <c r="AP639" s="18"/>
      <c r="AQ639" s="18"/>
      <c r="AR639" s="18"/>
      <c r="AS639" s="18"/>
      <c r="AT639" s="18"/>
      <c r="AU639" s="18"/>
      <c r="AV639" s="18"/>
      <c r="AW639" s="18"/>
      <c r="AX639" s="18"/>
      <c r="AY639" s="18"/>
      <c r="AZ639" s="18"/>
      <c r="BA639" s="18"/>
      <c r="BB639" s="18"/>
      <c r="BC639" s="18"/>
    </row>
    <row r="640" spans="1:55" x14ac:dyDescent="0.25">
      <c r="A640" s="21"/>
      <c r="B640" s="21"/>
      <c r="C640" s="21"/>
      <c r="AN640" s="18"/>
      <c r="AO640" s="18"/>
      <c r="AP640" s="18"/>
      <c r="AQ640" s="18"/>
      <c r="AR640" s="18"/>
      <c r="AS640" s="18"/>
      <c r="AT640" s="18"/>
      <c r="AU640" s="18"/>
      <c r="AV640" s="18"/>
      <c r="AW640" s="18"/>
      <c r="AX640" s="18"/>
      <c r="AY640" s="18"/>
      <c r="AZ640" s="18"/>
      <c r="BA640" s="18"/>
      <c r="BB640" s="18"/>
      <c r="BC640" s="18"/>
    </row>
    <row r="641" spans="1:55" x14ac:dyDescent="0.25">
      <c r="A641" s="21"/>
      <c r="B641" s="21"/>
      <c r="C641" s="21"/>
      <c r="AN641" s="18"/>
      <c r="AO641" s="18"/>
      <c r="AP641" s="18"/>
      <c r="AQ641" s="18"/>
      <c r="AR641" s="18"/>
      <c r="AS641" s="18"/>
      <c r="AT641" s="18"/>
      <c r="AU641" s="18"/>
      <c r="AV641" s="18"/>
      <c r="AW641" s="18"/>
      <c r="AX641" s="18"/>
      <c r="AY641" s="18"/>
      <c r="AZ641" s="18"/>
      <c r="BA641" s="18"/>
      <c r="BB641" s="18"/>
      <c r="BC641" s="18"/>
    </row>
    <row r="642" spans="1:55" x14ac:dyDescent="0.25">
      <c r="A642" s="21"/>
      <c r="B642" s="21"/>
      <c r="C642" s="21"/>
      <c r="AN642" s="18"/>
      <c r="AO642" s="18"/>
      <c r="AP642" s="18"/>
      <c r="AQ642" s="18"/>
      <c r="AR642" s="18"/>
      <c r="AS642" s="18"/>
      <c r="AT642" s="18"/>
      <c r="AU642" s="18"/>
      <c r="AV642" s="18"/>
      <c r="AW642" s="18"/>
      <c r="AX642" s="18"/>
      <c r="AY642" s="18"/>
      <c r="AZ642" s="18"/>
      <c r="BA642" s="18"/>
      <c r="BB642" s="18"/>
      <c r="BC642" s="18"/>
    </row>
    <row r="643" spans="1:55" x14ac:dyDescent="0.25">
      <c r="A643" s="21"/>
      <c r="B643" s="21"/>
      <c r="C643" s="21"/>
      <c r="AN643" s="18"/>
      <c r="AO643" s="18"/>
      <c r="AP643" s="18"/>
      <c r="AQ643" s="18"/>
      <c r="AR643" s="18"/>
      <c r="AS643" s="18"/>
      <c r="AT643" s="18"/>
      <c r="AU643" s="18"/>
      <c r="AV643" s="18"/>
      <c r="AW643" s="18"/>
      <c r="AX643" s="18"/>
      <c r="AY643" s="18"/>
      <c r="AZ643" s="18"/>
      <c r="BA643" s="18"/>
      <c r="BB643" s="18"/>
      <c r="BC643" s="18"/>
    </row>
    <row r="644" spans="1:55" x14ac:dyDescent="0.25">
      <c r="A644" s="21"/>
      <c r="B644" s="21"/>
      <c r="C644" s="21"/>
      <c r="AN644" s="18"/>
      <c r="AO644" s="18"/>
      <c r="AP644" s="18"/>
      <c r="AQ644" s="18"/>
      <c r="AR644" s="18"/>
      <c r="AS644" s="18"/>
      <c r="AT644" s="18"/>
      <c r="AU644" s="18"/>
      <c r="AV644" s="18"/>
      <c r="AW644" s="18"/>
      <c r="AX644" s="18"/>
      <c r="AY644" s="18"/>
      <c r="AZ644" s="18"/>
      <c r="BA644" s="18"/>
      <c r="BB644" s="18"/>
      <c r="BC644" s="18"/>
    </row>
    <row r="645" spans="1:55" x14ac:dyDescent="0.25">
      <c r="A645" s="21"/>
      <c r="B645" s="21"/>
      <c r="C645" s="21"/>
      <c r="AN645" s="18"/>
      <c r="AO645" s="18"/>
      <c r="AP645" s="18"/>
      <c r="AQ645" s="18"/>
      <c r="AR645" s="18"/>
      <c r="AS645" s="18"/>
      <c r="AT645" s="18"/>
      <c r="AU645" s="18"/>
      <c r="AV645" s="18"/>
      <c r="AW645" s="18"/>
      <c r="AX645" s="18"/>
      <c r="AY645" s="18"/>
      <c r="AZ645" s="18"/>
      <c r="BA645" s="18"/>
      <c r="BB645" s="18"/>
      <c r="BC645" s="18"/>
    </row>
    <row r="646" spans="1:55" x14ac:dyDescent="0.25">
      <c r="A646" s="21"/>
      <c r="B646" s="21"/>
      <c r="C646" s="21"/>
      <c r="AN646" s="18"/>
      <c r="AO646" s="18"/>
      <c r="AP646" s="18"/>
      <c r="AQ646" s="18"/>
      <c r="AR646" s="18"/>
      <c r="AS646" s="18"/>
      <c r="AT646" s="18"/>
      <c r="AU646" s="18"/>
      <c r="AV646" s="18"/>
      <c r="AW646" s="18"/>
      <c r="AX646" s="18"/>
      <c r="AY646" s="18"/>
      <c r="AZ646" s="18"/>
      <c r="BA646" s="18"/>
      <c r="BB646" s="18"/>
      <c r="BC646" s="18"/>
    </row>
    <row r="647" spans="1:55" x14ac:dyDescent="0.25">
      <c r="A647" s="21"/>
      <c r="B647" s="21"/>
      <c r="C647" s="21"/>
      <c r="AN647" s="18"/>
      <c r="AO647" s="18"/>
      <c r="AP647" s="18"/>
      <c r="AQ647" s="18"/>
      <c r="AR647" s="18"/>
      <c r="AS647" s="18"/>
      <c r="AT647" s="18"/>
      <c r="AU647" s="18"/>
      <c r="AV647" s="18"/>
      <c r="AW647" s="18"/>
      <c r="AX647" s="18"/>
      <c r="AY647" s="18"/>
      <c r="AZ647" s="18"/>
      <c r="BA647" s="18"/>
      <c r="BB647" s="18"/>
      <c r="BC647" s="18"/>
    </row>
    <row r="648" spans="1:55" x14ac:dyDescent="0.25">
      <c r="A648" s="21"/>
      <c r="B648" s="21"/>
      <c r="C648" s="21"/>
      <c r="AN648" s="18"/>
      <c r="AO648" s="18"/>
      <c r="AP648" s="18"/>
      <c r="AQ648" s="18"/>
      <c r="AR648" s="18"/>
      <c r="AS648" s="18"/>
      <c r="AT648" s="18"/>
      <c r="AU648" s="18"/>
      <c r="AV648" s="18"/>
      <c r="AW648" s="18"/>
      <c r="AX648" s="18"/>
      <c r="AY648" s="18"/>
      <c r="AZ648" s="18"/>
      <c r="BA648" s="18"/>
      <c r="BB648" s="18"/>
      <c r="BC648" s="18"/>
    </row>
    <row r="649" spans="1:55" x14ac:dyDescent="0.25">
      <c r="A649" s="21"/>
      <c r="B649" s="21"/>
      <c r="C649" s="21"/>
      <c r="AN649" s="18"/>
      <c r="AO649" s="18"/>
      <c r="AP649" s="18"/>
      <c r="AQ649" s="18"/>
      <c r="AR649" s="18"/>
      <c r="AS649" s="18"/>
      <c r="AT649" s="18"/>
      <c r="AU649" s="18"/>
      <c r="AV649" s="18"/>
      <c r="AW649" s="18"/>
      <c r="AX649" s="18"/>
      <c r="AY649" s="18"/>
      <c r="AZ649" s="18"/>
      <c r="BA649" s="18"/>
      <c r="BB649" s="18"/>
      <c r="BC649" s="18"/>
    </row>
    <row r="650" spans="1:55" x14ac:dyDescent="0.25">
      <c r="A650" s="21"/>
      <c r="B650" s="21"/>
      <c r="C650" s="21"/>
      <c r="AN650" s="18"/>
      <c r="AO650" s="18"/>
      <c r="AP650" s="18"/>
      <c r="AQ650" s="18"/>
      <c r="AR650" s="18"/>
      <c r="AS650" s="18"/>
      <c r="AT650" s="18"/>
      <c r="AU650" s="18"/>
      <c r="AV650" s="18"/>
      <c r="AW650" s="18"/>
      <c r="AX650" s="18"/>
      <c r="AY650" s="18"/>
      <c r="AZ650" s="18"/>
      <c r="BA650" s="18"/>
      <c r="BB650" s="18"/>
      <c r="BC650" s="18"/>
    </row>
    <row r="651" spans="1:55" x14ac:dyDescent="0.25">
      <c r="A651" s="21"/>
      <c r="B651" s="21"/>
      <c r="C651" s="21"/>
      <c r="AN651" s="18"/>
      <c r="AO651" s="18"/>
      <c r="AP651" s="18"/>
      <c r="AQ651" s="18"/>
      <c r="AR651" s="18"/>
      <c r="AS651" s="18"/>
      <c r="AT651" s="18"/>
      <c r="AU651" s="18"/>
      <c r="AV651" s="18"/>
      <c r="AW651" s="18"/>
      <c r="AX651" s="18"/>
      <c r="AY651" s="18"/>
      <c r="AZ651" s="18"/>
      <c r="BA651" s="18"/>
      <c r="BB651" s="18"/>
      <c r="BC651" s="18"/>
    </row>
    <row r="652" spans="1:55" x14ac:dyDescent="0.25">
      <c r="A652" s="21"/>
      <c r="B652" s="21"/>
      <c r="C652" s="21"/>
      <c r="AN652" s="18"/>
      <c r="AO652" s="18"/>
      <c r="AP652" s="18"/>
      <c r="AQ652" s="18"/>
      <c r="AR652" s="18"/>
      <c r="AS652" s="18"/>
      <c r="AT652" s="18"/>
      <c r="AU652" s="18"/>
      <c r="AV652" s="18"/>
      <c r="AW652" s="18"/>
      <c r="AX652" s="18"/>
      <c r="AY652" s="18"/>
      <c r="AZ652" s="18"/>
      <c r="BA652" s="18"/>
      <c r="BB652" s="18"/>
      <c r="BC652" s="18"/>
    </row>
    <row r="653" spans="1:55" x14ac:dyDescent="0.25">
      <c r="A653" s="21"/>
      <c r="B653" s="21"/>
      <c r="C653" s="21"/>
      <c r="AN653" s="18"/>
      <c r="AO653" s="18"/>
      <c r="AP653" s="18"/>
      <c r="AQ653" s="18"/>
      <c r="AR653" s="18"/>
      <c r="AS653" s="18"/>
      <c r="AT653" s="18"/>
      <c r="AU653" s="18"/>
      <c r="AV653" s="18"/>
      <c r="AW653" s="18"/>
      <c r="AX653" s="18"/>
      <c r="AY653" s="18"/>
      <c r="AZ653" s="18"/>
      <c r="BA653" s="18"/>
      <c r="BB653" s="18"/>
      <c r="BC653" s="18"/>
    </row>
    <row r="654" spans="1:55" x14ac:dyDescent="0.25">
      <c r="A654" s="21"/>
      <c r="B654" s="21"/>
      <c r="C654" s="21"/>
      <c r="AN654" s="18"/>
      <c r="AO654" s="18"/>
      <c r="AP654" s="18"/>
      <c r="AQ654" s="18"/>
      <c r="AR654" s="18"/>
      <c r="AS654" s="18"/>
      <c r="AT654" s="18"/>
      <c r="AU654" s="18"/>
      <c r="AV654" s="18"/>
      <c r="AW654" s="18"/>
      <c r="AX654" s="18"/>
      <c r="AY654" s="18"/>
      <c r="AZ654" s="18"/>
      <c r="BA654" s="18"/>
      <c r="BB654" s="18"/>
      <c r="BC654" s="18"/>
    </row>
    <row r="655" spans="1:55" x14ac:dyDescent="0.25">
      <c r="A655" s="21"/>
      <c r="B655" s="21"/>
      <c r="C655" s="21"/>
      <c r="AN655" s="18"/>
      <c r="AO655" s="18"/>
      <c r="AP655" s="18"/>
      <c r="AQ655" s="18"/>
      <c r="AR655" s="18"/>
      <c r="AS655" s="18"/>
      <c r="AT655" s="18"/>
      <c r="AU655" s="18"/>
      <c r="AV655" s="18"/>
      <c r="AW655" s="18"/>
      <c r="AX655" s="18"/>
      <c r="AY655" s="18"/>
      <c r="AZ655" s="18"/>
      <c r="BA655" s="18"/>
      <c r="BB655" s="18"/>
      <c r="BC655" s="18"/>
    </row>
    <row r="656" spans="1:55" x14ac:dyDescent="0.25">
      <c r="A656" s="21"/>
      <c r="B656" s="21"/>
      <c r="C656" s="21"/>
      <c r="AN656" s="18"/>
      <c r="AO656" s="18"/>
      <c r="AP656" s="18"/>
      <c r="AQ656" s="18"/>
      <c r="AR656" s="18"/>
      <c r="AS656" s="18"/>
      <c r="AT656" s="18"/>
      <c r="AU656" s="18"/>
      <c r="AV656" s="18"/>
      <c r="AW656" s="18"/>
      <c r="AX656" s="18"/>
      <c r="AY656" s="18"/>
      <c r="AZ656" s="18"/>
      <c r="BA656" s="18"/>
      <c r="BB656" s="18"/>
      <c r="BC656" s="18"/>
    </row>
    <row r="657" spans="1:55" x14ac:dyDescent="0.25">
      <c r="A657" s="21"/>
      <c r="B657" s="21"/>
      <c r="C657" s="21"/>
      <c r="AN657" s="18"/>
      <c r="AO657" s="18"/>
      <c r="AP657" s="18"/>
      <c r="AQ657" s="18"/>
      <c r="AR657" s="18"/>
      <c r="AS657" s="18"/>
      <c r="AT657" s="18"/>
      <c r="AU657" s="18"/>
      <c r="AV657" s="18"/>
      <c r="AW657" s="18"/>
      <c r="AX657" s="18"/>
      <c r="AY657" s="18"/>
      <c r="AZ657" s="18"/>
      <c r="BA657" s="18"/>
      <c r="BB657" s="18"/>
      <c r="BC657" s="18"/>
    </row>
    <row r="658" spans="1:55" x14ac:dyDescent="0.25">
      <c r="A658" s="21"/>
      <c r="B658" s="21"/>
      <c r="C658" s="21"/>
      <c r="AN658" s="18"/>
      <c r="AO658" s="18"/>
      <c r="AP658" s="18"/>
      <c r="AQ658" s="18"/>
      <c r="AR658" s="18"/>
      <c r="AS658" s="18"/>
      <c r="AT658" s="18"/>
      <c r="AU658" s="18"/>
      <c r="AV658" s="18"/>
      <c r="AW658" s="18"/>
      <c r="AX658" s="18"/>
      <c r="AY658" s="18"/>
      <c r="AZ658" s="18"/>
      <c r="BA658" s="18"/>
      <c r="BB658" s="18"/>
      <c r="BC658" s="18"/>
    </row>
    <row r="659" spans="1:55" x14ac:dyDescent="0.25">
      <c r="A659" s="21"/>
      <c r="B659" s="21"/>
      <c r="C659" s="21"/>
      <c r="AN659" s="18"/>
      <c r="AO659" s="18"/>
      <c r="AP659" s="18"/>
      <c r="AQ659" s="18"/>
      <c r="AR659" s="18"/>
      <c r="AS659" s="18"/>
      <c r="AT659" s="18"/>
      <c r="AU659" s="18"/>
      <c r="AV659" s="18"/>
      <c r="AW659" s="18"/>
      <c r="AX659" s="18"/>
      <c r="AY659" s="18"/>
      <c r="AZ659" s="18"/>
      <c r="BA659" s="18"/>
      <c r="BB659" s="18"/>
      <c r="BC659" s="18"/>
    </row>
    <row r="660" spans="1:55" x14ac:dyDescent="0.25">
      <c r="A660" s="21"/>
      <c r="B660" s="21"/>
      <c r="C660" s="21"/>
      <c r="AN660" s="18"/>
      <c r="AO660" s="18"/>
      <c r="AP660" s="18"/>
      <c r="AQ660" s="18"/>
      <c r="AR660" s="18"/>
      <c r="AS660" s="18"/>
      <c r="AT660" s="18"/>
      <c r="AU660" s="18"/>
      <c r="AV660" s="18"/>
      <c r="AW660" s="18"/>
      <c r="AX660" s="18"/>
      <c r="AY660" s="18"/>
      <c r="AZ660" s="18"/>
      <c r="BA660" s="18"/>
      <c r="BB660" s="18"/>
      <c r="BC660" s="18"/>
    </row>
    <row r="661" spans="1:55" x14ac:dyDescent="0.25">
      <c r="A661" s="21"/>
      <c r="B661" s="21"/>
      <c r="C661" s="21"/>
      <c r="AN661" s="18"/>
      <c r="AO661" s="18"/>
      <c r="AP661" s="18"/>
      <c r="AQ661" s="18"/>
      <c r="AR661" s="18"/>
      <c r="AS661" s="18"/>
      <c r="AT661" s="18"/>
      <c r="AU661" s="18"/>
      <c r="AV661" s="18"/>
      <c r="AW661" s="18"/>
      <c r="AX661" s="18"/>
      <c r="AY661" s="18"/>
      <c r="AZ661" s="18"/>
      <c r="BA661" s="18"/>
      <c r="BB661" s="18"/>
      <c r="BC661" s="18"/>
    </row>
    <row r="662" spans="1:55" x14ac:dyDescent="0.25">
      <c r="A662" s="21"/>
      <c r="B662" s="21"/>
      <c r="C662" s="21"/>
      <c r="AN662" s="18"/>
      <c r="AO662" s="18"/>
      <c r="AP662" s="18"/>
      <c r="AQ662" s="18"/>
      <c r="AR662" s="18"/>
      <c r="AS662" s="18"/>
      <c r="AT662" s="18"/>
      <c r="AU662" s="18"/>
      <c r="AV662" s="18"/>
      <c r="AW662" s="18"/>
      <c r="AX662" s="18"/>
      <c r="AY662" s="18"/>
      <c r="AZ662" s="18"/>
      <c r="BA662" s="18"/>
      <c r="BB662" s="18"/>
      <c r="BC662" s="18"/>
    </row>
    <row r="663" spans="1:55" x14ac:dyDescent="0.25">
      <c r="A663" s="21"/>
      <c r="B663" s="21"/>
      <c r="C663" s="21"/>
      <c r="AN663" s="18"/>
      <c r="AO663" s="18"/>
      <c r="AP663" s="18"/>
      <c r="AQ663" s="18"/>
      <c r="AR663" s="18"/>
      <c r="AS663" s="18"/>
      <c r="AT663" s="18"/>
      <c r="AU663" s="18"/>
      <c r="AV663" s="18"/>
      <c r="AW663" s="18"/>
      <c r="AX663" s="18"/>
      <c r="AY663" s="18"/>
      <c r="AZ663" s="18"/>
      <c r="BA663" s="18"/>
      <c r="BB663" s="18"/>
      <c r="BC663" s="18"/>
    </row>
    <row r="664" spans="1:55" x14ac:dyDescent="0.25">
      <c r="A664" s="21"/>
      <c r="B664" s="21"/>
      <c r="C664" s="21"/>
      <c r="AN664" s="18"/>
      <c r="AO664" s="18"/>
      <c r="AP664" s="18"/>
      <c r="AQ664" s="18"/>
      <c r="AR664" s="18"/>
      <c r="AS664" s="18"/>
      <c r="AT664" s="18"/>
      <c r="AU664" s="18"/>
      <c r="AV664" s="18"/>
      <c r="AW664" s="18"/>
      <c r="AX664" s="18"/>
      <c r="AY664" s="18"/>
      <c r="AZ664" s="18"/>
      <c r="BA664" s="18"/>
      <c r="BB664" s="18"/>
      <c r="BC664" s="18"/>
    </row>
    <row r="665" spans="1:55" x14ac:dyDescent="0.25">
      <c r="A665" s="21"/>
      <c r="B665" s="21"/>
      <c r="C665" s="21"/>
      <c r="AN665" s="18"/>
      <c r="AO665" s="18"/>
      <c r="AP665" s="18"/>
      <c r="AQ665" s="18"/>
      <c r="AR665" s="18"/>
      <c r="AS665" s="18"/>
      <c r="AT665" s="18"/>
      <c r="AU665" s="18"/>
      <c r="AV665" s="18"/>
      <c r="AW665" s="18"/>
      <c r="AX665" s="18"/>
      <c r="AY665" s="18"/>
      <c r="AZ665" s="18"/>
      <c r="BA665" s="18"/>
      <c r="BB665" s="18"/>
      <c r="BC665" s="18"/>
    </row>
    <row r="666" spans="1:55" x14ac:dyDescent="0.25">
      <c r="A666" s="21"/>
      <c r="B666" s="21"/>
      <c r="C666" s="21"/>
      <c r="AN666" s="18"/>
      <c r="AO666" s="18"/>
      <c r="AP666" s="18"/>
      <c r="AQ666" s="18"/>
      <c r="AR666" s="18"/>
      <c r="AS666" s="18"/>
      <c r="AT666" s="18"/>
      <c r="AU666" s="18"/>
      <c r="AV666" s="18"/>
      <c r="AW666" s="18"/>
      <c r="AX666" s="18"/>
      <c r="AY666" s="18"/>
      <c r="AZ666" s="18"/>
      <c r="BA666" s="18"/>
      <c r="BB666" s="18"/>
      <c r="BC666" s="18"/>
    </row>
    <row r="667" spans="1:55" x14ac:dyDescent="0.25">
      <c r="A667" s="21"/>
      <c r="B667" s="21"/>
      <c r="C667" s="21"/>
      <c r="AN667" s="18"/>
      <c r="AO667" s="18"/>
      <c r="AP667" s="18"/>
      <c r="AQ667" s="18"/>
      <c r="AR667" s="18"/>
      <c r="AS667" s="18"/>
      <c r="AT667" s="18"/>
      <c r="AU667" s="18"/>
      <c r="AV667" s="18"/>
      <c r="AW667" s="18"/>
      <c r="AX667" s="18"/>
      <c r="AY667" s="18"/>
      <c r="AZ667" s="18"/>
      <c r="BA667" s="18"/>
      <c r="BB667" s="18"/>
      <c r="BC667" s="18"/>
    </row>
    <row r="668" spans="1:55" x14ac:dyDescent="0.25">
      <c r="A668" s="21"/>
      <c r="B668" s="21"/>
      <c r="C668" s="21"/>
      <c r="AN668" s="18"/>
      <c r="AO668" s="18"/>
      <c r="AP668" s="18"/>
      <c r="AQ668" s="18"/>
      <c r="AR668" s="18"/>
      <c r="AS668" s="18"/>
      <c r="AT668" s="18"/>
      <c r="AU668" s="18"/>
      <c r="AV668" s="18"/>
      <c r="AW668" s="18"/>
      <c r="AX668" s="18"/>
      <c r="AY668" s="18"/>
      <c r="AZ668" s="18"/>
      <c r="BA668" s="18"/>
      <c r="BB668" s="18"/>
      <c r="BC668" s="18"/>
    </row>
    <row r="669" spans="1:55" x14ac:dyDescent="0.25">
      <c r="A669" s="21"/>
      <c r="B669" s="21"/>
      <c r="C669" s="21"/>
      <c r="AN669" s="18"/>
      <c r="AO669" s="18"/>
      <c r="AP669" s="18"/>
      <c r="AQ669" s="18"/>
      <c r="AR669" s="18"/>
      <c r="AS669" s="18"/>
      <c r="AT669" s="18"/>
      <c r="AU669" s="18"/>
      <c r="AV669" s="18"/>
      <c r="AW669" s="18"/>
      <c r="AX669" s="18"/>
      <c r="AY669" s="18"/>
      <c r="AZ669" s="18"/>
      <c r="BA669" s="18"/>
      <c r="BB669" s="18"/>
      <c r="BC669" s="18"/>
    </row>
    <row r="670" spans="1:55" x14ac:dyDescent="0.25">
      <c r="A670" s="21"/>
      <c r="B670" s="21"/>
      <c r="C670" s="21"/>
      <c r="AN670" s="18"/>
      <c r="AO670" s="18"/>
      <c r="AP670" s="18"/>
      <c r="AQ670" s="18"/>
      <c r="AR670" s="18"/>
      <c r="AS670" s="18"/>
      <c r="AT670" s="18"/>
      <c r="AU670" s="18"/>
      <c r="AV670" s="18"/>
      <c r="AW670" s="18"/>
      <c r="AX670" s="18"/>
      <c r="AY670" s="18"/>
      <c r="AZ670" s="18"/>
      <c r="BA670" s="18"/>
      <c r="BB670" s="18"/>
      <c r="BC670" s="18"/>
    </row>
    <row r="671" spans="1:55" x14ac:dyDescent="0.25">
      <c r="A671" s="21"/>
      <c r="B671" s="21"/>
      <c r="C671" s="21"/>
      <c r="AN671" s="18"/>
      <c r="AO671" s="18"/>
      <c r="AP671" s="18"/>
      <c r="AQ671" s="18"/>
      <c r="AR671" s="18"/>
      <c r="AS671" s="18"/>
      <c r="AT671" s="18"/>
      <c r="AU671" s="18"/>
      <c r="AV671" s="18"/>
      <c r="AW671" s="18"/>
      <c r="AX671" s="18"/>
      <c r="AY671" s="18"/>
      <c r="AZ671" s="18"/>
      <c r="BA671" s="18"/>
      <c r="BB671" s="18"/>
      <c r="BC671" s="18"/>
    </row>
    <row r="672" spans="1:55" x14ac:dyDescent="0.25">
      <c r="A672" s="21"/>
      <c r="B672" s="21"/>
      <c r="C672" s="21"/>
      <c r="AN672" s="18"/>
      <c r="AO672" s="18"/>
      <c r="AP672" s="18"/>
      <c r="AQ672" s="18"/>
      <c r="AR672" s="18"/>
      <c r="AS672" s="18"/>
      <c r="AT672" s="18"/>
      <c r="AU672" s="18"/>
      <c r="AV672" s="18"/>
      <c r="AW672" s="18"/>
      <c r="AX672" s="18"/>
      <c r="AY672" s="18"/>
      <c r="AZ672" s="18"/>
      <c r="BA672" s="18"/>
      <c r="BB672" s="18"/>
      <c r="BC672" s="18"/>
    </row>
    <row r="673" spans="1:55" x14ac:dyDescent="0.25">
      <c r="A673" s="21"/>
      <c r="B673" s="21"/>
      <c r="C673" s="21"/>
      <c r="AN673" s="18"/>
      <c r="AO673" s="18"/>
      <c r="AP673" s="18"/>
      <c r="AQ673" s="18"/>
      <c r="AR673" s="18"/>
      <c r="AS673" s="18"/>
      <c r="AT673" s="18"/>
      <c r="AU673" s="18"/>
      <c r="AV673" s="18"/>
      <c r="AW673" s="18"/>
      <c r="AX673" s="18"/>
      <c r="AY673" s="18"/>
      <c r="AZ673" s="18"/>
      <c r="BA673" s="18"/>
      <c r="BB673" s="18"/>
      <c r="BC673" s="18"/>
    </row>
    <row r="674" spans="1:55" x14ac:dyDescent="0.25">
      <c r="A674" s="21"/>
      <c r="B674" s="21"/>
      <c r="C674" s="21"/>
      <c r="AN674" s="18"/>
      <c r="AO674" s="18"/>
      <c r="AP674" s="18"/>
      <c r="AQ674" s="18"/>
      <c r="AR674" s="18"/>
      <c r="AS674" s="18"/>
      <c r="AT674" s="18"/>
      <c r="AU674" s="18"/>
      <c r="AV674" s="18"/>
      <c r="AW674" s="18"/>
      <c r="AX674" s="18"/>
      <c r="AY674" s="18"/>
      <c r="AZ674" s="18"/>
      <c r="BA674" s="18"/>
      <c r="BB674" s="18"/>
      <c r="BC674" s="18"/>
    </row>
    <row r="675" spans="1:55" x14ac:dyDescent="0.25">
      <c r="A675" s="21"/>
      <c r="B675" s="21"/>
      <c r="C675" s="21"/>
      <c r="AN675" s="18"/>
      <c r="AO675" s="18"/>
      <c r="AP675" s="18"/>
      <c r="AQ675" s="18"/>
      <c r="AR675" s="18"/>
      <c r="AS675" s="18"/>
      <c r="AT675" s="18"/>
      <c r="AU675" s="18"/>
      <c r="AV675" s="18"/>
      <c r="AW675" s="18"/>
      <c r="AX675" s="18"/>
      <c r="AY675" s="18"/>
      <c r="AZ675" s="18"/>
      <c r="BA675" s="18"/>
      <c r="BB675" s="18"/>
      <c r="BC675" s="18"/>
    </row>
    <row r="676" spans="1:55" x14ac:dyDescent="0.25">
      <c r="A676" s="21"/>
      <c r="B676" s="21"/>
      <c r="C676" s="21"/>
      <c r="AN676" s="18"/>
      <c r="AO676" s="18"/>
      <c r="AP676" s="18"/>
      <c r="AQ676" s="18"/>
      <c r="AR676" s="18"/>
      <c r="AS676" s="18"/>
      <c r="AT676" s="18"/>
      <c r="AU676" s="18"/>
      <c r="AV676" s="18"/>
      <c r="AW676" s="18"/>
      <c r="AX676" s="18"/>
      <c r="AY676" s="18"/>
      <c r="AZ676" s="18"/>
      <c r="BA676" s="18"/>
      <c r="BB676" s="18"/>
      <c r="BC676" s="18"/>
    </row>
    <row r="677" spans="1:55" x14ac:dyDescent="0.25">
      <c r="A677" s="21"/>
      <c r="B677" s="21"/>
      <c r="C677" s="21"/>
      <c r="AN677" s="18"/>
      <c r="AO677" s="18"/>
      <c r="AP677" s="18"/>
      <c r="AQ677" s="18"/>
      <c r="AR677" s="18"/>
      <c r="AS677" s="18"/>
      <c r="AT677" s="18"/>
      <c r="AU677" s="18"/>
      <c r="AV677" s="18"/>
      <c r="AW677" s="18"/>
      <c r="AX677" s="18"/>
      <c r="AY677" s="18"/>
      <c r="AZ677" s="18"/>
      <c r="BA677" s="18"/>
      <c r="BB677" s="18"/>
      <c r="BC677" s="18"/>
    </row>
    <row r="678" spans="1:55" x14ac:dyDescent="0.25">
      <c r="A678" s="21"/>
      <c r="B678" s="21"/>
      <c r="C678" s="21"/>
      <c r="AN678" s="18"/>
      <c r="AO678" s="18"/>
      <c r="AP678" s="18"/>
      <c r="AQ678" s="18"/>
      <c r="AR678" s="18"/>
      <c r="AS678" s="18"/>
      <c r="AT678" s="18"/>
      <c r="AU678" s="18"/>
      <c r="AV678" s="18"/>
      <c r="AW678" s="18"/>
      <c r="AX678" s="18"/>
      <c r="AY678" s="18"/>
      <c r="AZ678" s="18"/>
      <c r="BA678" s="18"/>
      <c r="BB678" s="18"/>
      <c r="BC678" s="18"/>
    </row>
    <row r="679" spans="1:55" x14ac:dyDescent="0.25">
      <c r="A679" s="21"/>
      <c r="B679" s="21"/>
      <c r="C679" s="21"/>
      <c r="AN679" s="18"/>
      <c r="AO679" s="18"/>
      <c r="AP679" s="18"/>
      <c r="AQ679" s="18"/>
      <c r="AR679" s="18"/>
      <c r="AS679" s="18"/>
      <c r="AT679" s="18"/>
      <c r="AU679" s="18"/>
      <c r="AV679" s="18"/>
      <c r="AW679" s="18"/>
      <c r="AX679" s="18"/>
      <c r="AY679" s="18"/>
      <c r="AZ679" s="18"/>
      <c r="BA679" s="18"/>
      <c r="BB679" s="18"/>
      <c r="BC679" s="18"/>
    </row>
    <row r="680" spans="1:55" x14ac:dyDescent="0.25">
      <c r="A680" s="21"/>
      <c r="B680" s="21"/>
      <c r="C680" s="21"/>
      <c r="AN680" s="18"/>
      <c r="AO680" s="18"/>
      <c r="AP680" s="18"/>
      <c r="AQ680" s="18"/>
      <c r="AR680" s="18"/>
      <c r="AS680" s="18"/>
      <c r="AT680" s="18"/>
      <c r="AU680" s="18"/>
      <c r="AV680" s="18"/>
      <c r="AW680" s="18"/>
      <c r="AX680" s="18"/>
      <c r="AY680" s="18"/>
      <c r="AZ680" s="18"/>
      <c r="BA680" s="18"/>
      <c r="BB680" s="18"/>
      <c r="BC680" s="18"/>
    </row>
    <row r="681" spans="1:55" x14ac:dyDescent="0.25">
      <c r="A681" s="21"/>
      <c r="B681" s="21"/>
      <c r="C681" s="21"/>
      <c r="AN681" s="18"/>
      <c r="AO681" s="18"/>
      <c r="AP681" s="18"/>
      <c r="AQ681" s="18"/>
      <c r="AR681" s="18"/>
      <c r="AS681" s="18"/>
      <c r="AT681" s="18"/>
      <c r="AU681" s="18"/>
      <c r="AV681" s="18"/>
      <c r="AW681" s="18"/>
      <c r="AX681" s="18"/>
      <c r="AY681" s="18"/>
      <c r="AZ681" s="18"/>
      <c r="BA681" s="18"/>
      <c r="BB681" s="18"/>
      <c r="BC681" s="18"/>
    </row>
    <row r="682" spans="1:55" x14ac:dyDescent="0.25">
      <c r="A682" s="21"/>
      <c r="B682" s="21"/>
      <c r="C682" s="21"/>
      <c r="AN682" s="18"/>
      <c r="AO682" s="18"/>
      <c r="AP682" s="18"/>
      <c r="AQ682" s="18"/>
      <c r="AR682" s="18"/>
      <c r="AS682" s="18"/>
      <c r="AT682" s="18"/>
      <c r="AU682" s="18"/>
      <c r="AV682" s="18"/>
      <c r="AW682" s="18"/>
      <c r="AX682" s="18"/>
      <c r="AY682" s="18"/>
      <c r="AZ682" s="18"/>
      <c r="BA682" s="18"/>
      <c r="BB682" s="18"/>
      <c r="BC682" s="18"/>
    </row>
    <row r="683" spans="1:55" x14ac:dyDescent="0.25">
      <c r="A683" s="21"/>
      <c r="B683" s="21"/>
      <c r="C683" s="21"/>
      <c r="AN683" s="18"/>
      <c r="AO683" s="18"/>
      <c r="AP683" s="18"/>
      <c r="AQ683" s="18"/>
      <c r="AR683" s="18"/>
      <c r="AS683" s="18"/>
      <c r="AT683" s="18"/>
      <c r="AU683" s="18"/>
      <c r="AV683" s="18"/>
      <c r="AW683" s="18"/>
      <c r="AX683" s="18"/>
      <c r="AY683" s="18"/>
      <c r="AZ683" s="18"/>
      <c r="BA683" s="18"/>
      <c r="BB683" s="18"/>
      <c r="BC683" s="18"/>
    </row>
    <row r="684" spans="1:55" x14ac:dyDescent="0.25">
      <c r="A684" s="21"/>
      <c r="B684" s="21"/>
      <c r="C684" s="21"/>
      <c r="AN684" s="18"/>
      <c r="AO684" s="18"/>
      <c r="AP684" s="18"/>
      <c r="AQ684" s="18"/>
      <c r="AR684" s="18"/>
      <c r="AS684" s="18"/>
      <c r="AT684" s="18"/>
      <c r="AU684" s="18"/>
      <c r="AV684" s="18"/>
      <c r="AW684" s="18"/>
      <c r="AX684" s="18"/>
      <c r="AY684" s="18"/>
      <c r="AZ684" s="18"/>
      <c r="BA684" s="18"/>
      <c r="BB684" s="18"/>
      <c r="BC684" s="18"/>
    </row>
    <row r="685" spans="1:55" x14ac:dyDescent="0.25">
      <c r="A685" s="21"/>
      <c r="B685" s="21"/>
      <c r="C685" s="21"/>
      <c r="AN685" s="18"/>
      <c r="AO685" s="18"/>
      <c r="AP685" s="18"/>
      <c r="AQ685" s="18"/>
      <c r="AR685" s="18"/>
      <c r="AS685" s="18"/>
      <c r="AT685" s="18"/>
      <c r="AU685" s="18"/>
      <c r="AV685" s="18"/>
      <c r="AW685" s="18"/>
      <c r="AX685" s="18"/>
      <c r="AY685" s="18"/>
      <c r="AZ685" s="18"/>
      <c r="BA685" s="18"/>
      <c r="BB685" s="18"/>
      <c r="BC685" s="18"/>
    </row>
    <row r="686" spans="1:55" x14ac:dyDescent="0.25">
      <c r="A686" s="21"/>
      <c r="B686" s="21"/>
      <c r="C686" s="21"/>
      <c r="AN686" s="18"/>
      <c r="AO686" s="18"/>
      <c r="AP686" s="18"/>
      <c r="AQ686" s="18"/>
      <c r="AR686" s="18"/>
      <c r="AS686" s="18"/>
      <c r="AT686" s="18"/>
      <c r="AU686" s="18"/>
      <c r="AV686" s="18"/>
      <c r="AW686" s="18"/>
      <c r="AX686" s="18"/>
      <c r="AY686" s="18"/>
      <c r="AZ686" s="18"/>
      <c r="BA686" s="18"/>
      <c r="BB686" s="18"/>
      <c r="BC686" s="18"/>
    </row>
    <row r="687" spans="1:55" x14ac:dyDescent="0.25">
      <c r="A687" s="21"/>
      <c r="B687" s="21"/>
      <c r="C687" s="21"/>
      <c r="AN687" s="18"/>
      <c r="AO687" s="18"/>
      <c r="AP687" s="18"/>
      <c r="AQ687" s="18"/>
      <c r="AR687" s="18"/>
      <c r="AS687" s="18"/>
      <c r="AT687" s="18"/>
      <c r="AU687" s="18"/>
      <c r="AV687" s="18"/>
      <c r="AW687" s="18"/>
      <c r="AX687" s="18"/>
      <c r="AY687" s="18"/>
      <c r="AZ687" s="18"/>
      <c r="BA687" s="18"/>
      <c r="BB687" s="18"/>
      <c r="BC687" s="18"/>
    </row>
    <row r="688" spans="1:55" x14ac:dyDescent="0.25">
      <c r="A688" s="21"/>
      <c r="B688" s="21"/>
      <c r="C688" s="21"/>
      <c r="AN688" s="18"/>
      <c r="AO688" s="18"/>
      <c r="AP688" s="18"/>
      <c r="AQ688" s="18"/>
      <c r="AR688" s="18"/>
      <c r="AS688" s="18"/>
      <c r="AT688" s="18"/>
      <c r="AU688" s="18"/>
      <c r="AV688" s="18"/>
      <c r="AW688" s="18"/>
      <c r="AX688" s="18"/>
      <c r="AY688" s="18"/>
      <c r="AZ688" s="18"/>
      <c r="BA688" s="18"/>
      <c r="BB688" s="18"/>
      <c r="BC688" s="18"/>
    </row>
    <row r="689" spans="1:55" x14ac:dyDescent="0.25">
      <c r="A689" s="21"/>
      <c r="B689" s="21"/>
      <c r="C689" s="21"/>
      <c r="AN689" s="18"/>
      <c r="AO689" s="18"/>
      <c r="AP689" s="18"/>
      <c r="AQ689" s="18"/>
      <c r="AR689" s="18"/>
      <c r="AS689" s="18"/>
      <c r="AT689" s="18"/>
      <c r="AU689" s="18"/>
      <c r="AV689" s="18"/>
      <c r="AW689" s="18"/>
      <c r="AX689" s="18"/>
      <c r="AY689" s="18"/>
      <c r="AZ689" s="18"/>
      <c r="BA689" s="18"/>
      <c r="BB689" s="18"/>
      <c r="BC689" s="18"/>
    </row>
    <row r="690" spans="1:55" x14ac:dyDescent="0.25">
      <c r="A690" s="21"/>
      <c r="B690" s="21"/>
      <c r="C690" s="21"/>
      <c r="AN690" s="18"/>
      <c r="AO690" s="18"/>
      <c r="AP690" s="18"/>
      <c r="AQ690" s="18"/>
      <c r="AR690" s="18"/>
      <c r="AS690" s="18"/>
      <c r="AT690" s="18"/>
      <c r="AU690" s="18"/>
      <c r="AV690" s="18"/>
      <c r="AW690" s="18"/>
      <c r="AX690" s="18"/>
      <c r="AY690" s="18"/>
      <c r="AZ690" s="18"/>
      <c r="BA690" s="18"/>
      <c r="BB690" s="18"/>
      <c r="BC690" s="18"/>
    </row>
    <row r="691" spans="1:55" x14ac:dyDescent="0.25">
      <c r="A691" s="21"/>
      <c r="B691" s="21"/>
      <c r="C691" s="21"/>
      <c r="AN691" s="18"/>
      <c r="AO691" s="18"/>
      <c r="AP691" s="18"/>
      <c r="AQ691" s="18"/>
      <c r="AR691" s="18"/>
      <c r="AS691" s="18"/>
      <c r="AT691" s="18"/>
      <c r="AU691" s="18"/>
      <c r="AV691" s="18"/>
      <c r="AW691" s="18"/>
      <c r="AX691" s="18"/>
      <c r="AY691" s="18"/>
      <c r="AZ691" s="18"/>
      <c r="BA691" s="18"/>
      <c r="BB691" s="18"/>
      <c r="BC691" s="18"/>
    </row>
    <row r="692" spans="1:55" x14ac:dyDescent="0.25">
      <c r="A692" s="21"/>
      <c r="B692" s="21"/>
      <c r="C692" s="21"/>
      <c r="AN692" s="18"/>
      <c r="AO692" s="18"/>
      <c r="AP692" s="18"/>
      <c r="AQ692" s="18"/>
      <c r="AR692" s="18"/>
      <c r="AS692" s="18"/>
      <c r="AT692" s="18"/>
      <c r="AU692" s="18"/>
      <c r="AV692" s="18"/>
      <c r="AW692" s="18"/>
      <c r="AX692" s="18"/>
      <c r="AY692" s="18"/>
      <c r="AZ692" s="18"/>
      <c r="BA692" s="18"/>
      <c r="BB692" s="18"/>
      <c r="BC692" s="18"/>
    </row>
    <row r="693" spans="1:55" x14ac:dyDescent="0.25">
      <c r="A693" s="21"/>
      <c r="B693" s="21"/>
      <c r="C693" s="21"/>
      <c r="AN693" s="18"/>
      <c r="AO693" s="18"/>
      <c r="AP693" s="18"/>
      <c r="AQ693" s="18"/>
      <c r="AR693" s="18"/>
      <c r="AS693" s="18"/>
      <c r="AT693" s="18"/>
      <c r="AU693" s="18"/>
      <c r="AV693" s="18"/>
      <c r="AW693" s="18"/>
      <c r="AX693" s="18"/>
      <c r="AY693" s="18"/>
      <c r="AZ693" s="18"/>
      <c r="BA693" s="18"/>
      <c r="BB693" s="18"/>
      <c r="BC693" s="18"/>
    </row>
    <row r="694" spans="1:55" x14ac:dyDescent="0.25">
      <c r="A694" s="21"/>
      <c r="B694" s="21"/>
      <c r="C694" s="21"/>
      <c r="AN694" s="18"/>
      <c r="AO694" s="18"/>
      <c r="AP694" s="18"/>
      <c r="AQ694" s="18"/>
      <c r="AR694" s="18"/>
      <c r="AS694" s="18"/>
      <c r="AT694" s="18"/>
      <c r="AU694" s="18"/>
      <c r="AV694" s="18"/>
      <c r="AW694" s="18"/>
      <c r="AX694" s="18"/>
      <c r="AY694" s="18"/>
      <c r="AZ694" s="18"/>
      <c r="BA694" s="18"/>
      <c r="BB694" s="18"/>
      <c r="BC694" s="18"/>
    </row>
    <row r="695" spans="1:55" x14ac:dyDescent="0.25">
      <c r="A695" s="21"/>
      <c r="B695" s="21"/>
      <c r="C695" s="21"/>
      <c r="AN695" s="18"/>
      <c r="AO695" s="18"/>
      <c r="AP695" s="18"/>
      <c r="AQ695" s="18"/>
      <c r="AR695" s="18"/>
      <c r="AS695" s="18"/>
      <c r="AT695" s="18"/>
      <c r="AU695" s="18"/>
      <c r="AV695" s="18"/>
      <c r="AW695" s="18"/>
      <c r="AX695" s="18"/>
      <c r="AY695" s="18"/>
      <c r="AZ695" s="18"/>
      <c r="BA695" s="18"/>
      <c r="BB695" s="18"/>
      <c r="BC695" s="18"/>
    </row>
    <row r="696" spans="1:55" x14ac:dyDescent="0.25">
      <c r="A696" s="21"/>
      <c r="B696" s="21"/>
      <c r="C696" s="21"/>
      <c r="AN696" s="18"/>
      <c r="AO696" s="18"/>
      <c r="AP696" s="18"/>
      <c r="AQ696" s="18"/>
      <c r="AR696" s="18"/>
      <c r="AS696" s="18"/>
      <c r="AT696" s="18"/>
      <c r="AU696" s="18"/>
      <c r="AV696" s="18"/>
      <c r="AW696" s="18"/>
      <c r="AX696" s="18"/>
      <c r="AY696" s="18"/>
      <c r="AZ696" s="18"/>
      <c r="BA696" s="18"/>
      <c r="BB696" s="18"/>
      <c r="BC696" s="18"/>
    </row>
    <row r="697" spans="1:55" x14ac:dyDescent="0.25">
      <c r="A697" s="21"/>
      <c r="B697" s="21"/>
      <c r="C697" s="21"/>
      <c r="AN697" s="18"/>
      <c r="AO697" s="18"/>
      <c r="AP697" s="18"/>
      <c r="AQ697" s="18"/>
      <c r="AR697" s="18"/>
      <c r="AS697" s="18"/>
      <c r="AT697" s="18"/>
      <c r="AU697" s="18"/>
      <c r="AV697" s="18"/>
      <c r="AW697" s="18"/>
      <c r="AX697" s="18"/>
      <c r="AY697" s="18"/>
      <c r="AZ697" s="18"/>
      <c r="BA697" s="18"/>
      <c r="BB697" s="18"/>
      <c r="BC697" s="18"/>
    </row>
    <row r="698" spans="1:55" x14ac:dyDescent="0.25">
      <c r="A698" s="21"/>
      <c r="B698" s="21"/>
      <c r="C698" s="21"/>
      <c r="AN698" s="18"/>
      <c r="AO698" s="18"/>
      <c r="AP698" s="18"/>
      <c r="AQ698" s="18"/>
      <c r="AR698" s="18"/>
      <c r="AS698" s="18"/>
      <c r="AT698" s="18"/>
      <c r="AU698" s="18"/>
      <c r="AV698" s="18"/>
      <c r="AW698" s="18"/>
      <c r="AX698" s="18"/>
      <c r="AY698" s="18"/>
      <c r="AZ698" s="18"/>
      <c r="BA698" s="18"/>
      <c r="BB698" s="18"/>
      <c r="BC698" s="18"/>
    </row>
    <row r="699" spans="1:55" x14ac:dyDescent="0.25">
      <c r="A699" s="21"/>
      <c r="B699" s="21"/>
      <c r="C699" s="21"/>
      <c r="AN699" s="18"/>
      <c r="AO699" s="18"/>
      <c r="AP699" s="18"/>
      <c r="AQ699" s="18"/>
      <c r="AR699" s="18"/>
      <c r="AS699" s="18"/>
      <c r="AT699" s="18"/>
      <c r="AU699" s="18"/>
      <c r="AV699" s="18"/>
      <c r="AW699" s="18"/>
      <c r="AX699" s="18"/>
      <c r="AY699" s="18"/>
      <c r="AZ699" s="18"/>
      <c r="BA699" s="18"/>
      <c r="BB699" s="18"/>
      <c r="BC699" s="18"/>
    </row>
    <row r="700" spans="1:55" x14ac:dyDescent="0.25">
      <c r="A700" s="21"/>
      <c r="B700" s="21"/>
      <c r="C700" s="21"/>
      <c r="AN700" s="18"/>
      <c r="AO700" s="18"/>
      <c r="AP700" s="18"/>
      <c r="AQ700" s="18"/>
      <c r="AR700" s="18"/>
      <c r="AS700" s="18"/>
      <c r="AT700" s="18"/>
      <c r="AU700" s="18"/>
      <c r="AV700" s="18"/>
      <c r="AW700" s="18"/>
      <c r="AX700" s="18"/>
      <c r="AY700" s="18"/>
      <c r="AZ700" s="18"/>
      <c r="BA700" s="18"/>
      <c r="BB700" s="18"/>
      <c r="BC700" s="18"/>
    </row>
    <row r="701" spans="1:55" x14ac:dyDescent="0.25">
      <c r="A701" s="21"/>
      <c r="B701" s="21"/>
      <c r="C701" s="21"/>
      <c r="AN701" s="18"/>
      <c r="AO701" s="18"/>
      <c r="AP701" s="18"/>
      <c r="AQ701" s="18"/>
      <c r="AR701" s="18"/>
      <c r="AS701" s="18"/>
      <c r="AT701" s="18"/>
      <c r="AU701" s="18"/>
      <c r="AV701" s="18"/>
      <c r="AW701" s="18"/>
      <c r="AX701" s="18"/>
      <c r="AY701" s="18"/>
      <c r="AZ701" s="18"/>
      <c r="BA701" s="18"/>
      <c r="BB701" s="18"/>
      <c r="BC701" s="18"/>
    </row>
    <row r="702" spans="1:55" x14ac:dyDescent="0.25">
      <c r="A702" s="21"/>
      <c r="B702" s="21"/>
      <c r="C702" s="21"/>
      <c r="AN702" s="18"/>
      <c r="AO702" s="18"/>
      <c r="AP702" s="18"/>
      <c r="AQ702" s="18"/>
      <c r="AR702" s="18"/>
      <c r="AS702" s="18"/>
      <c r="AT702" s="18"/>
      <c r="AU702" s="18"/>
      <c r="AV702" s="18"/>
      <c r="AW702" s="18"/>
      <c r="AX702" s="18"/>
      <c r="AY702" s="18"/>
      <c r="AZ702" s="18"/>
      <c r="BA702" s="18"/>
      <c r="BB702" s="18"/>
      <c r="BC702" s="18"/>
    </row>
    <row r="703" spans="1:55" x14ac:dyDescent="0.25">
      <c r="A703" s="21"/>
      <c r="B703" s="21"/>
      <c r="C703" s="21"/>
      <c r="AN703" s="18"/>
      <c r="AO703" s="18"/>
      <c r="AP703" s="18"/>
      <c r="AQ703" s="18"/>
      <c r="AR703" s="18"/>
      <c r="AS703" s="18"/>
      <c r="AT703" s="18"/>
      <c r="AU703" s="18"/>
      <c r="AV703" s="18"/>
      <c r="AW703" s="18"/>
      <c r="AX703" s="18"/>
      <c r="AY703" s="18"/>
      <c r="AZ703" s="18"/>
      <c r="BA703" s="18"/>
      <c r="BB703" s="18"/>
      <c r="BC703" s="18"/>
    </row>
    <row r="704" spans="1:55" x14ac:dyDescent="0.25">
      <c r="A704" s="21"/>
      <c r="B704" s="21"/>
      <c r="C704" s="21"/>
      <c r="AN704" s="18"/>
      <c r="AO704" s="18"/>
      <c r="AP704" s="18"/>
      <c r="AQ704" s="18"/>
      <c r="AR704" s="18"/>
      <c r="AS704" s="18"/>
      <c r="AT704" s="18"/>
      <c r="AU704" s="18"/>
      <c r="AV704" s="18"/>
      <c r="AW704" s="18"/>
      <c r="AX704" s="18"/>
      <c r="AY704" s="18"/>
      <c r="AZ704" s="18"/>
      <c r="BA704" s="18"/>
      <c r="BB704" s="18"/>
      <c r="BC704" s="18"/>
    </row>
    <row r="705" spans="1:55" x14ac:dyDescent="0.25">
      <c r="A705" s="21"/>
      <c r="B705" s="21"/>
      <c r="C705" s="21"/>
      <c r="AN705" s="18"/>
      <c r="AO705" s="18"/>
      <c r="AP705" s="18"/>
      <c r="AQ705" s="18"/>
      <c r="AR705" s="18"/>
      <c r="AS705" s="18"/>
      <c r="AT705" s="18"/>
      <c r="AU705" s="18"/>
      <c r="AV705" s="18"/>
      <c r="AW705" s="18"/>
      <c r="AX705" s="18"/>
      <c r="AY705" s="18"/>
      <c r="AZ705" s="18"/>
      <c r="BA705" s="18"/>
      <c r="BB705" s="18"/>
      <c r="BC705" s="18"/>
    </row>
    <row r="706" spans="1:55" x14ac:dyDescent="0.25">
      <c r="A706" s="21"/>
      <c r="B706" s="21"/>
      <c r="C706" s="21"/>
      <c r="AN706" s="18"/>
      <c r="AO706" s="18"/>
      <c r="AP706" s="18"/>
      <c r="AQ706" s="18"/>
      <c r="AR706" s="18"/>
      <c r="AS706" s="18"/>
      <c r="AT706" s="18"/>
      <c r="AU706" s="18"/>
      <c r="AV706" s="18"/>
      <c r="AW706" s="18"/>
      <c r="AX706" s="18"/>
      <c r="AY706" s="18"/>
      <c r="AZ706" s="18"/>
      <c r="BA706" s="18"/>
      <c r="BB706" s="18"/>
      <c r="BC706" s="18"/>
    </row>
    <row r="707" spans="1:55" x14ac:dyDescent="0.25">
      <c r="A707" s="21"/>
      <c r="B707" s="21"/>
      <c r="C707" s="21"/>
      <c r="AN707" s="18"/>
      <c r="AO707" s="18"/>
      <c r="AP707" s="18"/>
      <c r="AQ707" s="18"/>
      <c r="AR707" s="18"/>
      <c r="AS707" s="18"/>
      <c r="AT707" s="18"/>
      <c r="AU707" s="18"/>
      <c r="AV707" s="18"/>
      <c r="AW707" s="18"/>
      <c r="AX707" s="18"/>
      <c r="AY707" s="18"/>
      <c r="AZ707" s="18"/>
      <c r="BA707" s="18"/>
      <c r="BB707" s="18"/>
      <c r="BC707" s="18"/>
    </row>
    <row r="708" spans="1:55" x14ac:dyDescent="0.25">
      <c r="A708" s="21"/>
      <c r="B708" s="21"/>
      <c r="C708" s="21"/>
      <c r="AN708" s="18"/>
      <c r="AO708" s="18"/>
      <c r="AP708" s="18"/>
      <c r="AQ708" s="18"/>
      <c r="AR708" s="18"/>
      <c r="AS708" s="18"/>
      <c r="AT708" s="18"/>
      <c r="AU708" s="18"/>
      <c r="AV708" s="18"/>
      <c r="AW708" s="18"/>
      <c r="AX708" s="18"/>
      <c r="AY708" s="18"/>
      <c r="AZ708" s="18"/>
      <c r="BA708" s="18"/>
      <c r="BB708" s="18"/>
      <c r="BC708" s="18"/>
    </row>
    <row r="709" spans="1:55" x14ac:dyDescent="0.25">
      <c r="A709" s="21"/>
      <c r="B709" s="21"/>
      <c r="C709" s="21"/>
      <c r="AN709" s="18"/>
      <c r="AO709" s="18"/>
      <c r="AP709" s="18"/>
      <c r="AQ709" s="18"/>
      <c r="AR709" s="18"/>
      <c r="AS709" s="18"/>
      <c r="AT709" s="18"/>
      <c r="AU709" s="18"/>
      <c r="AV709" s="18"/>
      <c r="AW709" s="18"/>
      <c r="AX709" s="18"/>
      <c r="AY709" s="18"/>
      <c r="AZ709" s="18"/>
      <c r="BA709" s="18"/>
      <c r="BB709" s="18"/>
      <c r="BC709" s="18"/>
    </row>
    <row r="710" spans="1:55" x14ac:dyDescent="0.25">
      <c r="A710" s="21"/>
      <c r="B710" s="21"/>
      <c r="C710" s="21"/>
      <c r="AN710" s="18"/>
      <c r="AO710" s="18"/>
      <c r="AP710" s="18"/>
      <c r="AQ710" s="18"/>
      <c r="AR710" s="18"/>
      <c r="AS710" s="18"/>
      <c r="AT710" s="18"/>
      <c r="AU710" s="18"/>
      <c r="AV710" s="18"/>
      <c r="AW710" s="18"/>
      <c r="AX710" s="18"/>
      <c r="AY710" s="18"/>
      <c r="AZ710" s="18"/>
      <c r="BA710" s="18"/>
      <c r="BB710" s="18"/>
      <c r="BC710" s="18"/>
    </row>
    <row r="711" spans="1:55" x14ac:dyDescent="0.25">
      <c r="A711" s="21"/>
      <c r="B711" s="21"/>
      <c r="C711" s="21"/>
      <c r="AN711" s="18"/>
      <c r="AO711" s="18"/>
      <c r="AP711" s="18"/>
      <c r="AQ711" s="18"/>
      <c r="AR711" s="18"/>
      <c r="AS711" s="18"/>
      <c r="AT711" s="18"/>
      <c r="AU711" s="18"/>
      <c r="AV711" s="18"/>
      <c r="AW711" s="18"/>
      <c r="AX711" s="18"/>
      <c r="AY711" s="18"/>
      <c r="AZ711" s="18"/>
      <c r="BA711" s="18"/>
      <c r="BB711" s="18"/>
      <c r="BC711" s="18"/>
    </row>
    <row r="712" spans="1:55" x14ac:dyDescent="0.25">
      <c r="A712" s="21"/>
      <c r="B712" s="21"/>
      <c r="C712" s="21"/>
      <c r="AN712" s="18"/>
      <c r="AO712" s="18"/>
      <c r="AP712" s="18"/>
      <c r="AQ712" s="18"/>
      <c r="AR712" s="18"/>
      <c r="AS712" s="18"/>
      <c r="AT712" s="18"/>
      <c r="AU712" s="18"/>
      <c r="AV712" s="18"/>
      <c r="AW712" s="18"/>
      <c r="AX712" s="18"/>
      <c r="AY712" s="18"/>
      <c r="AZ712" s="18"/>
      <c r="BA712" s="18"/>
      <c r="BB712" s="18"/>
      <c r="BC712" s="18"/>
    </row>
    <row r="713" spans="1:55" x14ac:dyDescent="0.25">
      <c r="A713" s="21"/>
      <c r="B713" s="21"/>
      <c r="C713" s="21"/>
      <c r="AN713" s="18"/>
      <c r="AO713" s="18"/>
      <c r="AP713" s="18"/>
      <c r="AQ713" s="18"/>
      <c r="AR713" s="18"/>
      <c r="AS713" s="18"/>
      <c r="AT713" s="18"/>
      <c r="AU713" s="18"/>
      <c r="AV713" s="18"/>
      <c r="AW713" s="18"/>
      <c r="AX713" s="18"/>
      <c r="AY713" s="18"/>
      <c r="AZ713" s="18"/>
      <c r="BA713" s="18"/>
      <c r="BB713" s="18"/>
      <c r="BC713" s="18"/>
    </row>
    <row r="714" spans="1:55" x14ac:dyDescent="0.25">
      <c r="A714" s="21"/>
      <c r="B714" s="21"/>
      <c r="C714" s="21"/>
      <c r="AN714" s="18"/>
      <c r="AO714" s="18"/>
      <c r="AP714" s="18"/>
      <c r="AQ714" s="18"/>
      <c r="AR714" s="18"/>
      <c r="AS714" s="18"/>
      <c r="AT714" s="18"/>
      <c r="AU714" s="18"/>
      <c r="AV714" s="18"/>
      <c r="AW714" s="18"/>
      <c r="AX714" s="18"/>
      <c r="AY714" s="18"/>
      <c r="AZ714" s="18"/>
      <c r="BA714" s="18"/>
      <c r="BB714" s="18"/>
      <c r="BC714" s="18"/>
    </row>
    <row r="715" spans="1:55" x14ac:dyDescent="0.25">
      <c r="A715" s="21"/>
      <c r="B715" s="21"/>
      <c r="C715" s="21"/>
      <c r="AN715" s="18"/>
      <c r="AO715" s="18"/>
      <c r="AP715" s="18"/>
      <c r="AQ715" s="18"/>
      <c r="AR715" s="18"/>
      <c r="AS715" s="18"/>
      <c r="AT715" s="18"/>
      <c r="AU715" s="18"/>
      <c r="AV715" s="18"/>
      <c r="AW715" s="18"/>
      <c r="AX715" s="18"/>
      <c r="AY715" s="18"/>
      <c r="AZ715" s="18"/>
      <c r="BA715" s="18"/>
      <c r="BB715" s="18"/>
      <c r="BC715" s="18"/>
    </row>
    <row r="716" spans="1:55" x14ac:dyDescent="0.25">
      <c r="A716" s="21"/>
      <c r="B716" s="21"/>
      <c r="C716" s="21"/>
      <c r="AN716" s="18"/>
      <c r="AO716" s="18"/>
      <c r="AP716" s="18"/>
      <c r="AQ716" s="18"/>
      <c r="AR716" s="18"/>
      <c r="AS716" s="18"/>
      <c r="AT716" s="18"/>
      <c r="AU716" s="18"/>
      <c r="AV716" s="18"/>
      <c r="AW716" s="18"/>
      <c r="AX716" s="18"/>
      <c r="AY716" s="18"/>
      <c r="AZ716" s="18"/>
      <c r="BA716" s="18"/>
      <c r="BB716" s="18"/>
      <c r="BC716" s="18"/>
    </row>
    <row r="717" spans="1:55" x14ac:dyDescent="0.25">
      <c r="A717" s="21"/>
      <c r="B717" s="21"/>
      <c r="C717" s="21"/>
      <c r="AN717" s="18"/>
      <c r="AO717" s="18"/>
      <c r="AP717" s="18"/>
      <c r="AQ717" s="18"/>
      <c r="AR717" s="18"/>
      <c r="AS717" s="18"/>
      <c r="AT717" s="18"/>
      <c r="AU717" s="18"/>
      <c r="AV717" s="18"/>
      <c r="AW717" s="18"/>
      <c r="AX717" s="18"/>
      <c r="AY717" s="18"/>
      <c r="AZ717" s="18"/>
      <c r="BA717" s="18"/>
      <c r="BB717" s="18"/>
      <c r="BC717" s="18"/>
    </row>
    <row r="718" spans="1:55" x14ac:dyDescent="0.25">
      <c r="A718" s="21"/>
      <c r="B718" s="21"/>
      <c r="C718" s="21"/>
      <c r="AN718" s="18"/>
      <c r="AO718" s="18"/>
      <c r="AP718" s="18"/>
      <c r="AQ718" s="18"/>
      <c r="AR718" s="18"/>
      <c r="AS718" s="18"/>
      <c r="AT718" s="18"/>
      <c r="AU718" s="18"/>
      <c r="AV718" s="18"/>
      <c r="AW718" s="18"/>
      <c r="AX718" s="18"/>
      <c r="AY718" s="18"/>
      <c r="AZ718" s="18"/>
      <c r="BA718" s="18"/>
      <c r="BB718" s="18"/>
      <c r="BC718" s="18"/>
    </row>
    <row r="719" spans="1:55" x14ac:dyDescent="0.25">
      <c r="A719" s="21"/>
      <c r="B719" s="21"/>
      <c r="C719" s="21"/>
      <c r="AN719" s="18"/>
      <c r="AO719" s="18"/>
      <c r="AP719" s="18"/>
      <c r="AQ719" s="18"/>
      <c r="AR719" s="18"/>
      <c r="AS719" s="18"/>
      <c r="AT719" s="18"/>
      <c r="AU719" s="18"/>
      <c r="AV719" s="18"/>
      <c r="AW719" s="18"/>
      <c r="AX719" s="18"/>
      <c r="AY719" s="18"/>
      <c r="AZ719" s="18"/>
      <c r="BA719" s="18"/>
      <c r="BB719" s="18"/>
      <c r="BC719" s="18"/>
    </row>
    <row r="720" spans="1:55" x14ac:dyDescent="0.25">
      <c r="A720" s="21"/>
      <c r="B720" s="21"/>
      <c r="C720" s="21"/>
      <c r="AN720" s="18"/>
      <c r="AO720" s="18"/>
      <c r="AP720" s="18"/>
      <c r="AQ720" s="18"/>
      <c r="AR720" s="18"/>
      <c r="AS720" s="18"/>
      <c r="AT720" s="18"/>
      <c r="AU720" s="18"/>
      <c r="AV720" s="18"/>
      <c r="AW720" s="18"/>
      <c r="AX720" s="18"/>
      <c r="AY720" s="18"/>
      <c r="AZ720" s="18"/>
      <c r="BA720" s="18"/>
      <c r="BB720" s="18"/>
      <c r="BC720" s="18"/>
    </row>
    <row r="721" spans="1:55" x14ac:dyDescent="0.25">
      <c r="A721" s="21"/>
      <c r="B721" s="21"/>
      <c r="C721" s="21"/>
      <c r="AN721" s="18"/>
      <c r="AO721" s="18"/>
      <c r="AP721" s="18"/>
      <c r="AQ721" s="18"/>
      <c r="AR721" s="18"/>
      <c r="AS721" s="18"/>
      <c r="AT721" s="18"/>
      <c r="AU721" s="18"/>
      <c r="AV721" s="18"/>
      <c r="AW721" s="18"/>
      <c r="AX721" s="18"/>
      <c r="AY721" s="18"/>
      <c r="AZ721" s="18"/>
      <c r="BA721" s="18"/>
      <c r="BB721" s="18"/>
      <c r="BC721" s="18"/>
    </row>
    <row r="722" spans="1:55" x14ac:dyDescent="0.25">
      <c r="A722" s="21"/>
      <c r="B722" s="21"/>
      <c r="C722" s="21"/>
      <c r="AN722" s="18"/>
      <c r="AO722" s="18"/>
      <c r="AP722" s="18"/>
      <c r="AQ722" s="18"/>
      <c r="AR722" s="18"/>
      <c r="AS722" s="18"/>
      <c r="AT722" s="18"/>
      <c r="AU722" s="18"/>
      <c r="AV722" s="18"/>
      <c r="AW722" s="18"/>
      <c r="AX722" s="18"/>
      <c r="AY722" s="18"/>
      <c r="AZ722" s="18"/>
      <c r="BA722" s="18"/>
      <c r="BB722" s="18"/>
      <c r="BC722" s="18"/>
    </row>
    <row r="723" spans="1:55" x14ac:dyDescent="0.25">
      <c r="A723" s="21"/>
      <c r="B723" s="21"/>
      <c r="C723" s="21"/>
      <c r="AN723" s="18"/>
      <c r="AO723" s="18"/>
      <c r="AP723" s="18"/>
      <c r="AQ723" s="18"/>
      <c r="AR723" s="18"/>
      <c r="AS723" s="18"/>
      <c r="AT723" s="18"/>
      <c r="AU723" s="18"/>
      <c r="AV723" s="18"/>
      <c r="AW723" s="18"/>
      <c r="AX723" s="18"/>
      <c r="AY723" s="18"/>
      <c r="AZ723" s="18"/>
      <c r="BA723" s="18"/>
      <c r="BB723" s="18"/>
      <c r="BC723" s="18"/>
    </row>
    <row r="724" spans="1:55" x14ac:dyDescent="0.25">
      <c r="A724" s="21"/>
      <c r="B724" s="21"/>
      <c r="C724" s="21"/>
      <c r="AN724" s="18"/>
      <c r="AO724" s="18"/>
      <c r="AP724" s="18"/>
      <c r="AQ724" s="18"/>
      <c r="AR724" s="18"/>
      <c r="AS724" s="18"/>
      <c r="AT724" s="18"/>
      <c r="AU724" s="18"/>
      <c r="AV724" s="18"/>
      <c r="AW724" s="18"/>
      <c r="AX724" s="18"/>
      <c r="AY724" s="18"/>
      <c r="AZ724" s="18"/>
      <c r="BA724" s="18"/>
      <c r="BB724" s="18"/>
      <c r="BC724" s="18"/>
    </row>
    <row r="725" spans="1:55" x14ac:dyDescent="0.25">
      <c r="A725" s="21"/>
      <c r="B725" s="21"/>
      <c r="C725" s="21"/>
      <c r="AN725" s="18"/>
      <c r="AO725" s="18"/>
      <c r="AP725" s="18"/>
      <c r="AQ725" s="18"/>
      <c r="AR725" s="18"/>
      <c r="AS725" s="18"/>
      <c r="AT725" s="18"/>
      <c r="AU725" s="18"/>
      <c r="AV725" s="18"/>
      <c r="AW725" s="18"/>
      <c r="AX725" s="18"/>
      <c r="AY725" s="18"/>
      <c r="AZ725" s="18"/>
      <c r="BA725" s="18"/>
      <c r="BB725" s="18"/>
      <c r="BC725" s="18"/>
    </row>
    <row r="726" spans="1:55" x14ac:dyDescent="0.25">
      <c r="A726" s="21"/>
      <c r="B726" s="21"/>
      <c r="C726" s="21"/>
      <c r="AN726" s="18"/>
      <c r="AO726" s="18"/>
      <c r="AP726" s="18"/>
      <c r="AQ726" s="18"/>
      <c r="AR726" s="18"/>
      <c r="AS726" s="18"/>
      <c r="AT726" s="18"/>
      <c r="AU726" s="18"/>
      <c r="AV726" s="18"/>
      <c r="AW726" s="18"/>
      <c r="AX726" s="18"/>
      <c r="AY726" s="18"/>
      <c r="AZ726" s="18"/>
      <c r="BA726" s="18"/>
      <c r="BB726" s="18"/>
      <c r="BC726" s="18"/>
    </row>
    <row r="727" spans="1:55" x14ac:dyDescent="0.25">
      <c r="A727" s="21"/>
      <c r="B727" s="21"/>
      <c r="C727" s="21"/>
      <c r="AN727" s="18"/>
      <c r="AO727" s="18"/>
      <c r="AP727" s="18"/>
      <c r="AQ727" s="18"/>
      <c r="AR727" s="18"/>
      <c r="AS727" s="18"/>
      <c r="AT727" s="18"/>
      <c r="AU727" s="18"/>
      <c r="AV727" s="18"/>
      <c r="AW727" s="18"/>
      <c r="AX727" s="18"/>
      <c r="AY727" s="18"/>
      <c r="AZ727" s="18"/>
      <c r="BA727" s="18"/>
      <c r="BB727" s="18"/>
      <c r="BC727" s="18"/>
    </row>
    <row r="728" spans="1:55" x14ac:dyDescent="0.25">
      <c r="A728" s="21"/>
      <c r="B728" s="21"/>
      <c r="C728" s="21"/>
      <c r="AN728" s="18"/>
      <c r="AO728" s="18"/>
      <c r="AP728" s="18"/>
      <c r="AQ728" s="18"/>
      <c r="AR728" s="18"/>
      <c r="AS728" s="18"/>
      <c r="AT728" s="18"/>
      <c r="AU728" s="18"/>
      <c r="AV728" s="18"/>
      <c r="AW728" s="18"/>
      <c r="AX728" s="18"/>
      <c r="AY728" s="18"/>
      <c r="AZ728" s="18"/>
      <c r="BA728" s="18"/>
      <c r="BB728" s="18"/>
      <c r="BC728" s="18"/>
    </row>
    <row r="729" spans="1:55" x14ac:dyDescent="0.25">
      <c r="A729" s="21"/>
      <c r="B729" s="21"/>
      <c r="C729" s="21"/>
      <c r="AN729" s="18"/>
      <c r="AO729" s="18"/>
      <c r="AP729" s="18"/>
      <c r="AQ729" s="18"/>
      <c r="AR729" s="18"/>
      <c r="AS729" s="18"/>
      <c r="AT729" s="18"/>
      <c r="AU729" s="18"/>
      <c r="AV729" s="18"/>
      <c r="AW729" s="18"/>
      <c r="AX729" s="18"/>
      <c r="AY729" s="18"/>
      <c r="AZ729" s="18"/>
      <c r="BA729" s="18"/>
      <c r="BB729" s="18"/>
      <c r="BC729" s="18"/>
    </row>
    <row r="730" spans="1:55" x14ac:dyDescent="0.25">
      <c r="A730" s="21"/>
      <c r="B730" s="21"/>
      <c r="C730" s="21"/>
      <c r="AN730" s="18"/>
      <c r="AO730" s="18"/>
      <c r="AP730" s="18"/>
      <c r="AQ730" s="18"/>
      <c r="AR730" s="18"/>
      <c r="AS730" s="18"/>
      <c r="AT730" s="18"/>
      <c r="AU730" s="18"/>
      <c r="AV730" s="18"/>
      <c r="AW730" s="18"/>
      <c r="AX730" s="18"/>
      <c r="AY730" s="18"/>
      <c r="AZ730" s="18"/>
      <c r="BA730" s="18"/>
      <c r="BB730" s="18"/>
      <c r="BC730" s="18"/>
    </row>
    <row r="731" spans="1:55" x14ac:dyDescent="0.25">
      <c r="A731" s="21"/>
      <c r="B731" s="21"/>
      <c r="C731" s="21"/>
      <c r="AN731" s="18"/>
      <c r="AO731" s="18"/>
      <c r="AP731" s="18"/>
      <c r="AQ731" s="18"/>
      <c r="AR731" s="18"/>
      <c r="AS731" s="18"/>
      <c r="AT731" s="18"/>
      <c r="AU731" s="18"/>
      <c r="AV731" s="18"/>
      <c r="AW731" s="18"/>
      <c r="AX731" s="18"/>
      <c r="AY731" s="18"/>
      <c r="AZ731" s="18"/>
      <c r="BA731" s="18"/>
      <c r="BB731" s="18"/>
      <c r="BC731" s="18"/>
    </row>
    <row r="732" spans="1:55" x14ac:dyDescent="0.25">
      <c r="A732" s="21"/>
      <c r="B732" s="21"/>
      <c r="C732" s="21"/>
      <c r="AN732" s="18"/>
      <c r="AO732" s="18"/>
      <c r="AP732" s="18"/>
      <c r="AQ732" s="18"/>
      <c r="AR732" s="18"/>
      <c r="AS732" s="18"/>
      <c r="AT732" s="18"/>
      <c r="AU732" s="18"/>
      <c r="AV732" s="18"/>
      <c r="AW732" s="18"/>
      <c r="AX732" s="18"/>
      <c r="AY732" s="18"/>
      <c r="AZ732" s="18"/>
      <c r="BA732" s="18"/>
      <c r="BB732" s="18"/>
      <c r="BC732" s="18"/>
    </row>
    <row r="733" spans="1:55" x14ac:dyDescent="0.25">
      <c r="A733" s="21"/>
      <c r="B733" s="21"/>
      <c r="C733" s="21"/>
      <c r="AN733" s="18"/>
      <c r="AO733" s="18"/>
      <c r="AP733" s="18"/>
      <c r="AQ733" s="18"/>
      <c r="AR733" s="18"/>
      <c r="AS733" s="18"/>
      <c r="AT733" s="18"/>
      <c r="AU733" s="18"/>
      <c r="AV733" s="18"/>
      <c r="AW733" s="18"/>
      <c r="AX733" s="18"/>
      <c r="AY733" s="18"/>
      <c r="AZ733" s="18"/>
      <c r="BA733" s="18"/>
      <c r="BB733" s="18"/>
      <c r="BC733" s="18"/>
    </row>
    <row r="734" spans="1:55" x14ac:dyDescent="0.25">
      <c r="A734" s="21"/>
      <c r="B734" s="21"/>
      <c r="C734" s="21"/>
      <c r="AN734" s="18"/>
      <c r="AO734" s="18"/>
      <c r="AP734" s="18"/>
      <c r="AQ734" s="18"/>
      <c r="AR734" s="18"/>
      <c r="AS734" s="18"/>
      <c r="AT734" s="18"/>
      <c r="AU734" s="18"/>
      <c r="AV734" s="18"/>
      <c r="AW734" s="18"/>
      <c r="AX734" s="18"/>
      <c r="AY734" s="18"/>
      <c r="AZ734" s="18"/>
      <c r="BA734" s="18"/>
      <c r="BB734" s="18"/>
      <c r="BC734" s="18"/>
    </row>
    <row r="735" spans="1:55" x14ac:dyDescent="0.25">
      <c r="A735" s="21"/>
      <c r="B735" s="21"/>
      <c r="C735" s="21"/>
      <c r="AN735" s="18"/>
      <c r="AO735" s="18"/>
      <c r="AP735" s="18"/>
      <c r="AQ735" s="18"/>
      <c r="AR735" s="18"/>
      <c r="AS735" s="18"/>
      <c r="AT735" s="18"/>
      <c r="AU735" s="18"/>
      <c r="AV735" s="18"/>
      <c r="AW735" s="18"/>
      <c r="AX735" s="18"/>
      <c r="AY735" s="18"/>
      <c r="AZ735" s="18"/>
      <c r="BA735" s="18"/>
      <c r="BB735" s="18"/>
      <c r="BC735" s="18"/>
    </row>
    <row r="736" spans="1:55" x14ac:dyDescent="0.25">
      <c r="A736" s="21"/>
      <c r="B736" s="21"/>
      <c r="C736" s="21"/>
      <c r="AN736" s="18"/>
      <c r="AO736" s="18"/>
      <c r="AP736" s="18"/>
      <c r="AQ736" s="18"/>
      <c r="AR736" s="18"/>
      <c r="AS736" s="18"/>
      <c r="AT736" s="18"/>
      <c r="AU736" s="18"/>
      <c r="AV736" s="18"/>
      <c r="AW736" s="18"/>
      <c r="AX736" s="18"/>
      <c r="AY736" s="18"/>
      <c r="AZ736" s="18"/>
      <c r="BA736" s="18"/>
      <c r="BB736" s="18"/>
      <c r="BC736" s="18"/>
    </row>
    <row r="737" spans="1:55" x14ac:dyDescent="0.25">
      <c r="A737" s="21"/>
      <c r="B737" s="21"/>
      <c r="C737" s="21"/>
      <c r="AN737" s="18"/>
      <c r="AO737" s="18"/>
      <c r="AP737" s="18"/>
      <c r="AQ737" s="18"/>
      <c r="AR737" s="18"/>
      <c r="AS737" s="18"/>
      <c r="AT737" s="18"/>
      <c r="AU737" s="18"/>
      <c r="AV737" s="18"/>
      <c r="AW737" s="18"/>
      <c r="AX737" s="18"/>
      <c r="AY737" s="18"/>
      <c r="AZ737" s="18"/>
      <c r="BA737" s="18"/>
      <c r="BB737" s="18"/>
      <c r="BC737" s="18"/>
    </row>
    <row r="738" spans="1:55" x14ac:dyDescent="0.25">
      <c r="A738" s="21"/>
      <c r="B738" s="21"/>
      <c r="C738" s="21"/>
      <c r="AN738" s="18"/>
      <c r="AO738" s="18"/>
      <c r="AP738" s="18"/>
      <c r="AQ738" s="18"/>
      <c r="AR738" s="18"/>
      <c r="AS738" s="18"/>
      <c r="AT738" s="18"/>
      <c r="AU738" s="18"/>
      <c r="AV738" s="18"/>
      <c r="AW738" s="18"/>
      <c r="AX738" s="18"/>
      <c r="AY738" s="18"/>
      <c r="AZ738" s="18"/>
      <c r="BA738" s="18"/>
      <c r="BB738" s="18"/>
      <c r="BC738" s="18"/>
    </row>
    <row r="739" spans="1:55" x14ac:dyDescent="0.25">
      <c r="A739" s="21"/>
      <c r="B739" s="21"/>
      <c r="C739" s="21"/>
      <c r="AN739" s="18"/>
      <c r="AO739" s="18"/>
      <c r="AP739" s="18"/>
      <c r="AQ739" s="18"/>
      <c r="AR739" s="18"/>
      <c r="AS739" s="18"/>
      <c r="AT739" s="18"/>
      <c r="AU739" s="18"/>
      <c r="AV739" s="18"/>
      <c r="AW739" s="18"/>
      <c r="AX739" s="18"/>
      <c r="AY739" s="18"/>
      <c r="AZ739" s="18"/>
      <c r="BA739" s="18"/>
      <c r="BB739" s="18"/>
      <c r="BC739" s="18"/>
    </row>
    <row r="740" spans="1:55" x14ac:dyDescent="0.25">
      <c r="A740" s="21"/>
      <c r="B740" s="21"/>
      <c r="C740" s="21"/>
      <c r="AN740" s="18"/>
      <c r="AO740" s="18"/>
      <c r="AP740" s="18"/>
      <c r="AQ740" s="18"/>
      <c r="AR740" s="18"/>
      <c r="AS740" s="18"/>
      <c r="AT740" s="18"/>
      <c r="AU740" s="18"/>
      <c r="AV740" s="18"/>
      <c r="AW740" s="18"/>
      <c r="AX740" s="18"/>
      <c r="AY740" s="18"/>
      <c r="AZ740" s="18"/>
      <c r="BA740" s="18"/>
      <c r="BB740" s="18"/>
      <c r="BC740" s="18"/>
    </row>
    <row r="741" spans="1:55" x14ac:dyDescent="0.25">
      <c r="A741" s="21"/>
      <c r="B741" s="21"/>
      <c r="C741" s="21"/>
      <c r="AN741" s="18"/>
      <c r="AO741" s="18"/>
      <c r="AP741" s="18"/>
      <c r="AQ741" s="18"/>
      <c r="AR741" s="18"/>
      <c r="AS741" s="18"/>
      <c r="AT741" s="18"/>
      <c r="AU741" s="18"/>
      <c r="AV741" s="18"/>
      <c r="AW741" s="18"/>
      <c r="AX741" s="18"/>
      <c r="AY741" s="18"/>
      <c r="AZ741" s="18"/>
      <c r="BA741" s="18"/>
      <c r="BB741" s="18"/>
      <c r="BC741" s="18"/>
    </row>
    <row r="742" spans="1:55" x14ac:dyDescent="0.25">
      <c r="A742" s="21"/>
      <c r="B742" s="21"/>
      <c r="C742" s="21"/>
      <c r="AN742" s="18"/>
      <c r="AO742" s="18"/>
      <c r="AP742" s="18"/>
      <c r="AQ742" s="18"/>
      <c r="AR742" s="18"/>
      <c r="AS742" s="18"/>
      <c r="AT742" s="18"/>
      <c r="AU742" s="18"/>
      <c r="AV742" s="18"/>
      <c r="AW742" s="18"/>
      <c r="AX742" s="18"/>
      <c r="AY742" s="18"/>
      <c r="AZ742" s="18"/>
      <c r="BA742" s="18"/>
      <c r="BB742" s="18"/>
      <c r="BC742" s="18"/>
    </row>
    <row r="743" spans="1:55" x14ac:dyDescent="0.25">
      <c r="A743" s="21"/>
      <c r="B743" s="21"/>
      <c r="C743" s="21"/>
      <c r="AN743" s="18"/>
      <c r="AO743" s="18"/>
      <c r="AP743" s="18"/>
      <c r="AQ743" s="18"/>
      <c r="AR743" s="18"/>
      <c r="AS743" s="18"/>
      <c r="AT743" s="18"/>
      <c r="AU743" s="18"/>
      <c r="AV743" s="18"/>
      <c r="AW743" s="18"/>
      <c r="AX743" s="18"/>
      <c r="AY743" s="18"/>
      <c r="AZ743" s="18"/>
      <c r="BA743" s="18"/>
      <c r="BB743" s="18"/>
      <c r="BC743" s="18"/>
    </row>
    <row r="744" spans="1:55" x14ac:dyDescent="0.25">
      <c r="A744" s="21"/>
      <c r="B744" s="21"/>
      <c r="C744" s="21"/>
      <c r="AN744" s="18"/>
      <c r="AO744" s="18"/>
      <c r="AP744" s="18"/>
      <c r="AQ744" s="18"/>
      <c r="AR744" s="18"/>
      <c r="AS744" s="18"/>
      <c r="AT744" s="18"/>
      <c r="AU744" s="18"/>
      <c r="AV744" s="18"/>
      <c r="AW744" s="18"/>
      <c r="AX744" s="18"/>
      <c r="AY744" s="18"/>
      <c r="AZ744" s="18"/>
      <c r="BA744" s="18"/>
      <c r="BB744" s="18"/>
      <c r="BC744" s="18"/>
    </row>
    <row r="745" spans="1:55" x14ac:dyDescent="0.25">
      <c r="A745" s="21"/>
      <c r="B745" s="21"/>
      <c r="C745" s="21"/>
      <c r="AN745" s="18"/>
      <c r="AO745" s="18"/>
      <c r="AP745" s="18"/>
      <c r="AQ745" s="18"/>
      <c r="AR745" s="18"/>
      <c r="AS745" s="18"/>
      <c r="AT745" s="18"/>
      <c r="AU745" s="18"/>
      <c r="AV745" s="18"/>
      <c r="AW745" s="18"/>
      <c r="AX745" s="18"/>
      <c r="AY745" s="18"/>
      <c r="AZ745" s="18"/>
      <c r="BA745" s="18"/>
      <c r="BB745" s="18"/>
      <c r="BC745" s="18"/>
    </row>
    <row r="746" spans="1:55" x14ac:dyDescent="0.25">
      <c r="A746" s="21"/>
      <c r="B746" s="21"/>
      <c r="C746" s="21"/>
      <c r="AN746" s="18"/>
      <c r="AO746" s="18"/>
      <c r="AP746" s="18"/>
      <c r="AQ746" s="18"/>
      <c r="AR746" s="18"/>
      <c r="AS746" s="18"/>
      <c r="AT746" s="18"/>
      <c r="AU746" s="18"/>
      <c r="AV746" s="18"/>
      <c r="AW746" s="18"/>
      <c r="AX746" s="18"/>
      <c r="AY746" s="18"/>
      <c r="AZ746" s="18"/>
      <c r="BA746" s="18"/>
      <c r="BB746" s="18"/>
      <c r="BC746" s="18"/>
    </row>
    <row r="747" spans="1:55" x14ac:dyDescent="0.25">
      <c r="A747" s="21"/>
      <c r="B747" s="21"/>
      <c r="C747" s="21"/>
      <c r="AN747" s="18"/>
      <c r="AO747" s="18"/>
      <c r="AP747" s="18"/>
      <c r="AQ747" s="18"/>
      <c r="AR747" s="18"/>
      <c r="AS747" s="18"/>
      <c r="AT747" s="18"/>
      <c r="AU747" s="18"/>
      <c r="AV747" s="18"/>
      <c r="AW747" s="18"/>
      <c r="AX747" s="18"/>
      <c r="AY747" s="18"/>
      <c r="AZ747" s="18"/>
      <c r="BA747" s="18"/>
      <c r="BB747" s="18"/>
      <c r="BC747" s="18"/>
    </row>
    <row r="748" spans="1:55" x14ac:dyDescent="0.25">
      <c r="A748" s="21"/>
      <c r="B748" s="21"/>
      <c r="C748" s="21"/>
      <c r="AN748" s="18"/>
      <c r="AO748" s="18"/>
      <c r="AP748" s="18"/>
      <c r="AQ748" s="18"/>
      <c r="AR748" s="18"/>
      <c r="AS748" s="18"/>
      <c r="AT748" s="18"/>
      <c r="AU748" s="18"/>
      <c r="AV748" s="18"/>
      <c r="AW748" s="18"/>
      <c r="AX748" s="18"/>
      <c r="AY748" s="18"/>
      <c r="AZ748" s="18"/>
      <c r="BA748" s="18"/>
      <c r="BB748" s="18"/>
      <c r="BC748" s="18"/>
    </row>
    <row r="749" spans="1:55" x14ac:dyDescent="0.25">
      <c r="A749" s="21"/>
      <c r="B749" s="21"/>
      <c r="C749" s="21"/>
      <c r="AN749" s="18"/>
      <c r="AO749" s="18"/>
      <c r="AP749" s="18"/>
      <c r="AQ749" s="18"/>
      <c r="AR749" s="18"/>
      <c r="AS749" s="18"/>
      <c r="AT749" s="18"/>
      <c r="AU749" s="18"/>
      <c r="AV749" s="18"/>
      <c r="AW749" s="18"/>
      <c r="AX749" s="18"/>
      <c r="AY749" s="18"/>
      <c r="AZ749" s="18"/>
      <c r="BA749" s="18"/>
      <c r="BB749" s="18"/>
      <c r="BC749" s="18"/>
    </row>
    <row r="750" spans="1:55" x14ac:dyDescent="0.25">
      <c r="A750" s="21"/>
      <c r="B750" s="21"/>
      <c r="C750" s="21"/>
      <c r="AN750" s="18"/>
      <c r="AO750" s="18"/>
      <c r="AP750" s="18"/>
      <c r="AQ750" s="18"/>
      <c r="AR750" s="18"/>
      <c r="AS750" s="18"/>
      <c r="AT750" s="18"/>
      <c r="AU750" s="18"/>
      <c r="AV750" s="18"/>
      <c r="AW750" s="18"/>
      <c r="AX750" s="18"/>
      <c r="AY750" s="18"/>
      <c r="AZ750" s="18"/>
      <c r="BA750" s="18"/>
      <c r="BB750" s="18"/>
      <c r="BC750" s="18"/>
    </row>
    <row r="751" spans="1:55" x14ac:dyDescent="0.25">
      <c r="A751" s="21"/>
      <c r="B751" s="21"/>
      <c r="C751" s="21"/>
      <c r="AN751" s="18"/>
      <c r="AO751" s="18"/>
      <c r="AP751" s="18"/>
      <c r="AQ751" s="18"/>
      <c r="AR751" s="18"/>
      <c r="AS751" s="18"/>
      <c r="AT751" s="18"/>
      <c r="AU751" s="18"/>
      <c r="AV751" s="18"/>
      <c r="AW751" s="18"/>
      <c r="AX751" s="18"/>
      <c r="AY751" s="18"/>
      <c r="AZ751" s="18"/>
      <c r="BA751" s="18"/>
      <c r="BB751" s="18"/>
      <c r="BC751" s="18"/>
    </row>
    <row r="752" spans="1:55" x14ac:dyDescent="0.25">
      <c r="A752" s="21"/>
      <c r="B752" s="21"/>
      <c r="C752" s="21"/>
      <c r="AN752" s="18"/>
      <c r="AO752" s="18"/>
      <c r="AP752" s="18"/>
      <c r="AQ752" s="18"/>
      <c r="AR752" s="18"/>
      <c r="AS752" s="18"/>
      <c r="AT752" s="18"/>
      <c r="AU752" s="18"/>
      <c r="AV752" s="18"/>
      <c r="AW752" s="18"/>
      <c r="AX752" s="18"/>
      <c r="AY752" s="18"/>
      <c r="AZ752" s="18"/>
      <c r="BA752" s="18"/>
      <c r="BB752" s="18"/>
      <c r="BC752" s="18"/>
    </row>
    <row r="753" spans="1:55" x14ac:dyDescent="0.25">
      <c r="A753" s="21"/>
      <c r="B753" s="21"/>
      <c r="C753" s="21"/>
      <c r="AN753" s="18"/>
      <c r="AO753" s="18"/>
      <c r="AP753" s="18"/>
      <c r="AQ753" s="18"/>
      <c r="AR753" s="18"/>
      <c r="AS753" s="18"/>
      <c r="AT753" s="18"/>
      <c r="AU753" s="18"/>
      <c r="AV753" s="18"/>
      <c r="AW753" s="18"/>
      <c r="AX753" s="18"/>
      <c r="AY753" s="18"/>
      <c r="AZ753" s="18"/>
      <c r="BA753" s="18"/>
      <c r="BB753" s="18"/>
      <c r="BC753" s="18"/>
    </row>
    <row r="754" spans="1:55" x14ac:dyDescent="0.25">
      <c r="A754" s="21"/>
      <c r="B754" s="21"/>
      <c r="C754" s="21"/>
      <c r="AN754" s="18"/>
      <c r="AO754" s="18"/>
      <c r="AP754" s="18"/>
      <c r="AQ754" s="18"/>
      <c r="AR754" s="18"/>
      <c r="AS754" s="18"/>
      <c r="AT754" s="18"/>
      <c r="AU754" s="18"/>
      <c r="AV754" s="18"/>
      <c r="AW754" s="18"/>
      <c r="AX754" s="18"/>
      <c r="AY754" s="18"/>
      <c r="AZ754" s="18"/>
      <c r="BA754" s="18"/>
      <c r="BB754" s="18"/>
      <c r="BC754" s="18"/>
    </row>
    <row r="755" spans="1:55" x14ac:dyDescent="0.25">
      <c r="A755" s="21"/>
      <c r="B755" s="21"/>
      <c r="C755" s="21"/>
      <c r="AN755" s="18"/>
      <c r="AO755" s="18"/>
      <c r="AP755" s="18"/>
      <c r="AQ755" s="18"/>
      <c r="AR755" s="18"/>
      <c r="AS755" s="18"/>
      <c r="AT755" s="18"/>
      <c r="AU755" s="18"/>
      <c r="AV755" s="18"/>
      <c r="AW755" s="18"/>
      <c r="AX755" s="18"/>
      <c r="AY755" s="18"/>
      <c r="AZ755" s="18"/>
      <c r="BA755" s="18"/>
      <c r="BB755" s="18"/>
      <c r="BC755" s="18"/>
    </row>
    <row r="756" spans="1:55" x14ac:dyDescent="0.25">
      <c r="A756" s="21"/>
      <c r="B756" s="21"/>
      <c r="C756" s="21"/>
      <c r="AN756" s="18"/>
      <c r="AO756" s="18"/>
      <c r="AP756" s="18"/>
      <c r="AQ756" s="18"/>
      <c r="AR756" s="18"/>
      <c r="AS756" s="18"/>
      <c r="AT756" s="18"/>
      <c r="AU756" s="18"/>
      <c r="AV756" s="18"/>
      <c r="AW756" s="18"/>
      <c r="AX756" s="18"/>
      <c r="AY756" s="18"/>
      <c r="AZ756" s="18"/>
      <c r="BA756" s="18"/>
      <c r="BB756" s="18"/>
      <c r="BC756" s="18"/>
    </row>
    <row r="757" spans="1:55" x14ac:dyDescent="0.25">
      <c r="A757" s="21"/>
      <c r="B757" s="21"/>
      <c r="C757" s="21"/>
      <c r="AN757" s="18"/>
      <c r="AO757" s="18"/>
      <c r="AP757" s="18"/>
      <c r="AQ757" s="18"/>
      <c r="AR757" s="18"/>
      <c r="AS757" s="18"/>
      <c r="AT757" s="18"/>
      <c r="AU757" s="18"/>
      <c r="AV757" s="18"/>
      <c r="AW757" s="18"/>
      <c r="AX757" s="18"/>
      <c r="AY757" s="18"/>
      <c r="AZ757" s="18"/>
      <c r="BA757" s="18"/>
      <c r="BB757" s="18"/>
      <c r="BC757" s="18"/>
    </row>
    <row r="758" spans="1:55" x14ac:dyDescent="0.25">
      <c r="A758" s="21"/>
      <c r="B758" s="21"/>
      <c r="C758" s="21"/>
      <c r="AN758" s="18"/>
      <c r="AO758" s="18"/>
      <c r="AP758" s="18"/>
      <c r="AQ758" s="18"/>
      <c r="AR758" s="18"/>
      <c r="AS758" s="18"/>
      <c r="AT758" s="18"/>
      <c r="AU758" s="18"/>
      <c r="AV758" s="18"/>
      <c r="AW758" s="18"/>
      <c r="AX758" s="18"/>
      <c r="AY758" s="18"/>
      <c r="AZ758" s="18"/>
      <c r="BA758" s="18"/>
      <c r="BB758" s="18"/>
      <c r="BC758" s="18"/>
    </row>
    <row r="759" spans="1:55" x14ac:dyDescent="0.25">
      <c r="A759" s="21"/>
      <c r="B759" s="21"/>
      <c r="C759" s="21"/>
      <c r="AN759" s="18"/>
      <c r="AO759" s="18"/>
      <c r="AP759" s="18"/>
      <c r="AQ759" s="18"/>
      <c r="AR759" s="18"/>
      <c r="AS759" s="18"/>
      <c r="AT759" s="18"/>
      <c r="AU759" s="18"/>
      <c r="AV759" s="18"/>
      <c r="AW759" s="18"/>
      <c r="AX759" s="18"/>
      <c r="AY759" s="18"/>
      <c r="AZ759" s="18"/>
      <c r="BA759" s="18"/>
      <c r="BB759" s="18"/>
      <c r="BC759" s="18"/>
    </row>
    <row r="760" spans="1:55" x14ac:dyDescent="0.25">
      <c r="A760" s="21"/>
      <c r="B760" s="21"/>
      <c r="C760" s="21"/>
      <c r="AN760" s="18"/>
      <c r="AO760" s="18"/>
      <c r="AP760" s="18"/>
      <c r="AQ760" s="18"/>
      <c r="AR760" s="18"/>
      <c r="AS760" s="18"/>
      <c r="AT760" s="18"/>
      <c r="AU760" s="18"/>
      <c r="AV760" s="18"/>
      <c r="AW760" s="18"/>
      <c r="AX760" s="18"/>
      <c r="AY760" s="18"/>
      <c r="AZ760" s="18"/>
      <c r="BA760" s="18"/>
      <c r="BB760" s="18"/>
      <c r="BC760" s="18"/>
    </row>
    <row r="761" spans="1:55" x14ac:dyDescent="0.25">
      <c r="A761" s="21"/>
      <c r="B761" s="21"/>
      <c r="C761" s="21"/>
      <c r="AN761" s="18"/>
      <c r="AO761" s="18"/>
      <c r="AP761" s="18"/>
      <c r="AQ761" s="18"/>
      <c r="AR761" s="18"/>
      <c r="AS761" s="18"/>
      <c r="AT761" s="18"/>
      <c r="AU761" s="18"/>
      <c r="AV761" s="18"/>
      <c r="AW761" s="18"/>
      <c r="AX761" s="18"/>
      <c r="AY761" s="18"/>
      <c r="AZ761" s="18"/>
      <c r="BA761" s="18"/>
      <c r="BB761" s="18"/>
      <c r="BC761" s="18"/>
    </row>
    <row r="762" spans="1:55" x14ac:dyDescent="0.25">
      <c r="A762" s="21"/>
      <c r="B762" s="21"/>
      <c r="C762" s="21"/>
      <c r="AN762" s="18"/>
      <c r="AO762" s="18"/>
      <c r="AP762" s="18"/>
      <c r="AQ762" s="18"/>
      <c r="AR762" s="18"/>
      <c r="AS762" s="18"/>
      <c r="AT762" s="18"/>
      <c r="AU762" s="18"/>
      <c r="AV762" s="18"/>
      <c r="AW762" s="18"/>
      <c r="AX762" s="18"/>
      <c r="AY762" s="18"/>
      <c r="AZ762" s="18"/>
      <c r="BA762" s="18"/>
      <c r="BB762" s="18"/>
      <c r="BC762" s="18"/>
    </row>
    <row r="763" spans="1:55" x14ac:dyDescent="0.25">
      <c r="A763" s="21"/>
      <c r="B763" s="21"/>
      <c r="C763" s="21"/>
      <c r="AN763" s="18"/>
      <c r="AO763" s="18"/>
      <c r="AP763" s="18"/>
      <c r="AQ763" s="18"/>
      <c r="AR763" s="18"/>
      <c r="AS763" s="18"/>
      <c r="AT763" s="18"/>
      <c r="AU763" s="18"/>
      <c r="AV763" s="18"/>
      <c r="AW763" s="18"/>
      <c r="AX763" s="18"/>
      <c r="AY763" s="18"/>
      <c r="AZ763" s="18"/>
      <c r="BA763" s="18"/>
      <c r="BB763" s="18"/>
      <c r="BC763" s="18"/>
    </row>
    <row r="764" spans="1:55" x14ac:dyDescent="0.25">
      <c r="A764" s="21"/>
      <c r="B764" s="21"/>
      <c r="C764" s="21"/>
      <c r="AN764" s="18"/>
      <c r="AO764" s="18"/>
      <c r="AP764" s="18"/>
      <c r="AQ764" s="18"/>
      <c r="AR764" s="18"/>
      <c r="AS764" s="18"/>
      <c r="AT764" s="18"/>
      <c r="AU764" s="18"/>
      <c r="AV764" s="18"/>
      <c r="AW764" s="18"/>
      <c r="AX764" s="18"/>
      <c r="AY764" s="18"/>
      <c r="AZ764" s="18"/>
      <c r="BA764" s="18"/>
      <c r="BB764" s="18"/>
      <c r="BC764" s="18"/>
    </row>
    <row r="765" spans="1:55" x14ac:dyDescent="0.25">
      <c r="A765" s="21"/>
      <c r="B765" s="21"/>
      <c r="C765" s="21"/>
      <c r="AN765" s="18"/>
      <c r="AO765" s="18"/>
      <c r="AP765" s="18"/>
      <c r="AQ765" s="18"/>
      <c r="AR765" s="18"/>
      <c r="AS765" s="18"/>
      <c r="AT765" s="18"/>
      <c r="AU765" s="18"/>
      <c r="AV765" s="18"/>
      <c r="AW765" s="18"/>
      <c r="AX765" s="18"/>
      <c r="AY765" s="18"/>
      <c r="AZ765" s="18"/>
      <c r="BA765" s="18"/>
      <c r="BB765" s="18"/>
      <c r="BC765" s="18"/>
    </row>
    <row r="766" spans="1:55" x14ac:dyDescent="0.25">
      <c r="A766" s="21"/>
      <c r="B766" s="21"/>
      <c r="C766" s="21"/>
      <c r="AN766" s="18"/>
      <c r="AO766" s="18"/>
      <c r="AP766" s="18"/>
      <c r="AQ766" s="18"/>
      <c r="AR766" s="18"/>
      <c r="AS766" s="18"/>
      <c r="AT766" s="18"/>
      <c r="AU766" s="18"/>
      <c r="AV766" s="18"/>
      <c r="AW766" s="18"/>
      <c r="AX766" s="18"/>
      <c r="AY766" s="18"/>
      <c r="AZ766" s="18"/>
      <c r="BA766" s="18"/>
      <c r="BB766" s="18"/>
      <c r="BC766" s="18"/>
    </row>
    <row r="767" spans="1:55" x14ac:dyDescent="0.25">
      <c r="A767" s="21"/>
      <c r="B767" s="21"/>
      <c r="C767" s="21"/>
      <c r="AN767" s="18"/>
      <c r="AO767" s="18"/>
      <c r="AP767" s="18"/>
      <c r="AQ767" s="18"/>
      <c r="AR767" s="18"/>
      <c r="AS767" s="18"/>
      <c r="AT767" s="18"/>
      <c r="AU767" s="18"/>
      <c r="AV767" s="18"/>
      <c r="AW767" s="18"/>
      <c r="AX767" s="18"/>
      <c r="AY767" s="18"/>
      <c r="AZ767" s="18"/>
      <c r="BA767" s="18"/>
      <c r="BB767" s="18"/>
      <c r="BC767" s="18"/>
    </row>
    <row r="768" spans="1:55" x14ac:dyDescent="0.25">
      <c r="A768" s="21"/>
      <c r="B768" s="21"/>
      <c r="C768" s="21"/>
      <c r="AN768" s="18"/>
      <c r="AO768" s="18"/>
      <c r="AP768" s="18"/>
      <c r="AQ768" s="18"/>
      <c r="AR768" s="18"/>
      <c r="AS768" s="18"/>
      <c r="AT768" s="18"/>
      <c r="AU768" s="18"/>
      <c r="AV768" s="18"/>
      <c r="AW768" s="18"/>
      <c r="AX768" s="18"/>
      <c r="AY768" s="18"/>
      <c r="AZ768" s="18"/>
      <c r="BA768" s="18"/>
      <c r="BB768" s="18"/>
      <c r="BC768" s="18"/>
    </row>
    <row r="769" spans="1:55" x14ac:dyDescent="0.25">
      <c r="A769" s="21"/>
      <c r="B769" s="21"/>
      <c r="C769" s="21"/>
      <c r="AN769" s="18"/>
      <c r="AO769" s="18"/>
      <c r="AP769" s="18"/>
      <c r="AQ769" s="18"/>
      <c r="AR769" s="18"/>
      <c r="AS769" s="18"/>
      <c r="AT769" s="18"/>
      <c r="AU769" s="18"/>
      <c r="AV769" s="18"/>
      <c r="AW769" s="18"/>
      <c r="AX769" s="18"/>
      <c r="AY769" s="18"/>
      <c r="AZ769" s="18"/>
      <c r="BA769" s="18"/>
      <c r="BB769" s="18"/>
      <c r="BC769" s="18"/>
    </row>
    <row r="770" spans="1:55" x14ac:dyDescent="0.25">
      <c r="A770" s="21"/>
      <c r="B770" s="21"/>
      <c r="C770" s="21"/>
      <c r="AN770" s="18"/>
      <c r="AO770" s="18"/>
      <c r="AP770" s="18"/>
      <c r="AQ770" s="18"/>
      <c r="AR770" s="18"/>
      <c r="AS770" s="18"/>
      <c r="AT770" s="18"/>
      <c r="AU770" s="18"/>
      <c r="AV770" s="18"/>
      <c r="AW770" s="18"/>
      <c r="AX770" s="18"/>
      <c r="AY770" s="18"/>
      <c r="AZ770" s="18"/>
      <c r="BA770" s="18"/>
      <c r="BB770" s="18"/>
      <c r="BC770" s="18"/>
    </row>
    <row r="771" spans="1:55" x14ac:dyDescent="0.25">
      <c r="A771" s="21"/>
      <c r="B771" s="21"/>
      <c r="C771" s="21"/>
      <c r="AN771" s="18"/>
      <c r="AO771" s="18"/>
      <c r="AP771" s="18"/>
      <c r="AQ771" s="18"/>
      <c r="AR771" s="18"/>
      <c r="AS771" s="18"/>
      <c r="AT771" s="18"/>
      <c r="AU771" s="18"/>
      <c r="AV771" s="18"/>
      <c r="AW771" s="18"/>
      <c r="AX771" s="18"/>
      <c r="AY771" s="18"/>
      <c r="AZ771" s="18"/>
      <c r="BA771" s="18"/>
      <c r="BB771" s="18"/>
      <c r="BC771" s="18"/>
    </row>
    <row r="772" spans="1:55" x14ac:dyDescent="0.25">
      <c r="A772" s="21"/>
      <c r="B772" s="21"/>
      <c r="C772" s="21"/>
      <c r="AN772" s="18"/>
      <c r="AO772" s="18"/>
      <c r="AP772" s="18"/>
      <c r="AQ772" s="18"/>
      <c r="AR772" s="18"/>
      <c r="AS772" s="18"/>
      <c r="AT772" s="18"/>
      <c r="AU772" s="18"/>
      <c r="AV772" s="18"/>
      <c r="AW772" s="18"/>
      <c r="AX772" s="18"/>
      <c r="AY772" s="18"/>
      <c r="AZ772" s="18"/>
      <c r="BA772" s="18"/>
      <c r="BB772" s="18"/>
      <c r="BC772" s="18"/>
    </row>
    <row r="773" spans="1:55" x14ac:dyDescent="0.25">
      <c r="A773" s="21"/>
      <c r="B773" s="21"/>
      <c r="C773" s="21"/>
      <c r="AN773" s="18"/>
      <c r="AO773" s="18"/>
      <c r="AP773" s="18"/>
      <c r="AQ773" s="18"/>
      <c r="AR773" s="18"/>
      <c r="AS773" s="18"/>
      <c r="AT773" s="18"/>
      <c r="AU773" s="18"/>
      <c r="AV773" s="18"/>
      <c r="AW773" s="18"/>
      <c r="AX773" s="18"/>
      <c r="AY773" s="18"/>
      <c r="AZ773" s="18"/>
      <c r="BA773" s="18"/>
      <c r="BB773" s="18"/>
      <c r="BC773" s="18"/>
    </row>
    <row r="774" spans="1:55" x14ac:dyDescent="0.25">
      <c r="A774" s="21"/>
      <c r="B774" s="21"/>
      <c r="C774" s="21"/>
      <c r="AN774" s="18"/>
      <c r="AO774" s="18"/>
      <c r="AP774" s="18"/>
      <c r="AQ774" s="18"/>
      <c r="AR774" s="18"/>
      <c r="AS774" s="18"/>
      <c r="AT774" s="18"/>
      <c r="AU774" s="18"/>
      <c r="AV774" s="18"/>
      <c r="AW774" s="18"/>
      <c r="AX774" s="18"/>
      <c r="AY774" s="18"/>
      <c r="AZ774" s="18"/>
      <c r="BA774" s="18"/>
      <c r="BB774" s="18"/>
      <c r="BC774" s="18"/>
    </row>
    <row r="775" spans="1:55" x14ac:dyDescent="0.25">
      <c r="A775" s="21"/>
      <c r="B775" s="21"/>
      <c r="C775" s="21"/>
      <c r="AN775" s="18"/>
      <c r="AO775" s="18"/>
      <c r="AP775" s="18"/>
      <c r="AQ775" s="18"/>
      <c r="AR775" s="18"/>
      <c r="AS775" s="18"/>
      <c r="AT775" s="18"/>
      <c r="AU775" s="18"/>
      <c r="AV775" s="18"/>
      <c r="AW775" s="18"/>
      <c r="AX775" s="18"/>
      <c r="AY775" s="18"/>
      <c r="AZ775" s="18"/>
      <c r="BA775" s="18"/>
      <c r="BB775" s="18"/>
      <c r="BC775" s="18"/>
    </row>
    <row r="776" spans="1:55" x14ac:dyDescent="0.25">
      <c r="A776" s="21"/>
      <c r="B776" s="21"/>
      <c r="C776" s="21"/>
      <c r="AN776" s="18"/>
      <c r="AO776" s="18"/>
      <c r="AP776" s="18"/>
      <c r="AQ776" s="18"/>
      <c r="AR776" s="18"/>
      <c r="AS776" s="18"/>
      <c r="AT776" s="18"/>
      <c r="AU776" s="18"/>
      <c r="AV776" s="18"/>
      <c r="AW776" s="18"/>
      <c r="AX776" s="18"/>
      <c r="AY776" s="18"/>
      <c r="AZ776" s="18"/>
      <c r="BA776" s="18"/>
      <c r="BB776" s="18"/>
      <c r="BC776" s="18"/>
    </row>
    <row r="777" spans="1:55" x14ac:dyDescent="0.25">
      <c r="A777" s="21"/>
      <c r="B777" s="21"/>
      <c r="C777" s="21"/>
      <c r="AN777" s="18"/>
      <c r="AO777" s="18"/>
      <c r="AP777" s="18"/>
      <c r="AQ777" s="18"/>
      <c r="AR777" s="18"/>
      <c r="AS777" s="18"/>
      <c r="AT777" s="18"/>
      <c r="AU777" s="18"/>
      <c r="AV777" s="18"/>
      <c r="AW777" s="18"/>
      <c r="AX777" s="18"/>
      <c r="AY777" s="18"/>
      <c r="AZ777" s="18"/>
      <c r="BA777" s="18"/>
      <c r="BB777" s="18"/>
      <c r="BC777" s="18"/>
    </row>
    <row r="778" spans="1:55" x14ac:dyDescent="0.25">
      <c r="A778" s="21"/>
      <c r="B778" s="21"/>
      <c r="C778" s="21"/>
      <c r="AN778" s="18"/>
      <c r="AO778" s="18"/>
      <c r="AP778" s="18"/>
      <c r="AQ778" s="18"/>
      <c r="AR778" s="18"/>
      <c r="AS778" s="18"/>
      <c r="AT778" s="18"/>
      <c r="AU778" s="18"/>
      <c r="AV778" s="18"/>
      <c r="AW778" s="18"/>
      <c r="AX778" s="18"/>
      <c r="AY778" s="18"/>
      <c r="AZ778" s="18"/>
      <c r="BA778" s="18"/>
      <c r="BB778" s="18"/>
      <c r="BC778" s="18"/>
    </row>
    <row r="779" spans="1:55" x14ac:dyDescent="0.25">
      <c r="A779" s="21"/>
      <c r="B779" s="21"/>
      <c r="C779" s="21"/>
      <c r="AN779" s="18"/>
      <c r="AO779" s="18"/>
      <c r="AP779" s="18"/>
      <c r="AQ779" s="18"/>
      <c r="AR779" s="18"/>
      <c r="AS779" s="18"/>
      <c r="AT779" s="18"/>
      <c r="AU779" s="18"/>
      <c r="AV779" s="18"/>
      <c r="AW779" s="18"/>
      <c r="AX779" s="18"/>
      <c r="AY779" s="18"/>
      <c r="AZ779" s="18"/>
      <c r="BA779" s="18"/>
      <c r="BB779" s="18"/>
      <c r="BC779" s="18"/>
    </row>
    <row r="780" spans="1:55" x14ac:dyDescent="0.25">
      <c r="A780" s="21"/>
      <c r="B780" s="21"/>
      <c r="C780" s="21"/>
      <c r="AN780" s="18"/>
      <c r="AO780" s="18"/>
      <c r="AP780" s="18"/>
      <c r="AQ780" s="18"/>
      <c r="AR780" s="18"/>
      <c r="AS780" s="18"/>
      <c r="AT780" s="18"/>
      <c r="AU780" s="18"/>
      <c r="AV780" s="18"/>
      <c r="AW780" s="18"/>
      <c r="AX780" s="18"/>
      <c r="AY780" s="18"/>
      <c r="AZ780" s="18"/>
      <c r="BA780" s="18"/>
      <c r="BB780" s="18"/>
      <c r="BC780" s="18"/>
    </row>
    <row r="781" spans="1:55" x14ac:dyDescent="0.25">
      <c r="A781" s="21"/>
      <c r="B781" s="21"/>
      <c r="C781" s="21"/>
      <c r="AN781" s="18"/>
      <c r="AO781" s="18"/>
      <c r="AP781" s="18"/>
      <c r="AQ781" s="18"/>
      <c r="AR781" s="18"/>
      <c r="AS781" s="18"/>
      <c r="AT781" s="18"/>
      <c r="AU781" s="18"/>
      <c r="AV781" s="18"/>
      <c r="AW781" s="18"/>
      <c r="AX781" s="18"/>
      <c r="AY781" s="18"/>
      <c r="AZ781" s="18"/>
      <c r="BA781" s="18"/>
      <c r="BB781" s="18"/>
      <c r="BC781" s="18"/>
    </row>
    <row r="782" spans="1:55" x14ac:dyDescent="0.25">
      <c r="A782" s="21"/>
      <c r="B782" s="21"/>
      <c r="C782" s="21"/>
      <c r="AN782" s="18"/>
      <c r="AO782" s="18"/>
      <c r="AP782" s="18"/>
      <c r="AQ782" s="18"/>
      <c r="AR782" s="18"/>
      <c r="AS782" s="18"/>
      <c r="AT782" s="18"/>
      <c r="AU782" s="18"/>
      <c r="AV782" s="18"/>
      <c r="AW782" s="18"/>
      <c r="AX782" s="18"/>
      <c r="AY782" s="18"/>
      <c r="AZ782" s="18"/>
      <c r="BA782" s="18"/>
      <c r="BB782" s="18"/>
      <c r="BC782" s="18"/>
    </row>
    <row r="783" spans="1:55" x14ac:dyDescent="0.25">
      <c r="A783" s="21"/>
      <c r="B783" s="21"/>
      <c r="C783" s="21"/>
      <c r="AN783" s="18"/>
      <c r="AO783" s="18"/>
      <c r="AP783" s="18"/>
      <c r="AQ783" s="18"/>
      <c r="AR783" s="18"/>
      <c r="AS783" s="18"/>
      <c r="AT783" s="18"/>
      <c r="AU783" s="18"/>
      <c r="AV783" s="18"/>
      <c r="AW783" s="18"/>
      <c r="AX783" s="18"/>
      <c r="AY783" s="18"/>
      <c r="AZ783" s="18"/>
      <c r="BA783" s="18"/>
      <c r="BB783" s="18"/>
      <c r="BC783" s="18"/>
    </row>
    <row r="784" spans="1:55" x14ac:dyDescent="0.25">
      <c r="A784" s="21"/>
      <c r="B784" s="21"/>
      <c r="C784" s="21"/>
      <c r="AN784" s="18"/>
      <c r="AO784" s="18"/>
      <c r="AP784" s="18"/>
      <c r="AQ784" s="18"/>
      <c r="AR784" s="18"/>
      <c r="AS784" s="18"/>
      <c r="AT784" s="18"/>
      <c r="AU784" s="18"/>
      <c r="AV784" s="18"/>
      <c r="AW784" s="18"/>
      <c r="AX784" s="18"/>
      <c r="AY784" s="18"/>
      <c r="AZ784" s="18"/>
      <c r="BA784" s="18"/>
      <c r="BB784" s="18"/>
      <c r="BC784" s="18"/>
    </row>
    <row r="785" spans="1:55" x14ac:dyDescent="0.25">
      <c r="A785" s="21"/>
      <c r="B785" s="21"/>
      <c r="C785" s="21"/>
      <c r="AN785" s="18"/>
      <c r="AO785" s="18"/>
      <c r="AP785" s="18"/>
      <c r="AQ785" s="18"/>
      <c r="AR785" s="18"/>
      <c r="AS785" s="18"/>
      <c r="AT785" s="18"/>
      <c r="AU785" s="18"/>
      <c r="AV785" s="18"/>
      <c r="AW785" s="18"/>
      <c r="AX785" s="18"/>
      <c r="AY785" s="18"/>
      <c r="AZ785" s="18"/>
      <c r="BA785" s="18"/>
      <c r="BB785" s="18"/>
      <c r="BC785" s="18"/>
    </row>
    <row r="786" spans="1:55" x14ac:dyDescent="0.25">
      <c r="A786" s="21"/>
      <c r="B786" s="21"/>
      <c r="C786" s="21"/>
      <c r="AN786" s="18"/>
      <c r="AO786" s="18"/>
      <c r="AP786" s="18"/>
      <c r="AQ786" s="18"/>
      <c r="AR786" s="18"/>
      <c r="AS786" s="18"/>
      <c r="AT786" s="18"/>
      <c r="AU786" s="18"/>
      <c r="AV786" s="18"/>
      <c r="AW786" s="18"/>
      <c r="AX786" s="18"/>
      <c r="AY786" s="18"/>
      <c r="AZ786" s="18"/>
      <c r="BA786" s="18"/>
      <c r="BB786" s="18"/>
      <c r="BC786" s="18"/>
    </row>
    <row r="787" spans="1:55" x14ac:dyDescent="0.25">
      <c r="A787" s="21"/>
      <c r="B787" s="21"/>
      <c r="C787" s="21"/>
      <c r="AN787" s="18"/>
      <c r="AO787" s="18"/>
      <c r="AP787" s="18"/>
      <c r="AQ787" s="18"/>
      <c r="AR787" s="18"/>
      <c r="AS787" s="18"/>
      <c r="AT787" s="18"/>
      <c r="AU787" s="18"/>
      <c r="AV787" s="18"/>
      <c r="AW787" s="18"/>
      <c r="AX787" s="18"/>
      <c r="AY787" s="18"/>
      <c r="AZ787" s="18"/>
      <c r="BA787" s="18"/>
      <c r="BB787" s="18"/>
      <c r="BC787" s="18"/>
    </row>
    <row r="788" spans="1:55" x14ac:dyDescent="0.25">
      <c r="A788" s="21"/>
      <c r="B788" s="21"/>
      <c r="C788" s="21"/>
      <c r="AN788" s="18"/>
      <c r="AO788" s="18"/>
      <c r="AP788" s="18"/>
      <c r="AQ788" s="18"/>
      <c r="AR788" s="18"/>
      <c r="AS788" s="18"/>
      <c r="AT788" s="18"/>
      <c r="AU788" s="18"/>
      <c r="AV788" s="18"/>
      <c r="AW788" s="18"/>
      <c r="AX788" s="18"/>
      <c r="AY788" s="18"/>
      <c r="AZ788" s="18"/>
      <c r="BA788" s="18"/>
      <c r="BB788" s="18"/>
      <c r="BC788" s="18"/>
    </row>
    <row r="789" spans="1:55" x14ac:dyDescent="0.25">
      <c r="A789" s="21"/>
      <c r="B789" s="21"/>
      <c r="C789" s="21"/>
      <c r="AN789" s="18"/>
      <c r="AO789" s="18"/>
      <c r="AP789" s="18"/>
      <c r="AQ789" s="18"/>
      <c r="AR789" s="18"/>
      <c r="AS789" s="18"/>
      <c r="AT789" s="18"/>
      <c r="AU789" s="18"/>
      <c r="AV789" s="18"/>
      <c r="AW789" s="18"/>
      <c r="AX789" s="18"/>
      <c r="AY789" s="18"/>
      <c r="AZ789" s="18"/>
      <c r="BA789" s="18"/>
      <c r="BB789" s="18"/>
      <c r="BC789" s="18"/>
    </row>
    <row r="790" spans="1:55" x14ac:dyDescent="0.25">
      <c r="A790" s="21"/>
      <c r="B790" s="21"/>
      <c r="C790" s="21"/>
      <c r="AN790" s="18"/>
      <c r="AO790" s="18"/>
      <c r="AP790" s="18"/>
      <c r="AQ790" s="18"/>
      <c r="AR790" s="18"/>
      <c r="AS790" s="18"/>
      <c r="AT790" s="18"/>
      <c r="AU790" s="18"/>
      <c r="AV790" s="18"/>
      <c r="AW790" s="18"/>
      <c r="AX790" s="18"/>
      <c r="AY790" s="18"/>
      <c r="AZ790" s="18"/>
      <c r="BA790" s="18"/>
      <c r="BB790" s="18"/>
      <c r="BC790" s="18"/>
    </row>
    <row r="791" spans="1:55" x14ac:dyDescent="0.25">
      <c r="A791" s="21"/>
      <c r="B791" s="21"/>
      <c r="C791" s="21"/>
      <c r="AN791" s="18"/>
      <c r="AO791" s="18"/>
      <c r="AP791" s="18"/>
      <c r="AQ791" s="18"/>
      <c r="AR791" s="18"/>
      <c r="AS791" s="18"/>
      <c r="AT791" s="18"/>
      <c r="AU791" s="18"/>
      <c r="AV791" s="18"/>
      <c r="AW791" s="18"/>
      <c r="AX791" s="18"/>
      <c r="AY791" s="18"/>
      <c r="AZ791" s="18"/>
      <c r="BA791" s="18"/>
      <c r="BB791" s="18"/>
      <c r="BC791" s="18"/>
    </row>
    <row r="792" spans="1:55" x14ac:dyDescent="0.25">
      <c r="A792" s="21"/>
      <c r="B792" s="21"/>
      <c r="C792" s="21"/>
      <c r="AN792" s="18"/>
      <c r="AO792" s="18"/>
      <c r="AP792" s="18"/>
      <c r="AQ792" s="18"/>
      <c r="AR792" s="18"/>
      <c r="AS792" s="18"/>
      <c r="AT792" s="18"/>
      <c r="AU792" s="18"/>
      <c r="AV792" s="18"/>
      <c r="AW792" s="18"/>
      <c r="AX792" s="18"/>
      <c r="AY792" s="18"/>
      <c r="AZ792" s="18"/>
      <c r="BA792" s="18"/>
      <c r="BB792" s="18"/>
      <c r="BC792" s="18"/>
    </row>
    <row r="793" spans="1:55" x14ac:dyDescent="0.25">
      <c r="A793" s="21"/>
      <c r="B793" s="21"/>
      <c r="C793" s="21"/>
      <c r="AN793" s="18"/>
      <c r="AO793" s="18"/>
      <c r="AP793" s="18"/>
      <c r="AQ793" s="18"/>
      <c r="AR793" s="18"/>
      <c r="AS793" s="18"/>
      <c r="AT793" s="18"/>
      <c r="AU793" s="18"/>
      <c r="AV793" s="18"/>
      <c r="AW793" s="18"/>
      <c r="AX793" s="18"/>
      <c r="AY793" s="18"/>
      <c r="AZ793" s="18"/>
      <c r="BA793" s="18"/>
      <c r="BB793" s="18"/>
      <c r="BC793" s="18"/>
    </row>
    <row r="794" spans="1:55" x14ac:dyDescent="0.25">
      <c r="A794" s="21"/>
      <c r="B794" s="21"/>
      <c r="C794" s="21"/>
      <c r="AN794" s="18"/>
      <c r="AO794" s="18"/>
      <c r="AP794" s="18"/>
      <c r="AQ794" s="18"/>
      <c r="AR794" s="18"/>
      <c r="AS794" s="18"/>
      <c r="AT794" s="18"/>
      <c r="AU794" s="18"/>
      <c r="AV794" s="18"/>
      <c r="AW794" s="18"/>
      <c r="AX794" s="18"/>
      <c r="AY794" s="18"/>
      <c r="AZ794" s="18"/>
      <c r="BA794" s="18"/>
      <c r="BB794" s="18"/>
      <c r="BC794" s="18"/>
    </row>
    <row r="795" spans="1:55" x14ac:dyDescent="0.25">
      <c r="A795" s="21"/>
      <c r="B795" s="21"/>
      <c r="C795" s="21"/>
      <c r="AN795" s="18"/>
      <c r="AO795" s="18"/>
      <c r="AP795" s="18"/>
      <c r="AQ795" s="18"/>
      <c r="AR795" s="18"/>
      <c r="AS795" s="18"/>
      <c r="AT795" s="18"/>
      <c r="AU795" s="18"/>
      <c r="AV795" s="18"/>
      <c r="AW795" s="18"/>
      <c r="AX795" s="18"/>
      <c r="AY795" s="18"/>
      <c r="AZ795" s="18"/>
      <c r="BA795" s="18"/>
      <c r="BB795" s="18"/>
      <c r="BC795" s="18"/>
    </row>
    <row r="796" spans="1:55" x14ac:dyDescent="0.25">
      <c r="A796" s="21"/>
      <c r="B796" s="21"/>
      <c r="C796" s="21"/>
      <c r="AN796" s="18"/>
      <c r="AO796" s="18"/>
      <c r="AP796" s="18"/>
      <c r="AQ796" s="18"/>
      <c r="AR796" s="18"/>
      <c r="AS796" s="18"/>
      <c r="AT796" s="18"/>
      <c r="AU796" s="18"/>
      <c r="AV796" s="18"/>
      <c r="AW796" s="18"/>
      <c r="AX796" s="18"/>
      <c r="AY796" s="18"/>
      <c r="AZ796" s="18"/>
      <c r="BA796" s="18"/>
      <c r="BB796" s="18"/>
      <c r="BC796" s="18"/>
    </row>
    <row r="797" spans="1:55" x14ac:dyDescent="0.25">
      <c r="A797" s="21"/>
      <c r="B797" s="21"/>
      <c r="C797" s="21"/>
      <c r="AN797" s="18"/>
      <c r="AO797" s="18"/>
      <c r="AP797" s="18"/>
      <c r="AQ797" s="18"/>
      <c r="AR797" s="18"/>
      <c r="AS797" s="18"/>
      <c r="AT797" s="18"/>
      <c r="AU797" s="18"/>
      <c r="AV797" s="18"/>
      <c r="AW797" s="18"/>
      <c r="AX797" s="18"/>
      <c r="AY797" s="18"/>
      <c r="AZ797" s="18"/>
      <c r="BA797" s="18"/>
      <c r="BB797" s="18"/>
      <c r="BC797" s="18"/>
    </row>
    <row r="798" spans="1:55" x14ac:dyDescent="0.25">
      <c r="A798" s="21"/>
      <c r="B798" s="21"/>
      <c r="C798" s="21"/>
      <c r="AN798" s="18"/>
      <c r="AO798" s="18"/>
      <c r="AP798" s="18"/>
      <c r="AQ798" s="18"/>
      <c r="AR798" s="18"/>
      <c r="AS798" s="18"/>
      <c r="AT798" s="18"/>
      <c r="AU798" s="18"/>
      <c r="AV798" s="18"/>
      <c r="AW798" s="18"/>
      <c r="AX798" s="18"/>
      <c r="AY798" s="18"/>
      <c r="AZ798" s="18"/>
      <c r="BA798" s="18"/>
      <c r="BB798" s="18"/>
      <c r="BC798" s="18"/>
    </row>
    <row r="799" spans="1:55" x14ac:dyDescent="0.25">
      <c r="A799" s="21"/>
      <c r="B799" s="21"/>
      <c r="C799" s="21"/>
      <c r="AN799" s="18"/>
      <c r="AO799" s="18"/>
      <c r="AP799" s="18"/>
      <c r="AQ799" s="18"/>
      <c r="AR799" s="18"/>
      <c r="AS799" s="18"/>
      <c r="AT799" s="18"/>
      <c r="AU799" s="18"/>
      <c r="AV799" s="18"/>
      <c r="AW799" s="18"/>
      <c r="AX799" s="18"/>
      <c r="AY799" s="18"/>
      <c r="AZ799" s="18"/>
      <c r="BA799" s="18"/>
      <c r="BB799" s="18"/>
      <c r="BC799" s="18"/>
    </row>
    <row r="800" spans="1:55" x14ac:dyDescent="0.25">
      <c r="A800" s="21"/>
      <c r="B800" s="21"/>
      <c r="C800" s="21"/>
      <c r="AN800" s="18"/>
      <c r="AO800" s="18"/>
      <c r="AP800" s="18"/>
      <c r="AQ800" s="18"/>
      <c r="AR800" s="18"/>
      <c r="AS800" s="18"/>
      <c r="AT800" s="18"/>
      <c r="AU800" s="18"/>
      <c r="AV800" s="18"/>
      <c r="AW800" s="18"/>
      <c r="AX800" s="18"/>
      <c r="AY800" s="18"/>
      <c r="AZ800" s="18"/>
      <c r="BA800" s="18"/>
      <c r="BB800" s="18"/>
      <c r="BC800" s="18"/>
    </row>
    <row r="801" spans="1:55" x14ac:dyDescent="0.25">
      <c r="A801" s="21"/>
      <c r="B801" s="21"/>
      <c r="C801" s="21"/>
      <c r="AN801" s="18"/>
      <c r="AO801" s="18"/>
      <c r="AP801" s="18"/>
      <c r="AQ801" s="18"/>
      <c r="AR801" s="18"/>
      <c r="AS801" s="18"/>
      <c r="AT801" s="18"/>
      <c r="AU801" s="18"/>
      <c r="AV801" s="18"/>
      <c r="AW801" s="18"/>
      <c r="AX801" s="18"/>
      <c r="AY801" s="18"/>
      <c r="AZ801" s="18"/>
      <c r="BA801" s="18"/>
      <c r="BB801" s="18"/>
      <c r="BC801" s="18"/>
    </row>
    <row r="802" spans="1:55" x14ac:dyDescent="0.25">
      <c r="A802" s="21"/>
      <c r="B802" s="21"/>
      <c r="C802" s="21"/>
      <c r="AN802" s="18"/>
      <c r="AO802" s="18"/>
      <c r="AP802" s="18"/>
      <c r="AQ802" s="18"/>
      <c r="AR802" s="18"/>
      <c r="AS802" s="18"/>
      <c r="AT802" s="18"/>
      <c r="AU802" s="18"/>
      <c r="AV802" s="18"/>
      <c r="AW802" s="18"/>
      <c r="AX802" s="18"/>
      <c r="AY802" s="18"/>
      <c r="AZ802" s="18"/>
      <c r="BA802" s="18"/>
      <c r="BB802" s="18"/>
      <c r="BC802" s="18"/>
    </row>
    <row r="803" spans="1:55" x14ac:dyDescent="0.25">
      <c r="A803" s="21"/>
      <c r="B803" s="21"/>
      <c r="C803" s="21"/>
      <c r="AN803" s="18"/>
      <c r="AO803" s="18"/>
      <c r="AP803" s="18"/>
      <c r="AQ803" s="18"/>
      <c r="AR803" s="18"/>
      <c r="AS803" s="18"/>
      <c r="AT803" s="18"/>
      <c r="AU803" s="18"/>
      <c r="AV803" s="18"/>
      <c r="AW803" s="18"/>
      <c r="AX803" s="18"/>
      <c r="AY803" s="18"/>
      <c r="AZ803" s="18"/>
      <c r="BA803" s="18"/>
      <c r="BB803" s="18"/>
      <c r="BC803" s="18"/>
    </row>
    <row r="804" spans="1:55" x14ac:dyDescent="0.25">
      <c r="A804" s="21"/>
      <c r="B804" s="21"/>
      <c r="C804" s="21"/>
      <c r="AN804" s="18"/>
      <c r="AO804" s="18"/>
      <c r="AP804" s="18"/>
      <c r="AQ804" s="18"/>
      <c r="AR804" s="18"/>
      <c r="AS804" s="18"/>
      <c r="AT804" s="18"/>
      <c r="AU804" s="18"/>
      <c r="AV804" s="18"/>
      <c r="AW804" s="18"/>
      <c r="AX804" s="18"/>
      <c r="AY804" s="18"/>
      <c r="AZ804" s="18"/>
      <c r="BA804" s="18"/>
      <c r="BB804" s="18"/>
      <c r="BC804" s="18"/>
    </row>
    <row r="805" spans="1:55" x14ac:dyDescent="0.25">
      <c r="A805" s="21"/>
      <c r="B805" s="21"/>
      <c r="C805" s="21"/>
      <c r="AN805" s="18"/>
      <c r="AO805" s="18"/>
      <c r="AP805" s="18"/>
      <c r="AQ805" s="18"/>
      <c r="AR805" s="18"/>
      <c r="AS805" s="18"/>
      <c r="AT805" s="18"/>
      <c r="AU805" s="18"/>
      <c r="AV805" s="18"/>
      <c r="AW805" s="18"/>
      <c r="AX805" s="18"/>
      <c r="AY805" s="18"/>
      <c r="AZ805" s="18"/>
      <c r="BA805" s="18"/>
      <c r="BB805" s="18"/>
      <c r="BC805" s="18"/>
    </row>
    <row r="806" spans="1:55" x14ac:dyDescent="0.25">
      <c r="A806" s="21"/>
      <c r="B806" s="21"/>
      <c r="C806" s="21"/>
      <c r="AN806" s="18"/>
      <c r="AO806" s="18"/>
      <c r="AP806" s="18"/>
      <c r="AQ806" s="18"/>
      <c r="AR806" s="18"/>
      <c r="AS806" s="18"/>
      <c r="AT806" s="18"/>
      <c r="AU806" s="18"/>
      <c r="AV806" s="18"/>
      <c r="AW806" s="18"/>
      <c r="AX806" s="18"/>
      <c r="AY806" s="18"/>
      <c r="AZ806" s="18"/>
      <c r="BA806" s="18"/>
      <c r="BB806" s="18"/>
      <c r="BC806" s="18"/>
    </row>
    <row r="807" spans="1:55" x14ac:dyDescent="0.25">
      <c r="A807" s="21"/>
      <c r="B807" s="21"/>
      <c r="C807" s="21"/>
      <c r="AN807" s="18"/>
      <c r="AO807" s="18"/>
      <c r="AP807" s="18"/>
      <c r="AQ807" s="18"/>
      <c r="AR807" s="18"/>
      <c r="AS807" s="18"/>
      <c r="AT807" s="18"/>
      <c r="AU807" s="18"/>
      <c r="AV807" s="18"/>
      <c r="AW807" s="18"/>
      <c r="AX807" s="18"/>
      <c r="AY807" s="18"/>
      <c r="AZ807" s="18"/>
      <c r="BA807" s="18"/>
      <c r="BB807" s="18"/>
      <c r="BC807" s="18"/>
    </row>
    <row r="808" spans="1:55" x14ac:dyDescent="0.25">
      <c r="A808" s="21"/>
      <c r="B808" s="21"/>
      <c r="C808" s="21"/>
      <c r="AN808" s="18"/>
      <c r="AO808" s="18"/>
      <c r="AP808" s="18"/>
      <c r="AQ808" s="18"/>
      <c r="AR808" s="18"/>
      <c r="AS808" s="18"/>
      <c r="AT808" s="18"/>
      <c r="AU808" s="18"/>
      <c r="AV808" s="18"/>
      <c r="AW808" s="18"/>
      <c r="AX808" s="18"/>
      <c r="AY808" s="18"/>
      <c r="AZ808" s="18"/>
      <c r="BA808" s="18"/>
      <c r="BB808" s="18"/>
      <c r="BC808" s="18"/>
    </row>
    <row r="809" spans="1:55" x14ac:dyDescent="0.25">
      <c r="A809" s="21"/>
      <c r="B809" s="21"/>
      <c r="C809" s="21"/>
      <c r="AN809" s="18"/>
      <c r="AO809" s="18"/>
      <c r="AP809" s="18"/>
      <c r="AQ809" s="18"/>
      <c r="AR809" s="18"/>
      <c r="AS809" s="18"/>
      <c r="AT809" s="18"/>
      <c r="AU809" s="18"/>
      <c r="AV809" s="18"/>
      <c r="AW809" s="18"/>
      <c r="AX809" s="18"/>
      <c r="AY809" s="18"/>
      <c r="AZ809" s="18"/>
      <c r="BA809" s="18"/>
      <c r="BB809" s="18"/>
      <c r="BC809" s="18"/>
    </row>
    <row r="810" spans="1:55" x14ac:dyDescent="0.25">
      <c r="A810" s="21"/>
      <c r="B810" s="21"/>
      <c r="C810" s="21"/>
      <c r="AN810" s="18"/>
      <c r="AO810" s="18"/>
      <c r="AP810" s="18"/>
      <c r="AQ810" s="18"/>
      <c r="AR810" s="18"/>
      <c r="AS810" s="18"/>
      <c r="AT810" s="18"/>
      <c r="AU810" s="18"/>
      <c r="AV810" s="18"/>
      <c r="AW810" s="18"/>
      <c r="AX810" s="18"/>
      <c r="AY810" s="18"/>
      <c r="AZ810" s="18"/>
      <c r="BA810" s="18"/>
      <c r="BB810" s="18"/>
      <c r="BC810" s="18"/>
    </row>
    <row r="811" spans="1:55" x14ac:dyDescent="0.25">
      <c r="A811" s="21"/>
      <c r="B811" s="21"/>
      <c r="C811" s="21"/>
      <c r="AN811" s="18"/>
      <c r="AO811" s="18"/>
      <c r="AP811" s="18"/>
      <c r="AQ811" s="18"/>
      <c r="AR811" s="18"/>
      <c r="AS811" s="18"/>
      <c r="AT811" s="18"/>
      <c r="AU811" s="18"/>
      <c r="AV811" s="18"/>
      <c r="AW811" s="18"/>
      <c r="AX811" s="18"/>
      <c r="AY811" s="18"/>
      <c r="AZ811" s="18"/>
      <c r="BA811" s="18"/>
      <c r="BB811" s="18"/>
      <c r="BC811" s="18"/>
    </row>
    <row r="812" spans="1:55" x14ac:dyDescent="0.25">
      <c r="A812" s="21"/>
      <c r="B812" s="21"/>
      <c r="C812" s="21"/>
      <c r="AN812" s="18"/>
      <c r="AO812" s="18"/>
      <c r="AP812" s="18"/>
      <c r="AQ812" s="18"/>
      <c r="AR812" s="18"/>
      <c r="AS812" s="18"/>
      <c r="AT812" s="18"/>
      <c r="AU812" s="18"/>
      <c r="AV812" s="18"/>
      <c r="AW812" s="18"/>
      <c r="AX812" s="18"/>
      <c r="AY812" s="18"/>
      <c r="AZ812" s="18"/>
      <c r="BA812" s="18"/>
      <c r="BB812" s="18"/>
      <c r="BC812" s="18"/>
    </row>
    <row r="813" spans="1:55" x14ac:dyDescent="0.25">
      <c r="A813" s="21"/>
      <c r="B813" s="21"/>
      <c r="C813" s="21"/>
      <c r="AN813" s="18"/>
      <c r="AO813" s="18"/>
      <c r="AP813" s="18"/>
      <c r="AQ813" s="18"/>
      <c r="AR813" s="18"/>
      <c r="AS813" s="18"/>
      <c r="AT813" s="18"/>
      <c r="AU813" s="18"/>
      <c r="AV813" s="18"/>
      <c r="AW813" s="18"/>
      <c r="AX813" s="18"/>
      <c r="AY813" s="18"/>
      <c r="AZ813" s="18"/>
      <c r="BA813" s="18"/>
      <c r="BB813" s="18"/>
      <c r="BC813" s="18"/>
    </row>
    <row r="814" spans="1:55" x14ac:dyDescent="0.25">
      <c r="A814" s="21"/>
      <c r="B814" s="21"/>
      <c r="C814" s="21"/>
      <c r="AN814" s="18"/>
      <c r="AO814" s="18"/>
      <c r="AP814" s="18"/>
      <c r="AQ814" s="18"/>
      <c r="AR814" s="18"/>
      <c r="AS814" s="18"/>
      <c r="AT814" s="18"/>
      <c r="AU814" s="18"/>
      <c r="AV814" s="18"/>
      <c r="AW814" s="18"/>
      <c r="AX814" s="18"/>
      <c r="AY814" s="18"/>
      <c r="AZ814" s="18"/>
      <c r="BA814" s="18"/>
      <c r="BB814" s="18"/>
      <c r="BC814" s="18"/>
    </row>
    <row r="815" spans="1:55" x14ac:dyDescent="0.25">
      <c r="A815" s="21"/>
      <c r="B815" s="21"/>
      <c r="C815" s="21"/>
      <c r="AN815" s="18"/>
      <c r="AO815" s="18"/>
      <c r="AP815" s="18"/>
      <c r="AQ815" s="18"/>
      <c r="AR815" s="18"/>
      <c r="AS815" s="18"/>
      <c r="AT815" s="18"/>
      <c r="AU815" s="18"/>
      <c r="AV815" s="18"/>
      <c r="AW815" s="18"/>
      <c r="AX815" s="18"/>
      <c r="AY815" s="18"/>
      <c r="AZ815" s="18"/>
      <c r="BA815" s="18"/>
      <c r="BB815" s="18"/>
      <c r="BC815" s="18"/>
    </row>
    <row r="816" spans="1:55" x14ac:dyDescent="0.25">
      <c r="A816" s="21"/>
      <c r="B816" s="21"/>
      <c r="C816" s="21"/>
      <c r="AN816" s="18"/>
      <c r="AO816" s="18"/>
      <c r="AP816" s="18"/>
      <c r="AQ816" s="18"/>
      <c r="AR816" s="18"/>
      <c r="AS816" s="18"/>
      <c r="AT816" s="18"/>
      <c r="AU816" s="18"/>
      <c r="AV816" s="18"/>
      <c r="AW816" s="18"/>
      <c r="AX816" s="18"/>
      <c r="AY816" s="18"/>
      <c r="AZ816" s="18"/>
      <c r="BA816" s="18"/>
      <c r="BB816" s="18"/>
      <c r="BC816" s="18"/>
    </row>
    <row r="817" spans="1:55" x14ac:dyDescent="0.25">
      <c r="A817" s="21"/>
      <c r="B817" s="21"/>
      <c r="C817" s="21"/>
      <c r="AN817" s="18"/>
      <c r="AO817" s="18"/>
      <c r="AP817" s="18"/>
      <c r="AQ817" s="18"/>
      <c r="AR817" s="18"/>
      <c r="AS817" s="18"/>
      <c r="AT817" s="18"/>
      <c r="AU817" s="18"/>
      <c r="AV817" s="18"/>
      <c r="AW817" s="18"/>
      <c r="AX817" s="18"/>
      <c r="AY817" s="18"/>
      <c r="AZ817" s="18"/>
      <c r="BA817" s="18"/>
      <c r="BB817" s="18"/>
      <c r="BC817" s="18"/>
    </row>
    <row r="818" spans="1:55" x14ac:dyDescent="0.25">
      <c r="A818" s="21"/>
      <c r="B818" s="21"/>
      <c r="C818" s="21"/>
      <c r="AN818" s="18"/>
      <c r="AO818" s="18"/>
      <c r="AP818" s="18"/>
      <c r="AQ818" s="18"/>
      <c r="AR818" s="18"/>
      <c r="AS818" s="18"/>
      <c r="AT818" s="18"/>
      <c r="AU818" s="18"/>
      <c r="AV818" s="18"/>
      <c r="AW818" s="18"/>
      <c r="AX818" s="18"/>
      <c r="AY818" s="18"/>
      <c r="AZ818" s="18"/>
      <c r="BA818" s="18"/>
      <c r="BB818" s="18"/>
      <c r="BC818" s="18"/>
    </row>
    <row r="819" spans="1:55" x14ac:dyDescent="0.25">
      <c r="A819" s="21"/>
      <c r="B819" s="21"/>
      <c r="C819" s="21"/>
      <c r="AN819" s="18"/>
      <c r="AO819" s="18"/>
      <c r="AP819" s="18"/>
      <c r="AQ819" s="18"/>
      <c r="AR819" s="18"/>
      <c r="AS819" s="18"/>
      <c r="AT819" s="18"/>
      <c r="AU819" s="18"/>
      <c r="AV819" s="18"/>
      <c r="AW819" s="18"/>
      <c r="AX819" s="18"/>
      <c r="AY819" s="18"/>
      <c r="AZ819" s="18"/>
      <c r="BA819" s="18"/>
      <c r="BB819" s="18"/>
      <c r="BC819" s="18"/>
    </row>
    <row r="820" spans="1:55" x14ac:dyDescent="0.25">
      <c r="A820" s="21"/>
      <c r="B820" s="21"/>
      <c r="C820" s="21"/>
      <c r="AN820" s="18"/>
      <c r="AO820" s="18"/>
      <c r="AP820" s="18"/>
      <c r="AQ820" s="18"/>
      <c r="AR820" s="18"/>
      <c r="AS820" s="18"/>
      <c r="AT820" s="18"/>
      <c r="AU820" s="18"/>
      <c r="AV820" s="18"/>
      <c r="AW820" s="18"/>
      <c r="AX820" s="18"/>
      <c r="AY820" s="18"/>
      <c r="AZ820" s="18"/>
      <c r="BA820" s="18"/>
      <c r="BB820" s="18"/>
      <c r="BC820" s="18"/>
    </row>
    <row r="821" spans="1:55" x14ac:dyDescent="0.25">
      <c r="A821" s="21"/>
      <c r="B821" s="21"/>
      <c r="C821" s="21"/>
      <c r="AN821" s="18"/>
      <c r="AO821" s="18"/>
      <c r="AP821" s="18"/>
      <c r="AQ821" s="18"/>
      <c r="AR821" s="18"/>
      <c r="AS821" s="18"/>
      <c r="AT821" s="18"/>
      <c r="AU821" s="18"/>
      <c r="AV821" s="18"/>
      <c r="AW821" s="18"/>
      <c r="AX821" s="18"/>
      <c r="AY821" s="18"/>
      <c r="AZ821" s="18"/>
      <c r="BA821" s="18"/>
      <c r="BB821" s="18"/>
      <c r="BC821" s="18"/>
    </row>
    <row r="822" spans="1:55" x14ac:dyDescent="0.25">
      <c r="A822" s="21"/>
      <c r="B822" s="21"/>
      <c r="C822" s="21"/>
      <c r="AN822" s="18"/>
      <c r="AO822" s="18"/>
      <c r="AP822" s="18"/>
      <c r="AQ822" s="18"/>
      <c r="AR822" s="18"/>
      <c r="AS822" s="18"/>
      <c r="AT822" s="18"/>
      <c r="AU822" s="18"/>
      <c r="AV822" s="18"/>
      <c r="AW822" s="18"/>
      <c r="AX822" s="18"/>
      <c r="AY822" s="18"/>
      <c r="AZ822" s="18"/>
      <c r="BA822" s="18"/>
      <c r="BB822" s="18"/>
      <c r="BC822" s="18"/>
    </row>
    <row r="823" spans="1:55" x14ac:dyDescent="0.25">
      <c r="A823" s="21"/>
      <c r="B823" s="21"/>
      <c r="C823" s="21"/>
      <c r="AN823" s="18"/>
      <c r="AO823" s="18"/>
      <c r="AP823" s="18"/>
      <c r="AQ823" s="18"/>
      <c r="AR823" s="18"/>
      <c r="AS823" s="18"/>
      <c r="AT823" s="18"/>
      <c r="AU823" s="18"/>
      <c r="AV823" s="18"/>
      <c r="AW823" s="18"/>
      <c r="AX823" s="18"/>
      <c r="AY823" s="18"/>
      <c r="AZ823" s="18"/>
      <c r="BA823" s="18"/>
      <c r="BB823" s="18"/>
      <c r="BC823" s="18"/>
    </row>
    <row r="824" spans="1:55" x14ac:dyDescent="0.25">
      <c r="A824" s="21"/>
      <c r="B824" s="21"/>
      <c r="C824" s="21"/>
      <c r="AN824" s="18"/>
      <c r="AO824" s="18"/>
      <c r="AP824" s="18"/>
      <c r="AQ824" s="18"/>
      <c r="AR824" s="18"/>
      <c r="AS824" s="18"/>
      <c r="AT824" s="18"/>
      <c r="AU824" s="18"/>
      <c r="AV824" s="18"/>
      <c r="AW824" s="18"/>
      <c r="AX824" s="18"/>
      <c r="AY824" s="18"/>
      <c r="AZ824" s="18"/>
      <c r="BA824" s="18"/>
      <c r="BB824" s="18"/>
      <c r="BC824" s="18"/>
    </row>
    <row r="825" spans="1:55" x14ac:dyDescent="0.25">
      <c r="A825" s="21"/>
      <c r="B825" s="21"/>
      <c r="C825" s="21"/>
      <c r="AN825" s="18"/>
      <c r="AO825" s="18"/>
      <c r="AP825" s="18"/>
      <c r="AQ825" s="18"/>
      <c r="AR825" s="18"/>
      <c r="AS825" s="18"/>
      <c r="AT825" s="18"/>
      <c r="AU825" s="18"/>
      <c r="AV825" s="18"/>
      <c r="AW825" s="18"/>
      <c r="AX825" s="18"/>
      <c r="AY825" s="18"/>
      <c r="AZ825" s="18"/>
      <c r="BA825" s="18"/>
      <c r="BB825" s="18"/>
      <c r="BC825" s="18"/>
    </row>
    <row r="826" spans="1:55" x14ac:dyDescent="0.25">
      <c r="A826" s="21"/>
      <c r="B826" s="21"/>
      <c r="C826" s="21"/>
      <c r="AN826" s="18"/>
      <c r="AO826" s="18"/>
      <c r="AP826" s="18"/>
      <c r="AQ826" s="18"/>
      <c r="AR826" s="18"/>
      <c r="AS826" s="18"/>
      <c r="AT826" s="18"/>
      <c r="AU826" s="18"/>
      <c r="AV826" s="18"/>
      <c r="AW826" s="18"/>
      <c r="AX826" s="18"/>
      <c r="AY826" s="18"/>
      <c r="AZ826" s="18"/>
      <c r="BA826" s="18"/>
      <c r="BB826" s="18"/>
      <c r="BC826" s="18"/>
    </row>
    <row r="827" spans="1:55" x14ac:dyDescent="0.25">
      <c r="A827" s="21"/>
      <c r="B827" s="21"/>
      <c r="C827" s="21"/>
      <c r="AN827" s="18"/>
      <c r="AO827" s="18"/>
      <c r="AP827" s="18"/>
      <c r="AQ827" s="18"/>
      <c r="AR827" s="18"/>
      <c r="AS827" s="18"/>
      <c r="AT827" s="18"/>
      <c r="AU827" s="18"/>
      <c r="AV827" s="18"/>
      <c r="AW827" s="18"/>
      <c r="AX827" s="18"/>
      <c r="AY827" s="18"/>
      <c r="AZ827" s="18"/>
      <c r="BA827" s="18"/>
      <c r="BB827" s="18"/>
      <c r="BC827" s="18"/>
    </row>
    <row r="828" spans="1:55" x14ac:dyDescent="0.25">
      <c r="A828" s="21"/>
      <c r="B828" s="21"/>
      <c r="C828" s="21"/>
      <c r="AN828" s="18"/>
      <c r="AO828" s="18"/>
      <c r="AP828" s="18"/>
      <c r="AQ828" s="18"/>
      <c r="AR828" s="18"/>
      <c r="AS828" s="18"/>
      <c r="AT828" s="18"/>
      <c r="AU828" s="18"/>
      <c r="AV828" s="18"/>
      <c r="AW828" s="18"/>
      <c r="AX828" s="18"/>
      <c r="AY828" s="18"/>
      <c r="AZ828" s="18"/>
      <c r="BA828" s="18"/>
      <c r="BB828" s="18"/>
      <c r="BC828" s="18"/>
    </row>
    <row r="829" spans="1:55" x14ac:dyDescent="0.25">
      <c r="A829" s="21"/>
      <c r="B829" s="21"/>
      <c r="C829" s="21"/>
      <c r="AN829" s="18"/>
      <c r="AO829" s="18"/>
      <c r="AP829" s="18"/>
      <c r="AQ829" s="18"/>
      <c r="AR829" s="18"/>
      <c r="AS829" s="18"/>
      <c r="AT829" s="18"/>
      <c r="AU829" s="18"/>
      <c r="AV829" s="18"/>
      <c r="AW829" s="18"/>
      <c r="AX829" s="18"/>
      <c r="AY829" s="18"/>
      <c r="AZ829" s="18"/>
      <c r="BA829" s="18"/>
      <c r="BB829" s="18"/>
      <c r="BC829" s="18"/>
    </row>
    <row r="830" spans="1:55" x14ac:dyDescent="0.25">
      <c r="A830" s="21"/>
      <c r="B830" s="21"/>
      <c r="C830" s="21"/>
      <c r="AN830" s="18"/>
      <c r="AO830" s="18"/>
      <c r="AP830" s="18"/>
      <c r="AQ830" s="18"/>
      <c r="AR830" s="18"/>
      <c r="AS830" s="18"/>
      <c r="AT830" s="18"/>
      <c r="AU830" s="18"/>
      <c r="AV830" s="18"/>
      <c r="AW830" s="18"/>
      <c r="AX830" s="18"/>
      <c r="AY830" s="18"/>
      <c r="AZ830" s="18"/>
      <c r="BA830" s="18"/>
      <c r="BB830" s="18"/>
      <c r="BC830" s="18"/>
    </row>
    <row r="831" spans="1:55" x14ac:dyDescent="0.25">
      <c r="A831" s="21"/>
      <c r="B831" s="21"/>
      <c r="C831" s="21"/>
      <c r="AN831" s="18"/>
      <c r="AO831" s="18"/>
      <c r="AP831" s="18"/>
      <c r="AQ831" s="18"/>
      <c r="AR831" s="18"/>
      <c r="AS831" s="18"/>
      <c r="AT831" s="18"/>
      <c r="AU831" s="18"/>
      <c r="AV831" s="18"/>
      <c r="AW831" s="18"/>
      <c r="AX831" s="18"/>
      <c r="AY831" s="18"/>
      <c r="AZ831" s="18"/>
      <c r="BA831" s="18"/>
      <c r="BB831" s="18"/>
      <c r="BC831" s="18"/>
    </row>
    <row r="832" spans="1:55" x14ac:dyDescent="0.25">
      <c r="A832" s="21"/>
      <c r="B832" s="21"/>
      <c r="C832" s="21"/>
      <c r="AN832" s="18"/>
      <c r="AO832" s="18"/>
      <c r="AP832" s="18"/>
      <c r="AQ832" s="18"/>
      <c r="AR832" s="18"/>
      <c r="AS832" s="18"/>
      <c r="AT832" s="18"/>
      <c r="AU832" s="18"/>
      <c r="AV832" s="18"/>
      <c r="AW832" s="18"/>
      <c r="AX832" s="18"/>
      <c r="AY832" s="18"/>
      <c r="AZ832" s="18"/>
      <c r="BA832" s="18"/>
      <c r="BB832" s="18"/>
      <c r="BC832" s="18"/>
    </row>
    <row r="833" spans="1:55" x14ac:dyDescent="0.25">
      <c r="A833" s="21"/>
      <c r="B833" s="21"/>
      <c r="C833" s="21"/>
      <c r="AN833" s="18"/>
      <c r="AO833" s="18"/>
      <c r="AP833" s="18"/>
      <c r="AQ833" s="18"/>
      <c r="AR833" s="18"/>
      <c r="AS833" s="18"/>
      <c r="AT833" s="18"/>
      <c r="AU833" s="18"/>
      <c r="AV833" s="18"/>
      <c r="AW833" s="18"/>
      <c r="AX833" s="18"/>
      <c r="AY833" s="18"/>
      <c r="AZ833" s="18"/>
      <c r="BA833" s="18"/>
      <c r="BB833" s="18"/>
      <c r="BC833" s="18"/>
    </row>
    <row r="834" spans="1:55" x14ac:dyDescent="0.25">
      <c r="A834" s="21"/>
      <c r="B834" s="21"/>
      <c r="C834" s="21"/>
      <c r="AN834" s="18"/>
      <c r="AO834" s="18"/>
      <c r="AP834" s="18"/>
      <c r="AQ834" s="18"/>
      <c r="AR834" s="18"/>
      <c r="AS834" s="18"/>
      <c r="AT834" s="18"/>
      <c r="AU834" s="18"/>
      <c r="AV834" s="18"/>
      <c r="AW834" s="18"/>
      <c r="AX834" s="18"/>
      <c r="AY834" s="18"/>
      <c r="AZ834" s="18"/>
      <c r="BA834" s="18"/>
      <c r="BB834" s="18"/>
      <c r="BC834" s="18"/>
    </row>
    <row r="835" spans="1:55" x14ac:dyDescent="0.25">
      <c r="A835" s="21"/>
      <c r="B835" s="21"/>
      <c r="C835" s="21"/>
      <c r="AN835" s="18"/>
      <c r="AO835" s="18"/>
      <c r="AP835" s="18"/>
      <c r="AQ835" s="18"/>
      <c r="AR835" s="18"/>
      <c r="AS835" s="18"/>
      <c r="AT835" s="18"/>
      <c r="AU835" s="18"/>
      <c r="AV835" s="18"/>
      <c r="AW835" s="18"/>
      <c r="AX835" s="18"/>
      <c r="AY835" s="18"/>
      <c r="AZ835" s="18"/>
      <c r="BA835" s="18"/>
      <c r="BB835" s="18"/>
      <c r="BC835" s="18"/>
    </row>
    <row r="836" spans="1:55" x14ac:dyDescent="0.25">
      <c r="A836" s="21"/>
      <c r="B836" s="21"/>
      <c r="C836" s="21"/>
      <c r="AN836" s="18"/>
      <c r="AO836" s="18"/>
      <c r="AP836" s="18"/>
      <c r="AQ836" s="18"/>
      <c r="AR836" s="18"/>
      <c r="AS836" s="18"/>
      <c r="AT836" s="18"/>
      <c r="AU836" s="18"/>
      <c r="AV836" s="18"/>
      <c r="AW836" s="18"/>
      <c r="AX836" s="18"/>
      <c r="AY836" s="18"/>
      <c r="AZ836" s="18"/>
      <c r="BA836" s="18"/>
      <c r="BB836" s="18"/>
      <c r="BC836" s="18"/>
    </row>
    <row r="837" spans="1:55" x14ac:dyDescent="0.25">
      <c r="A837" s="21"/>
      <c r="B837" s="21"/>
      <c r="C837" s="21"/>
      <c r="AN837" s="18"/>
      <c r="AO837" s="18"/>
      <c r="AP837" s="18"/>
      <c r="AQ837" s="18"/>
      <c r="AR837" s="18"/>
      <c r="AS837" s="18"/>
      <c r="AT837" s="18"/>
      <c r="AU837" s="18"/>
      <c r="AV837" s="18"/>
      <c r="AW837" s="18"/>
      <c r="AX837" s="18"/>
      <c r="AY837" s="18"/>
      <c r="AZ837" s="18"/>
      <c r="BA837" s="18"/>
      <c r="BB837" s="18"/>
      <c r="BC837" s="18"/>
    </row>
    <row r="838" spans="1:55" x14ac:dyDescent="0.25">
      <c r="A838" s="21"/>
      <c r="B838" s="21"/>
      <c r="C838" s="21"/>
      <c r="AN838" s="18"/>
      <c r="AO838" s="18"/>
      <c r="AP838" s="18"/>
      <c r="AQ838" s="18"/>
      <c r="AR838" s="18"/>
      <c r="AS838" s="18"/>
      <c r="AT838" s="18"/>
      <c r="AU838" s="18"/>
      <c r="AV838" s="18"/>
      <c r="AW838" s="18"/>
      <c r="AX838" s="18"/>
      <c r="AY838" s="18"/>
      <c r="AZ838" s="18"/>
      <c r="BA838" s="18"/>
      <c r="BB838" s="18"/>
      <c r="BC838" s="18"/>
    </row>
    <row r="839" spans="1:55" x14ac:dyDescent="0.25">
      <c r="A839" s="21"/>
      <c r="B839" s="21"/>
      <c r="C839" s="21"/>
      <c r="AN839" s="18"/>
      <c r="AO839" s="18"/>
      <c r="AP839" s="18"/>
      <c r="AQ839" s="18"/>
      <c r="AR839" s="18"/>
      <c r="AS839" s="18"/>
      <c r="AT839" s="18"/>
      <c r="AU839" s="18"/>
      <c r="AV839" s="18"/>
      <c r="AW839" s="18"/>
      <c r="AX839" s="18"/>
      <c r="AY839" s="18"/>
      <c r="AZ839" s="18"/>
      <c r="BA839" s="18"/>
      <c r="BB839" s="18"/>
      <c r="BC839" s="18"/>
    </row>
    <row r="840" spans="1:55" x14ac:dyDescent="0.25">
      <c r="A840" s="21"/>
      <c r="B840" s="21"/>
      <c r="C840" s="21"/>
      <c r="AN840" s="18"/>
      <c r="AO840" s="18"/>
      <c r="AP840" s="18"/>
      <c r="AQ840" s="18"/>
      <c r="AR840" s="18"/>
      <c r="AS840" s="18"/>
      <c r="AT840" s="18"/>
      <c r="AU840" s="18"/>
      <c r="AV840" s="18"/>
      <c r="AW840" s="18"/>
      <c r="AX840" s="18"/>
      <c r="AY840" s="18"/>
      <c r="AZ840" s="18"/>
      <c r="BA840" s="18"/>
      <c r="BB840" s="18"/>
      <c r="BC840" s="18"/>
    </row>
    <row r="841" spans="1:55" x14ac:dyDescent="0.25">
      <c r="A841" s="21"/>
      <c r="B841" s="21"/>
      <c r="C841" s="21"/>
      <c r="AN841" s="18"/>
      <c r="AO841" s="18"/>
      <c r="AP841" s="18"/>
      <c r="AQ841" s="18"/>
      <c r="AR841" s="18"/>
      <c r="AS841" s="18"/>
      <c r="AT841" s="18"/>
      <c r="AU841" s="18"/>
      <c r="AV841" s="18"/>
      <c r="AW841" s="18"/>
      <c r="AX841" s="18"/>
      <c r="AY841" s="18"/>
      <c r="AZ841" s="18"/>
      <c r="BA841" s="18"/>
      <c r="BB841" s="18"/>
      <c r="BC841" s="18"/>
    </row>
    <row r="842" spans="1:55" x14ac:dyDescent="0.25">
      <c r="A842" s="21"/>
      <c r="B842" s="21"/>
      <c r="C842" s="21"/>
      <c r="AN842" s="18"/>
      <c r="AO842" s="18"/>
      <c r="AP842" s="18"/>
      <c r="AQ842" s="18"/>
      <c r="AR842" s="18"/>
      <c r="AS842" s="18"/>
      <c r="AT842" s="18"/>
      <c r="AU842" s="18"/>
      <c r="AV842" s="18"/>
      <c r="AW842" s="18"/>
      <c r="AX842" s="18"/>
      <c r="AY842" s="18"/>
      <c r="AZ842" s="18"/>
      <c r="BA842" s="18"/>
      <c r="BB842" s="18"/>
      <c r="BC842" s="18"/>
    </row>
    <row r="843" spans="1:55" x14ac:dyDescent="0.25">
      <c r="A843" s="21"/>
      <c r="B843" s="21"/>
      <c r="C843" s="21"/>
      <c r="AN843" s="18"/>
      <c r="AO843" s="18"/>
      <c r="AP843" s="18"/>
      <c r="AQ843" s="18"/>
      <c r="AR843" s="18"/>
      <c r="AS843" s="18"/>
      <c r="AT843" s="18"/>
      <c r="AU843" s="18"/>
      <c r="AV843" s="18"/>
      <c r="AW843" s="18"/>
      <c r="AX843" s="18"/>
      <c r="AY843" s="18"/>
      <c r="AZ843" s="18"/>
      <c r="BA843" s="18"/>
      <c r="BB843" s="18"/>
      <c r="BC843" s="18"/>
    </row>
    <row r="844" spans="1:55" x14ac:dyDescent="0.25">
      <c r="A844" s="21"/>
      <c r="B844" s="21"/>
      <c r="C844" s="21"/>
      <c r="AN844" s="18"/>
      <c r="AO844" s="18"/>
      <c r="AP844" s="18"/>
      <c r="AQ844" s="18"/>
      <c r="AR844" s="18"/>
      <c r="AS844" s="18"/>
      <c r="AT844" s="18"/>
      <c r="AU844" s="18"/>
      <c r="AV844" s="18"/>
      <c r="AW844" s="18"/>
      <c r="AX844" s="18"/>
      <c r="AY844" s="18"/>
      <c r="AZ844" s="18"/>
      <c r="BA844" s="18"/>
      <c r="BB844" s="18"/>
      <c r="BC844" s="18"/>
    </row>
    <row r="845" spans="1:55" x14ac:dyDescent="0.25">
      <c r="A845" s="21"/>
      <c r="B845" s="21"/>
      <c r="C845" s="21"/>
      <c r="AN845" s="18"/>
      <c r="AO845" s="18"/>
      <c r="AP845" s="18"/>
      <c r="AQ845" s="18"/>
      <c r="AR845" s="18"/>
      <c r="AS845" s="18"/>
      <c r="AT845" s="18"/>
      <c r="AU845" s="18"/>
      <c r="AV845" s="18"/>
      <c r="AW845" s="18"/>
      <c r="AX845" s="18"/>
      <c r="AY845" s="18"/>
      <c r="AZ845" s="18"/>
      <c r="BA845" s="18"/>
      <c r="BB845" s="18"/>
      <c r="BC845" s="18"/>
    </row>
    <row r="846" spans="1:55" x14ac:dyDescent="0.25">
      <c r="A846" s="21"/>
      <c r="B846" s="21"/>
      <c r="C846" s="21"/>
      <c r="AN846" s="18"/>
      <c r="AO846" s="18"/>
      <c r="AP846" s="18"/>
      <c r="AQ846" s="18"/>
      <c r="AR846" s="18"/>
      <c r="AS846" s="18"/>
      <c r="AT846" s="18"/>
      <c r="AU846" s="18"/>
      <c r="AV846" s="18"/>
      <c r="AW846" s="18"/>
      <c r="AX846" s="18"/>
      <c r="AY846" s="18"/>
      <c r="AZ846" s="18"/>
      <c r="BA846" s="18"/>
      <c r="BB846" s="18"/>
      <c r="BC846" s="18"/>
    </row>
    <row r="847" spans="1:55" x14ac:dyDescent="0.25">
      <c r="A847" s="21"/>
      <c r="B847" s="21"/>
      <c r="C847" s="21"/>
      <c r="AN847" s="18"/>
      <c r="AO847" s="18"/>
      <c r="AP847" s="18"/>
      <c r="AQ847" s="18"/>
      <c r="AR847" s="18"/>
      <c r="AS847" s="18"/>
      <c r="AT847" s="18"/>
      <c r="AU847" s="18"/>
      <c r="AV847" s="18"/>
      <c r="AW847" s="18"/>
      <c r="AX847" s="18"/>
      <c r="AY847" s="18"/>
      <c r="AZ847" s="18"/>
      <c r="BA847" s="18"/>
      <c r="BB847" s="18"/>
      <c r="BC847" s="18"/>
    </row>
    <row r="848" spans="1:55" x14ac:dyDescent="0.25">
      <c r="A848" s="21"/>
      <c r="B848" s="21"/>
      <c r="C848" s="21"/>
      <c r="AN848" s="18"/>
      <c r="AO848" s="18"/>
      <c r="AP848" s="18"/>
      <c r="AQ848" s="18"/>
      <c r="AR848" s="18"/>
      <c r="AS848" s="18"/>
      <c r="AT848" s="18"/>
      <c r="AU848" s="18"/>
      <c r="AV848" s="18"/>
      <c r="AW848" s="18"/>
      <c r="AX848" s="18"/>
      <c r="AY848" s="18"/>
      <c r="AZ848" s="18"/>
      <c r="BA848" s="18"/>
      <c r="BB848" s="18"/>
      <c r="BC848" s="18"/>
    </row>
    <row r="849" spans="1:55" x14ac:dyDescent="0.25">
      <c r="A849" s="21"/>
      <c r="B849" s="21"/>
      <c r="C849" s="21"/>
      <c r="AN849" s="18"/>
      <c r="AO849" s="18"/>
      <c r="AP849" s="18"/>
      <c r="AQ849" s="18"/>
      <c r="AR849" s="18"/>
      <c r="AS849" s="18"/>
      <c r="AT849" s="18"/>
      <c r="AU849" s="18"/>
      <c r="AV849" s="18"/>
      <c r="AW849" s="18"/>
      <c r="AX849" s="18"/>
      <c r="AY849" s="18"/>
      <c r="AZ849" s="18"/>
      <c r="BA849" s="18"/>
      <c r="BB849" s="18"/>
      <c r="BC849" s="18"/>
    </row>
    <row r="850" spans="1:55" x14ac:dyDescent="0.25">
      <c r="A850" s="21"/>
      <c r="B850" s="21"/>
      <c r="C850" s="21"/>
      <c r="AN850" s="18"/>
      <c r="AO850" s="18"/>
      <c r="AP850" s="18"/>
      <c r="AQ850" s="18"/>
      <c r="AR850" s="18"/>
      <c r="AS850" s="18"/>
      <c r="AT850" s="18"/>
      <c r="AU850" s="18"/>
      <c r="AV850" s="18"/>
      <c r="AW850" s="18"/>
      <c r="AX850" s="18"/>
      <c r="AY850" s="18"/>
      <c r="AZ850" s="18"/>
      <c r="BA850" s="18"/>
      <c r="BB850" s="18"/>
      <c r="BC850" s="18"/>
    </row>
    <row r="851" spans="1:55" x14ac:dyDescent="0.25">
      <c r="A851" s="21"/>
      <c r="B851" s="21"/>
      <c r="C851" s="21"/>
      <c r="AN851" s="18"/>
      <c r="AO851" s="18"/>
      <c r="AP851" s="18"/>
      <c r="AQ851" s="18"/>
      <c r="AR851" s="18"/>
      <c r="AS851" s="18"/>
      <c r="AT851" s="18"/>
      <c r="AU851" s="18"/>
      <c r="AV851" s="18"/>
      <c r="AW851" s="18"/>
      <c r="AX851" s="18"/>
      <c r="AY851" s="18"/>
      <c r="AZ851" s="18"/>
      <c r="BA851" s="18"/>
      <c r="BB851" s="18"/>
      <c r="BC851" s="18"/>
    </row>
    <row r="852" spans="1:55" x14ac:dyDescent="0.25">
      <c r="A852" s="21"/>
      <c r="B852" s="21"/>
      <c r="C852" s="21"/>
      <c r="AN852" s="18"/>
      <c r="AO852" s="18"/>
      <c r="AP852" s="18"/>
      <c r="AQ852" s="18"/>
      <c r="AR852" s="18"/>
      <c r="AS852" s="18"/>
      <c r="AT852" s="18"/>
      <c r="AU852" s="18"/>
      <c r="AV852" s="18"/>
      <c r="AW852" s="18"/>
      <c r="AX852" s="18"/>
      <c r="AY852" s="18"/>
      <c r="AZ852" s="18"/>
      <c r="BA852" s="18"/>
      <c r="BB852" s="18"/>
      <c r="BC852" s="18"/>
    </row>
    <row r="853" spans="1:55" x14ac:dyDescent="0.25">
      <c r="A853" s="21"/>
      <c r="B853" s="21"/>
      <c r="C853" s="21"/>
      <c r="AN853" s="18"/>
      <c r="AO853" s="18"/>
      <c r="AP853" s="18"/>
      <c r="AQ853" s="18"/>
      <c r="AR853" s="18"/>
      <c r="AS853" s="18"/>
      <c r="AT853" s="18"/>
      <c r="AU853" s="18"/>
      <c r="AV853" s="18"/>
      <c r="AW853" s="18"/>
      <c r="AX853" s="18"/>
      <c r="AY853" s="18"/>
      <c r="AZ853" s="18"/>
      <c r="BA853" s="18"/>
      <c r="BB853" s="18"/>
      <c r="BC853" s="18"/>
    </row>
    <row r="854" spans="1:55" x14ac:dyDescent="0.25">
      <c r="A854" s="21"/>
      <c r="B854" s="21"/>
      <c r="C854" s="21"/>
      <c r="AN854" s="18"/>
      <c r="AO854" s="18"/>
      <c r="AP854" s="18"/>
      <c r="AQ854" s="18"/>
      <c r="AR854" s="18"/>
      <c r="AS854" s="18"/>
      <c r="AT854" s="18"/>
      <c r="AU854" s="18"/>
      <c r="AV854" s="18"/>
      <c r="AW854" s="18"/>
      <c r="AX854" s="18"/>
      <c r="AY854" s="18"/>
      <c r="AZ854" s="18"/>
      <c r="BA854" s="18"/>
      <c r="BB854" s="18"/>
      <c r="BC854" s="18"/>
    </row>
    <row r="855" spans="1:55" x14ac:dyDescent="0.25">
      <c r="A855" s="21"/>
      <c r="B855" s="21"/>
      <c r="C855" s="21"/>
      <c r="AN855" s="18"/>
      <c r="AO855" s="18"/>
      <c r="AP855" s="18"/>
      <c r="AQ855" s="18"/>
      <c r="AR855" s="18"/>
      <c r="AS855" s="18"/>
      <c r="AT855" s="18"/>
      <c r="AU855" s="18"/>
      <c r="AV855" s="18"/>
      <c r="AW855" s="18"/>
      <c r="AX855" s="18"/>
      <c r="AY855" s="18"/>
      <c r="AZ855" s="18"/>
      <c r="BA855" s="18"/>
      <c r="BB855" s="18"/>
      <c r="BC855" s="18"/>
    </row>
    <row r="856" spans="1:55" x14ac:dyDescent="0.25">
      <c r="A856" s="21"/>
      <c r="B856" s="21"/>
      <c r="C856" s="21"/>
      <c r="AN856" s="18"/>
      <c r="AO856" s="18"/>
      <c r="AP856" s="18"/>
      <c r="AQ856" s="18"/>
      <c r="AR856" s="18"/>
      <c r="AS856" s="18"/>
      <c r="AT856" s="18"/>
      <c r="AU856" s="18"/>
      <c r="AV856" s="18"/>
      <c r="AW856" s="18"/>
      <c r="AX856" s="18"/>
      <c r="AY856" s="18"/>
      <c r="AZ856" s="18"/>
      <c r="BA856" s="18"/>
      <c r="BB856" s="18"/>
      <c r="BC856" s="18"/>
    </row>
    <row r="857" spans="1:55" x14ac:dyDescent="0.25">
      <c r="A857" s="21"/>
      <c r="B857" s="21"/>
      <c r="C857" s="21"/>
      <c r="AN857" s="18"/>
      <c r="AO857" s="18"/>
      <c r="AP857" s="18"/>
      <c r="AQ857" s="18"/>
      <c r="AR857" s="18"/>
      <c r="AS857" s="18"/>
      <c r="AT857" s="18"/>
      <c r="AU857" s="18"/>
      <c r="AV857" s="18"/>
      <c r="AW857" s="18"/>
      <c r="AX857" s="18"/>
      <c r="AY857" s="18"/>
      <c r="AZ857" s="18"/>
      <c r="BA857" s="18"/>
      <c r="BB857" s="18"/>
      <c r="BC857" s="18"/>
    </row>
    <row r="858" spans="1:55" x14ac:dyDescent="0.25">
      <c r="A858" s="21"/>
      <c r="B858" s="21"/>
      <c r="C858" s="21"/>
      <c r="AN858" s="18"/>
      <c r="AO858" s="18"/>
      <c r="AP858" s="18"/>
      <c r="AQ858" s="18"/>
      <c r="AR858" s="18"/>
      <c r="AS858" s="18"/>
      <c r="AT858" s="18"/>
      <c r="AU858" s="18"/>
      <c r="AV858" s="18"/>
      <c r="AW858" s="18"/>
      <c r="AX858" s="18"/>
      <c r="AY858" s="18"/>
      <c r="AZ858" s="18"/>
      <c r="BA858" s="18"/>
      <c r="BB858" s="18"/>
      <c r="BC858" s="18"/>
    </row>
    <row r="859" spans="1:55" x14ac:dyDescent="0.25">
      <c r="A859" s="21"/>
      <c r="B859" s="21"/>
      <c r="C859" s="21"/>
      <c r="AN859" s="18"/>
      <c r="AO859" s="18"/>
      <c r="AP859" s="18"/>
      <c r="AQ859" s="18"/>
      <c r="AR859" s="18"/>
      <c r="AS859" s="18"/>
      <c r="AT859" s="18"/>
      <c r="AU859" s="18"/>
      <c r="AV859" s="18"/>
      <c r="AW859" s="18"/>
      <c r="AX859" s="18"/>
      <c r="AY859" s="18"/>
      <c r="AZ859" s="18"/>
      <c r="BA859" s="18"/>
      <c r="BB859" s="18"/>
      <c r="BC859" s="18"/>
    </row>
    <row r="860" spans="1:55" x14ac:dyDescent="0.25">
      <c r="A860" s="21"/>
      <c r="B860" s="21"/>
      <c r="C860" s="21"/>
      <c r="AN860" s="18"/>
      <c r="AO860" s="18"/>
      <c r="AP860" s="18"/>
      <c r="AQ860" s="18"/>
      <c r="AR860" s="18"/>
      <c r="AS860" s="18"/>
      <c r="AT860" s="18"/>
      <c r="AU860" s="18"/>
      <c r="AV860" s="18"/>
      <c r="AW860" s="18"/>
      <c r="AX860" s="18"/>
      <c r="AY860" s="18"/>
      <c r="AZ860" s="18"/>
      <c r="BA860" s="18"/>
      <c r="BB860" s="18"/>
      <c r="BC860" s="18"/>
    </row>
    <row r="861" spans="1:55" x14ac:dyDescent="0.25">
      <c r="A861" s="21"/>
      <c r="B861" s="21"/>
      <c r="C861" s="21"/>
      <c r="AN861" s="18"/>
      <c r="AO861" s="18"/>
      <c r="AP861" s="18"/>
      <c r="AQ861" s="18"/>
      <c r="AR861" s="18"/>
      <c r="AS861" s="18"/>
      <c r="AT861" s="18"/>
      <c r="AU861" s="18"/>
      <c r="AV861" s="18"/>
      <c r="AW861" s="18"/>
      <c r="AX861" s="18"/>
      <c r="AY861" s="18"/>
      <c r="AZ861" s="18"/>
      <c r="BA861" s="18"/>
      <c r="BB861" s="18"/>
      <c r="BC861" s="18"/>
    </row>
    <row r="862" spans="1:55" x14ac:dyDescent="0.25">
      <c r="A862" s="21"/>
      <c r="B862" s="21"/>
      <c r="C862" s="21"/>
      <c r="AN862" s="18"/>
      <c r="AO862" s="18"/>
      <c r="AP862" s="18"/>
      <c r="AQ862" s="18"/>
      <c r="AR862" s="18"/>
      <c r="AS862" s="18"/>
      <c r="AT862" s="18"/>
      <c r="AU862" s="18"/>
      <c r="AV862" s="18"/>
      <c r="AW862" s="18"/>
      <c r="AX862" s="18"/>
      <c r="AY862" s="18"/>
      <c r="AZ862" s="18"/>
      <c r="BA862" s="18"/>
      <c r="BB862" s="18"/>
      <c r="BC862" s="18"/>
    </row>
    <row r="863" spans="1:55" x14ac:dyDescent="0.25">
      <c r="A863" s="21"/>
      <c r="B863" s="21"/>
      <c r="C863" s="21"/>
      <c r="AN863" s="18"/>
      <c r="AO863" s="18"/>
      <c r="AP863" s="18"/>
      <c r="AQ863" s="18"/>
      <c r="AR863" s="18"/>
      <c r="AS863" s="18"/>
      <c r="AT863" s="18"/>
      <c r="AU863" s="18"/>
      <c r="AV863" s="18"/>
      <c r="AW863" s="18"/>
      <c r="AX863" s="18"/>
      <c r="AY863" s="18"/>
      <c r="AZ863" s="18"/>
      <c r="BA863" s="18"/>
      <c r="BB863" s="18"/>
      <c r="BC863" s="18"/>
    </row>
    <row r="864" spans="1:55" x14ac:dyDescent="0.25">
      <c r="A864" s="21"/>
      <c r="B864" s="21"/>
      <c r="C864" s="21"/>
      <c r="AN864" s="18"/>
      <c r="AO864" s="18"/>
      <c r="AP864" s="18"/>
      <c r="AQ864" s="18"/>
      <c r="AR864" s="18"/>
      <c r="AS864" s="18"/>
      <c r="AT864" s="18"/>
      <c r="AU864" s="18"/>
      <c r="AV864" s="18"/>
      <c r="AW864" s="18"/>
      <c r="AX864" s="18"/>
      <c r="AY864" s="18"/>
      <c r="AZ864" s="18"/>
      <c r="BA864" s="18"/>
      <c r="BB864" s="18"/>
      <c r="BC864" s="18"/>
    </row>
    <row r="865" spans="1:55" x14ac:dyDescent="0.25">
      <c r="A865" s="21"/>
      <c r="B865" s="21"/>
      <c r="C865" s="21"/>
      <c r="AN865" s="18"/>
      <c r="AO865" s="18"/>
      <c r="AP865" s="18"/>
      <c r="AQ865" s="18"/>
      <c r="AR865" s="18"/>
      <c r="AS865" s="18"/>
      <c r="AT865" s="18"/>
      <c r="AU865" s="18"/>
      <c r="AV865" s="18"/>
      <c r="AW865" s="18"/>
      <c r="AX865" s="18"/>
      <c r="AY865" s="18"/>
      <c r="AZ865" s="18"/>
      <c r="BA865" s="18"/>
      <c r="BB865" s="18"/>
      <c r="BC865" s="18"/>
    </row>
    <row r="866" spans="1:55" x14ac:dyDescent="0.25">
      <c r="A866" s="21"/>
      <c r="B866" s="21"/>
      <c r="C866" s="21"/>
      <c r="AN866" s="18"/>
      <c r="AO866" s="18"/>
      <c r="AP866" s="18"/>
      <c r="AQ866" s="18"/>
      <c r="AR866" s="18"/>
      <c r="AS866" s="18"/>
      <c r="AT866" s="18"/>
      <c r="AU866" s="18"/>
      <c r="AV866" s="18"/>
      <c r="AW866" s="18"/>
      <c r="AX866" s="18"/>
      <c r="AY866" s="18"/>
      <c r="AZ866" s="18"/>
      <c r="BA866" s="18"/>
      <c r="BB866" s="18"/>
      <c r="BC866" s="18"/>
    </row>
    <row r="867" spans="1:55" x14ac:dyDescent="0.25">
      <c r="A867" s="21"/>
      <c r="B867" s="21"/>
      <c r="C867" s="21"/>
      <c r="AN867" s="18"/>
      <c r="AO867" s="18"/>
      <c r="AP867" s="18"/>
      <c r="AQ867" s="18"/>
      <c r="AR867" s="18"/>
      <c r="AS867" s="18"/>
      <c r="AT867" s="18"/>
      <c r="AU867" s="18"/>
      <c r="AV867" s="18"/>
      <c r="AW867" s="18"/>
      <c r="AX867" s="18"/>
      <c r="AY867" s="18"/>
      <c r="AZ867" s="18"/>
      <c r="BA867" s="18"/>
      <c r="BB867" s="18"/>
      <c r="BC867" s="18"/>
    </row>
    <row r="868" spans="1:55" x14ac:dyDescent="0.25">
      <c r="A868" s="21"/>
      <c r="B868" s="21"/>
      <c r="C868" s="21"/>
      <c r="AN868" s="18"/>
      <c r="AO868" s="18"/>
      <c r="AP868" s="18"/>
      <c r="AQ868" s="18"/>
      <c r="AR868" s="18"/>
      <c r="AS868" s="18"/>
      <c r="AT868" s="18"/>
      <c r="AU868" s="18"/>
      <c r="AV868" s="18"/>
      <c r="AW868" s="18"/>
      <c r="AX868" s="18"/>
      <c r="AY868" s="18"/>
      <c r="AZ868" s="18"/>
      <c r="BA868" s="18"/>
      <c r="BB868" s="18"/>
      <c r="BC868" s="18"/>
    </row>
    <row r="869" spans="1:55" x14ac:dyDescent="0.25">
      <c r="A869" s="21"/>
      <c r="B869" s="21"/>
      <c r="C869" s="21"/>
      <c r="AN869" s="18"/>
      <c r="AO869" s="18"/>
      <c r="AP869" s="18"/>
      <c r="AQ869" s="18"/>
      <c r="AR869" s="18"/>
      <c r="AS869" s="18"/>
      <c r="AT869" s="18"/>
      <c r="AU869" s="18"/>
      <c r="AV869" s="18"/>
      <c r="AW869" s="18"/>
      <c r="AX869" s="18"/>
      <c r="AY869" s="18"/>
      <c r="AZ869" s="18"/>
      <c r="BA869" s="18"/>
      <c r="BB869" s="18"/>
      <c r="BC869" s="18"/>
    </row>
    <row r="870" spans="1:55" x14ac:dyDescent="0.25">
      <c r="A870" s="21"/>
      <c r="B870" s="21"/>
      <c r="C870" s="21"/>
      <c r="AN870" s="18"/>
      <c r="AO870" s="18"/>
      <c r="AP870" s="18"/>
      <c r="AQ870" s="18"/>
      <c r="AR870" s="18"/>
      <c r="AS870" s="18"/>
      <c r="AT870" s="18"/>
      <c r="AU870" s="18"/>
      <c r="AV870" s="18"/>
      <c r="AW870" s="18"/>
      <c r="AX870" s="18"/>
      <c r="AY870" s="18"/>
      <c r="AZ870" s="18"/>
      <c r="BA870" s="18"/>
      <c r="BB870" s="18"/>
      <c r="BC870" s="18"/>
    </row>
    <row r="871" spans="1:55" x14ac:dyDescent="0.25">
      <c r="A871" s="21"/>
      <c r="B871" s="21"/>
      <c r="C871" s="21"/>
      <c r="AN871" s="18"/>
      <c r="AO871" s="18"/>
      <c r="AP871" s="18"/>
      <c r="AQ871" s="18"/>
      <c r="AR871" s="18"/>
      <c r="AS871" s="18"/>
      <c r="AT871" s="18"/>
      <c r="AU871" s="18"/>
      <c r="AV871" s="18"/>
      <c r="AW871" s="18"/>
      <c r="AX871" s="18"/>
      <c r="AY871" s="18"/>
      <c r="AZ871" s="18"/>
      <c r="BA871" s="18"/>
      <c r="BB871" s="18"/>
      <c r="BC871" s="18"/>
    </row>
    <row r="872" spans="1:55" x14ac:dyDescent="0.25">
      <c r="A872" s="21"/>
      <c r="B872" s="21"/>
      <c r="C872" s="21"/>
      <c r="AN872" s="18"/>
      <c r="AO872" s="18"/>
      <c r="AP872" s="18"/>
      <c r="AQ872" s="18"/>
      <c r="AR872" s="18"/>
      <c r="AS872" s="18"/>
      <c r="AT872" s="18"/>
      <c r="AU872" s="18"/>
      <c r="AV872" s="18"/>
      <c r="AW872" s="18"/>
      <c r="AX872" s="18"/>
      <c r="AY872" s="18"/>
      <c r="AZ872" s="18"/>
      <c r="BA872" s="18"/>
      <c r="BB872" s="18"/>
      <c r="BC872" s="18"/>
    </row>
    <row r="873" spans="1:55" x14ac:dyDescent="0.25">
      <c r="A873" s="21"/>
      <c r="B873" s="21"/>
      <c r="C873" s="21"/>
      <c r="AN873" s="18"/>
      <c r="AO873" s="18"/>
      <c r="AP873" s="18"/>
      <c r="AQ873" s="18"/>
      <c r="AR873" s="18"/>
      <c r="AS873" s="18"/>
      <c r="AT873" s="18"/>
      <c r="AU873" s="18"/>
      <c r="AV873" s="18"/>
      <c r="AW873" s="18"/>
      <c r="AX873" s="18"/>
      <c r="AY873" s="18"/>
      <c r="AZ873" s="18"/>
      <c r="BA873" s="18"/>
      <c r="BB873" s="18"/>
      <c r="BC873" s="18"/>
    </row>
    <row r="874" spans="1:55" x14ac:dyDescent="0.25">
      <c r="A874" s="21"/>
      <c r="B874" s="21"/>
      <c r="C874" s="21"/>
      <c r="AN874" s="18"/>
      <c r="AO874" s="18"/>
      <c r="AP874" s="18"/>
      <c r="AQ874" s="18"/>
      <c r="AR874" s="18"/>
      <c r="AS874" s="18"/>
      <c r="AT874" s="18"/>
      <c r="AU874" s="18"/>
      <c r="AV874" s="18"/>
      <c r="AW874" s="18"/>
      <c r="AX874" s="18"/>
      <c r="AY874" s="18"/>
      <c r="AZ874" s="18"/>
      <c r="BA874" s="18"/>
      <c r="BB874" s="18"/>
      <c r="BC874" s="18"/>
    </row>
    <row r="875" spans="1:55" x14ac:dyDescent="0.25">
      <c r="A875" s="21"/>
      <c r="B875" s="21"/>
      <c r="C875" s="21"/>
      <c r="AN875" s="18"/>
      <c r="AO875" s="18"/>
      <c r="AP875" s="18"/>
      <c r="AQ875" s="18"/>
      <c r="AR875" s="18"/>
      <c r="AS875" s="18"/>
      <c r="AT875" s="18"/>
      <c r="AU875" s="18"/>
      <c r="AV875" s="18"/>
      <c r="AW875" s="18"/>
      <c r="AX875" s="18"/>
      <c r="AY875" s="18"/>
      <c r="AZ875" s="18"/>
      <c r="BA875" s="18"/>
      <c r="BB875" s="18"/>
      <c r="BC875" s="18"/>
    </row>
    <row r="876" spans="1:55" x14ac:dyDescent="0.25">
      <c r="A876" s="21"/>
      <c r="B876" s="21"/>
      <c r="C876" s="21"/>
      <c r="AN876" s="18"/>
      <c r="AO876" s="18"/>
      <c r="AP876" s="18"/>
      <c r="AQ876" s="18"/>
      <c r="AR876" s="18"/>
      <c r="AS876" s="18"/>
      <c r="AT876" s="18"/>
      <c r="AU876" s="18"/>
      <c r="AV876" s="18"/>
      <c r="AW876" s="18"/>
      <c r="AX876" s="18"/>
      <c r="AY876" s="18"/>
      <c r="AZ876" s="18"/>
      <c r="BA876" s="18"/>
      <c r="BB876" s="18"/>
      <c r="BC876" s="18"/>
    </row>
    <row r="877" spans="1:55" x14ac:dyDescent="0.25">
      <c r="A877" s="21"/>
      <c r="B877" s="21"/>
      <c r="C877" s="21"/>
      <c r="AN877" s="18"/>
      <c r="AO877" s="18"/>
      <c r="AP877" s="18"/>
      <c r="AQ877" s="18"/>
      <c r="AR877" s="18"/>
      <c r="AS877" s="18"/>
      <c r="AT877" s="18"/>
      <c r="AU877" s="18"/>
      <c r="AV877" s="18"/>
      <c r="AW877" s="18"/>
      <c r="AX877" s="18"/>
      <c r="AY877" s="18"/>
      <c r="AZ877" s="18"/>
      <c r="BA877" s="18"/>
      <c r="BB877" s="18"/>
      <c r="BC877" s="18"/>
    </row>
    <row r="878" spans="1:55" x14ac:dyDescent="0.25">
      <c r="A878" s="21"/>
      <c r="B878" s="21"/>
      <c r="C878" s="21"/>
      <c r="AN878" s="18"/>
      <c r="AO878" s="18"/>
      <c r="AP878" s="18"/>
      <c r="AQ878" s="18"/>
      <c r="AR878" s="18"/>
      <c r="AS878" s="18"/>
      <c r="AT878" s="18"/>
      <c r="AU878" s="18"/>
      <c r="AV878" s="18"/>
      <c r="AW878" s="18"/>
      <c r="AX878" s="18"/>
      <c r="AY878" s="18"/>
      <c r="AZ878" s="18"/>
      <c r="BA878" s="18"/>
      <c r="BB878" s="18"/>
      <c r="BC878" s="18"/>
    </row>
    <row r="879" spans="1:55" x14ac:dyDescent="0.25">
      <c r="A879" s="21"/>
      <c r="B879" s="21"/>
      <c r="C879" s="21"/>
      <c r="AN879" s="18"/>
      <c r="AO879" s="18"/>
      <c r="AP879" s="18"/>
      <c r="AQ879" s="18"/>
      <c r="AR879" s="18"/>
      <c r="AS879" s="18"/>
      <c r="AT879" s="18"/>
      <c r="AU879" s="18"/>
      <c r="AV879" s="18"/>
      <c r="AW879" s="18"/>
      <c r="AX879" s="18"/>
      <c r="AY879" s="18"/>
      <c r="AZ879" s="18"/>
      <c r="BA879" s="18"/>
      <c r="BB879" s="18"/>
      <c r="BC879" s="18"/>
    </row>
    <row r="880" spans="1:55" x14ac:dyDescent="0.25">
      <c r="A880" s="21"/>
      <c r="B880" s="21"/>
      <c r="C880" s="21"/>
      <c r="AN880" s="18"/>
      <c r="AO880" s="18"/>
      <c r="AP880" s="18"/>
      <c r="AQ880" s="18"/>
      <c r="AR880" s="18"/>
      <c r="AS880" s="18"/>
      <c r="AT880" s="18"/>
      <c r="AU880" s="18"/>
      <c r="AV880" s="18"/>
      <c r="AW880" s="18"/>
      <c r="AX880" s="18"/>
      <c r="AY880" s="18"/>
      <c r="AZ880" s="18"/>
      <c r="BA880" s="18"/>
      <c r="BB880" s="18"/>
      <c r="BC880" s="18"/>
    </row>
    <row r="881" spans="1:55" x14ac:dyDescent="0.25">
      <c r="A881" s="21"/>
      <c r="B881" s="21"/>
      <c r="C881" s="21"/>
      <c r="AN881" s="18"/>
      <c r="AO881" s="18"/>
      <c r="AP881" s="18"/>
      <c r="AQ881" s="18"/>
      <c r="AR881" s="18"/>
      <c r="AS881" s="18"/>
      <c r="AT881" s="18"/>
      <c r="AU881" s="18"/>
      <c r="AV881" s="18"/>
      <c r="AW881" s="18"/>
      <c r="AX881" s="18"/>
      <c r="AY881" s="18"/>
      <c r="AZ881" s="18"/>
      <c r="BA881" s="18"/>
      <c r="BB881" s="18"/>
      <c r="BC881" s="18"/>
    </row>
    <row r="882" spans="1:55" x14ac:dyDescent="0.25">
      <c r="A882" s="21"/>
      <c r="B882" s="21"/>
      <c r="C882" s="21"/>
      <c r="AN882" s="18"/>
      <c r="AO882" s="18"/>
      <c r="AP882" s="18"/>
      <c r="AQ882" s="18"/>
      <c r="AR882" s="18"/>
      <c r="AS882" s="18"/>
      <c r="AT882" s="18"/>
      <c r="AU882" s="18"/>
      <c r="AV882" s="18"/>
      <c r="AW882" s="18"/>
      <c r="AX882" s="18"/>
      <c r="AY882" s="18"/>
      <c r="AZ882" s="18"/>
      <c r="BA882" s="18"/>
      <c r="BB882" s="18"/>
      <c r="BC882" s="18"/>
    </row>
    <row r="883" spans="1:55" x14ac:dyDescent="0.25">
      <c r="A883" s="21"/>
      <c r="B883" s="21"/>
      <c r="C883" s="21"/>
      <c r="AN883" s="18"/>
      <c r="AO883" s="18"/>
      <c r="AP883" s="18"/>
      <c r="AQ883" s="18"/>
      <c r="AR883" s="18"/>
      <c r="AS883" s="18"/>
      <c r="AT883" s="18"/>
      <c r="AU883" s="18"/>
      <c r="AV883" s="18"/>
      <c r="AW883" s="18"/>
      <c r="AX883" s="18"/>
      <c r="AY883" s="18"/>
      <c r="AZ883" s="18"/>
      <c r="BA883" s="18"/>
      <c r="BB883" s="18"/>
      <c r="BC883" s="18"/>
    </row>
    <row r="884" spans="1:55" x14ac:dyDescent="0.25">
      <c r="A884" s="21"/>
      <c r="B884" s="21"/>
      <c r="C884" s="21"/>
      <c r="AN884" s="18"/>
      <c r="AO884" s="18"/>
      <c r="AP884" s="18"/>
      <c r="AQ884" s="18"/>
      <c r="AR884" s="18"/>
      <c r="AS884" s="18"/>
      <c r="AT884" s="18"/>
      <c r="AU884" s="18"/>
      <c r="AV884" s="18"/>
      <c r="AW884" s="18"/>
      <c r="AX884" s="18"/>
      <c r="AY884" s="18"/>
      <c r="AZ884" s="18"/>
      <c r="BA884" s="18"/>
      <c r="BB884" s="18"/>
      <c r="BC884" s="18"/>
    </row>
    <row r="885" spans="1:55" x14ac:dyDescent="0.25">
      <c r="A885" s="21"/>
      <c r="B885" s="21"/>
      <c r="C885" s="21"/>
      <c r="AN885" s="18"/>
      <c r="AO885" s="18"/>
      <c r="AP885" s="18"/>
      <c r="AQ885" s="18"/>
      <c r="AR885" s="18"/>
      <c r="AS885" s="18"/>
      <c r="AT885" s="18"/>
      <c r="AU885" s="18"/>
      <c r="AV885" s="18"/>
      <c r="AW885" s="18"/>
      <c r="AX885" s="18"/>
      <c r="AY885" s="18"/>
      <c r="AZ885" s="18"/>
      <c r="BA885" s="18"/>
      <c r="BB885" s="18"/>
      <c r="BC885" s="18"/>
    </row>
    <row r="886" spans="1:55" x14ac:dyDescent="0.25">
      <c r="A886" s="21"/>
      <c r="B886" s="21"/>
      <c r="C886" s="21"/>
      <c r="AN886" s="18"/>
      <c r="AO886" s="18"/>
      <c r="AP886" s="18"/>
      <c r="AQ886" s="18"/>
      <c r="AR886" s="18"/>
      <c r="AS886" s="18"/>
      <c r="AT886" s="18"/>
      <c r="AU886" s="18"/>
      <c r="AV886" s="18"/>
      <c r="AW886" s="18"/>
      <c r="AX886" s="18"/>
      <c r="AY886" s="18"/>
      <c r="AZ886" s="18"/>
      <c r="BA886" s="18"/>
      <c r="BB886" s="18"/>
      <c r="BC886" s="18"/>
    </row>
    <row r="887" spans="1:55" x14ac:dyDescent="0.25">
      <c r="A887" s="21"/>
      <c r="B887" s="21"/>
      <c r="C887" s="21"/>
      <c r="AN887" s="18"/>
      <c r="AO887" s="18"/>
      <c r="AP887" s="18"/>
      <c r="AQ887" s="18"/>
      <c r="AR887" s="18"/>
      <c r="AS887" s="18"/>
      <c r="AT887" s="18"/>
      <c r="AU887" s="18"/>
      <c r="AV887" s="18"/>
      <c r="AW887" s="18"/>
      <c r="AX887" s="18"/>
      <c r="AY887" s="18"/>
      <c r="AZ887" s="18"/>
      <c r="BA887" s="18"/>
      <c r="BB887" s="18"/>
      <c r="BC887" s="18"/>
    </row>
    <row r="888" spans="1:55" x14ac:dyDescent="0.25">
      <c r="A888" s="21"/>
      <c r="B888" s="21"/>
      <c r="C888" s="21"/>
      <c r="AN888" s="18"/>
      <c r="AO888" s="18"/>
      <c r="AP888" s="18"/>
      <c r="AQ888" s="18"/>
      <c r="AR888" s="18"/>
      <c r="AS888" s="18"/>
      <c r="AT888" s="18"/>
      <c r="AU888" s="18"/>
      <c r="AV888" s="18"/>
      <c r="AW888" s="18"/>
      <c r="AX888" s="18"/>
      <c r="AY888" s="18"/>
      <c r="AZ888" s="18"/>
      <c r="BA888" s="18"/>
      <c r="BB888" s="18"/>
      <c r="BC888" s="18"/>
    </row>
    <row r="889" spans="1:55" x14ac:dyDescent="0.25">
      <c r="A889" s="21"/>
      <c r="B889" s="21"/>
      <c r="C889" s="21"/>
      <c r="AN889" s="18"/>
      <c r="AO889" s="18"/>
      <c r="AP889" s="18"/>
      <c r="AQ889" s="18"/>
      <c r="AR889" s="18"/>
      <c r="AS889" s="18"/>
      <c r="AT889" s="18"/>
      <c r="AU889" s="18"/>
      <c r="AV889" s="18"/>
      <c r="AW889" s="18"/>
      <c r="AX889" s="18"/>
      <c r="AY889" s="18"/>
      <c r="AZ889" s="18"/>
      <c r="BA889" s="18"/>
      <c r="BB889" s="18"/>
      <c r="BC889" s="18"/>
    </row>
    <row r="890" spans="1:55" x14ac:dyDescent="0.25">
      <c r="A890" s="21"/>
      <c r="B890" s="21"/>
      <c r="C890" s="21"/>
      <c r="AN890" s="18"/>
      <c r="AO890" s="18"/>
      <c r="AP890" s="18"/>
      <c r="AQ890" s="18"/>
      <c r="AR890" s="18"/>
      <c r="AS890" s="18"/>
      <c r="AT890" s="18"/>
      <c r="AU890" s="18"/>
      <c r="AV890" s="18"/>
      <c r="AW890" s="18"/>
      <c r="AX890" s="18"/>
      <c r="AY890" s="18"/>
      <c r="AZ890" s="18"/>
      <c r="BA890" s="18"/>
      <c r="BB890" s="18"/>
      <c r="BC890" s="18"/>
    </row>
    <row r="891" spans="1:55" x14ac:dyDescent="0.25">
      <c r="A891" s="21"/>
      <c r="B891" s="21"/>
      <c r="C891" s="21"/>
      <c r="AN891" s="18"/>
      <c r="AO891" s="18"/>
      <c r="AP891" s="18"/>
      <c r="AQ891" s="18"/>
      <c r="AR891" s="18"/>
      <c r="AS891" s="18"/>
      <c r="AT891" s="18"/>
      <c r="AU891" s="18"/>
      <c r="AV891" s="18"/>
      <c r="AW891" s="18"/>
      <c r="AX891" s="18"/>
      <c r="AY891" s="18"/>
      <c r="AZ891" s="18"/>
      <c r="BA891" s="18"/>
      <c r="BB891" s="18"/>
      <c r="BC891" s="18"/>
    </row>
    <row r="892" spans="1:55" x14ac:dyDescent="0.25">
      <c r="A892" s="21"/>
      <c r="B892" s="21"/>
      <c r="C892" s="21"/>
      <c r="AN892" s="18"/>
      <c r="AO892" s="18"/>
      <c r="AP892" s="18"/>
      <c r="AQ892" s="18"/>
      <c r="AR892" s="18"/>
      <c r="AS892" s="18"/>
      <c r="AT892" s="18"/>
      <c r="AU892" s="18"/>
      <c r="AV892" s="18"/>
      <c r="AW892" s="18"/>
      <c r="AX892" s="18"/>
      <c r="AY892" s="18"/>
      <c r="AZ892" s="18"/>
      <c r="BA892" s="18"/>
      <c r="BB892" s="18"/>
      <c r="BC892" s="18"/>
    </row>
    <row r="893" spans="1:55" x14ac:dyDescent="0.25">
      <c r="A893" s="21"/>
      <c r="B893" s="21"/>
      <c r="C893" s="21"/>
      <c r="AN893" s="18"/>
      <c r="AO893" s="18"/>
      <c r="AP893" s="18"/>
      <c r="AQ893" s="18"/>
      <c r="AR893" s="18"/>
      <c r="AS893" s="18"/>
      <c r="AT893" s="18"/>
      <c r="AU893" s="18"/>
      <c r="AV893" s="18"/>
      <c r="AW893" s="18"/>
      <c r="AX893" s="18"/>
      <c r="AY893" s="18"/>
      <c r="AZ893" s="18"/>
      <c r="BA893" s="18"/>
      <c r="BB893" s="18"/>
      <c r="BC893" s="18"/>
    </row>
    <row r="894" spans="1:55" x14ac:dyDescent="0.25">
      <c r="A894" s="21"/>
      <c r="B894" s="21"/>
      <c r="C894" s="21"/>
      <c r="AN894" s="18"/>
      <c r="AO894" s="18"/>
      <c r="AP894" s="18"/>
      <c r="AQ894" s="18"/>
      <c r="AR894" s="18"/>
      <c r="AS894" s="18"/>
      <c r="AT894" s="18"/>
      <c r="AU894" s="18"/>
      <c r="AV894" s="18"/>
      <c r="AW894" s="18"/>
      <c r="AX894" s="18"/>
      <c r="AY894" s="18"/>
      <c r="AZ894" s="18"/>
      <c r="BA894" s="18"/>
      <c r="BB894" s="18"/>
      <c r="BC894" s="18"/>
    </row>
    <row r="895" spans="1:55" x14ac:dyDescent="0.25">
      <c r="A895" s="21"/>
      <c r="B895" s="21"/>
      <c r="C895" s="21"/>
      <c r="AN895" s="18"/>
      <c r="AO895" s="18"/>
      <c r="AP895" s="18"/>
      <c r="AQ895" s="18"/>
      <c r="AR895" s="18"/>
      <c r="AS895" s="18"/>
      <c r="AT895" s="18"/>
      <c r="AU895" s="18"/>
      <c r="AV895" s="18"/>
      <c r="AW895" s="18"/>
      <c r="AX895" s="18"/>
      <c r="AY895" s="18"/>
      <c r="AZ895" s="18"/>
      <c r="BA895" s="18"/>
      <c r="BB895" s="18"/>
      <c r="BC895" s="18"/>
    </row>
    <row r="896" spans="1:55" x14ac:dyDescent="0.25">
      <c r="A896" s="21"/>
      <c r="B896" s="21"/>
      <c r="C896" s="21"/>
      <c r="AN896" s="18"/>
      <c r="AO896" s="18"/>
      <c r="AP896" s="18"/>
      <c r="AQ896" s="18"/>
      <c r="AR896" s="18"/>
      <c r="AS896" s="18"/>
      <c r="AT896" s="18"/>
      <c r="AU896" s="18"/>
      <c r="AV896" s="18"/>
      <c r="AW896" s="18"/>
      <c r="AX896" s="18"/>
      <c r="AY896" s="18"/>
      <c r="AZ896" s="18"/>
      <c r="BA896" s="18"/>
      <c r="BB896" s="18"/>
      <c r="BC896" s="18"/>
    </row>
    <row r="897" spans="1:55" x14ac:dyDescent="0.25">
      <c r="A897" s="21"/>
      <c r="B897" s="21"/>
      <c r="C897" s="21"/>
      <c r="AN897" s="18"/>
      <c r="AO897" s="18"/>
      <c r="AP897" s="18"/>
      <c r="AQ897" s="18"/>
      <c r="AR897" s="18"/>
      <c r="AS897" s="18"/>
      <c r="AT897" s="18"/>
      <c r="AU897" s="18"/>
      <c r="AV897" s="18"/>
      <c r="AW897" s="18"/>
      <c r="AX897" s="18"/>
      <c r="AY897" s="18"/>
      <c r="AZ897" s="18"/>
      <c r="BA897" s="18"/>
      <c r="BB897" s="18"/>
      <c r="BC897" s="18"/>
    </row>
    <row r="898" spans="1:55" x14ac:dyDescent="0.25">
      <c r="A898" s="21"/>
      <c r="B898" s="21"/>
      <c r="C898" s="21"/>
      <c r="AN898" s="18"/>
      <c r="AO898" s="18"/>
      <c r="AP898" s="18"/>
      <c r="AQ898" s="18"/>
      <c r="AR898" s="18"/>
      <c r="AS898" s="18"/>
      <c r="AT898" s="18"/>
      <c r="AU898" s="18"/>
      <c r="AV898" s="18"/>
      <c r="AW898" s="18"/>
      <c r="AX898" s="18"/>
      <c r="AY898" s="18"/>
      <c r="AZ898" s="18"/>
      <c r="BA898" s="18"/>
      <c r="BB898" s="18"/>
      <c r="BC898" s="18"/>
    </row>
    <row r="899" spans="1:55" x14ac:dyDescent="0.25">
      <c r="A899" s="21"/>
      <c r="B899" s="21"/>
      <c r="C899" s="21"/>
      <c r="AN899" s="18"/>
      <c r="AO899" s="18"/>
      <c r="AP899" s="18"/>
      <c r="AQ899" s="18"/>
      <c r="AR899" s="18"/>
      <c r="AS899" s="18"/>
      <c r="AT899" s="18"/>
      <c r="AU899" s="18"/>
      <c r="AV899" s="18"/>
      <c r="AW899" s="18"/>
      <c r="AX899" s="18"/>
      <c r="AY899" s="18"/>
      <c r="AZ899" s="18"/>
      <c r="BA899" s="18"/>
      <c r="BB899" s="18"/>
      <c r="BC899" s="18"/>
    </row>
    <row r="900" spans="1:55" x14ac:dyDescent="0.25">
      <c r="A900" s="21"/>
      <c r="B900" s="21"/>
      <c r="C900" s="21"/>
      <c r="AN900" s="18"/>
      <c r="AO900" s="18"/>
      <c r="AP900" s="18"/>
      <c r="AQ900" s="18"/>
      <c r="AR900" s="18"/>
      <c r="AS900" s="18"/>
      <c r="AT900" s="18"/>
      <c r="AU900" s="18"/>
      <c r="AV900" s="18"/>
      <c r="AW900" s="18"/>
      <c r="AX900" s="18"/>
      <c r="AY900" s="18"/>
      <c r="AZ900" s="18"/>
      <c r="BA900" s="18"/>
      <c r="BB900" s="18"/>
      <c r="BC900" s="18"/>
    </row>
    <row r="901" spans="1:55" x14ac:dyDescent="0.25">
      <c r="A901" s="21"/>
      <c r="B901" s="21"/>
      <c r="C901" s="21"/>
      <c r="AN901" s="18"/>
      <c r="AO901" s="18"/>
      <c r="AP901" s="18"/>
      <c r="AQ901" s="18"/>
      <c r="AR901" s="18"/>
      <c r="AS901" s="18"/>
      <c r="AT901" s="18"/>
      <c r="AU901" s="18"/>
      <c r="AV901" s="18"/>
      <c r="AW901" s="18"/>
      <c r="AX901" s="18"/>
      <c r="AY901" s="18"/>
      <c r="AZ901" s="18"/>
      <c r="BA901" s="18"/>
      <c r="BB901" s="18"/>
      <c r="BC901" s="18"/>
    </row>
    <row r="902" spans="1:55" x14ac:dyDescent="0.25">
      <c r="A902" s="21"/>
      <c r="B902" s="21"/>
      <c r="C902" s="21"/>
      <c r="AN902" s="18"/>
      <c r="AO902" s="18"/>
      <c r="AP902" s="18"/>
      <c r="AQ902" s="18"/>
      <c r="AR902" s="18"/>
      <c r="AS902" s="18"/>
      <c r="AT902" s="18"/>
      <c r="AU902" s="18"/>
      <c r="AV902" s="18"/>
      <c r="AW902" s="18"/>
      <c r="AX902" s="18"/>
      <c r="AY902" s="18"/>
      <c r="AZ902" s="18"/>
      <c r="BA902" s="18"/>
      <c r="BB902" s="18"/>
      <c r="BC902" s="18"/>
    </row>
    <row r="903" spans="1:55" x14ac:dyDescent="0.25">
      <c r="A903" s="21"/>
      <c r="B903" s="21"/>
      <c r="C903" s="21"/>
      <c r="AN903" s="18"/>
      <c r="AO903" s="18"/>
      <c r="AP903" s="18"/>
      <c r="AQ903" s="18"/>
      <c r="AR903" s="18"/>
      <c r="AS903" s="18"/>
      <c r="AT903" s="18"/>
      <c r="AU903" s="18"/>
      <c r="AV903" s="18"/>
      <c r="AW903" s="18"/>
      <c r="AX903" s="18"/>
      <c r="AY903" s="18"/>
      <c r="AZ903" s="18"/>
      <c r="BA903" s="18"/>
      <c r="BB903" s="18"/>
      <c r="BC903" s="18"/>
    </row>
    <row r="904" spans="1:55" x14ac:dyDescent="0.25">
      <c r="A904" s="21"/>
      <c r="B904" s="21"/>
      <c r="C904" s="21"/>
      <c r="AN904" s="18"/>
      <c r="AO904" s="18"/>
      <c r="AP904" s="18"/>
      <c r="AQ904" s="18"/>
      <c r="AR904" s="18"/>
      <c r="AS904" s="18"/>
      <c r="AT904" s="18"/>
      <c r="AU904" s="18"/>
      <c r="AV904" s="18"/>
      <c r="AW904" s="18"/>
      <c r="AX904" s="18"/>
      <c r="AY904" s="18"/>
      <c r="AZ904" s="18"/>
      <c r="BA904" s="18"/>
      <c r="BB904" s="18"/>
      <c r="BC904" s="18"/>
    </row>
    <row r="905" spans="1:55" x14ac:dyDescent="0.25">
      <c r="A905" s="21"/>
      <c r="B905" s="21"/>
      <c r="C905" s="21"/>
      <c r="AN905" s="18"/>
      <c r="AO905" s="18"/>
      <c r="AP905" s="18"/>
      <c r="AQ905" s="18"/>
      <c r="AR905" s="18"/>
      <c r="AS905" s="18"/>
      <c r="AT905" s="18"/>
      <c r="AU905" s="18"/>
      <c r="AV905" s="18"/>
      <c r="AW905" s="18"/>
      <c r="AX905" s="18"/>
      <c r="AY905" s="18"/>
      <c r="AZ905" s="18"/>
      <c r="BA905" s="18"/>
      <c r="BB905" s="18"/>
      <c r="BC905" s="18"/>
    </row>
    <row r="906" spans="1:55" x14ac:dyDescent="0.25">
      <c r="A906" s="21"/>
      <c r="B906" s="21"/>
      <c r="C906" s="21"/>
      <c r="AN906" s="18"/>
      <c r="AO906" s="18"/>
      <c r="AP906" s="18"/>
      <c r="AQ906" s="18"/>
      <c r="AR906" s="18"/>
      <c r="AS906" s="18"/>
      <c r="AT906" s="18"/>
      <c r="AU906" s="18"/>
      <c r="AV906" s="18"/>
      <c r="AW906" s="18"/>
      <c r="AX906" s="18"/>
      <c r="AY906" s="18"/>
      <c r="AZ906" s="18"/>
      <c r="BA906" s="18"/>
      <c r="BB906" s="18"/>
      <c r="BC906" s="18"/>
    </row>
    <row r="907" spans="1:55" x14ac:dyDescent="0.25">
      <c r="A907" s="21"/>
      <c r="B907" s="21"/>
      <c r="C907" s="21"/>
      <c r="AN907" s="18"/>
      <c r="AO907" s="18"/>
      <c r="AP907" s="18"/>
      <c r="AQ907" s="18"/>
      <c r="AR907" s="18"/>
      <c r="AS907" s="18"/>
      <c r="AT907" s="18"/>
      <c r="AU907" s="18"/>
      <c r="AV907" s="18"/>
      <c r="AW907" s="18"/>
      <c r="AX907" s="18"/>
      <c r="AY907" s="18"/>
      <c r="AZ907" s="18"/>
      <c r="BA907" s="18"/>
      <c r="BB907" s="18"/>
      <c r="BC907" s="18"/>
    </row>
    <row r="908" spans="1:55" x14ac:dyDescent="0.25">
      <c r="A908" s="21"/>
      <c r="B908" s="21"/>
      <c r="C908" s="21"/>
      <c r="AN908" s="18"/>
      <c r="AO908" s="18"/>
      <c r="AP908" s="18"/>
      <c r="AQ908" s="18"/>
      <c r="AR908" s="18"/>
      <c r="AS908" s="18"/>
      <c r="AT908" s="18"/>
      <c r="AU908" s="18"/>
      <c r="AV908" s="18"/>
      <c r="AW908" s="18"/>
      <c r="AX908" s="18"/>
      <c r="AY908" s="18"/>
      <c r="AZ908" s="18"/>
      <c r="BA908" s="18"/>
      <c r="BB908" s="18"/>
      <c r="BC908" s="18"/>
    </row>
    <row r="909" spans="1:55" x14ac:dyDescent="0.25">
      <c r="A909" s="21"/>
      <c r="B909" s="21"/>
      <c r="C909" s="21"/>
      <c r="AN909" s="18"/>
      <c r="AO909" s="18"/>
      <c r="AP909" s="18"/>
      <c r="AQ909" s="18"/>
      <c r="AR909" s="18"/>
      <c r="AS909" s="18"/>
      <c r="AT909" s="18"/>
      <c r="AU909" s="18"/>
      <c r="AV909" s="18"/>
      <c r="AW909" s="18"/>
      <c r="AX909" s="18"/>
      <c r="AY909" s="18"/>
      <c r="AZ909" s="18"/>
      <c r="BA909" s="18"/>
      <c r="BB909" s="18"/>
      <c r="BC909" s="18"/>
    </row>
    <row r="910" spans="1:55" x14ac:dyDescent="0.25">
      <c r="A910" s="21"/>
      <c r="B910" s="21"/>
      <c r="C910" s="21"/>
      <c r="AN910" s="18"/>
      <c r="AO910" s="18"/>
      <c r="AP910" s="18"/>
      <c r="AQ910" s="18"/>
      <c r="AR910" s="18"/>
      <c r="AS910" s="18"/>
      <c r="AT910" s="18"/>
      <c r="AU910" s="18"/>
      <c r="AV910" s="18"/>
      <c r="AW910" s="18"/>
      <c r="AX910" s="18"/>
      <c r="AY910" s="18"/>
      <c r="AZ910" s="18"/>
      <c r="BA910" s="18"/>
      <c r="BB910" s="18"/>
      <c r="BC910" s="18"/>
    </row>
    <row r="911" spans="1:55" x14ac:dyDescent="0.25">
      <c r="A911" s="21"/>
      <c r="B911" s="21"/>
      <c r="C911" s="21"/>
      <c r="AN911" s="18"/>
      <c r="AO911" s="18"/>
      <c r="AP911" s="18"/>
      <c r="AQ911" s="18"/>
      <c r="AR911" s="18"/>
      <c r="AS911" s="18"/>
      <c r="AT911" s="18"/>
      <c r="AU911" s="18"/>
      <c r="AV911" s="18"/>
      <c r="AW911" s="18"/>
      <c r="AX911" s="18"/>
      <c r="AY911" s="18"/>
      <c r="AZ911" s="18"/>
      <c r="BA911" s="18"/>
      <c r="BB911" s="18"/>
      <c r="BC911" s="18"/>
    </row>
    <row r="912" spans="1:55" x14ac:dyDescent="0.25">
      <c r="A912" s="21"/>
      <c r="B912" s="21"/>
      <c r="C912" s="21"/>
      <c r="AN912" s="18"/>
      <c r="AO912" s="18"/>
      <c r="AP912" s="18"/>
      <c r="AQ912" s="18"/>
      <c r="AR912" s="18"/>
      <c r="AS912" s="18"/>
      <c r="AT912" s="18"/>
      <c r="AU912" s="18"/>
      <c r="AV912" s="18"/>
      <c r="AW912" s="18"/>
      <c r="AX912" s="18"/>
      <c r="AY912" s="18"/>
      <c r="AZ912" s="18"/>
      <c r="BA912" s="18"/>
      <c r="BB912" s="18"/>
      <c r="BC912" s="18"/>
    </row>
    <row r="913" spans="1:55" x14ac:dyDescent="0.25">
      <c r="A913" s="21"/>
      <c r="B913" s="21"/>
      <c r="C913" s="21"/>
      <c r="AN913" s="18"/>
      <c r="AO913" s="18"/>
      <c r="AP913" s="18"/>
      <c r="AQ913" s="18"/>
      <c r="AR913" s="18"/>
      <c r="AS913" s="18"/>
      <c r="AT913" s="18"/>
      <c r="AU913" s="18"/>
      <c r="AV913" s="18"/>
      <c r="AW913" s="18"/>
      <c r="AX913" s="18"/>
      <c r="AY913" s="18"/>
      <c r="AZ913" s="18"/>
      <c r="BA913" s="18"/>
      <c r="BB913" s="18"/>
      <c r="BC913" s="18"/>
    </row>
    <row r="914" spans="1:55" x14ac:dyDescent="0.25">
      <c r="A914" s="21"/>
      <c r="B914" s="21"/>
      <c r="C914" s="21"/>
      <c r="AN914" s="18"/>
      <c r="AO914" s="18"/>
      <c r="AP914" s="18"/>
      <c r="AQ914" s="18"/>
      <c r="AR914" s="18"/>
      <c r="AS914" s="18"/>
      <c r="AT914" s="18"/>
      <c r="AU914" s="18"/>
      <c r="AV914" s="18"/>
      <c r="AW914" s="18"/>
      <c r="AX914" s="18"/>
      <c r="AY914" s="18"/>
      <c r="AZ914" s="18"/>
      <c r="BA914" s="18"/>
      <c r="BB914" s="18"/>
      <c r="BC914" s="18"/>
    </row>
    <row r="915" spans="1:55" x14ac:dyDescent="0.25">
      <c r="A915" s="21"/>
      <c r="B915" s="21"/>
      <c r="C915" s="21"/>
      <c r="AN915" s="18"/>
      <c r="AO915" s="18"/>
      <c r="AP915" s="18"/>
      <c r="AQ915" s="18"/>
      <c r="AR915" s="18"/>
      <c r="AS915" s="18"/>
      <c r="AT915" s="18"/>
      <c r="AU915" s="18"/>
      <c r="AV915" s="18"/>
      <c r="AW915" s="18"/>
      <c r="AX915" s="18"/>
      <c r="AY915" s="18"/>
      <c r="AZ915" s="18"/>
      <c r="BA915" s="18"/>
      <c r="BB915" s="18"/>
      <c r="BC915" s="18"/>
    </row>
    <row r="916" spans="1:55" x14ac:dyDescent="0.25">
      <c r="A916" s="21"/>
      <c r="B916" s="21"/>
      <c r="C916" s="21"/>
      <c r="AN916" s="18"/>
      <c r="AO916" s="18"/>
      <c r="AP916" s="18"/>
      <c r="AQ916" s="18"/>
      <c r="AR916" s="18"/>
      <c r="AS916" s="18"/>
      <c r="AT916" s="18"/>
      <c r="AU916" s="18"/>
      <c r="AV916" s="18"/>
      <c r="AW916" s="18"/>
      <c r="AX916" s="18"/>
      <c r="AY916" s="18"/>
      <c r="AZ916" s="18"/>
      <c r="BA916" s="18"/>
      <c r="BB916" s="18"/>
      <c r="BC916" s="18"/>
    </row>
    <row r="917" spans="1:55" x14ac:dyDescent="0.25">
      <c r="A917" s="21"/>
      <c r="B917" s="21"/>
      <c r="C917" s="21"/>
      <c r="AN917" s="18"/>
      <c r="AO917" s="18"/>
      <c r="AP917" s="18"/>
      <c r="AQ917" s="18"/>
      <c r="AR917" s="18"/>
      <c r="AS917" s="18"/>
      <c r="AT917" s="18"/>
      <c r="AU917" s="18"/>
      <c r="AV917" s="18"/>
      <c r="AW917" s="18"/>
      <c r="AX917" s="18"/>
      <c r="AY917" s="18"/>
      <c r="AZ917" s="18"/>
      <c r="BA917" s="18"/>
      <c r="BB917" s="18"/>
      <c r="BC917" s="18"/>
    </row>
    <row r="918" spans="1:55" x14ac:dyDescent="0.25">
      <c r="A918" s="21"/>
      <c r="B918" s="21"/>
      <c r="C918" s="21"/>
      <c r="AN918" s="18"/>
      <c r="AO918" s="18"/>
      <c r="AP918" s="18"/>
      <c r="AQ918" s="18"/>
      <c r="AR918" s="18"/>
      <c r="AS918" s="18"/>
      <c r="AT918" s="18"/>
      <c r="AU918" s="18"/>
      <c r="AV918" s="18"/>
      <c r="AW918" s="18"/>
      <c r="AX918" s="18"/>
      <c r="AY918" s="18"/>
      <c r="AZ918" s="18"/>
      <c r="BA918" s="18"/>
      <c r="BB918" s="18"/>
      <c r="BC918" s="18"/>
    </row>
    <row r="919" spans="1:55" x14ac:dyDescent="0.25">
      <c r="A919" s="21"/>
      <c r="B919" s="21"/>
      <c r="C919" s="21"/>
      <c r="AN919" s="18"/>
      <c r="AO919" s="18"/>
      <c r="AP919" s="18"/>
      <c r="AQ919" s="18"/>
      <c r="AR919" s="18"/>
      <c r="AS919" s="18"/>
      <c r="AT919" s="18"/>
      <c r="AU919" s="18"/>
      <c r="AV919" s="18"/>
      <c r="AW919" s="18"/>
      <c r="AX919" s="18"/>
      <c r="AY919" s="18"/>
      <c r="AZ919" s="18"/>
      <c r="BA919" s="18"/>
      <c r="BB919" s="18"/>
      <c r="BC919" s="18"/>
    </row>
    <row r="920" spans="1:55" x14ac:dyDescent="0.25">
      <c r="A920" s="21"/>
      <c r="B920" s="21"/>
      <c r="C920" s="21"/>
      <c r="AN920" s="18"/>
      <c r="AO920" s="18"/>
      <c r="AP920" s="18"/>
      <c r="AQ920" s="18"/>
      <c r="AR920" s="18"/>
      <c r="AS920" s="18"/>
      <c r="AT920" s="18"/>
      <c r="AU920" s="18"/>
      <c r="AV920" s="18"/>
      <c r="AW920" s="18"/>
      <c r="AX920" s="18"/>
      <c r="AY920" s="18"/>
      <c r="AZ920" s="18"/>
      <c r="BA920" s="18"/>
      <c r="BB920" s="18"/>
      <c r="BC920" s="18"/>
    </row>
    <row r="921" spans="1:55" x14ac:dyDescent="0.25">
      <c r="A921" s="21"/>
      <c r="B921" s="21"/>
      <c r="C921" s="21"/>
      <c r="AN921" s="18"/>
      <c r="AO921" s="18"/>
      <c r="AP921" s="18"/>
      <c r="AQ921" s="18"/>
      <c r="AR921" s="18"/>
      <c r="AS921" s="18"/>
      <c r="AT921" s="18"/>
      <c r="AU921" s="18"/>
      <c r="AV921" s="18"/>
      <c r="AW921" s="18"/>
      <c r="AX921" s="18"/>
      <c r="AY921" s="18"/>
      <c r="AZ921" s="18"/>
      <c r="BA921" s="18"/>
      <c r="BB921" s="18"/>
      <c r="BC921" s="18"/>
    </row>
    <row r="922" spans="1:55" x14ac:dyDescent="0.25">
      <c r="A922" s="21"/>
      <c r="B922" s="21"/>
      <c r="C922" s="21"/>
      <c r="AN922" s="18"/>
      <c r="AO922" s="18"/>
      <c r="AP922" s="18"/>
      <c r="AQ922" s="18"/>
      <c r="AR922" s="18"/>
      <c r="AS922" s="18"/>
      <c r="AT922" s="18"/>
      <c r="AU922" s="18"/>
      <c r="AV922" s="18"/>
      <c r="AW922" s="18"/>
      <c r="AX922" s="18"/>
      <c r="AY922" s="18"/>
      <c r="AZ922" s="18"/>
      <c r="BA922" s="18"/>
      <c r="BB922" s="18"/>
      <c r="BC922" s="18"/>
    </row>
    <row r="923" spans="1:55" x14ac:dyDescent="0.25">
      <c r="A923" s="21"/>
      <c r="B923" s="21"/>
      <c r="C923" s="21"/>
      <c r="AN923" s="18"/>
      <c r="AO923" s="18"/>
      <c r="AP923" s="18"/>
      <c r="AQ923" s="18"/>
      <c r="AR923" s="18"/>
      <c r="AS923" s="18"/>
      <c r="AT923" s="18"/>
      <c r="AU923" s="18"/>
      <c r="AV923" s="18"/>
      <c r="AW923" s="18"/>
      <c r="AX923" s="18"/>
      <c r="AY923" s="18"/>
      <c r="AZ923" s="18"/>
      <c r="BA923" s="18"/>
      <c r="BB923" s="18"/>
      <c r="BC923" s="18"/>
    </row>
    <row r="924" spans="1:55" x14ac:dyDescent="0.25">
      <c r="A924" s="21"/>
      <c r="B924" s="21"/>
      <c r="C924" s="21"/>
      <c r="AN924" s="18"/>
      <c r="AO924" s="18"/>
      <c r="AP924" s="18"/>
      <c r="AQ924" s="18"/>
      <c r="AR924" s="18"/>
      <c r="AS924" s="18"/>
      <c r="AT924" s="18"/>
      <c r="AU924" s="18"/>
      <c r="AV924" s="18"/>
      <c r="AW924" s="18"/>
      <c r="AX924" s="18"/>
      <c r="AY924" s="18"/>
      <c r="AZ924" s="18"/>
      <c r="BA924" s="18"/>
      <c r="BB924" s="18"/>
      <c r="BC924" s="18"/>
    </row>
    <row r="925" spans="1:55" x14ac:dyDescent="0.25">
      <c r="A925" s="21"/>
      <c r="B925" s="21"/>
      <c r="C925" s="21"/>
      <c r="AN925" s="18"/>
      <c r="AO925" s="18"/>
      <c r="AP925" s="18"/>
      <c r="AQ925" s="18"/>
      <c r="AR925" s="18"/>
      <c r="AS925" s="18"/>
      <c r="AT925" s="18"/>
      <c r="AU925" s="18"/>
      <c r="AV925" s="18"/>
      <c r="AW925" s="18"/>
      <c r="AX925" s="18"/>
      <c r="AY925" s="18"/>
      <c r="AZ925" s="18"/>
      <c r="BA925" s="18"/>
      <c r="BB925" s="18"/>
      <c r="BC925" s="18"/>
    </row>
    <row r="926" spans="1:55" x14ac:dyDescent="0.25">
      <c r="A926" s="21"/>
      <c r="B926" s="21"/>
      <c r="C926" s="21"/>
      <c r="AN926" s="18"/>
      <c r="AO926" s="18"/>
      <c r="AP926" s="18"/>
      <c r="AQ926" s="18"/>
      <c r="AR926" s="18"/>
      <c r="AS926" s="18"/>
      <c r="AT926" s="18"/>
      <c r="AU926" s="18"/>
      <c r="AV926" s="18"/>
      <c r="AW926" s="18"/>
      <c r="AX926" s="18"/>
      <c r="AY926" s="18"/>
      <c r="AZ926" s="18"/>
      <c r="BA926" s="18"/>
      <c r="BB926" s="18"/>
      <c r="BC926" s="18"/>
    </row>
    <row r="927" spans="1:55" x14ac:dyDescent="0.25">
      <c r="A927" s="21"/>
      <c r="B927" s="21"/>
      <c r="C927" s="21"/>
      <c r="AN927" s="18"/>
      <c r="AO927" s="18"/>
      <c r="AP927" s="18"/>
      <c r="AQ927" s="18"/>
      <c r="AR927" s="18"/>
      <c r="AS927" s="18"/>
      <c r="AT927" s="18"/>
      <c r="AU927" s="18"/>
      <c r="AV927" s="18"/>
      <c r="AW927" s="18"/>
      <c r="AX927" s="18"/>
      <c r="AY927" s="18"/>
      <c r="AZ927" s="18"/>
      <c r="BA927" s="18"/>
      <c r="BB927" s="18"/>
      <c r="BC927" s="18"/>
    </row>
    <row r="928" spans="1:55" x14ac:dyDescent="0.25">
      <c r="A928" s="21"/>
      <c r="B928" s="21"/>
      <c r="C928" s="21"/>
      <c r="AN928" s="18"/>
      <c r="AO928" s="18"/>
      <c r="AP928" s="18"/>
      <c r="AQ928" s="18"/>
      <c r="AR928" s="18"/>
      <c r="AS928" s="18"/>
      <c r="AT928" s="18"/>
      <c r="AU928" s="18"/>
      <c r="AV928" s="18"/>
      <c r="AW928" s="18"/>
      <c r="AX928" s="18"/>
      <c r="AY928" s="18"/>
      <c r="AZ928" s="18"/>
      <c r="BA928" s="18"/>
      <c r="BB928" s="18"/>
      <c r="BC928" s="18"/>
    </row>
    <row r="929" spans="1:55" x14ac:dyDescent="0.25">
      <c r="A929" s="21"/>
      <c r="B929" s="21"/>
      <c r="C929" s="21"/>
      <c r="AN929" s="18"/>
      <c r="AO929" s="18"/>
      <c r="AP929" s="18"/>
      <c r="AQ929" s="18"/>
      <c r="AR929" s="18"/>
      <c r="AS929" s="18"/>
      <c r="AT929" s="18"/>
      <c r="AU929" s="18"/>
      <c r="AV929" s="18"/>
      <c r="AW929" s="18"/>
      <c r="AX929" s="18"/>
      <c r="AY929" s="18"/>
      <c r="AZ929" s="18"/>
      <c r="BA929" s="18"/>
      <c r="BB929" s="18"/>
      <c r="BC929" s="18"/>
    </row>
    <row r="930" spans="1:55" x14ac:dyDescent="0.25">
      <c r="A930" s="21"/>
      <c r="B930" s="21"/>
      <c r="C930" s="21"/>
      <c r="AN930" s="18"/>
      <c r="AO930" s="18"/>
      <c r="AP930" s="18"/>
      <c r="AQ930" s="18"/>
      <c r="AR930" s="18"/>
      <c r="AS930" s="18"/>
      <c r="AT930" s="18"/>
      <c r="AU930" s="18"/>
      <c r="AV930" s="18"/>
      <c r="AW930" s="18"/>
      <c r="AX930" s="18"/>
      <c r="AY930" s="18"/>
      <c r="AZ930" s="18"/>
      <c r="BA930" s="18"/>
      <c r="BB930" s="18"/>
      <c r="BC930" s="18"/>
    </row>
    <row r="931" spans="1:55" x14ac:dyDescent="0.25">
      <c r="A931" s="21"/>
      <c r="B931" s="21"/>
      <c r="C931" s="21"/>
      <c r="AN931" s="18"/>
      <c r="AO931" s="18"/>
      <c r="AP931" s="18"/>
      <c r="AQ931" s="18"/>
      <c r="AR931" s="18"/>
      <c r="AS931" s="18"/>
      <c r="AT931" s="18"/>
      <c r="AU931" s="18"/>
      <c r="AV931" s="18"/>
      <c r="AW931" s="18"/>
      <c r="AX931" s="18"/>
      <c r="AY931" s="18"/>
      <c r="AZ931" s="18"/>
      <c r="BA931" s="18"/>
      <c r="BB931" s="18"/>
      <c r="BC931" s="18"/>
    </row>
    <row r="932" spans="1:55" x14ac:dyDescent="0.25">
      <c r="A932" s="21"/>
      <c r="B932" s="21"/>
      <c r="C932" s="21"/>
      <c r="AN932" s="18"/>
      <c r="AO932" s="18"/>
      <c r="AP932" s="18"/>
      <c r="AQ932" s="18"/>
      <c r="AR932" s="18"/>
      <c r="AS932" s="18"/>
      <c r="AT932" s="18"/>
      <c r="AU932" s="18"/>
      <c r="AV932" s="18"/>
      <c r="AW932" s="18"/>
      <c r="AX932" s="18"/>
      <c r="AY932" s="18"/>
      <c r="AZ932" s="18"/>
      <c r="BA932" s="18"/>
      <c r="BB932" s="18"/>
      <c r="BC932" s="18"/>
    </row>
    <row r="933" spans="1:55" x14ac:dyDescent="0.25">
      <c r="A933" s="21"/>
      <c r="B933" s="21"/>
      <c r="C933" s="21"/>
      <c r="AN933" s="18"/>
      <c r="AO933" s="18"/>
      <c r="AP933" s="18"/>
      <c r="AQ933" s="18"/>
      <c r="AR933" s="18"/>
      <c r="AS933" s="18"/>
      <c r="AT933" s="18"/>
      <c r="AU933" s="18"/>
      <c r="AV933" s="18"/>
      <c r="AW933" s="18"/>
      <c r="AX933" s="18"/>
      <c r="AY933" s="18"/>
      <c r="AZ933" s="18"/>
      <c r="BA933" s="18"/>
      <c r="BB933" s="18"/>
      <c r="BC933" s="18"/>
    </row>
    <row r="934" spans="1:55" x14ac:dyDescent="0.25">
      <c r="A934" s="21"/>
      <c r="B934" s="21"/>
      <c r="C934" s="21"/>
      <c r="AN934" s="18"/>
      <c r="AO934" s="18"/>
      <c r="AP934" s="18"/>
      <c r="AQ934" s="18"/>
      <c r="AR934" s="18"/>
      <c r="AS934" s="18"/>
      <c r="AT934" s="18"/>
      <c r="AU934" s="18"/>
      <c r="AV934" s="18"/>
      <c r="AW934" s="18"/>
      <c r="AX934" s="18"/>
      <c r="AY934" s="18"/>
      <c r="AZ934" s="18"/>
      <c r="BA934" s="18"/>
      <c r="BB934" s="18"/>
      <c r="BC934" s="18"/>
    </row>
    <row r="935" spans="1:55" x14ac:dyDescent="0.25">
      <c r="A935" s="21"/>
      <c r="B935" s="21"/>
      <c r="C935" s="21"/>
      <c r="AN935" s="18"/>
      <c r="AO935" s="18"/>
      <c r="AP935" s="18"/>
      <c r="AQ935" s="18"/>
      <c r="AR935" s="18"/>
      <c r="AS935" s="18"/>
      <c r="AT935" s="18"/>
      <c r="AU935" s="18"/>
      <c r="AV935" s="18"/>
      <c r="AW935" s="18"/>
      <c r="AX935" s="18"/>
      <c r="AY935" s="18"/>
      <c r="AZ935" s="18"/>
      <c r="BA935" s="18"/>
      <c r="BB935" s="18"/>
      <c r="BC935" s="18"/>
    </row>
    <row r="936" spans="1:55" x14ac:dyDescent="0.25">
      <c r="A936" s="21"/>
      <c r="B936" s="21"/>
      <c r="C936" s="21"/>
      <c r="AN936" s="18"/>
      <c r="AO936" s="18"/>
      <c r="AP936" s="18"/>
      <c r="AQ936" s="18"/>
      <c r="AR936" s="18"/>
      <c r="AS936" s="18"/>
      <c r="AT936" s="18"/>
      <c r="AU936" s="18"/>
      <c r="AV936" s="18"/>
      <c r="AW936" s="18"/>
      <c r="AX936" s="18"/>
      <c r="AY936" s="18"/>
      <c r="AZ936" s="18"/>
      <c r="BA936" s="18"/>
      <c r="BB936" s="18"/>
      <c r="BC936" s="18"/>
    </row>
    <row r="937" spans="1:55" x14ac:dyDescent="0.25">
      <c r="A937" s="21"/>
      <c r="B937" s="21"/>
      <c r="C937" s="21"/>
      <c r="AN937" s="18"/>
      <c r="AO937" s="18"/>
      <c r="AP937" s="18"/>
      <c r="AQ937" s="18"/>
      <c r="AR937" s="18"/>
      <c r="AS937" s="18"/>
      <c r="AT937" s="18"/>
      <c r="AU937" s="18"/>
      <c r="AV937" s="18"/>
      <c r="AW937" s="18"/>
      <c r="AX937" s="18"/>
      <c r="AY937" s="18"/>
      <c r="AZ937" s="18"/>
      <c r="BA937" s="18"/>
      <c r="BB937" s="18"/>
      <c r="BC937" s="18"/>
    </row>
    <row r="938" spans="1:55" x14ac:dyDescent="0.25">
      <c r="A938" s="21"/>
      <c r="B938" s="21"/>
      <c r="C938" s="21"/>
      <c r="AN938" s="18"/>
      <c r="AO938" s="18"/>
      <c r="AP938" s="18"/>
      <c r="AQ938" s="18"/>
      <c r="AR938" s="18"/>
      <c r="AS938" s="18"/>
      <c r="AT938" s="18"/>
      <c r="AU938" s="18"/>
      <c r="AV938" s="18"/>
      <c r="AW938" s="18"/>
      <c r="AX938" s="18"/>
      <c r="AY938" s="18"/>
      <c r="AZ938" s="18"/>
      <c r="BA938" s="18"/>
      <c r="BB938" s="18"/>
      <c r="BC938" s="18"/>
    </row>
    <row r="939" spans="1:55" x14ac:dyDescent="0.25">
      <c r="A939" s="21"/>
      <c r="B939" s="21"/>
      <c r="C939" s="21"/>
      <c r="AN939" s="18"/>
      <c r="AO939" s="18"/>
      <c r="AP939" s="18"/>
      <c r="AQ939" s="18"/>
      <c r="AR939" s="18"/>
      <c r="AS939" s="18"/>
      <c r="AT939" s="18"/>
      <c r="AU939" s="18"/>
      <c r="AV939" s="18"/>
      <c r="AW939" s="18"/>
      <c r="AX939" s="18"/>
      <c r="AY939" s="18"/>
      <c r="AZ939" s="18"/>
      <c r="BA939" s="18"/>
      <c r="BB939" s="18"/>
      <c r="BC939" s="18"/>
    </row>
    <row r="940" spans="1:55" x14ac:dyDescent="0.25">
      <c r="A940" s="21"/>
      <c r="B940" s="21"/>
      <c r="C940" s="21"/>
      <c r="AN940" s="18"/>
      <c r="AO940" s="18"/>
      <c r="AP940" s="18"/>
      <c r="AQ940" s="18"/>
      <c r="AR940" s="18"/>
      <c r="AS940" s="18"/>
      <c r="AT940" s="18"/>
      <c r="AU940" s="18"/>
      <c r="AV940" s="18"/>
      <c r="AW940" s="18"/>
      <c r="AX940" s="18"/>
      <c r="AY940" s="18"/>
      <c r="AZ940" s="18"/>
      <c r="BA940" s="18"/>
      <c r="BB940" s="18"/>
      <c r="BC940" s="18"/>
    </row>
    <row r="941" spans="1:55" x14ac:dyDescent="0.25">
      <c r="A941" s="21"/>
      <c r="B941" s="21"/>
      <c r="C941" s="21"/>
      <c r="AN941" s="18"/>
      <c r="AO941" s="18"/>
      <c r="AP941" s="18"/>
      <c r="AQ941" s="18"/>
      <c r="AR941" s="18"/>
      <c r="AS941" s="18"/>
      <c r="AT941" s="18"/>
      <c r="AU941" s="18"/>
      <c r="AV941" s="18"/>
      <c r="AW941" s="18"/>
      <c r="AX941" s="18"/>
      <c r="AY941" s="18"/>
      <c r="AZ941" s="18"/>
      <c r="BA941" s="18"/>
      <c r="BB941" s="18"/>
      <c r="BC941" s="18"/>
    </row>
    <row r="942" spans="1:55" x14ac:dyDescent="0.25">
      <c r="A942" s="21"/>
      <c r="B942" s="21"/>
      <c r="C942" s="21"/>
      <c r="AN942" s="18"/>
      <c r="AO942" s="18"/>
      <c r="AP942" s="18"/>
      <c r="AQ942" s="18"/>
      <c r="AR942" s="18"/>
      <c r="AS942" s="18"/>
      <c r="AT942" s="18"/>
      <c r="AU942" s="18"/>
      <c r="AV942" s="18"/>
      <c r="AW942" s="18"/>
      <c r="AX942" s="18"/>
      <c r="AY942" s="18"/>
      <c r="AZ942" s="18"/>
      <c r="BA942" s="18"/>
      <c r="BB942" s="18"/>
      <c r="BC942" s="18"/>
    </row>
    <row r="943" spans="1:55" x14ac:dyDescent="0.25">
      <c r="A943" s="21"/>
      <c r="B943" s="21"/>
      <c r="C943" s="21"/>
      <c r="AN943" s="18"/>
      <c r="AO943" s="18"/>
      <c r="AP943" s="18"/>
      <c r="AQ943" s="18"/>
      <c r="AR943" s="18"/>
      <c r="AS943" s="18"/>
      <c r="AT943" s="18"/>
      <c r="AU943" s="18"/>
      <c r="AV943" s="18"/>
      <c r="AW943" s="18"/>
      <c r="AX943" s="18"/>
      <c r="AY943" s="18"/>
      <c r="AZ943" s="18"/>
      <c r="BA943" s="18"/>
      <c r="BB943" s="18"/>
      <c r="BC943" s="18"/>
    </row>
    <row r="944" spans="1:55" x14ac:dyDescent="0.25">
      <c r="A944" s="21"/>
      <c r="B944" s="21"/>
      <c r="C944" s="21"/>
      <c r="AN944" s="18"/>
      <c r="AO944" s="18"/>
      <c r="AP944" s="18"/>
      <c r="AQ944" s="18"/>
      <c r="AR944" s="18"/>
      <c r="AS944" s="18"/>
      <c r="AT944" s="18"/>
      <c r="AU944" s="18"/>
      <c r="AV944" s="18"/>
      <c r="AW944" s="18"/>
      <c r="AX944" s="18"/>
      <c r="AY944" s="18"/>
      <c r="AZ944" s="18"/>
      <c r="BA944" s="18"/>
      <c r="BB944" s="18"/>
      <c r="BC944" s="18"/>
    </row>
    <row r="945" spans="1:55" x14ac:dyDescent="0.25">
      <c r="A945" s="21"/>
      <c r="B945" s="21"/>
      <c r="C945" s="21"/>
      <c r="AN945" s="18"/>
      <c r="AO945" s="18"/>
      <c r="AP945" s="18"/>
      <c r="AQ945" s="18"/>
      <c r="AR945" s="18"/>
      <c r="AS945" s="18"/>
      <c r="AT945" s="18"/>
      <c r="AU945" s="18"/>
      <c r="AV945" s="18"/>
      <c r="AW945" s="18"/>
      <c r="AX945" s="18"/>
      <c r="AY945" s="18"/>
      <c r="AZ945" s="18"/>
      <c r="BA945" s="18"/>
      <c r="BB945" s="18"/>
      <c r="BC945" s="18"/>
    </row>
    <row r="946" spans="1:55" x14ac:dyDescent="0.25">
      <c r="A946" s="21"/>
      <c r="B946" s="21"/>
      <c r="C946" s="21"/>
      <c r="AN946" s="18"/>
      <c r="AO946" s="18"/>
      <c r="AP946" s="18"/>
      <c r="AQ946" s="18"/>
      <c r="AR946" s="18"/>
      <c r="AS946" s="18"/>
      <c r="AT946" s="18"/>
      <c r="AU946" s="18"/>
      <c r="AV946" s="18"/>
      <c r="AW946" s="18"/>
      <c r="AX946" s="18"/>
      <c r="AY946" s="18"/>
      <c r="AZ946" s="18"/>
      <c r="BA946" s="18"/>
      <c r="BB946" s="18"/>
      <c r="BC946" s="18"/>
    </row>
    <row r="947" spans="1:55" x14ac:dyDescent="0.25">
      <c r="A947" s="21"/>
      <c r="B947" s="21"/>
      <c r="C947" s="21"/>
      <c r="AN947" s="18"/>
      <c r="AO947" s="18"/>
      <c r="AP947" s="18"/>
      <c r="AQ947" s="18"/>
      <c r="AR947" s="18"/>
      <c r="AS947" s="18"/>
      <c r="AT947" s="18"/>
      <c r="AU947" s="18"/>
      <c r="AV947" s="18"/>
      <c r="AW947" s="18"/>
      <c r="AX947" s="18"/>
      <c r="AY947" s="18"/>
      <c r="AZ947" s="18"/>
      <c r="BA947" s="18"/>
      <c r="BB947" s="18"/>
      <c r="BC947" s="18"/>
    </row>
    <row r="948" spans="1:55" x14ac:dyDescent="0.25">
      <c r="A948" s="21"/>
      <c r="B948" s="21"/>
      <c r="C948" s="21"/>
      <c r="AN948" s="18"/>
      <c r="AO948" s="18"/>
      <c r="AP948" s="18"/>
      <c r="AQ948" s="18"/>
      <c r="AR948" s="18"/>
      <c r="AS948" s="18"/>
      <c r="AT948" s="18"/>
      <c r="AU948" s="18"/>
      <c r="AV948" s="18"/>
      <c r="AW948" s="18"/>
      <c r="AX948" s="18"/>
      <c r="AY948" s="18"/>
      <c r="AZ948" s="18"/>
      <c r="BA948" s="18"/>
      <c r="BB948" s="18"/>
      <c r="BC948" s="18"/>
    </row>
    <row r="949" spans="1:55" x14ac:dyDescent="0.25">
      <c r="A949" s="21"/>
      <c r="B949" s="21"/>
      <c r="C949" s="21"/>
      <c r="AN949" s="18"/>
      <c r="AO949" s="18"/>
      <c r="AP949" s="18"/>
      <c r="AQ949" s="18"/>
      <c r="AR949" s="18"/>
      <c r="AS949" s="18"/>
      <c r="AT949" s="18"/>
      <c r="AU949" s="18"/>
      <c r="AV949" s="18"/>
      <c r="AW949" s="18"/>
      <c r="AX949" s="18"/>
      <c r="AY949" s="18"/>
      <c r="AZ949" s="18"/>
      <c r="BA949" s="18"/>
      <c r="BB949" s="18"/>
      <c r="BC949" s="18"/>
    </row>
    <row r="950" spans="1:55" x14ac:dyDescent="0.25">
      <c r="A950" s="21"/>
      <c r="B950" s="21"/>
      <c r="C950" s="21"/>
      <c r="AN950" s="18"/>
      <c r="AO950" s="18"/>
      <c r="AP950" s="18"/>
      <c r="AQ950" s="18"/>
      <c r="AR950" s="18"/>
      <c r="AS950" s="18"/>
      <c r="AT950" s="18"/>
      <c r="AU950" s="18"/>
      <c r="AV950" s="18"/>
      <c r="AW950" s="18"/>
      <c r="AX950" s="18"/>
      <c r="AY950" s="18"/>
      <c r="AZ950" s="18"/>
      <c r="BA950" s="18"/>
      <c r="BB950" s="18"/>
      <c r="BC950" s="18"/>
    </row>
    <row r="951" spans="1:55" x14ac:dyDescent="0.25">
      <c r="A951" s="21"/>
      <c r="B951" s="21"/>
      <c r="C951" s="21"/>
      <c r="AN951" s="18"/>
      <c r="AO951" s="18"/>
      <c r="AP951" s="18"/>
      <c r="AQ951" s="18"/>
      <c r="AR951" s="18"/>
      <c r="AS951" s="18"/>
      <c r="AT951" s="18"/>
      <c r="AU951" s="18"/>
      <c r="AV951" s="18"/>
      <c r="AW951" s="18"/>
      <c r="AX951" s="18"/>
      <c r="AY951" s="18"/>
      <c r="AZ951" s="18"/>
      <c r="BA951" s="18"/>
      <c r="BB951" s="18"/>
      <c r="BC951" s="18"/>
    </row>
    <row r="952" spans="1:55" x14ac:dyDescent="0.25">
      <c r="A952" s="21"/>
      <c r="B952" s="21"/>
      <c r="C952" s="21"/>
      <c r="AN952" s="18"/>
      <c r="AO952" s="18"/>
      <c r="AP952" s="18"/>
      <c r="AQ952" s="18"/>
      <c r="AR952" s="18"/>
      <c r="AS952" s="18"/>
      <c r="AT952" s="18"/>
      <c r="AU952" s="18"/>
      <c r="AV952" s="18"/>
      <c r="AW952" s="18"/>
      <c r="AX952" s="18"/>
      <c r="AY952" s="18"/>
      <c r="AZ952" s="18"/>
      <c r="BA952" s="18"/>
      <c r="BB952" s="18"/>
      <c r="BC952" s="18"/>
    </row>
    <row r="953" spans="1:55" x14ac:dyDescent="0.25">
      <c r="A953" s="21"/>
      <c r="B953" s="21"/>
      <c r="C953" s="21"/>
      <c r="AN953" s="18"/>
      <c r="AO953" s="18"/>
      <c r="AP953" s="18"/>
      <c r="AQ953" s="18"/>
      <c r="AR953" s="18"/>
      <c r="AS953" s="18"/>
      <c r="AT953" s="18"/>
      <c r="AU953" s="18"/>
      <c r="AV953" s="18"/>
      <c r="AW953" s="18"/>
      <c r="AX953" s="18"/>
      <c r="AY953" s="18"/>
      <c r="AZ953" s="18"/>
      <c r="BA953" s="18"/>
      <c r="BB953" s="18"/>
      <c r="BC953" s="18"/>
    </row>
    <row r="954" spans="1:55" x14ac:dyDescent="0.25">
      <c r="A954" s="21"/>
      <c r="B954" s="21"/>
      <c r="C954" s="21"/>
      <c r="AN954" s="18"/>
      <c r="AO954" s="18"/>
      <c r="AP954" s="18"/>
      <c r="AQ954" s="18"/>
      <c r="AR954" s="18"/>
      <c r="AS954" s="18"/>
      <c r="AT954" s="18"/>
      <c r="AU954" s="18"/>
      <c r="AV954" s="18"/>
      <c r="AW954" s="18"/>
      <c r="AX954" s="18"/>
      <c r="AY954" s="18"/>
      <c r="AZ954" s="18"/>
      <c r="BA954" s="18"/>
      <c r="BB954" s="18"/>
      <c r="BC954" s="18"/>
    </row>
    <row r="955" spans="1:55" x14ac:dyDescent="0.25">
      <c r="A955" s="21"/>
      <c r="B955" s="21"/>
      <c r="C955" s="21"/>
      <c r="AN955" s="18"/>
      <c r="AO955" s="18"/>
      <c r="AP955" s="18"/>
      <c r="AQ955" s="18"/>
      <c r="AR955" s="18"/>
      <c r="AS955" s="18"/>
      <c r="AT955" s="18"/>
      <c r="AU955" s="18"/>
      <c r="AV955" s="18"/>
      <c r="AW955" s="18"/>
      <c r="AX955" s="18"/>
      <c r="AY955" s="18"/>
      <c r="AZ955" s="18"/>
      <c r="BA955" s="18"/>
      <c r="BB955" s="18"/>
      <c r="BC955" s="18"/>
    </row>
    <row r="956" spans="1:55" x14ac:dyDescent="0.25">
      <c r="A956" s="21"/>
      <c r="B956" s="21"/>
      <c r="C956" s="21"/>
      <c r="AN956" s="18"/>
      <c r="AO956" s="18"/>
      <c r="AP956" s="18"/>
      <c r="AQ956" s="18"/>
      <c r="AR956" s="18"/>
      <c r="AS956" s="18"/>
      <c r="AT956" s="18"/>
      <c r="AU956" s="18"/>
      <c r="AV956" s="18"/>
      <c r="AW956" s="18"/>
      <c r="AX956" s="18"/>
      <c r="AY956" s="18"/>
      <c r="AZ956" s="18"/>
      <c r="BA956" s="18"/>
      <c r="BB956" s="18"/>
      <c r="BC956" s="18"/>
    </row>
    <row r="957" spans="1:55" x14ac:dyDescent="0.25">
      <c r="A957" s="21"/>
      <c r="B957" s="21"/>
      <c r="C957" s="21"/>
      <c r="AN957" s="18"/>
      <c r="AO957" s="18"/>
      <c r="AP957" s="18"/>
      <c r="AQ957" s="18"/>
      <c r="AR957" s="18"/>
      <c r="AS957" s="18"/>
      <c r="AT957" s="18"/>
      <c r="AU957" s="18"/>
      <c r="AV957" s="18"/>
      <c r="AW957" s="18"/>
      <c r="AX957" s="18"/>
      <c r="AY957" s="18"/>
      <c r="AZ957" s="18"/>
      <c r="BA957" s="18"/>
      <c r="BB957" s="18"/>
      <c r="BC957" s="18"/>
    </row>
    <row r="958" spans="1:55" x14ac:dyDescent="0.25">
      <c r="A958" s="21"/>
      <c r="B958" s="21"/>
      <c r="C958" s="21"/>
      <c r="AN958" s="18"/>
      <c r="AO958" s="18"/>
      <c r="AP958" s="18"/>
      <c r="AQ958" s="18"/>
      <c r="AR958" s="18"/>
      <c r="AS958" s="18"/>
      <c r="AT958" s="18"/>
      <c r="AU958" s="18"/>
      <c r="AV958" s="18"/>
      <c r="AW958" s="18"/>
      <c r="AX958" s="18"/>
      <c r="AY958" s="18"/>
      <c r="AZ958" s="18"/>
      <c r="BA958" s="18"/>
      <c r="BB958" s="18"/>
      <c r="BC958" s="18"/>
    </row>
    <row r="959" spans="1:55" x14ac:dyDescent="0.25">
      <c r="A959" s="21"/>
      <c r="B959" s="21"/>
      <c r="C959" s="21"/>
      <c r="AN959" s="18"/>
      <c r="AO959" s="18"/>
      <c r="AP959" s="18"/>
      <c r="AQ959" s="18"/>
      <c r="AR959" s="18"/>
      <c r="AS959" s="18"/>
      <c r="AT959" s="18"/>
      <c r="AU959" s="18"/>
      <c r="AV959" s="18"/>
      <c r="AW959" s="18"/>
      <c r="AX959" s="18"/>
      <c r="AY959" s="18"/>
      <c r="AZ959" s="18"/>
      <c r="BA959" s="18"/>
      <c r="BB959" s="18"/>
      <c r="BC959" s="18"/>
    </row>
    <row r="960" spans="1:55" x14ac:dyDescent="0.25">
      <c r="A960" s="21"/>
      <c r="B960" s="21"/>
      <c r="C960" s="21"/>
      <c r="AN960" s="18"/>
      <c r="AO960" s="18"/>
      <c r="AP960" s="18"/>
      <c r="AQ960" s="18"/>
      <c r="AR960" s="18"/>
      <c r="AS960" s="18"/>
      <c r="AT960" s="18"/>
      <c r="AU960" s="18"/>
      <c r="AV960" s="18"/>
      <c r="AW960" s="18"/>
      <c r="AX960" s="18"/>
      <c r="AY960" s="18"/>
      <c r="AZ960" s="18"/>
      <c r="BA960" s="18"/>
      <c r="BB960" s="18"/>
      <c r="BC960" s="18"/>
    </row>
    <row r="961" spans="1:55" x14ac:dyDescent="0.25">
      <c r="A961" s="21"/>
      <c r="B961" s="21"/>
      <c r="C961" s="21"/>
      <c r="AN961" s="18"/>
      <c r="AO961" s="18"/>
      <c r="AP961" s="18"/>
      <c r="AQ961" s="18"/>
      <c r="AR961" s="18"/>
      <c r="AS961" s="18"/>
      <c r="AT961" s="18"/>
      <c r="AU961" s="18"/>
      <c r="AV961" s="18"/>
      <c r="AW961" s="18"/>
      <c r="AX961" s="18"/>
      <c r="AY961" s="18"/>
      <c r="AZ961" s="18"/>
      <c r="BA961" s="18"/>
      <c r="BB961" s="18"/>
      <c r="BC961" s="18"/>
    </row>
    <row r="962" spans="1:55" x14ac:dyDescent="0.25">
      <c r="A962" s="21"/>
      <c r="B962" s="21"/>
      <c r="C962" s="21"/>
      <c r="AN962" s="18"/>
      <c r="AO962" s="18"/>
      <c r="AP962" s="18"/>
      <c r="AQ962" s="18"/>
      <c r="AR962" s="18"/>
      <c r="AS962" s="18"/>
      <c r="AT962" s="18"/>
      <c r="AU962" s="18"/>
      <c r="AV962" s="18"/>
      <c r="AW962" s="18"/>
      <c r="AX962" s="18"/>
      <c r="AY962" s="18"/>
      <c r="AZ962" s="18"/>
      <c r="BA962" s="18"/>
      <c r="BB962" s="18"/>
      <c r="BC962" s="18"/>
    </row>
    <row r="963" spans="1:55" x14ac:dyDescent="0.25">
      <c r="A963" s="21"/>
      <c r="B963" s="21"/>
      <c r="C963" s="21"/>
      <c r="AN963" s="18"/>
      <c r="AO963" s="18"/>
      <c r="AP963" s="18"/>
      <c r="AQ963" s="18"/>
      <c r="AR963" s="18"/>
      <c r="AS963" s="18"/>
      <c r="AT963" s="18"/>
      <c r="AU963" s="18"/>
      <c r="AV963" s="18"/>
      <c r="AW963" s="18"/>
      <c r="AX963" s="18"/>
      <c r="AY963" s="18"/>
      <c r="AZ963" s="18"/>
      <c r="BA963" s="18"/>
      <c r="BB963" s="18"/>
      <c r="BC963" s="18"/>
    </row>
    <row r="964" spans="1:55" x14ac:dyDescent="0.25">
      <c r="A964" s="21"/>
      <c r="B964" s="21"/>
      <c r="C964" s="21"/>
      <c r="AN964" s="18"/>
      <c r="AO964" s="18"/>
      <c r="AP964" s="18"/>
      <c r="AQ964" s="18"/>
      <c r="AR964" s="18"/>
      <c r="AS964" s="18"/>
      <c r="AT964" s="18"/>
      <c r="AU964" s="18"/>
      <c r="AV964" s="18"/>
      <c r="AW964" s="18"/>
      <c r="AX964" s="18"/>
      <c r="AY964" s="18"/>
      <c r="AZ964" s="18"/>
      <c r="BA964" s="18"/>
      <c r="BB964" s="18"/>
      <c r="BC964" s="18"/>
    </row>
    <row r="965" spans="1:55" x14ac:dyDescent="0.25">
      <c r="A965" s="21"/>
      <c r="B965" s="21"/>
      <c r="C965" s="21"/>
      <c r="AN965" s="18"/>
      <c r="AO965" s="18"/>
      <c r="AP965" s="18"/>
      <c r="AQ965" s="18"/>
      <c r="AR965" s="18"/>
      <c r="AS965" s="18"/>
      <c r="AT965" s="18"/>
      <c r="AU965" s="18"/>
      <c r="AV965" s="18"/>
      <c r="AW965" s="18"/>
      <c r="AX965" s="18"/>
      <c r="AY965" s="18"/>
      <c r="AZ965" s="18"/>
      <c r="BA965" s="18"/>
      <c r="BB965" s="18"/>
      <c r="BC965" s="18"/>
    </row>
    <row r="966" spans="1:55" x14ac:dyDescent="0.25">
      <c r="A966" s="21"/>
      <c r="B966" s="21"/>
      <c r="C966" s="21"/>
      <c r="AN966" s="18"/>
      <c r="AO966" s="18"/>
      <c r="AP966" s="18"/>
      <c r="AQ966" s="18"/>
      <c r="AR966" s="18"/>
      <c r="AS966" s="18"/>
      <c r="AT966" s="18"/>
      <c r="AU966" s="18"/>
      <c r="AV966" s="18"/>
      <c r="AW966" s="18"/>
      <c r="AX966" s="18"/>
      <c r="AY966" s="18"/>
      <c r="AZ966" s="18"/>
      <c r="BA966" s="18"/>
      <c r="BB966" s="18"/>
      <c r="BC966" s="18"/>
    </row>
    <row r="967" spans="1:55" x14ac:dyDescent="0.25">
      <c r="A967" s="21"/>
      <c r="B967" s="21"/>
      <c r="C967" s="21"/>
      <c r="AN967" s="18"/>
      <c r="AO967" s="18"/>
      <c r="AP967" s="18"/>
      <c r="AQ967" s="18"/>
      <c r="AR967" s="18"/>
      <c r="AS967" s="18"/>
      <c r="AT967" s="18"/>
      <c r="AU967" s="18"/>
      <c r="AV967" s="18"/>
      <c r="AW967" s="18"/>
      <c r="AX967" s="18"/>
      <c r="AY967" s="18"/>
      <c r="AZ967" s="18"/>
      <c r="BA967" s="18"/>
      <c r="BB967" s="18"/>
      <c r="BC967" s="18"/>
    </row>
    <row r="968" spans="1:55" x14ac:dyDescent="0.25">
      <c r="A968" s="21"/>
      <c r="B968" s="21"/>
      <c r="C968" s="21"/>
      <c r="AN968" s="18"/>
      <c r="AO968" s="18"/>
      <c r="AP968" s="18"/>
      <c r="AQ968" s="18"/>
      <c r="AR968" s="18"/>
      <c r="AS968" s="18"/>
      <c r="AT968" s="18"/>
      <c r="AU968" s="18"/>
      <c r="AV968" s="18"/>
      <c r="AW968" s="18"/>
      <c r="AX968" s="18"/>
      <c r="AY968" s="18"/>
      <c r="AZ968" s="18"/>
      <c r="BA968" s="18"/>
      <c r="BB968" s="18"/>
      <c r="BC968" s="18"/>
    </row>
    <row r="969" spans="1:55" x14ac:dyDescent="0.25">
      <c r="A969" s="21"/>
      <c r="B969" s="21"/>
      <c r="C969" s="21"/>
      <c r="AN969" s="18"/>
      <c r="AO969" s="18"/>
      <c r="AP969" s="18"/>
      <c r="AQ969" s="18"/>
      <c r="AR969" s="18"/>
      <c r="AS969" s="18"/>
      <c r="AT969" s="18"/>
      <c r="AU969" s="18"/>
      <c r="AV969" s="18"/>
      <c r="AW969" s="18"/>
      <c r="AX969" s="18"/>
      <c r="AY969" s="18"/>
      <c r="AZ969" s="18"/>
      <c r="BA969" s="18"/>
      <c r="BB969" s="18"/>
      <c r="BC969" s="18"/>
    </row>
    <row r="970" spans="1:55" x14ac:dyDescent="0.25">
      <c r="A970" s="21"/>
      <c r="B970" s="21"/>
      <c r="C970" s="21"/>
      <c r="AN970" s="18"/>
      <c r="AO970" s="18"/>
      <c r="AP970" s="18"/>
      <c r="AQ970" s="18"/>
      <c r="AR970" s="18"/>
      <c r="AS970" s="18"/>
      <c r="AT970" s="18"/>
      <c r="AU970" s="18"/>
      <c r="AV970" s="18"/>
      <c r="AW970" s="18"/>
      <c r="AX970" s="18"/>
      <c r="AY970" s="18"/>
      <c r="AZ970" s="18"/>
      <c r="BA970" s="18"/>
      <c r="BB970" s="18"/>
      <c r="BC970" s="18"/>
    </row>
    <row r="971" spans="1:55" x14ac:dyDescent="0.25">
      <c r="A971" s="21"/>
      <c r="B971" s="21"/>
      <c r="C971" s="21"/>
      <c r="AN971" s="18"/>
      <c r="AO971" s="18"/>
      <c r="AP971" s="18"/>
      <c r="AQ971" s="18"/>
      <c r="AR971" s="18"/>
      <c r="AS971" s="18"/>
      <c r="AT971" s="18"/>
      <c r="AU971" s="18"/>
      <c r="AV971" s="18"/>
      <c r="AW971" s="18"/>
      <c r="AX971" s="18"/>
      <c r="AY971" s="18"/>
      <c r="AZ971" s="18"/>
      <c r="BA971" s="18"/>
      <c r="BB971" s="18"/>
      <c r="BC971" s="18"/>
    </row>
    <row r="972" spans="1:55" x14ac:dyDescent="0.25">
      <c r="A972" s="21"/>
      <c r="B972" s="21"/>
      <c r="C972" s="21"/>
      <c r="AN972" s="18"/>
      <c r="AO972" s="18"/>
      <c r="AP972" s="18"/>
      <c r="AQ972" s="18"/>
      <c r="AR972" s="18"/>
      <c r="AS972" s="18"/>
      <c r="AT972" s="18"/>
      <c r="AU972" s="18"/>
      <c r="AV972" s="18"/>
      <c r="AW972" s="18"/>
      <c r="AX972" s="18"/>
      <c r="AY972" s="18"/>
      <c r="AZ972" s="18"/>
      <c r="BA972" s="18"/>
      <c r="BB972" s="18"/>
      <c r="BC972" s="18"/>
    </row>
    <row r="973" spans="1:55" x14ac:dyDescent="0.25">
      <c r="A973" s="21"/>
      <c r="B973" s="21"/>
      <c r="C973" s="21"/>
      <c r="AN973" s="18"/>
      <c r="AO973" s="18"/>
      <c r="AP973" s="18"/>
      <c r="AQ973" s="18"/>
      <c r="AR973" s="18"/>
      <c r="AS973" s="18"/>
      <c r="AT973" s="18"/>
      <c r="AU973" s="18"/>
      <c r="AV973" s="18"/>
      <c r="AW973" s="18"/>
      <c r="AX973" s="18"/>
      <c r="AY973" s="18"/>
      <c r="AZ973" s="18"/>
      <c r="BA973" s="18"/>
      <c r="BB973" s="18"/>
      <c r="BC973" s="18"/>
    </row>
    <row r="974" spans="1:55" x14ac:dyDescent="0.25">
      <c r="A974" s="21"/>
      <c r="B974" s="21"/>
      <c r="C974" s="21"/>
      <c r="AN974" s="18"/>
      <c r="AO974" s="18"/>
      <c r="AP974" s="18"/>
      <c r="AQ974" s="18"/>
      <c r="AR974" s="18"/>
      <c r="AS974" s="18"/>
      <c r="AT974" s="18"/>
      <c r="AU974" s="18"/>
      <c r="AV974" s="18"/>
      <c r="AW974" s="18"/>
      <c r="AX974" s="18"/>
      <c r="AY974" s="18"/>
      <c r="AZ974" s="18"/>
      <c r="BA974" s="18"/>
      <c r="BB974" s="18"/>
      <c r="BC974" s="18"/>
    </row>
    <row r="975" spans="1:55" x14ac:dyDescent="0.25">
      <c r="A975" s="21"/>
      <c r="B975" s="21"/>
      <c r="C975" s="21"/>
      <c r="AN975" s="18"/>
      <c r="AO975" s="18"/>
      <c r="AP975" s="18"/>
      <c r="AQ975" s="18"/>
      <c r="AR975" s="18"/>
      <c r="AS975" s="18"/>
      <c r="AT975" s="18"/>
      <c r="AU975" s="18"/>
      <c r="AV975" s="18"/>
      <c r="AW975" s="18"/>
      <c r="AX975" s="18"/>
      <c r="AY975" s="18"/>
      <c r="AZ975" s="18"/>
      <c r="BA975" s="18"/>
      <c r="BB975" s="18"/>
      <c r="BC975" s="18"/>
    </row>
    <row r="976" spans="1:55" x14ac:dyDescent="0.25">
      <c r="A976" s="21"/>
      <c r="B976" s="21"/>
      <c r="C976" s="21"/>
      <c r="AN976" s="18"/>
      <c r="AO976" s="18"/>
      <c r="AP976" s="18"/>
      <c r="AQ976" s="18"/>
      <c r="AR976" s="18"/>
      <c r="AS976" s="18"/>
      <c r="AT976" s="18"/>
      <c r="AU976" s="18"/>
      <c r="AV976" s="18"/>
      <c r="AW976" s="18"/>
      <c r="AX976" s="18"/>
      <c r="AY976" s="18"/>
      <c r="AZ976" s="18"/>
      <c r="BA976" s="18"/>
      <c r="BB976" s="18"/>
      <c r="BC976" s="18"/>
    </row>
    <row r="977" spans="1:55" x14ac:dyDescent="0.25">
      <c r="A977" s="21"/>
      <c r="B977" s="21"/>
      <c r="C977" s="21"/>
      <c r="AN977" s="18"/>
      <c r="AO977" s="18"/>
      <c r="AP977" s="18"/>
      <c r="AQ977" s="18"/>
      <c r="AR977" s="18"/>
      <c r="AS977" s="18"/>
      <c r="AT977" s="18"/>
      <c r="AU977" s="18"/>
      <c r="AV977" s="18"/>
      <c r="AW977" s="18"/>
      <c r="AX977" s="18"/>
      <c r="AY977" s="18"/>
      <c r="AZ977" s="18"/>
      <c r="BA977" s="18"/>
      <c r="BB977" s="18"/>
      <c r="BC977" s="18"/>
    </row>
    <row r="978" spans="1:55" x14ac:dyDescent="0.25">
      <c r="A978" s="21"/>
      <c r="B978" s="21"/>
      <c r="C978" s="21"/>
      <c r="AN978" s="18"/>
      <c r="AO978" s="18"/>
      <c r="AP978" s="18"/>
      <c r="AQ978" s="18"/>
      <c r="AR978" s="18"/>
      <c r="AS978" s="18"/>
      <c r="AT978" s="18"/>
      <c r="AU978" s="18"/>
      <c r="AV978" s="18"/>
      <c r="AW978" s="18"/>
      <c r="AX978" s="18"/>
      <c r="AY978" s="18"/>
      <c r="AZ978" s="18"/>
      <c r="BA978" s="18"/>
      <c r="BB978" s="18"/>
      <c r="BC978" s="18"/>
    </row>
    <row r="979" spans="1:55" x14ac:dyDescent="0.25">
      <c r="A979" s="21"/>
      <c r="B979" s="21"/>
      <c r="C979" s="21"/>
      <c r="AN979" s="18"/>
      <c r="AO979" s="18"/>
      <c r="AP979" s="18"/>
      <c r="AQ979" s="18"/>
      <c r="AR979" s="18"/>
      <c r="AS979" s="18"/>
      <c r="AT979" s="18"/>
      <c r="AU979" s="18"/>
      <c r="AV979" s="18"/>
      <c r="AW979" s="18"/>
      <c r="AX979" s="18"/>
      <c r="AY979" s="18"/>
      <c r="AZ979" s="18"/>
      <c r="BA979" s="18"/>
      <c r="BB979" s="18"/>
      <c r="BC979" s="18"/>
    </row>
    <row r="980" spans="1:55" x14ac:dyDescent="0.25">
      <c r="A980" s="21"/>
      <c r="B980" s="21"/>
      <c r="C980" s="21"/>
      <c r="AN980" s="18"/>
      <c r="AO980" s="18"/>
      <c r="AP980" s="18"/>
      <c r="AQ980" s="18"/>
      <c r="AR980" s="18"/>
      <c r="AS980" s="18"/>
      <c r="AT980" s="18"/>
      <c r="AU980" s="18"/>
      <c r="AV980" s="18"/>
      <c r="AW980" s="18"/>
      <c r="AX980" s="18"/>
      <c r="AY980" s="18"/>
      <c r="AZ980" s="18"/>
      <c r="BA980" s="18"/>
      <c r="BB980" s="18"/>
      <c r="BC980" s="18"/>
    </row>
    <row r="981" spans="1:55" x14ac:dyDescent="0.25">
      <c r="A981" s="21"/>
      <c r="B981" s="21"/>
      <c r="C981" s="21"/>
      <c r="AN981" s="18"/>
      <c r="AO981" s="18"/>
      <c r="AP981" s="18"/>
      <c r="AQ981" s="18"/>
      <c r="AR981" s="18"/>
      <c r="AS981" s="18"/>
      <c r="AT981" s="18"/>
      <c r="AU981" s="18"/>
      <c r="AV981" s="18"/>
      <c r="AW981" s="18"/>
      <c r="AX981" s="18"/>
      <c r="AY981" s="18"/>
      <c r="AZ981" s="18"/>
      <c r="BA981" s="18"/>
      <c r="BB981" s="18"/>
      <c r="BC981" s="18"/>
    </row>
    <row r="982" spans="1:55" x14ac:dyDescent="0.25">
      <c r="A982" s="21"/>
      <c r="B982" s="21"/>
      <c r="C982" s="21"/>
      <c r="AN982" s="18"/>
      <c r="AO982" s="18"/>
      <c r="AP982" s="18"/>
      <c r="AQ982" s="18"/>
      <c r="AR982" s="18"/>
      <c r="AS982" s="18"/>
      <c r="AT982" s="18"/>
      <c r="AU982" s="18"/>
      <c r="AV982" s="18"/>
      <c r="AW982" s="18"/>
      <c r="AX982" s="18"/>
      <c r="AY982" s="18"/>
      <c r="AZ982" s="18"/>
      <c r="BA982" s="18"/>
      <c r="BB982" s="18"/>
      <c r="BC982" s="18"/>
    </row>
    <row r="983" spans="1:55" x14ac:dyDescent="0.25">
      <c r="A983" s="21"/>
      <c r="B983" s="21"/>
      <c r="C983" s="21"/>
      <c r="AN983" s="18"/>
      <c r="AO983" s="18"/>
      <c r="AP983" s="18"/>
      <c r="AQ983" s="18"/>
      <c r="AR983" s="18"/>
      <c r="AS983" s="18"/>
      <c r="AT983" s="18"/>
      <c r="AU983" s="18"/>
      <c r="AV983" s="18"/>
      <c r="AW983" s="18"/>
      <c r="AX983" s="18"/>
      <c r="AY983" s="18"/>
      <c r="AZ983" s="18"/>
      <c r="BA983" s="18"/>
      <c r="BB983" s="18"/>
      <c r="BC983" s="18"/>
    </row>
    <row r="984" spans="1:55" x14ac:dyDescent="0.25">
      <c r="A984" s="21"/>
      <c r="B984" s="21"/>
      <c r="C984" s="21"/>
      <c r="AN984" s="18"/>
      <c r="AO984" s="18"/>
      <c r="AP984" s="18"/>
      <c r="AQ984" s="18"/>
      <c r="AR984" s="18"/>
      <c r="AS984" s="18"/>
      <c r="AT984" s="18"/>
      <c r="AU984" s="18"/>
      <c r="AV984" s="18"/>
      <c r="AW984" s="18"/>
      <c r="AX984" s="18"/>
      <c r="AY984" s="18"/>
      <c r="AZ984" s="18"/>
      <c r="BA984" s="18"/>
      <c r="BB984" s="18"/>
      <c r="BC984" s="18"/>
    </row>
    <row r="985" spans="1:55" x14ac:dyDescent="0.25">
      <c r="A985" s="21"/>
      <c r="B985" s="21"/>
      <c r="C985" s="21"/>
      <c r="AN985" s="18"/>
      <c r="AO985" s="18"/>
      <c r="AP985" s="18"/>
      <c r="AQ985" s="18"/>
      <c r="AR985" s="18"/>
      <c r="AS985" s="18"/>
      <c r="AT985" s="18"/>
      <c r="AU985" s="18"/>
      <c r="AV985" s="18"/>
      <c r="AW985" s="18"/>
      <c r="AX985" s="18"/>
      <c r="AY985" s="18"/>
      <c r="AZ985" s="18"/>
      <c r="BA985" s="18"/>
      <c r="BB985" s="18"/>
      <c r="BC985" s="18"/>
    </row>
    <row r="986" spans="1:55" x14ac:dyDescent="0.25">
      <c r="A986" s="21"/>
      <c r="B986" s="21"/>
      <c r="C986" s="21"/>
      <c r="AN986" s="18"/>
      <c r="AO986" s="18"/>
      <c r="AP986" s="18"/>
      <c r="AQ986" s="18"/>
      <c r="AR986" s="18"/>
      <c r="AS986" s="18"/>
      <c r="AT986" s="18"/>
      <c r="AU986" s="18"/>
      <c r="AV986" s="18"/>
      <c r="AW986" s="18"/>
      <c r="AX986" s="18"/>
      <c r="AY986" s="18"/>
      <c r="AZ986" s="18"/>
      <c r="BA986" s="18"/>
      <c r="BB986" s="18"/>
      <c r="BC986" s="18"/>
    </row>
    <row r="987" spans="1:55" x14ac:dyDescent="0.25">
      <c r="A987" s="21"/>
      <c r="B987" s="21"/>
      <c r="C987" s="21"/>
      <c r="AN987" s="18"/>
      <c r="AO987" s="18"/>
      <c r="AP987" s="18"/>
      <c r="AQ987" s="18"/>
      <c r="AR987" s="18"/>
      <c r="AS987" s="18"/>
      <c r="AT987" s="18"/>
      <c r="AU987" s="18"/>
      <c r="AV987" s="18"/>
      <c r="AW987" s="18"/>
      <c r="AX987" s="18"/>
      <c r="AY987" s="18"/>
      <c r="AZ987" s="18"/>
      <c r="BA987" s="18"/>
      <c r="BB987" s="18"/>
      <c r="BC987" s="18"/>
    </row>
    <row r="988" spans="1:55" x14ac:dyDescent="0.25">
      <c r="A988" s="21"/>
      <c r="B988" s="21"/>
      <c r="C988" s="21"/>
      <c r="AN988" s="18"/>
      <c r="AO988" s="18"/>
      <c r="AP988" s="18"/>
      <c r="AQ988" s="18"/>
      <c r="AR988" s="18"/>
      <c r="AS988" s="18"/>
      <c r="AT988" s="18"/>
      <c r="AU988" s="18"/>
      <c r="AV988" s="18"/>
      <c r="AW988" s="18"/>
      <c r="AX988" s="18"/>
      <c r="AY988" s="18"/>
      <c r="AZ988" s="18"/>
      <c r="BA988" s="18"/>
      <c r="BB988" s="18"/>
      <c r="BC988" s="18"/>
    </row>
    <row r="989" spans="1:55" x14ac:dyDescent="0.25">
      <c r="A989" s="21"/>
      <c r="B989" s="21"/>
      <c r="C989" s="21"/>
      <c r="AN989" s="18"/>
      <c r="AO989" s="18"/>
      <c r="AP989" s="18"/>
      <c r="AQ989" s="18"/>
      <c r="AR989" s="18"/>
      <c r="AS989" s="18"/>
      <c r="AT989" s="18"/>
      <c r="AU989" s="18"/>
      <c r="AV989" s="18"/>
      <c r="AW989" s="18"/>
      <c r="AX989" s="18"/>
      <c r="AY989" s="18"/>
      <c r="AZ989" s="18"/>
      <c r="BA989" s="18"/>
      <c r="BB989" s="18"/>
      <c r="BC989" s="18"/>
    </row>
    <row r="990" spans="1:55" x14ac:dyDescent="0.25">
      <c r="A990" s="21"/>
      <c r="B990" s="21"/>
      <c r="C990" s="21"/>
      <c r="AN990" s="18"/>
      <c r="AO990" s="18"/>
      <c r="AP990" s="18"/>
      <c r="AQ990" s="18"/>
      <c r="AR990" s="18"/>
      <c r="AS990" s="18"/>
      <c r="AT990" s="18"/>
      <c r="AU990" s="18"/>
      <c r="AV990" s="18"/>
      <c r="AW990" s="18"/>
      <c r="AX990" s="18"/>
      <c r="AY990" s="18"/>
      <c r="AZ990" s="18"/>
      <c r="BA990" s="18"/>
      <c r="BB990" s="18"/>
      <c r="BC990" s="18"/>
    </row>
    <row r="991" spans="1:55" x14ac:dyDescent="0.25">
      <c r="A991" s="21"/>
      <c r="B991" s="21"/>
      <c r="C991" s="21"/>
      <c r="AN991" s="18"/>
      <c r="AO991" s="18"/>
      <c r="AP991" s="18"/>
      <c r="AQ991" s="18"/>
      <c r="AR991" s="18"/>
      <c r="AS991" s="18"/>
      <c r="AT991" s="18"/>
      <c r="AU991" s="18"/>
      <c r="AV991" s="18"/>
      <c r="AW991" s="18"/>
      <c r="AX991" s="18"/>
      <c r="AY991" s="18"/>
      <c r="AZ991" s="18"/>
      <c r="BA991" s="18"/>
      <c r="BB991" s="18"/>
      <c r="BC991" s="18"/>
    </row>
    <row r="992" spans="1:55" x14ac:dyDescent="0.25">
      <c r="A992" s="21"/>
      <c r="B992" s="21"/>
      <c r="C992" s="21"/>
      <c r="AN992" s="18"/>
      <c r="AO992" s="18"/>
      <c r="AP992" s="18"/>
      <c r="AQ992" s="18"/>
      <c r="AR992" s="18"/>
      <c r="AS992" s="18"/>
      <c r="AT992" s="18"/>
      <c r="AU992" s="18"/>
      <c r="AV992" s="18"/>
      <c r="AW992" s="18"/>
      <c r="AX992" s="18"/>
      <c r="AY992" s="18"/>
      <c r="AZ992" s="18"/>
      <c r="BA992" s="18"/>
      <c r="BB992" s="18"/>
      <c r="BC992" s="18"/>
    </row>
    <row r="993" spans="1:55" x14ac:dyDescent="0.25">
      <c r="A993" s="21"/>
      <c r="B993" s="21"/>
      <c r="C993" s="21"/>
      <c r="AN993" s="18"/>
      <c r="AO993" s="18"/>
      <c r="AP993" s="18"/>
      <c r="AQ993" s="18"/>
      <c r="AR993" s="18"/>
      <c r="AS993" s="18"/>
      <c r="AT993" s="18"/>
      <c r="AU993" s="18"/>
      <c r="AV993" s="18"/>
      <c r="AW993" s="18"/>
      <c r="AX993" s="18"/>
      <c r="AY993" s="18"/>
      <c r="AZ993" s="18"/>
      <c r="BA993" s="18"/>
      <c r="BB993" s="18"/>
      <c r="BC993" s="18"/>
    </row>
    <row r="994" spans="1:55" x14ac:dyDescent="0.25">
      <c r="A994" s="21"/>
      <c r="B994" s="21"/>
      <c r="C994" s="21"/>
      <c r="AN994" s="18"/>
      <c r="AO994" s="18"/>
      <c r="AP994" s="18"/>
      <c r="AQ994" s="18"/>
      <c r="AR994" s="18"/>
      <c r="AS994" s="18"/>
      <c r="AT994" s="18"/>
      <c r="AU994" s="18"/>
      <c r="AV994" s="18"/>
      <c r="AW994" s="18"/>
      <c r="AX994" s="18"/>
      <c r="AY994" s="18"/>
      <c r="AZ994" s="18"/>
      <c r="BA994" s="18"/>
      <c r="BB994" s="18"/>
      <c r="BC994" s="18"/>
    </row>
    <row r="995" spans="1:55" x14ac:dyDescent="0.25">
      <c r="A995" s="21"/>
      <c r="B995" s="21"/>
      <c r="C995" s="21"/>
      <c r="AN995" s="18"/>
      <c r="AO995" s="18"/>
      <c r="AP995" s="18"/>
      <c r="AQ995" s="18"/>
      <c r="AR995" s="18"/>
      <c r="AS995" s="18"/>
      <c r="AT995" s="18"/>
      <c r="AU995" s="18"/>
      <c r="AV995" s="18"/>
      <c r="AW995" s="18"/>
      <c r="AX995" s="18"/>
      <c r="AY995" s="18"/>
      <c r="AZ995" s="18"/>
      <c r="BA995" s="18"/>
      <c r="BB995" s="18"/>
      <c r="BC995" s="18"/>
    </row>
    <row r="996" spans="1:55" x14ac:dyDescent="0.25">
      <c r="A996" s="21"/>
      <c r="B996" s="21"/>
      <c r="C996" s="21"/>
      <c r="AN996" s="18"/>
      <c r="AO996" s="18"/>
      <c r="AP996" s="18"/>
      <c r="AQ996" s="18"/>
      <c r="AR996" s="18"/>
      <c r="AS996" s="18"/>
      <c r="AT996" s="18"/>
      <c r="AU996" s="18"/>
      <c r="AV996" s="18"/>
      <c r="AW996" s="18"/>
      <c r="AX996" s="18"/>
      <c r="AY996" s="18"/>
      <c r="AZ996" s="18"/>
      <c r="BA996" s="18"/>
      <c r="BB996" s="18"/>
      <c r="BC996" s="18"/>
    </row>
    <row r="997" spans="1:55" x14ac:dyDescent="0.25">
      <c r="A997" s="21"/>
      <c r="B997" s="21"/>
      <c r="C997" s="21"/>
      <c r="AN997" s="18"/>
      <c r="AO997" s="18"/>
      <c r="AP997" s="18"/>
      <c r="AQ997" s="18"/>
      <c r="AR997" s="18"/>
      <c r="AS997" s="18"/>
      <c r="AT997" s="18"/>
      <c r="AU997" s="18"/>
      <c r="AV997" s="18"/>
      <c r="AW997" s="18"/>
      <c r="AX997" s="18"/>
      <c r="AY997" s="18"/>
      <c r="AZ997" s="18"/>
      <c r="BA997" s="18"/>
      <c r="BB997" s="18"/>
      <c r="BC997" s="18"/>
    </row>
    <row r="998" spans="1:55" x14ac:dyDescent="0.25">
      <c r="A998" s="21"/>
      <c r="B998" s="21"/>
      <c r="C998" s="21"/>
      <c r="AN998" s="18"/>
      <c r="AO998" s="18"/>
      <c r="AP998" s="18"/>
      <c r="AQ998" s="18"/>
      <c r="AR998" s="18"/>
      <c r="AS998" s="18"/>
      <c r="AT998" s="18"/>
      <c r="AU998" s="18"/>
      <c r="AV998" s="18"/>
      <c r="AW998" s="18"/>
      <c r="AX998" s="18"/>
      <c r="AY998" s="18"/>
      <c r="AZ998" s="18"/>
      <c r="BA998" s="18"/>
      <c r="BB998" s="18"/>
      <c r="BC998" s="18"/>
    </row>
    <row r="999" spans="1:55" x14ac:dyDescent="0.25">
      <c r="A999" s="21"/>
      <c r="B999" s="21"/>
      <c r="C999" s="21"/>
      <c r="AN999" s="18"/>
      <c r="AO999" s="18"/>
      <c r="AP999" s="18"/>
      <c r="AQ999" s="18"/>
      <c r="AR999" s="18"/>
      <c r="AS999" s="18"/>
      <c r="AT999" s="18"/>
      <c r="AU999" s="18"/>
      <c r="AV999" s="18"/>
      <c r="AW999" s="18"/>
      <c r="AX999" s="18"/>
      <c r="AY999" s="18"/>
      <c r="AZ999" s="18"/>
      <c r="BA999" s="18"/>
      <c r="BB999" s="18"/>
      <c r="BC999" s="18"/>
    </row>
    <row r="1000" spans="1:55" x14ac:dyDescent="0.25">
      <c r="A1000" s="21"/>
      <c r="B1000" s="21"/>
      <c r="C1000" s="21"/>
      <c r="AN1000" s="18"/>
      <c r="AO1000" s="18"/>
      <c r="AP1000" s="18"/>
      <c r="AQ1000" s="18"/>
      <c r="AR1000" s="18"/>
      <c r="AS1000" s="18"/>
      <c r="AT1000" s="18"/>
      <c r="AU1000" s="18"/>
      <c r="AV1000" s="18"/>
      <c r="AW1000" s="18"/>
      <c r="AX1000" s="18"/>
      <c r="AY1000" s="18"/>
      <c r="AZ1000" s="18"/>
      <c r="BA1000" s="18"/>
      <c r="BB1000" s="18"/>
      <c r="BC1000" s="18"/>
    </row>
    <row r="1001" spans="1:55" x14ac:dyDescent="0.25">
      <c r="A1001" s="21"/>
      <c r="B1001" s="21"/>
      <c r="C1001" s="21"/>
      <c r="AN1001" s="18"/>
      <c r="AO1001" s="18"/>
      <c r="AP1001" s="18"/>
      <c r="AQ1001" s="18"/>
      <c r="AR1001" s="18"/>
      <c r="AS1001" s="18"/>
      <c r="AT1001" s="18"/>
      <c r="AU1001" s="18"/>
      <c r="AV1001" s="18"/>
      <c r="AW1001" s="18"/>
      <c r="AX1001" s="18"/>
      <c r="AY1001" s="18"/>
      <c r="AZ1001" s="18"/>
      <c r="BA1001" s="18"/>
      <c r="BB1001" s="18"/>
      <c r="BC1001" s="18"/>
    </row>
    <row r="1002" spans="1:55" x14ac:dyDescent="0.25">
      <c r="A1002" s="21"/>
      <c r="B1002" s="21"/>
      <c r="C1002" s="21"/>
      <c r="AN1002" s="18"/>
      <c r="AO1002" s="18"/>
      <c r="AP1002" s="18"/>
      <c r="AQ1002" s="18"/>
      <c r="AR1002" s="18"/>
      <c r="AS1002" s="18"/>
      <c r="AT1002" s="18"/>
      <c r="AU1002" s="18"/>
      <c r="AV1002" s="18"/>
      <c r="AW1002" s="18"/>
      <c r="AX1002" s="18"/>
      <c r="AY1002" s="18"/>
      <c r="AZ1002" s="18"/>
      <c r="BA1002" s="18"/>
      <c r="BB1002" s="18"/>
      <c r="BC1002" s="18"/>
    </row>
    <row r="1003" spans="1:55" x14ac:dyDescent="0.25">
      <c r="A1003" s="21"/>
      <c r="B1003" s="21"/>
      <c r="C1003" s="21"/>
      <c r="AN1003" s="18"/>
      <c r="AO1003" s="18"/>
      <c r="AP1003" s="18"/>
      <c r="AQ1003" s="18"/>
      <c r="AR1003" s="18"/>
      <c r="AS1003" s="18"/>
      <c r="AT1003" s="18"/>
      <c r="AU1003" s="18"/>
      <c r="AV1003" s="18"/>
      <c r="AW1003" s="18"/>
      <c r="AX1003" s="18"/>
      <c r="AY1003" s="18"/>
      <c r="AZ1003" s="18"/>
      <c r="BA1003" s="18"/>
      <c r="BB1003" s="18"/>
      <c r="BC1003" s="18"/>
    </row>
    <row r="1004" spans="1:55" x14ac:dyDescent="0.25">
      <c r="A1004" s="21"/>
      <c r="B1004" s="21"/>
      <c r="C1004" s="21"/>
      <c r="AN1004" s="18"/>
      <c r="AO1004" s="18"/>
      <c r="AP1004" s="18"/>
      <c r="AQ1004" s="18"/>
      <c r="AR1004" s="18"/>
      <c r="AS1004" s="18"/>
      <c r="AT1004" s="18"/>
      <c r="AU1004" s="18"/>
      <c r="AV1004" s="18"/>
      <c r="AW1004" s="18"/>
      <c r="AX1004" s="18"/>
      <c r="AY1004" s="18"/>
      <c r="AZ1004" s="18"/>
      <c r="BA1004" s="18"/>
      <c r="BB1004" s="18"/>
      <c r="BC1004" s="18"/>
    </row>
    <row r="1005" spans="1:55" x14ac:dyDescent="0.25">
      <c r="A1005" s="21"/>
      <c r="B1005" s="21"/>
      <c r="C1005" s="21"/>
      <c r="AN1005" s="18"/>
      <c r="AO1005" s="18"/>
      <c r="AP1005" s="18"/>
      <c r="AQ1005" s="18"/>
      <c r="AR1005" s="18"/>
      <c r="AS1005" s="18"/>
      <c r="AT1005" s="18"/>
      <c r="AU1005" s="18"/>
      <c r="AV1005" s="18"/>
      <c r="AW1005" s="18"/>
      <c r="AX1005" s="18"/>
      <c r="AY1005" s="18"/>
      <c r="AZ1005" s="18"/>
      <c r="BA1005" s="18"/>
      <c r="BB1005" s="18"/>
      <c r="BC1005" s="18"/>
    </row>
    <row r="1006" spans="1:55" x14ac:dyDescent="0.25">
      <c r="A1006" s="21"/>
      <c r="B1006" s="21"/>
      <c r="C1006" s="21"/>
      <c r="AN1006" s="18"/>
      <c r="AO1006" s="18"/>
      <c r="AP1006" s="18"/>
      <c r="AQ1006" s="18"/>
      <c r="AR1006" s="18"/>
      <c r="AS1006" s="18"/>
      <c r="AT1006" s="18"/>
      <c r="AU1006" s="18"/>
      <c r="AV1006" s="18"/>
      <c r="AW1006" s="18"/>
      <c r="AX1006" s="18"/>
      <c r="AY1006" s="18"/>
      <c r="AZ1006" s="18"/>
      <c r="BA1006" s="18"/>
      <c r="BB1006" s="18"/>
      <c r="BC1006" s="18"/>
    </row>
    <row r="1007" spans="1:55" x14ac:dyDescent="0.25">
      <c r="A1007" s="21"/>
      <c r="B1007" s="21"/>
      <c r="C1007" s="21"/>
      <c r="AN1007" s="18"/>
      <c r="AO1007" s="18"/>
      <c r="AP1007" s="18"/>
      <c r="AQ1007" s="18"/>
      <c r="AR1007" s="18"/>
      <c r="AS1007" s="18"/>
      <c r="AT1007" s="18"/>
      <c r="AU1007" s="18"/>
      <c r="AV1007" s="18"/>
      <c r="AW1007" s="18"/>
      <c r="AX1007" s="18"/>
      <c r="AY1007" s="18"/>
      <c r="AZ1007" s="18"/>
      <c r="BA1007" s="18"/>
      <c r="BB1007" s="18"/>
      <c r="BC1007" s="18"/>
    </row>
    <row r="1008" spans="1:55" x14ac:dyDescent="0.25">
      <c r="A1008" s="21"/>
      <c r="B1008" s="21"/>
      <c r="C1008" s="21"/>
      <c r="AN1008" s="18"/>
      <c r="AO1008" s="18"/>
      <c r="AP1008" s="18"/>
      <c r="AQ1008" s="18"/>
      <c r="AR1008" s="18"/>
      <c r="AS1008" s="18"/>
      <c r="AT1008" s="18"/>
      <c r="AU1008" s="18"/>
      <c r="AV1008" s="18"/>
      <c r="AW1008" s="18"/>
      <c r="AX1008" s="18"/>
      <c r="AY1008" s="18"/>
      <c r="AZ1008" s="18"/>
      <c r="BA1008" s="18"/>
      <c r="BB1008" s="18"/>
      <c r="BC1008" s="18"/>
    </row>
    <row r="1009" spans="1:55" x14ac:dyDescent="0.25">
      <c r="A1009" s="21"/>
      <c r="B1009" s="21"/>
      <c r="C1009" s="21"/>
      <c r="AN1009" s="18"/>
      <c r="AO1009" s="18"/>
      <c r="AP1009" s="18"/>
      <c r="AQ1009" s="18"/>
      <c r="AR1009" s="18"/>
      <c r="AS1009" s="18"/>
      <c r="AT1009" s="18"/>
      <c r="AU1009" s="18"/>
      <c r="AV1009" s="18"/>
      <c r="AW1009" s="18"/>
      <c r="AX1009" s="18"/>
      <c r="AY1009" s="18"/>
      <c r="AZ1009" s="18"/>
      <c r="BA1009" s="18"/>
      <c r="BB1009" s="18"/>
      <c r="BC1009" s="18"/>
    </row>
    <row r="1010" spans="1:55" x14ac:dyDescent="0.25">
      <c r="A1010" s="21"/>
      <c r="B1010" s="21"/>
      <c r="C1010" s="21"/>
      <c r="AN1010" s="18"/>
      <c r="AO1010" s="18"/>
      <c r="AP1010" s="18"/>
      <c r="AQ1010" s="18"/>
      <c r="AR1010" s="18"/>
      <c r="AS1010" s="18"/>
      <c r="AT1010" s="18"/>
      <c r="AU1010" s="18"/>
      <c r="AV1010" s="18"/>
      <c r="AW1010" s="18"/>
      <c r="AX1010" s="18"/>
      <c r="AY1010" s="18"/>
      <c r="AZ1010" s="18"/>
      <c r="BA1010" s="18"/>
      <c r="BB1010" s="18"/>
      <c r="BC1010" s="18"/>
    </row>
    <row r="1011" spans="1:55" x14ac:dyDescent="0.25">
      <c r="A1011" s="21"/>
      <c r="B1011" s="21"/>
      <c r="C1011" s="21"/>
      <c r="AN1011" s="18"/>
      <c r="AO1011" s="18"/>
      <c r="AP1011" s="18"/>
      <c r="AQ1011" s="18"/>
      <c r="AR1011" s="18"/>
      <c r="AS1011" s="18"/>
      <c r="AT1011" s="18"/>
      <c r="AU1011" s="18"/>
      <c r="AV1011" s="18"/>
      <c r="AW1011" s="18"/>
      <c r="AX1011" s="18"/>
      <c r="AY1011" s="18"/>
      <c r="AZ1011" s="18"/>
      <c r="BA1011" s="18"/>
      <c r="BB1011" s="18"/>
      <c r="BC1011" s="18"/>
    </row>
    <row r="1012" spans="1:55" x14ac:dyDescent="0.25">
      <c r="A1012" s="21"/>
      <c r="B1012" s="21"/>
      <c r="C1012" s="21"/>
      <c r="AN1012" s="18"/>
      <c r="AO1012" s="18"/>
      <c r="AP1012" s="18"/>
      <c r="AQ1012" s="18"/>
      <c r="AR1012" s="18"/>
      <c r="AS1012" s="18"/>
      <c r="AT1012" s="18"/>
      <c r="AU1012" s="18"/>
      <c r="AV1012" s="18"/>
      <c r="AW1012" s="18"/>
      <c r="AX1012" s="18"/>
      <c r="AY1012" s="18"/>
      <c r="AZ1012" s="18"/>
      <c r="BA1012" s="18"/>
      <c r="BB1012" s="18"/>
      <c r="BC1012" s="18"/>
    </row>
    <row r="1013" spans="1:55" x14ac:dyDescent="0.25">
      <c r="A1013" s="21"/>
      <c r="B1013" s="21"/>
      <c r="C1013" s="21"/>
      <c r="AN1013" s="18"/>
      <c r="AO1013" s="18"/>
      <c r="AP1013" s="18"/>
      <c r="AQ1013" s="18"/>
      <c r="AR1013" s="18"/>
      <c r="AS1013" s="18"/>
      <c r="AT1013" s="18"/>
      <c r="AU1013" s="18"/>
      <c r="AV1013" s="18"/>
      <c r="AW1013" s="18"/>
      <c r="AX1013" s="18"/>
      <c r="AY1013" s="18"/>
      <c r="AZ1013" s="18"/>
      <c r="BA1013" s="18"/>
      <c r="BB1013" s="18"/>
      <c r="BC1013" s="18"/>
    </row>
    <row r="1014" spans="1:55" x14ac:dyDescent="0.25">
      <c r="A1014" s="21"/>
      <c r="B1014" s="21"/>
      <c r="C1014" s="21"/>
      <c r="AN1014" s="18"/>
      <c r="AO1014" s="18"/>
      <c r="AP1014" s="18"/>
      <c r="AQ1014" s="18"/>
      <c r="AR1014" s="18"/>
      <c r="AS1014" s="18"/>
      <c r="AT1014" s="18"/>
      <c r="AU1014" s="18"/>
      <c r="AV1014" s="18"/>
      <c r="AW1014" s="18"/>
      <c r="AX1014" s="18"/>
      <c r="AY1014" s="18"/>
      <c r="AZ1014" s="18"/>
      <c r="BA1014" s="18"/>
      <c r="BB1014" s="18"/>
      <c r="BC1014" s="18"/>
    </row>
    <row r="1015" spans="1:55" x14ac:dyDescent="0.25">
      <c r="A1015" s="21"/>
      <c r="B1015" s="21"/>
      <c r="C1015" s="21"/>
      <c r="AN1015" s="18"/>
      <c r="AO1015" s="18"/>
      <c r="AP1015" s="18"/>
      <c r="AQ1015" s="18"/>
      <c r="AR1015" s="18"/>
      <c r="AS1015" s="18"/>
      <c r="AT1015" s="18"/>
      <c r="AU1015" s="18"/>
      <c r="AV1015" s="18"/>
      <c r="AW1015" s="18"/>
      <c r="AX1015" s="18"/>
      <c r="AY1015" s="18"/>
      <c r="AZ1015" s="18"/>
      <c r="BA1015" s="18"/>
      <c r="BB1015" s="18"/>
      <c r="BC1015" s="18"/>
    </row>
    <row r="1016" spans="1:55" x14ac:dyDescent="0.25">
      <c r="A1016" s="21"/>
      <c r="B1016" s="21"/>
      <c r="C1016" s="21"/>
      <c r="AN1016" s="18"/>
      <c r="AO1016" s="18"/>
      <c r="AP1016" s="18"/>
      <c r="AQ1016" s="18"/>
      <c r="AR1016" s="18"/>
      <c r="AS1016" s="18"/>
      <c r="AT1016" s="18"/>
      <c r="AU1016" s="18"/>
      <c r="AV1016" s="18"/>
      <c r="AW1016" s="18"/>
      <c r="AX1016" s="18"/>
      <c r="AY1016" s="18"/>
      <c r="AZ1016" s="18"/>
      <c r="BA1016" s="18"/>
      <c r="BB1016" s="18"/>
      <c r="BC1016" s="18"/>
    </row>
    <row r="1017" spans="1:55" x14ac:dyDescent="0.25">
      <c r="A1017" s="21"/>
      <c r="B1017" s="21"/>
      <c r="C1017" s="21"/>
      <c r="AN1017" s="18"/>
      <c r="AO1017" s="18"/>
      <c r="AP1017" s="18"/>
      <c r="AQ1017" s="18"/>
      <c r="AR1017" s="18"/>
      <c r="AS1017" s="18"/>
      <c r="AT1017" s="18"/>
      <c r="AU1017" s="18"/>
      <c r="AV1017" s="18"/>
      <c r="AW1017" s="18"/>
      <c r="AX1017" s="18"/>
      <c r="AY1017" s="18"/>
      <c r="AZ1017" s="18"/>
      <c r="BA1017" s="18"/>
      <c r="BB1017" s="18"/>
      <c r="BC1017" s="18"/>
    </row>
    <row r="1018" spans="1:55" x14ac:dyDescent="0.25">
      <c r="A1018" s="21"/>
      <c r="B1018" s="21"/>
      <c r="C1018" s="21"/>
      <c r="AN1018" s="18"/>
      <c r="AO1018" s="18"/>
      <c r="AP1018" s="18"/>
      <c r="AQ1018" s="18"/>
      <c r="AR1018" s="18"/>
      <c r="AS1018" s="18"/>
      <c r="AT1018" s="18"/>
      <c r="AU1018" s="18"/>
      <c r="AV1018" s="18"/>
      <c r="AW1018" s="18"/>
      <c r="AX1018" s="18"/>
      <c r="AY1018" s="18"/>
      <c r="AZ1018" s="18"/>
      <c r="BA1018" s="18"/>
      <c r="BB1018" s="18"/>
      <c r="BC1018" s="18"/>
    </row>
    <row r="1019" spans="1:55" x14ac:dyDescent="0.25">
      <c r="A1019" s="21"/>
      <c r="B1019" s="21"/>
      <c r="C1019" s="21"/>
      <c r="AN1019" s="18"/>
      <c r="AO1019" s="18"/>
      <c r="AP1019" s="18"/>
      <c r="AQ1019" s="18"/>
      <c r="AR1019" s="18"/>
      <c r="AS1019" s="18"/>
      <c r="AT1019" s="18"/>
      <c r="AU1019" s="18"/>
      <c r="AV1019" s="18"/>
      <c r="AW1019" s="18"/>
      <c r="AX1019" s="18"/>
      <c r="AY1019" s="18"/>
      <c r="AZ1019" s="18"/>
      <c r="BA1019" s="18"/>
      <c r="BB1019" s="18"/>
      <c r="BC1019" s="18"/>
    </row>
    <row r="1020" spans="1:55" x14ac:dyDescent="0.25">
      <c r="A1020" s="21"/>
      <c r="B1020" s="21"/>
      <c r="C1020" s="21"/>
      <c r="AN1020" s="18"/>
      <c r="AO1020" s="18"/>
      <c r="AP1020" s="18"/>
      <c r="AQ1020" s="18"/>
      <c r="AR1020" s="18"/>
      <c r="AS1020" s="18"/>
      <c r="AT1020" s="18"/>
      <c r="AU1020" s="18"/>
      <c r="AV1020" s="18"/>
      <c r="AW1020" s="18"/>
      <c r="AX1020" s="18"/>
      <c r="AY1020" s="18"/>
      <c r="AZ1020" s="18"/>
      <c r="BA1020" s="18"/>
      <c r="BB1020" s="18"/>
      <c r="BC1020" s="18"/>
    </row>
    <row r="1021" spans="1:55" x14ac:dyDescent="0.25">
      <c r="A1021" s="21"/>
      <c r="B1021" s="21"/>
      <c r="C1021" s="21"/>
      <c r="AN1021" s="18"/>
      <c r="AO1021" s="18"/>
      <c r="AP1021" s="18"/>
      <c r="AQ1021" s="18"/>
      <c r="AR1021" s="18"/>
      <c r="AS1021" s="18"/>
      <c r="AT1021" s="18"/>
      <c r="AU1021" s="18"/>
      <c r="AV1021" s="18"/>
      <c r="AW1021" s="18"/>
      <c r="AX1021" s="18"/>
      <c r="AY1021" s="18"/>
      <c r="AZ1021" s="18"/>
      <c r="BA1021" s="18"/>
      <c r="BB1021" s="18"/>
      <c r="BC1021" s="18"/>
    </row>
    <row r="1022" spans="1:55" x14ac:dyDescent="0.25">
      <c r="A1022" s="21"/>
      <c r="B1022" s="21"/>
      <c r="C1022" s="21"/>
      <c r="AN1022" s="18"/>
      <c r="AO1022" s="18"/>
      <c r="AP1022" s="18"/>
      <c r="AQ1022" s="18"/>
      <c r="AR1022" s="18"/>
      <c r="AS1022" s="18"/>
      <c r="AT1022" s="18"/>
      <c r="AU1022" s="18"/>
      <c r="AV1022" s="18"/>
      <c r="AW1022" s="18"/>
      <c r="AX1022" s="18"/>
      <c r="AY1022" s="18"/>
      <c r="AZ1022" s="18"/>
      <c r="BA1022" s="18"/>
      <c r="BB1022" s="18"/>
      <c r="BC1022" s="18"/>
    </row>
    <row r="1023" spans="1:55" x14ac:dyDescent="0.25">
      <c r="A1023" s="21"/>
      <c r="B1023" s="21"/>
      <c r="C1023" s="21"/>
      <c r="AN1023" s="18"/>
      <c r="AO1023" s="18"/>
      <c r="AP1023" s="18"/>
      <c r="AQ1023" s="18"/>
      <c r="AR1023" s="18"/>
      <c r="AS1023" s="18"/>
      <c r="AT1023" s="18"/>
      <c r="AU1023" s="18"/>
      <c r="AV1023" s="18"/>
      <c r="AW1023" s="18"/>
      <c r="AX1023" s="18"/>
      <c r="AY1023" s="18"/>
      <c r="AZ1023" s="18"/>
      <c r="BA1023" s="18"/>
      <c r="BB1023" s="18"/>
      <c r="BC1023" s="18"/>
    </row>
    <row r="1024" spans="1:55" x14ac:dyDescent="0.25">
      <c r="A1024" s="21"/>
      <c r="B1024" s="21"/>
      <c r="C1024" s="21"/>
      <c r="AN1024" s="18"/>
      <c r="AO1024" s="18"/>
      <c r="AP1024" s="18"/>
      <c r="AQ1024" s="18"/>
      <c r="AR1024" s="18"/>
      <c r="AS1024" s="18"/>
      <c r="AT1024" s="18"/>
      <c r="AU1024" s="18"/>
      <c r="AV1024" s="18"/>
      <c r="AW1024" s="18"/>
      <c r="AX1024" s="18"/>
      <c r="AY1024" s="18"/>
      <c r="AZ1024" s="18"/>
      <c r="BA1024" s="18"/>
      <c r="BB1024" s="18"/>
      <c r="BC1024" s="18"/>
    </row>
    <row r="1025" spans="1:55" x14ac:dyDescent="0.25">
      <c r="A1025" s="21"/>
      <c r="B1025" s="21"/>
      <c r="C1025" s="21"/>
      <c r="AN1025" s="18"/>
      <c r="AO1025" s="18"/>
      <c r="AP1025" s="18"/>
      <c r="AQ1025" s="18"/>
      <c r="AR1025" s="18"/>
      <c r="AS1025" s="18"/>
      <c r="AT1025" s="18"/>
      <c r="AU1025" s="18"/>
      <c r="AV1025" s="18"/>
      <c r="AW1025" s="18"/>
      <c r="AX1025" s="18"/>
      <c r="AY1025" s="18"/>
      <c r="AZ1025" s="18"/>
      <c r="BA1025" s="18"/>
      <c r="BB1025" s="18"/>
      <c r="BC1025" s="18"/>
    </row>
    <row r="1026" spans="1:55" x14ac:dyDescent="0.25">
      <c r="A1026" s="21"/>
      <c r="B1026" s="21"/>
      <c r="C1026" s="21"/>
      <c r="AN1026" s="18"/>
      <c r="AO1026" s="18"/>
      <c r="AP1026" s="18"/>
      <c r="AQ1026" s="18"/>
      <c r="AR1026" s="18"/>
      <c r="AS1026" s="18"/>
      <c r="AT1026" s="18"/>
      <c r="AU1026" s="18"/>
      <c r="AV1026" s="18"/>
      <c r="AW1026" s="18"/>
      <c r="AX1026" s="18"/>
      <c r="AY1026" s="18"/>
      <c r="AZ1026" s="18"/>
      <c r="BA1026" s="18"/>
      <c r="BB1026" s="18"/>
      <c r="BC1026" s="18"/>
    </row>
    <row r="1027" spans="1:55" x14ac:dyDescent="0.25">
      <c r="A1027" s="21"/>
      <c r="B1027" s="21"/>
      <c r="C1027" s="21"/>
      <c r="AN1027" s="18"/>
      <c r="AO1027" s="18"/>
      <c r="AP1027" s="18"/>
      <c r="AQ1027" s="18"/>
      <c r="AR1027" s="18"/>
      <c r="AS1027" s="18"/>
      <c r="AT1027" s="18"/>
      <c r="AU1027" s="18"/>
      <c r="AV1027" s="18"/>
      <c r="AW1027" s="18"/>
      <c r="AX1027" s="18"/>
      <c r="AY1027" s="18"/>
      <c r="AZ1027" s="18"/>
      <c r="BA1027" s="18"/>
      <c r="BB1027" s="18"/>
      <c r="BC1027" s="18"/>
    </row>
    <row r="1028" spans="1:55" x14ac:dyDescent="0.25">
      <c r="A1028" s="21"/>
      <c r="B1028" s="21"/>
      <c r="C1028" s="21"/>
      <c r="AN1028" s="18"/>
      <c r="AO1028" s="18"/>
      <c r="AP1028" s="18"/>
      <c r="AQ1028" s="18"/>
      <c r="AR1028" s="18"/>
      <c r="AS1028" s="18"/>
      <c r="AT1028" s="18"/>
      <c r="AU1028" s="18"/>
      <c r="AV1028" s="18"/>
      <c r="AW1028" s="18"/>
      <c r="AX1028" s="18"/>
      <c r="AY1028" s="18"/>
      <c r="AZ1028" s="18"/>
      <c r="BA1028" s="18"/>
      <c r="BB1028" s="18"/>
      <c r="BC1028" s="18"/>
    </row>
    <row r="1029" spans="1:55" x14ac:dyDescent="0.25">
      <c r="A1029" s="21"/>
      <c r="B1029" s="21"/>
      <c r="C1029" s="21"/>
      <c r="AN1029" s="18"/>
      <c r="AO1029" s="18"/>
      <c r="AP1029" s="18"/>
      <c r="AQ1029" s="18"/>
      <c r="AR1029" s="18"/>
      <c r="AS1029" s="18"/>
      <c r="AT1029" s="18"/>
      <c r="AU1029" s="18"/>
      <c r="AV1029" s="18"/>
      <c r="AW1029" s="18"/>
      <c r="AX1029" s="18"/>
      <c r="AY1029" s="18"/>
      <c r="AZ1029" s="18"/>
      <c r="BA1029" s="18"/>
      <c r="BB1029" s="18"/>
      <c r="BC1029" s="18"/>
    </row>
    <row r="1030" spans="1:55" x14ac:dyDescent="0.25">
      <c r="A1030" s="21"/>
      <c r="B1030" s="21"/>
      <c r="C1030" s="21"/>
      <c r="AN1030" s="18"/>
      <c r="AO1030" s="18"/>
      <c r="AP1030" s="18"/>
      <c r="AQ1030" s="18"/>
      <c r="AR1030" s="18"/>
      <c r="AS1030" s="18"/>
      <c r="AT1030" s="18"/>
      <c r="AU1030" s="18"/>
      <c r="AV1030" s="18"/>
      <c r="AW1030" s="18"/>
      <c r="AX1030" s="18"/>
      <c r="AY1030" s="18"/>
      <c r="AZ1030" s="18"/>
      <c r="BA1030" s="18"/>
      <c r="BB1030" s="18"/>
      <c r="BC1030" s="18"/>
    </row>
    <row r="1031" spans="1:55" x14ac:dyDescent="0.25">
      <c r="A1031" s="21"/>
      <c r="B1031" s="21"/>
      <c r="C1031" s="21"/>
      <c r="AN1031" s="18"/>
      <c r="AO1031" s="18"/>
      <c r="AP1031" s="18"/>
      <c r="AQ1031" s="18"/>
      <c r="AR1031" s="18"/>
      <c r="AS1031" s="18"/>
      <c r="AT1031" s="18"/>
      <c r="AU1031" s="18"/>
      <c r="AV1031" s="18"/>
      <c r="AW1031" s="18"/>
      <c r="AX1031" s="18"/>
      <c r="AY1031" s="18"/>
      <c r="AZ1031" s="18"/>
      <c r="BA1031" s="18"/>
      <c r="BB1031" s="18"/>
      <c r="BC1031" s="18"/>
    </row>
    <row r="1032" spans="1:55" x14ac:dyDescent="0.25">
      <c r="A1032" s="21"/>
      <c r="B1032" s="21"/>
      <c r="C1032" s="21"/>
      <c r="AN1032" s="18"/>
      <c r="AO1032" s="18"/>
      <c r="AP1032" s="18"/>
      <c r="AQ1032" s="18"/>
      <c r="AR1032" s="18"/>
      <c r="AS1032" s="18"/>
      <c r="AT1032" s="18"/>
      <c r="AU1032" s="18"/>
      <c r="AV1032" s="18"/>
      <c r="AW1032" s="18"/>
      <c r="AX1032" s="18"/>
      <c r="AY1032" s="18"/>
      <c r="AZ1032" s="18"/>
      <c r="BA1032" s="18"/>
      <c r="BB1032" s="18"/>
      <c r="BC1032" s="18"/>
    </row>
    <row r="1033" spans="1:55" x14ac:dyDescent="0.25">
      <c r="A1033" s="21"/>
      <c r="B1033" s="21"/>
      <c r="C1033" s="21"/>
      <c r="AN1033" s="18"/>
      <c r="AO1033" s="18"/>
      <c r="AP1033" s="18"/>
      <c r="AQ1033" s="18"/>
      <c r="AR1033" s="18"/>
      <c r="AS1033" s="18"/>
      <c r="AT1033" s="18"/>
      <c r="AU1033" s="18"/>
      <c r="AV1033" s="18"/>
      <c r="AW1033" s="18"/>
      <c r="AX1033" s="18"/>
      <c r="AY1033" s="18"/>
      <c r="AZ1033" s="18"/>
      <c r="BA1033" s="18"/>
      <c r="BB1033" s="18"/>
      <c r="BC1033" s="18"/>
    </row>
    <row r="1034" spans="1:55" x14ac:dyDescent="0.25">
      <c r="A1034" s="21"/>
      <c r="B1034" s="21"/>
      <c r="C1034" s="21"/>
      <c r="AN1034" s="18"/>
      <c r="AO1034" s="18"/>
      <c r="AP1034" s="18"/>
      <c r="AQ1034" s="18"/>
      <c r="AR1034" s="18"/>
      <c r="AS1034" s="18"/>
      <c r="AT1034" s="18"/>
      <c r="AU1034" s="18"/>
      <c r="AV1034" s="18"/>
      <c r="AW1034" s="18"/>
      <c r="AX1034" s="18"/>
      <c r="AY1034" s="18"/>
      <c r="AZ1034" s="18"/>
      <c r="BA1034" s="18"/>
      <c r="BB1034" s="18"/>
      <c r="BC1034" s="18"/>
    </row>
    <row r="1035" spans="1:55" x14ac:dyDescent="0.25">
      <c r="A1035" s="21"/>
      <c r="B1035" s="21"/>
      <c r="C1035" s="21"/>
      <c r="AN1035" s="18"/>
      <c r="AO1035" s="18"/>
      <c r="AP1035" s="18"/>
      <c r="AQ1035" s="18"/>
      <c r="AR1035" s="18"/>
      <c r="AS1035" s="18"/>
      <c r="AT1035" s="18"/>
      <c r="AU1035" s="18"/>
      <c r="AV1035" s="18"/>
      <c r="AW1035" s="18"/>
      <c r="AX1035" s="18"/>
      <c r="AY1035" s="18"/>
      <c r="AZ1035" s="18"/>
      <c r="BA1035" s="18"/>
      <c r="BB1035" s="18"/>
      <c r="BC1035" s="18"/>
    </row>
    <row r="1036" spans="1:55" x14ac:dyDescent="0.25">
      <c r="A1036" s="21"/>
      <c r="B1036" s="21"/>
      <c r="C1036" s="21"/>
      <c r="AN1036" s="18"/>
      <c r="AO1036" s="18"/>
      <c r="AP1036" s="18"/>
      <c r="AQ1036" s="18"/>
      <c r="AR1036" s="18"/>
      <c r="AS1036" s="18"/>
      <c r="AT1036" s="18"/>
      <c r="AU1036" s="18"/>
      <c r="AV1036" s="18"/>
      <c r="AW1036" s="18"/>
      <c r="AX1036" s="18"/>
      <c r="AY1036" s="18"/>
      <c r="AZ1036" s="18"/>
      <c r="BA1036" s="18"/>
      <c r="BB1036" s="18"/>
      <c r="BC1036" s="18"/>
    </row>
    <row r="1037" spans="1:55" x14ac:dyDescent="0.25">
      <c r="A1037" s="21"/>
      <c r="B1037" s="21"/>
      <c r="C1037" s="21"/>
      <c r="AN1037" s="18"/>
      <c r="AO1037" s="18"/>
      <c r="AP1037" s="18"/>
      <c r="AQ1037" s="18"/>
      <c r="AR1037" s="18"/>
      <c r="AS1037" s="18"/>
      <c r="AT1037" s="18"/>
      <c r="AU1037" s="18"/>
      <c r="AV1037" s="18"/>
      <c r="AW1037" s="18"/>
      <c r="AX1037" s="18"/>
      <c r="AY1037" s="18"/>
      <c r="AZ1037" s="18"/>
      <c r="BA1037" s="18"/>
      <c r="BB1037" s="18"/>
      <c r="BC1037" s="18"/>
    </row>
    <row r="1038" spans="1:55" x14ac:dyDescent="0.25">
      <c r="A1038" s="21"/>
      <c r="B1038" s="21"/>
      <c r="C1038" s="21"/>
      <c r="AN1038" s="18"/>
      <c r="AO1038" s="18"/>
      <c r="AP1038" s="18"/>
      <c r="AQ1038" s="18"/>
      <c r="AR1038" s="18"/>
      <c r="AS1038" s="18"/>
      <c r="AT1038" s="18"/>
      <c r="AU1038" s="18"/>
      <c r="AV1038" s="18"/>
      <c r="AW1038" s="18"/>
      <c r="AX1038" s="18"/>
      <c r="AY1038" s="18"/>
      <c r="AZ1038" s="18"/>
      <c r="BA1038" s="18"/>
      <c r="BB1038" s="18"/>
      <c r="BC1038" s="18"/>
    </row>
    <row r="1039" spans="1:55" x14ac:dyDescent="0.25">
      <c r="A1039" s="21"/>
      <c r="B1039" s="21"/>
      <c r="C1039" s="21"/>
      <c r="AN1039" s="18"/>
      <c r="AO1039" s="18"/>
      <c r="AP1039" s="18"/>
      <c r="AQ1039" s="18"/>
      <c r="AR1039" s="18"/>
      <c r="AS1039" s="18"/>
      <c r="AT1039" s="18"/>
      <c r="AU1039" s="18"/>
      <c r="AV1039" s="18"/>
      <c r="AW1039" s="18"/>
      <c r="AX1039" s="18"/>
      <c r="AY1039" s="18"/>
      <c r="AZ1039" s="18"/>
      <c r="BA1039" s="18"/>
      <c r="BB1039" s="18"/>
      <c r="BC1039" s="18"/>
    </row>
    <row r="1040" spans="1:55" x14ac:dyDescent="0.25">
      <c r="A1040" s="21"/>
      <c r="B1040" s="21"/>
      <c r="C1040" s="21"/>
      <c r="AN1040" s="18"/>
      <c r="AO1040" s="18"/>
      <c r="AP1040" s="18"/>
      <c r="AQ1040" s="18"/>
      <c r="AR1040" s="18"/>
      <c r="AS1040" s="18"/>
      <c r="AT1040" s="18"/>
      <c r="AU1040" s="18"/>
      <c r="AV1040" s="18"/>
      <c r="AW1040" s="18"/>
      <c r="AX1040" s="18"/>
      <c r="AY1040" s="18"/>
      <c r="AZ1040" s="18"/>
      <c r="BA1040" s="18"/>
      <c r="BB1040" s="18"/>
      <c r="BC1040" s="18"/>
    </row>
    <row r="1041" spans="1:55" x14ac:dyDescent="0.25">
      <c r="A1041" s="21"/>
      <c r="B1041" s="21"/>
      <c r="C1041" s="21"/>
      <c r="AN1041" s="18"/>
      <c r="AO1041" s="18"/>
      <c r="AP1041" s="18"/>
      <c r="AQ1041" s="18"/>
      <c r="AR1041" s="18"/>
      <c r="AS1041" s="18"/>
      <c r="AT1041" s="18"/>
      <c r="AU1041" s="18"/>
      <c r="AV1041" s="18"/>
      <c r="AW1041" s="18"/>
      <c r="AX1041" s="18"/>
      <c r="AY1041" s="18"/>
      <c r="AZ1041" s="18"/>
      <c r="BA1041" s="18"/>
      <c r="BB1041" s="18"/>
      <c r="BC1041" s="18"/>
    </row>
    <row r="1042" spans="1:55" x14ac:dyDescent="0.25">
      <c r="A1042" s="21"/>
      <c r="B1042" s="21"/>
      <c r="C1042" s="21"/>
      <c r="AN1042" s="18"/>
      <c r="AO1042" s="18"/>
      <c r="AP1042" s="18"/>
      <c r="AQ1042" s="18"/>
      <c r="AR1042" s="18"/>
      <c r="AS1042" s="18"/>
      <c r="AT1042" s="18"/>
      <c r="AU1042" s="18"/>
      <c r="AV1042" s="18"/>
      <c r="AW1042" s="18"/>
      <c r="AX1042" s="18"/>
      <c r="AY1042" s="18"/>
      <c r="AZ1042" s="18"/>
      <c r="BA1042" s="18"/>
      <c r="BB1042" s="18"/>
      <c r="BC1042" s="18"/>
    </row>
    <row r="1043" spans="1:55" x14ac:dyDescent="0.25">
      <c r="A1043" s="21"/>
      <c r="B1043" s="21"/>
      <c r="C1043" s="21"/>
      <c r="AN1043" s="18"/>
      <c r="AO1043" s="18"/>
      <c r="AP1043" s="18"/>
      <c r="AQ1043" s="18"/>
      <c r="AR1043" s="18"/>
      <c r="AS1043" s="18"/>
      <c r="AT1043" s="18"/>
      <c r="AU1043" s="18"/>
      <c r="AV1043" s="18"/>
      <c r="AW1043" s="18"/>
      <c r="AX1043" s="18"/>
      <c r="AY1043" s="18"/>
      <c r="AZ1043" s="18"/>
      <c r="BA1043" s="18"/>
      <c r="BB1043" s="18"/>
      <c r="BC1043" s="18"/>
    </row>
    <row r="1044" spans="1:55" x14ac:dyDescent="0.25">
      <c r="A1044" s="21"/>
      <c r="B1044" s="21"/>
      <c r="C1044" s="21"/>
      <c r="AN1044" s="18"/>
      <c r="AO1044" s="18"/>
      <c r="AP1044" s="18"/>
      <c r="AQ1044" s="18"/>
      <c r="AR1044" s="18"/>
      <c r="AS1044" s="18"/>
      <c r="AT1044" s="18"/>
      <c r="AU1044" s="18"/>
      <c r="AV1044" s="18"/>
      <c r="AW1044" s="18"/>
      <c r="AX1044" s="18"/>
      <c r="AY1044" s="18"/>
      <c r="AZ1044" s="18"/>
      <c r="BA1044" s="18"/>
      <c r="BB1044" s="18"/>
      <c r="BC1044" s="18"/>
    </row>
    <row r="1045" spans="1:55" x14ac:dyDescent="0.25">
      <c r="A1045" s="21"/>
      <c r="B1045" s="21"/>
      <c r="C1045" s="21"/>
      <c r="AN1045" s="18"/>
      <c r="AO1045" s="18"/>
      <c r="AP1045" s="18"/>
      <c r="AQ1045" s="18"/>
      <c r="AR1045" s="18"/>
      <c r="AS1045" s="18"/>
      <c r="AT1045" s="18"/>
      <c r="AU1045" s="18"/>
      <c r="AV1045" s="18"/>
      <c r="AW1045" s="18"/>
      <c r="AX1045" s="18"/>
      <c r="AY1045" s="18"/>
      <c r="AZ1045" s="18"/>
      <c r="BA1045" s="18"/>
      <c r="BB1045" s="18"/>
      <c r="BC1045" s="18"/>
    </row>
    <row r="1046" spans="1:55" x14ac:dyDescent="0.25">
      <c r="A1046" s="21"/>
      <c r="B1046" s="21"/>
      <c r="C1046" s="21"/>
      <c r="AN1046" s="18"/>
      <c r="AO1046" s="18"/>
      <c r="AP1046" s="18"/>
      <c r="AQ1046" s="18"/>
      <c r="AR1046" s="18"/>
      <c r="AS1046" s="18"/>
      <c r="AT1046" s="18"/>
      <c r="AU1046" s="18"/>
      <c r="AV1046" s="18"/>
      <c r="AW1046" s="18"/>
      <c r="AX1046" s="18"/>
      <c r="AY1046" s="18"/>
      <c r="AZ1046" s="18"/>
      <c r="BA1046" s="18"/>
      <c r="BB1046" s="18"/>
      <c r="BC1046" s="18"/>
    </row>
    <row r="1047" spans="1:55" x14ac:dyDescent="0.25">
      <c r="A1047" s="21"/>
      <c r="B1047" s="21"/>
      <c r="C1047" s="21"/>
      <c r="AN1047" s="18"/>
      <c r="AO1047" s="18"/>
      <c r="AP1047" s="18"/>
      <c r="AQ1047" s="18"/>
      <c r="AR1047" s="18"/>
      <c r="AS1047" s="18"/>
      <c r="AT1047" s="18"/>
      <c r="AU1047" s="18"/>
      <c r="AV1047" s="18"/>
      <c r="AW1047" s="18"/>
      <c r="AX1047" s="18"/>
      <c r="AY1047" s="18"/>
      <c r="AZ1047" s="18"/>
      <c r="BA1047" s="18"/>
      <c r="BB1047" s="18"/>
      <c r="BC1047" s="18"/>
    </row>
    <row r="1048" spans="1:55" x14ac:dyDescent="0.25">
      <c r="A1048" s="21"/>
      <c r="B1048" s="21"/>
      <c r="C1048" s="21"/>
      <c r="AN1048" s="18"/>
      <c r="AO1048" s="18"/>
      <c r="AP1048" s="18"/>
      <c r="AQ1048" s="18"/>
      <c r="AR1048" s="18"/>
      <c r="AS1048" s="18"/>
      <c r="AT1048" s="18"/>
      <c r="AU1048" s="18"/>
      <c r="AV1048" s="18"/>
      <c r="AW1048" s="18"/>
      <c r="AX1048" s="18"/>
      <c r="AY1048" s="18"/>
      <c r="AZ1048" s="18"/>
      <c r="BA1048" s="18"/>
      <c r="BB1048" s="18"/>
      <c r="BC1048" s="18"/>
    </row>
    <row r="1049" spans="1:55" x14ac:dyDescent="0.25">
      <c r="A1049" s="21"/>
      <c r="B1049" s="21"/>
      <c r="C1049" s="21"/>
      <c r="AN1049" s="18"/>
      <c r="AO1049" s="18"/>
      <c r="AP1049" s="18"/>
      <c r="AQ1049" s="18"/>
      <c r="AR1049" s="18"/>
      <c r="AS1049" s="18"/>
      <c r="AT1049" s="18"/>
      <c r="AU1049" s="18"/>
      <c r="AV1049" s="18"/>
      <c r="AW1049" s="18"/>
      <c r="AX1049" s="18"/>
      <c r="AY1049" s="18"/>
      <c r="AZ1049" s="18"/>
      <c r="BA1049" s="18"/>
      <c r="BB1049" s="18"/>
      <c r="BC1049" s="18"/>
    </row>
    <row r="1050" spans="1:55" x14ac:dyDescent="0.25">
      <c r="A1050" s="21"/>
      <c r="B1050" s="21"/>
      <c r="C1050" s="21"/>
      <c r="AN1050" s="18"/>
      <c r="AO1050" s="18"/>
      <c r="AP1050" s="18"/>
      <c r="AQ1050" s="18"/>
      <c r="AR1050" s="18"/>
      <c r="AS1050" s="18"/>
      <c r="AT1050" s="18"/>
      <c r="AU1050" s="18"/>
      <c r="AV1050" s="18"/>
      <c r="AW1050" s="18"/>
      <c r="AX1050" s="18"/>
      <c r="AY1050" s="18"/>
      <c r="AZ1050" s="18"/>
      <c r="BA1050" s="18"/>
      <c r="BB1050" s="18"/>
      <c r="BC1050" s="18"/>
    </row>
    <row r="1051" spans="1:55" x14ac:dyDescent="0.25">
      <c r="A1051" s="21"/>
      <c r="B1051" s="21"/>
      <c r="C1051" s="21"/>
      <c r="AN1051" s="18"/>
      <c r="AO1051" s="18"/>
      <c r="AP1051" s="18"/>
      <c r="AQ1051" s="18"/>
      <c r="AR1051" s="18"/>
      <c r="AS1051" s="18"/>
      <c r="AT1051" s="18"/>
      <c r="AU1051" s="18"/>
      <c r="AV1051" s="18"/>
      <c r="AW1051" s="18"/>
      <c r="AX1051" s="18"/>
      <c r="AY1051" s="18"/>
      <c r="AZ1051" s="18"/>
      <c r="BA1051" s="18"/>
      <c r="BB1051" s="18"/>
      <c r="BC1051" s="18"/>
    </row>
    <row r="1052" spans="1:55" x14ac:dyDescent="0.25">
      <c r="A1052" s="21"/>
      <c r="B1052" s="21"/>
      <c r="C1052" s="21"/>
      <c r="AN1052" s="18"/>
      <c r="AO1052" s="18"/>
      <c r="AP1052" s="18"/>
      <c r="AQ1052" s="18"/>
      <c r="AR1052" s="18"/>
      <c r="AS1052" s="18"/>
      <c r="AT1052" s="18"/>
      <c r="AU1052" s="18"/>
      <c r="AV1052" s="18"/>
      <c r="AW1052" s="18"/>
      <c r="AX1052" s="18"/>
      <c r="AY1052" s="18"/>
      <c r="AZ1052" s="18"/>
      <c r="BA1052" s="18"/>
      <c r="BB1052" s="18"/>
      <c r="BC1052" s="18"/>
    </row>
    <row r="1053" spans="1:55" x14ac:dyDescent="0.25">
      <c r="A1053" s="21"/>
      <c r="B1053" s="21"/>
      <c r="C1053" s="21"/>
      <c r="AN1053" s="18"/>
      <c r="AO1053" s="18"/>
      <c r="AP1053" s="18"/>
      <c r="AQ1053" s="18"/>
      <c r="AR1053" s="18"/>
      <c r="AS1053" s="18"/>
      <c r="AT1053" s="18"/>
      <c r="AU1053" s="18"/>
      <c r="AV1053" s="18"/>
      <c r="AW1053" s="18"/>
      <c r="AX1053" s="18"/>
      <c r="AY1053" s="18"/>
      <c r="AZ1053" s="18"/>
      <c r="BA1053" s="18"/>
      <c r="BB1053" s="18"/>
      <c r="BC1053" s="18"/>
    </row>
    <row r="1054" spans="1:55" x14ac:dyDescent="0.25">
      <c r="A1054" s="21"/>
      <c r="B1054" s="21"/>
      <c r="C1054" s="21"/>
      <c r="AN1054" s="18"/>
      <c r="AO1054" s="18"/>
      <c r="AP1054" s="18"/>
      <c r="AQ1054" s="18"/>
      <c r="AR1054" s="18"/>
      <c r="AS1054" s="18"/>
      <c r="AT1054" s="18"/>
      <c r="AU1054" s="18"/>
      <c r="AV1054" s="18"/>
      <c r="AW1054" s="18"/>
      <c r="AX1054" s="18"/>
      <c r="AY1054" s="18"/>
      <c r="AZ1054" s="18"/>
      <c r="BA1054" s="18"/>
      <c r="BB1054" s="18"/>
      <c r="BC1054" s="18"/>
    </row>
    <row r="1055" spans="1:55" x14ac:dyDescent="0.25">
      <c r="A1055" s="21"/>
      <c r="B1055" s="21"/>
      <c r="C1055" s="21"/>
      <c r="AN1055" s="18"/>
      <c r="AO1055" s="18"/>
      <c r="AP1055" s="18"/>
      <c r="AQ1055" s="18"/>
      <c r="AR1055" s="18"/>
      <c r="AS1055" s="18"/>
      <c r="AT1055" s="18"/>
      <c r="AU1055" s="18"/>
      <c r="AV1055" s="18"/>
      <c r="AW1055" s="18"/>
      <c r="AX1055" s="18"/>
      <c r="AY1055" s="18"/>
      <c r="AZ1055" s="18"/>
      <c r="BA1055" s="18"/>
      <c r="BB1055" s="18"/>
      <c r="BC1055" s="18"/>
    </row>
    <row r="1056" spans="1:55" x14ac:dyDescent="0.25">
      <c r="A1056" s="21"/>
      <c r="B1056" s="21"/>
      <c r="C1056" s="21"/>
      <c r="AN1056" s="18"/>
      <c r="AO1056" s="18"/>
      <c r="AP1056" s="18"/>
      <c r="AQ1056" s="18"/>
      <c r="AR1056" s="18"/>
      <c r="AS1056" s="18"/>
      <c r="AT1056" s="18"/>
      <c r="AU1056" s="18"/>
      <c r="AV1056" s="18"/>
      <c r="AW1056" s="18"/>
      <c r="AX1056" s="18"/>
      <c r="AY1056" s="18"/>
      <c r="AZ1056" s="18"/>
      <c r="BA1056" s="18"/>
      <c r="BB1056" s="18"/>
      <c r="BC1056" s="18"/>
    </row>
    <row r="1057" spans="1:55" x14ac:dyDescent="0.25">
      <c r="A1057" s="21"/>
      <c r="B1057" s="21"/>
      <c r="C1057" s="21"/>
      <c r="AN1057" s="18"/>
      <c r="AO1057" s="18"/>
      <c r="AP1057" s="18"/>
      <c r="AQ1057" s="18"/>
      <c r="AR1057" s="18"/>
      <c r="AS1057" s="18"/>
      <c r="AT1057" s="18"/>
      <c r="AU1057" s="18"/>
      <c r="AV1057" s="18"/>
      <c r="AW1057" s="18"/>
      <c r="AX1057" s="18"/>
      <c r="AY1057" s="18"/>
      <c r="AZ1057" s="18"/>
      <c r="BA1057" s="18"/>
      <c r="BB1057" s="18"/>
      <c r="BC1057" s="18"/>
    </row>
    <row r="1058" spans="1:55" x14ac:dyDescent="0.25">
      <c r="A1058" s="21"/>
      <c r="B1058" s="21"/>
      <c r="C1058" s="21"/>
      <c r="AN1058" s="18"/>
      <c r="AO1058" s="18"/>
      <c r="AP1058" s="18"/>
      <c r="AQ1058" s="18"/>
      <c r="AR1058" s="18"/>
      <c r="AS1058" s="18"/>
      <c r="AT1058" s="18"/>
      <c r="AU1058" s="18"/>
      <c r="AV1058" s="18"/>
      <c r="AW1058" s="18"/>
      <c r="AX1058" s="18"/>
      <c r="AY1058" s="18"/>
      <c r="AZ1058" s="18"/>
      <c r="BA1058" s="18"/>
      <c r="BB1058" s="18"/>
      <c r="BC1058" s="18"/>
    </row>
    <row r="1059" spans="1:55" x14ac:dyDescent="0.25">
      <c r="A1059" s="21"/>
      <c r="B1059" s="21"/>
      <c r="C1059" s="21"/>
      <c r="AN1059" s="18"/>
      <c r="AO1059" s="18"/>
      <c r="AP1059" s="18"/>
      <c r="AQ1059" s="18"/>
      <c r="AR1059" s="18"/>
      <c r="AS1059" s="18"/>
      <c r="AT1059" s="18"/>
      <c r="AU1059" s="18"/>
      <c r="AV1059" s="18"/>
      <c r="AW1059" s="18"/>
      <c r="AX1059" s="18"/>
      <c r="AY1059" s="18"/>
      <c r="AZ1059" s="18"/>
      <c r="BA1059" s="18"/>
      <c r="BB1059" s="18"/>
      <c r="BC1059" s="18"/>
    </row>
    <row r="1060" spans="1:55" x14ac:dyDescent="0.25">
      <c r="A1060" s="21"/>
      <c r="B1060" s="21"/>
      <c r="C1060" s="21"/>
      <c r="AN1060" s="18"/>
      <c r="AO1060" s="18"/>
      <c r="AP1060" s="18"/>
      <c r="AQ1060" s="18"/>
      <c r="AR1060" s="18"/>
      <c r="AS1060" s="18"/>
      <c r="AT1060" s="18"/>
      <c r="AU1060" s="18"/>
      <c r="AV1060" s="18"/>
      <c r="AW1060" s="18"/>
      <c r="AX1060" s="18"/>
      <c r="AY1060" s="18"/>
      <c r="AZ1060" s="18"/>
      <c r="BA1060" s="18"/>
      <c r="BB1060" s="18"/>
      <c r="BC1060" s="18"/>
    </row>
    <row r="1061" spans="1:55" x14ac:dyDescent="0.25">
      <c r="A1061" s="21"/>
      <c r="B1061" s="21"/>
      <c r="C1061" s="21"/>
      <c r="AN1061" s="18"/>
      <c r="AO1061" s="18"/>
      <c r="AP1061" s="18"/>
      <c r="AQ1061" s="18"/>
      <c r="AR1061" s="18"/>
      <c r="AS1061" s="18"/>
      <c r="AT1061" s="18"/>
      <c r="AU1061" s="18"/>
      <c r="AV1061" s="18"/>
      <c r="AW1061" s="18"/>
      <c r="AX1061" s="18"/>
      <c r="AY1061" s="18"/>
      <c r="AZ1061" s="18"/>
      <c r="BA1061" s="18"/>
      <c r="BB1061" s="18"/>
      <c r="BC1061" s="18"/>
    </row>
    <row r="1062" spans="1:55" x14ac:dyDescent="0.25">
      <c r="A1062" s="21"/>
      <c r="B1062" s="21"/>
      <c r="C1062" s="21"/>
      <c r="AN1062" s="18"/>
      <c r="AO1062" s="18"/>
      <c r="AP1062" s="18"/>
      <c r="AQ1062" s="18"/>
      <c r="AR1062" s="18"/>
      <c r="AS1062" s="18"/>
      <c r="AT1062" s="18"/>
      <c r="AU1062" s="18"/>
      <c r="AV1062" s="18"/>
      <c r="AW1062" s="18"/>
      <c r="AX1062" s="18"/>
      <c r="AY1062" s="18"/>
      <c r="AZ1062" s="18"/>
      <c r="BA1062" s="18"/>
      <c r="BB1062" s="18"/>
      <c r="BC1062" s="18"/>
    </row>
    <row r="1063" spans="1:55" x14ac:dyDescent="0.25">
      <c r="A1063" s="21"/>
      <c r="B1063" s="21"/>
      <c r="C1063" s="21"/>
      <c r="AN1063" s="18"/>
      <c r="AO1063" s="18"/>
      <c r="AP1063" s="18"/>
      <c r="AQ1063" s="18"/>
      <c r="AR1063" s="18"/>
      <c r="AS1063" s="18"/>
      <c r="AT1063" s="18"/>
      <c r="AU1063" s="18"/>
      <c r="AV1063" s="18"/>
      <c r="AW1063" s="18"/>
      <c r="AX1063" s="18"/>
      <c r="AY1063" s="18"/>
      <c r="AZ1063" s="18"/>
      <c r="BA1063" s="18"/>
      <c r="BB1063" s="18"/>
      <c r="BC1063" s="18"/>
    </row>
    <row r="1064" spans="1:55" x14ac:dyDescent="0.25">
      <c r="A1064" s="21"/>
      <c r="B1064" s="21"/>
      <c r="C1064" s="21"/>
      <c r="AN1064" s="18"/>
      <c r="AO1064" s="18"/>
      <c r="AP1064" s="18"/>
      <c r="AQ1064" s="18"/>
      <c r="AR1064" s="18"/>
      <c r="AS1064" s="18"/>
      <c r="AT1064" s="18"/>
      <c r="AU1064" s="18"/>
      <c r="AV1064" s="18"/>
      <c r="AW1064" s="18"/>
      <c r="AX1064" s="18"/>
      <c r="AY1064" s="18"/>
      <c r="AZ1064" s="18"/>
      <c r="BA1064" s="18"/>
      <c r="BB1064" s="18"/>
      <c r="BC1064" s="18"/>
    </row>
    <row r="1065" spans="1:55" x14ac:dyDescent="0.25">
      <c r="A1065" s="21"/>
      <c r="B1065" s="21"/>
      <c r="C1065" s="21"/>
      <c r="AN1065" s="18"/>
      <c r="AO1065" s="18"/>
      <c r="AP1065" s="18"/>
      <c r="AQ1065" s="18"/>
      <c r="AR1065" s="18"/>
      <c r="AS1065" s="18"/>
      <c r="AT1065" s="18"/>
      <c r="AU1065" s="18"/>
      <c r="AV1065" s="18"/>
      <c r="AW1065" s="18"/>
      <c r="AX1065" s="18"/>
      <c r="AY1065" s="18"/>
      <c r="AZ1065" s="18"/>
      <c r="BA1065" s="18"/>
      <c r="BB1065" s="18"/>
      <c r="BC1065" s="18"/>
    </row>
    <row r="1066" spans="1:55" x14ac:dyDescent="0.25">
      <c r="A1066" s="21"/>
      <c r="B1066" s="21"/>
      <c r="C1066" s="21"/>
      <c r="AN1066" s="18"/>
      <c r="AO1066" s="18"/>
      <c r="AP1066" s="18"/>
      <c r="AQ1066" s="18"/>
      <c r="AR1066" s="18"/>
      <c r="AS1066" s="18"/>
      <c r="AT1066" s="18"/>
      <c r="AU1066" s="18"/>
      <c r="AV1066" s="18"/>
      <c r="AW1066" s="18"/>
      <c r="AX1066" s="18"/>
      <c r="AY1066" s="18"/>
      <c r="AZ1066" s="18"/>
      <c r="BA1066" s="18"/>
      <c r="BB1066" s="18"/>
      <c r="BC1066" s="18"/>
    </row>
    <row r="1067" spans="1:55" x14ac:dyDescent="0.25">
      <c r="A1067" s="21"/>
      <c r="B1067" s="21"/>
      <c r="C1067" s="21"/>
      <c r="AN1067" s="18"/>
      <c r="AO1067" s="18"/>
      <c r="AP1067" s="18"/>
      <c r="AQ1067" s="18"/>
      <c r="AR1067" s="18"/>
      <c r="AS1067" s="18"/>
      <c r="AT1067" s="18"/>
      <c r="AU1067" s="18"/>
      <c r="AV1067" s="18"/>
      <c r="AW1067" s="18"/>
      <c r="AX1067" s="18"/>
      <c r="AY1067" s="18"/>
      <c r="AZ1067" s="18"/>
      <c r="BA1067" s="18"/>
      <c r="BB1067" s="18"/>
      <c r="BC1067" s="18"/>
    </row>
    <row r="1068" spans="1:55" x14ac:dyDescent="0.25">
      <c r="A1068" s="21"/>
      <c r="B1068" s="21"/>
      <c r="C1068" s="21"/>
      <c r="AN1068" s="18"/>
      <c r="AO1068" s="18"/>
      <c r="AP1068" s="18"/>
      <c r="AQ1068" s="18"/>
      <c r="AR1068" s="18"/>
      <c r="AS1068" s="18"/>
      <c r="AT1068" s="18"/>
      <c r="AU1068" s="18"/>
      <c r="AV1068" s="18"/>
      <c r="AW1068" s="18"/>
      <c r="AX1068" s="18"/>
      <c r="AY1068" s="18"/>
      <c r="AZ1068" s="18"/>
      <c r="BA1068" s="18"/>
      <c r="BB1068" s="18"/>
      <c r="BC1068" s="18"/>
    </row>
    <row r="1069" spans="1:55" x14ac:dyDescent="0.25">
      <c r="A1069" s="21"/>
      <c r="B1069" s="21"/>
      <c r="C1069" s="21"/>
      <c r="AN1069" s="18"/>
      <c r="AO1069" s="18"/>
      <c r="AP1069" s="18"/>
      <c r="AQ1069" s="18"/>
      <c r="AR1069" s="18"/>
      <c r="AS1069" s="18"/>
      <c r="AT1069" s="18"/>
      <c r="AU1069" s="18"/>
      <c r="AV1069" s="18"/>
      <c r="AW1069" s="18"/>
      <c r="AX1069" s="18"/>
      <c r="AY1069" s="18"/>
      <c r="AZ1069" s="18"/>
      <c r="BA1069" s="18"/>
      <c r="BB1069" s="18"/>
      <c r="BC1069" s="18"/>
    </row>
    <row r="1070" spans="1:55" x14ac:dyDescent="0.25">
      <c r="A1070" s="21"/>
      <c r="B1070" s="21"/>
      <c r="C1070" s="21"/>
      <c r="AN1070" s="18"/>
      <c r="AO1070" s="18"/>
      <c r="AP1070" s="18"/>
      <c r="AQ1070" s="18"/>
      <c r="AR1070" s="18"/>
      <c r="AS1070" s="18"/>
      <c r="AT1070" s="18"/>
      <c r="AU1070" s="18"/>
      <c r="AV1070" s="18"/>
      <c r="AW1070" s="18"/>
      <c r="AX1070" s="18"/>
      <c r="AY1070" s="18"/>
      <c r="AZ1070" s="18"/>
      <c r="BA1070" s="18"/>
      <c r="BB1070" s="18"/>
      <c r="BC1070" s="18"/>
    </row>
    <row r="1071" spans="1:55" x14ac:dyDescent="0.25">
      <c r="A1071" s="21"/>
      <c r="B1071" s="21"/>
      <c r="C1071" s="21"/>
      <c r="AN1071" s="18"/>
      <c r="AO1071" s="18"/>
      <c r="AP1071" s="18"/>
      <c r="AQ1071" s="18"/>
      <c r="AR1071" s="18"/>
      <c r="AS1071" s="18"/>
      <c r="AT1071" s="18"/>
      <c r="AU1071" s="18"/>
      <c r="AV1071" s="18"/>
      <c r="AW1071" s="18"/>
      <c r="AX1071" s="18"/>
      <c r="AY1071" s="18"/>
      <c r="AZ1071" s="18"/>
      <c r="BA1071" s="18"/>
      <c r="BB1071" s="18"/>
      <c r="BC1071" s="18"/>
    </row>
    <row r="1072" spans="1:55" x14ac:dyDescent="0.25">
      <c r="A1072" s="21"/>
      <c r="B1072" s="21"/>
      <c r="C1072" s="21"/>
      <c r="AN1072" s="18"/>
      <c r="AO1072" s="18"/>
      <c r="AP1072" s="18"/>
      <c r="AQ1072" s="18"/>
      <c r="AR1072" s="18"/>
      <c r="AS1072" s="18"/>
      <c r="AT1072" s="18"/>
      <c r="AU1072" s="18"/>
      <c r="AV1072" s="18"/>
      <c r="AW1072" s="18"/>
      <c r="AX1072" s="18"/>
      <c r="AY1072" s="18"/>
      <c r="AZ1072" s="18"/>
      <c r="BA1072" s="18"/>
      <c r="BB1072" s="18"/>
      <c r="BC1072" s="18"/>
    </row>
    <row r="1073" spans="1:55" x14ac:dyDescent="0.25">
      <c r="A1073" s="21"/>
      <c r="B1073" s="21"/>
      <c r="C1073" s="21"/>
      <c r="AN1073" s="18"/>
      <c r="AO1073" s="18"/>
      <c r="AP1073" s="18"/>
      <c r="AQ1073" s="18"/>
      <c r="AR1073" s="18"/>
      <c r="AS1073" s="18"/>
      <c r="AT1073" s="18"/>
      <c r="AU1073" s="18"/>
      <c r="AV1073" s="18"/>
      <c r="AW1073" s="18"/>
      <c r="AX1073" s="18"/>
      <c r="AY1073" s="18"/>
      <c r="AZ1073" s="18"/>
      <c r="BA1073" s="18"/>
      <c r="BB1073" s="18"/>
      <c r="BC1073" s="18"/>
    </row>
    <row r="1074" spans="1:55" x14ac:dyDescent="0.25">
      <c r="A1074" s="21"/>
      <c r="B1074" s="21"/>
      <c r="C1074" s="21"/>
      <c r="AN1074" s="18"/>
      <c r="AO1074" s="18"/>
      <c r="AP1074" s="18"/>
      <c r="AQ1074" s="18"/>
      <c r="AR1074" s="18"/>
      <c r="AS1074" s="18"/>
      <c r="AT1074" s="18"/>
      <c r="AU1074" s="18"/>
      <c r="AV1074" s="18"/>
      <c r="AW1074" s="18"/>
      <c r="AX1074" s="18"/>
      <c r="AY1074" s="18"/>
      <c r="AZ1074" s="18"/>
      <c r="BA1074" s="18"/>
      <c r="BB1074" s="18"/>
      <c r="BC1074" s="18"/>
    </row>
    <row r="1075" spans="1:55" x14ac:dyDescent="0.25">
      <c r="A1075" s="21"/>
      <c r="B1075" s="21"/>
      <c r="C1075" s="21"/>
      <c r="AN1075" s="18"/>
      <c r="AO1075" s="18"/>
      <c r="AP1075" s="18"/>
      <c r="AQ1075" s="18"/>
      <c r="AR1075" s="18"/>
      <c r="AS1075" s="18"/>
      <c r="AT1075" s="18"/>
      <c r="AU1075" s="18"/>
      <c r="AV1075" s="18"/>
      <c r="AW1075" s="18"/>
      <c r="AX1075" s="18"/>
      <c r="AY1075" s="18"/>
      <c r="AZ1075" s="18"/>
      <c r="BA1075" s="18"/>
      <c r="BB1075" s="18"/>
      <c r="BC1075" s="18"/>
    </row>
    <row r="1076" spans="1:55" x14ac:dyDescent="0.25">
      <c r="A1076" s="21"/>
      <c r="B1076" s="21"/>
      <c r="C1076" s="21"/>
      <c r="AN1076" s="18"/>
      <c r="AO1076" s="18"/>
      <c r="AP1076" s="18"/>
      <c r="AQ1076" s="18"/>
      <c r="AR1076" s="18"/>
      <c r="AS1076" s="18"/>
      <c r="AT1076" s="18"/>
      <c r="AU1076" s="18"/>
      <c r="AV1076" s="18"/>
      <c r="AW1076" s="18"/>
      <c r="AX1076" s="18"/>
      <c r="AY1076" s="18"/>
      <c r="AZ1076" s="18"/>
      <c r="BA1076" s="18"/>
      <c r="BB1076" s="18"/>
      <c r="BC1076" s="18"/>
    </row>
    <row r="1077" spans="1:55" x14ac:dyDescent="0.25">
      <c r="A1077" s="21"/>
      <c r="B1077" s="21"/>
      <c r="C1077" s="21"/>
      <c r="AN1077" s="18"/>
      <c r="AO1077" s="18"/>
      <c r="AP1077" s="18"/>
      <c r="AQ1077" s="18"/>
      <c r="AR1077" s="18"/>
      <c r="AS1077" s="18"/>
      <c r="AT1077" s="18"/>
      <c r="AU1077" s="18"/>
      <c r="AV1077" s="18"/>
      <c r="AW1077" s="18"/>
      <c r="AX1077" s="18"/>
      <c r="AY1077" s="18"/>
      <c r="AZ1077" s="18"/>
      <c r="BA1077" s="18"/>
      <c r="BB1077" s="18"/>
      <c r="BC1077" s="18"/>
    </row>
    <row r="1078" spans="1:55" x14ac:dyDescent="0.25">
      <c r="A1078" s="21"/>
      <c r="B1078" s="21"/>
      <c r="C1078" s="21"/>
      <c r="AN1078" s="18"/>
      <c r="AO1078" s="18"/>
      <c r="AP1078" s="18"/>
      <c r="AQ1078" s="18"/>
      <c r="AR1078" s="18"/>
      <c r="AS1078" s="18"/>
      <c r="AT1078" s="18"/>
      <c r="AU1078" s="18"/>
      <c r="AV1078" s="18"/>
      <c r="AW1078" s="18"/>
      <c r="AX1078" s="18"/>
      <c r="AY1078" s="18"/>
      <c r="AZ1078" s="18"/>
      <c r="BA1078" s="18"/>
      <c r="BB1078" s="18"/>
      <c r="BC1078" s="18"/>
    </row>
    <row r="1079" spans="1:55" x14ac:dyDescent="0.25">
      <c r="A1079" s="21"/>
      <c r="B1079" s="21"/>
      <c r="C1079" s="21"/>
      <c r="AN1079" s="18"/>
      <c r="AO1079" s="18"/>
      <c r="AP1079" s="18"/>
      <c r="AQ1079" s="18"/>
      <c r="AR1079" s="18"/>
      <c r="AS1079" s="18"/>
      <c r="AT1079" s="18"/>
      <c r="AU1079" s="18"/>
      <c r="AV1079" s="18"/>
      <c r="AW1079" s="18"/>
      <c r="AX1079" s="18"/>
      <c r="AY1079" s="18"/>
      <c r="AZ1079" s="18"/>
      <c r="BA1079" s="18"/>
      <c r="BB1079" s="18"/>
      <c r="BC1079" s="18"/>
    </row>
    <row r="1080" spans="1:55" x14ac:dyDescent="0.25">
      <c r="A1080" s="21"/>
      <c r="B1080" s="21"/>
      <c r="C1080" s="21"/>
      <c r="AN1080" s="18"/>
      <c r="AO1080" s="18"/>
      <c r="AP1080" s="18"/>
      <c r="AQ1080" s="18"/>
      <c r="AR1080" s="18"/>
      <c r="AS1080" s="18"/>
      <c r="AT1080" s="18"/>
      <c r="AU1080" s="18"/>
      <c r="AV1080" s="18"/>
      <c r="AW1080" s="18"/>
      <c r="AX1080" s="18"/>
      <c r="AY1080" s="18"/>
      <c r="AZ1080" s="18"/>
      <c r="BA1080" s="18"/>
      <c r="BB1080" s="18"/>
      <c r="BC1080" s="18"/>
    </row>
    <row r="1081" spans="1:55" x14ac:dyDescent="0.25">
      <c r="A1081" s="21"/>
      <c r="B1081" s="21"/>
      <c r="C1081" s="21"/>
      <c r="AN1081" s="18"/>
      <c r="AO1081" s="18"/>
      <c r="AP1081" s="18"/>
      <c r="AQ1081" s="18"/>
      <c r="AR1081" s="18"/>
      <c r="AS1081" s="18"/>
      <c r="AT1081" s="18"/>
      <c r="AU1081" s="18"/>
      <c r="AV1081" s="18"/>
      <c r="AW1081" s="18"/>
      <c r="AX1081" s="18"/>
      <c r="AY1081" s="18"/>
      <c r="AZ1081" s="18"/>
      <c r="BA1081" s="18"/>
      <c r="BB1081" s="18"/>
      <c r="BC1081" s="18"/>
    </row>
    <row r="1082" spans="1:55" x14ac:dyDescent="0.25">
      <c r="A1082" s="21"/>
      <c r="B1082" s="21"/>
      <c r="C1082" s="21"/>
      <c r="AN1082" s="18"/>
      <c r="AO1082" s="18"/>
      <c r="AP1082" s="18"/>
      <c r="AQ1082" s="18"/>
      <c r="AR1082" s="18"/>
      <c r="AS1082" s="18"/>
      <c r="AT1082" s="18"/>
      <c r="AU1082" s="18"/>
      <c r="AV1082" s="18"/>
      <c r="AW1082" s="18"/>
      <c r="AX1082" s="18"/>
      <c r="AY1082" s="18"/>
      <c r="AZ1082" s="18"/>
      <c r="BA1082" s="18"/>
      <c r="BB1082" s="18"/>
      <c r="BC1082" s="18"/>
    </row>
    <row r="1083" spans="1:55" x14ac:dyDescent="0.25">
      <c r="A1083" s="21"/>
      <c r="B1083" s="21"/>
      <c r="C1083" s="21"/>
      <c r="AN1083" s="18"/>
      <c r="AO1083" s="18"/>
      <c r="AP1083" s="18"/>
      <c r="AQ1083" s="18"/>
      <c r="AR1083" s="18"/>
      <c r="AS1083" s="18"/>
      <c r="AT1083" s="18"/>
      <c r="AU1083" s="18"/>
      <c r="AV1083" s="18"/>
      <c r="AW1083" s="18"/>
      <c r="AX1083" s="18"/>
      <c r="AY1083" s="18"/>
      <c r="AZ1083" s="18"/>
      <c r="BA1083" s="18"/>
      <c r="BB1083" s="18"/>
      <c r="BC1083" s="18"/>
    </row>
    <row r="1084" spans="1:55" x14ac:dyDescent="0.25">
      <c r="A1084" s="21"/>
      <c r="B1084" s="21"/>
      <c r="C1084" s="21"/>
      <c r="AN1084" s="18"/>
      <c r="AO1084" s="18"/>
      <c r="AP1084" s="18"/>
      <c r="AQ1084" s="18"/>
      <c r="AR1084" s="18"/>
      <c r="AS1084" s="18"/>
      <c r="AT1084" s="18"/>
      <c r="AU1084" s="18"/>
      <c r="AV1084" s="18"/>
      <c r="AW1084" s="18"/>
      <c r="AX1084" s="18"/>
      <c r="AY1084" s="18"/>
      <c r="AZ1084" s="18"/>
      <c r="BA1084" s="18"/>
      <c r="BB1084" s="18"/>
      <c r="BC1084" s="18"/>
    </row>
    <row r="1085" spans="1:55" x14ac:dyDescent="0.25">
      <c r="A1085" s="21"/>
      <c r="B1085" s="21"/>
      <c r="C1085" s="21"/>
      <c r="AN1085" s="18"/>
      <c r="AO1085" s="18"/>
      <c r="AP1085" s="18"/>
      <c r="AQ1085" s="18"/>
      <c r="AR1085" s="18"/>
      <c r="AS1085" s="18"/>
      <c r="AT1085" s="18"/>
      <c r="AU1085" s="18"/>
      <c r="AV1085" s="18"/>
      <c r="AW1085" s="18"/>
      <c r="AX1085" s="18"/>
      <c r="AY1085" s="18"/>
      <c r="AZ1085" s="18"/>
      <c r="BA1085" s="18"/>
      <c r="BB1085" s="18"/>
      <c r="BC1085" s="18"/>
    </row>
    <row r="1086" spans="1:55" x14ac:dyDescent="0.25">
      <c r="A1086" s="21"/>
      <c r="B1086" s="21"/>
      <c r="C1086" s="21"/>
      <c r="AN1086" s="18"/>
      <c r="AO1086" s="18"/>
      <c r="AP1086" s="18"/>
      <c r="AQ1086" s="18"/>
      <c r="AR1086" s="18"/>
      <c r="AS1086" s="18"/>
      <c r="AT1086" s="18"/>
      <c r="AU1086" s="18"/>
      <c r="AV1086" s="18"/>
      <c r="AW1086" s="18"/>
      <c r="AX1086" s="18"/>
      <c r="AY1086" s="18"/>
      <c r="AZ1086" s="18"/>
      <c r="BA1086" s="18"/>
      <c r="BB1086" s="18"/>
      <c r="BC1086" s="18"/>
    </row>
    <row r="1087" spans="1:55" x14ac:dyDescent="0.25">
      <c r="A1087" s="21"/>
      <c r="B1087" s="21"/>
      <c r="C1087" s="21"/>
      <c r="AN1087" s="18"/>
      <c r="AO1087" s="18"/>
      <c r="AP1087" s="18"/>
      <c r="AQ1087" s="18"/>
      <c r="AR1087" s="18"/>
      <c r="AS1087" s="18"/>
      <c r="AT1087" s="18"/>
      <c r="AU1087" s="18"/>
      <c r="AV1087" s="18"/>
      <c r="AW1087" s="18"/>
      <c r="AX1087" s="18"/>
      <c r="AY1087" s="18"/>
      <c r="AZ1087" s="18"/>
      <c r="BA1087" s="18"/>
      <c r="BB1087" s="18"/>
      <c r="BC1087" s="18"/>
    </row>
    <row r="1088" spans="1:55" x14ac:dyDescent="0.25">
      <c r="A1088" s="21"/>
      <c r="B1088" s="21"/>
      <c r="C1088" s="21"/>
      <c r="AN1088" s="18"/>
      <c r="AO1088" s="18"/>
      <c r="AP1088" s="18"/>
      <c r="AQ1088" s="18"/>
      <c r="AR1088" s="18"/>
      <c r="AS1088" s="18"/>
      <c r="AT1088" s="18"/>
      <c r="AU1088" s="18"/>
      <c r="AV1088" s="18"/>
      <c r="AW1088" s="18"/>
      <c r="AX1088" s="18"/>
      <c r="AY1088" s="18"/>
      <c r="AZ1088" s="18"/>
      <c r="BA1088" s="18"/>
      <c r="BB1088" s="18"/>
      <c r="BC1088" s="18"/>
    </row>
    <row r="1089" spans="1:55" x14ac:dyDescent="0.25">
      <c r="A1089" s="21"/>
      <c r="B1089" s="21"/>
      <c r="C1089" s="21"/>
      <c r="AN1089" s="18"/>
      <c r="AO1089" s="18"/>
      <c r="AP1089" s="18"/>
      <c r="AQ1089" s="18"/>
      <c r="AR1089" s="18"/>
      <c r="AS1089" s="18"/>
      <c r="AT1089" s="18"/>
      <c r="AU1089" s="18"/>
      <c r="AV1089" s="18"/>
      <c r="AW1089" s="18"/>
      <c r="AX1089" s="18"/>
      <c r="AY1089" s="18"/>
      <c r="AZ1089" s="18"/>
      <c r="BA1089" s="18"/>
      <c r="BB1089" s="18"/>
      <c r="BC1089" s="18"/>
    </row>
    <row r="1090" spans="1:55" x14ac:dyDescent="0.25">
      <c r="A1090" s="21"/>
      <c r="B1090" s="21"/>
      <c r="C1090" s="21"/>
      <c r="AN1090" s="18"/>
      <c r="AO1090" s="18"/>
      <c r="AP1090" s="18"/>
      <c r="AQ1090" s="18"/>
      <c r="AR1090" s="18"/>
      <c r="AS1090" s="18"/>
      <c r="AT1090" s="18"/>
      <c r="AU1090" s="18"/>
      <c r="AV1090" s="18"/>
      <c r="AW1090" s="18"/>
      <c r="AX1090" s="18"/>
      <c r="AY1090" s="18"/>
      <c r="AZ1090" s="18"/>
      <c r="BA1090" s="18"/>
      <c r="BB1090" s="18"/>
      <c r="BC1090" s="18"/>
    </row>
    <row r="1091" spans="1:55" x14ac:dyDescent="0.25">
      <c r="A1091" s="21"/>
      <c r="B1091" s="21"/>
      <c r="C1091" s="21"/>
      <c r="AN1091" s="18"/>
      <c r="AO1091" s="18"/>
      <c r="AP1091" s="18"/>
      <c r="AQ1091" s="18"/>
      <c r="AR1091" s="18"/>
      <c r="AS1091" s="18"/>
      <c r="AT1091" s="18"/>
      <c r="AU1091" s="18"/>
      <c r="AV1091" s="18"/>
      <c r="AW1091" s="18"/>
      <c r="AX1091" s="18"/>
      <c r="AY1091" s="18"/>
      <c r="AZ1091" s="18"/>
      <c r="BA1091" s="18"/>
      <c r="BB1091" s="18"/>
      <c r="BC1091" s="18"/>
    </row>
    <row r="1092" spans="1:55" x14ac:dyDescent="0.25">
      <c r="A1092" s="21"/>
      <c r="B1092" s="21"/>
      <c r="C1092" s="21"/>
      <c r="AN1092" s="18"/>
      <c r="AO1092" s="18"/>
      <c r="AP1092" s="18"/>
      <c r="AQ1092" s="18"/>
      <c r="AR1092" s="18"/>
      <c r="AS1092" s="18"/>
      <c r="AT1092" s="18"/>
      <c r="AU1092" s="18"/>
      <c r="AV1092" s="18"/>
      <c r="AW1092" s="18"/>
      <c r="AX1092" s="18"/>
      <c r="AY1092" s="18"/>
      <c r="AZ1092" s="18"/>
      <c r="BA1092" s="18"/>
      <c r="BB1092" s="18"/>
      <c r="BC1092" s="18"/>
    </row>
    <row r="1093" spans="1:55" x14ac:dyDescent="0.25">
      <c r="A1093" s="21"/>
      <c r="B1093" s="21"/>
      <c r="C1093" s="21"/>
      <c r="AN1093" s="18"/>
      <c r="AO1093" s="18"/>
      <c r="AP1093" s="18"/>
      <c r="AQ1093" s="18"/>
      <c r="AR1093" s="18"/>
      <c r="AS1093" s="18"/>
      <c r="AT1093" s="18"/>
      <c r="AU1093" s="18"/>
      <c r="AV1093" s="18"/>
      <c r="AW1093" s="18"/>
      <c r="AX1093" s="18"/>
      <c r="AY1093" s="18"/>
      <c r="AZ1093" s="18"/>
      <c r="BA1093" s="18"/>
      <c r="BB1093" s="18"/>
      <c r="BC1093" s="18"/>
    </row>
    <row r="1094" spans="1:55" x14ac:dyDescent="0.25">
      <c r="A1094" s="21"/>
      <c r="B1094" s="21"/>
      <c r="C1094" s="21"/>
      <c r="AN1094" s="18"/>
      <c r="AO1094" s="18"/>
      <c r="AP1094" s="18"/>
      <c r="AQ1094" s="18"/>
      <c r="AR1094" s="18"/>
      <c r="AS1094" s="18"/>
      <c r="AT1094" s="18"/>
      <c r="AU1094" s="18"/>
      <c r="AV1094" s="18"/>
      <c r="AW1094" s="18"/>
      <c r="AX1094" s="18"/>
      <c r="AY1094" s="18"/>
      <c r="AZ1094" s="18"/>
      <c r="BA1094" s="18"/>
      <c r="BB1094" s="18"/>
      <c r="BC1094" s="18"/>
    </row>
    <row r="1095" spans="1:55" x14ac:dyDescent="0.25">
      <c r="A1095" s="21"/>
      <c r="B1095" s="21"/>
      <c r="C1095" s="21"/>
      <c r="AN1095" s="18"/>
      <c r="AO1095" s="18"/>
      <c r="AP1095" s="18"/>
      <c r="AQ1095" s="18"/>
      <c r="AR1095" s="18"/>
      <c r="AS1095" s="18"/>
      <c r="AT1095" s="18"/>
      <c r="AU1095" s="18"/>
      <c r="AV1095" s="18"/>
      <c r="AW1095" s="18"/>
      <c r="AX1095" s="18"/>
      <c r="AY1095" s="18"/>
      <c r="AZ1095" s="18"/>
      <c r="BA1095" s="18"/>
      <c r="BB1095" s="18"/>
      <c r="BC1095" s="18"/>
    </row>
    <row r="1096" spans="1:55" x14ac:dyDescent="0.25">
      <c r="A1096" s="21"/>
      <c r="B1096" s="21"/>
      <c r="C1096" s="21"/>
      <c r="AN1096" s="18"/>
      <c r="AO1096" s="18"/>
      <c r="AP1096" s="18"/>
      <c r="AQ1096" s="18"/>
      <c r="AR1096" s="18"/>
      <c r="AS1096" s="18"/>
      <c r="AT1096" s="18"/>
      <c r="AU1096" s="18"/>
      <c r="AV1096" s="18"/>
      <c r="AW1096" s="18"/>
      <c r="AX1096" s="18"/>
      <c r="AY1096" s="18"/>
      <c r="AZ1096" s="18"/>
      <c r="BA1096" s="18"/>
      <c r="BB1096" s="18"/>
      <c r="BC1096" s="18"/>
    </row>
    <row r="1097" spans="1:55" x14ac:dyDescent="0.25">
      <c r="A1097" s="21"/>
      <c r="B1097" s="21"/>
      <c r="C1097" s="21"/>
      <c r="AN1097" s="18"/>
      <c r="AO1097" s="18"/>
      <c r="AP1097" s="18"/>
      <c r="AQ1097" s="18"/>
      <c r="AR1097" s="18"/>
      <c r="AS1097" s="18"/>
      <c r="AT1097" s="18"/>
      <c r="AU1097" s="18"/>
      <c r="AV1097" s="18"/>
      <c r="AW1097" s="18"/>
      <c r="AX1097" s="18"/>
      <c r="AY1097" s="18"/>
      <c r="AZ1097" s="18"/>
      <c r="BA1097" s="18"/>
      <c r="BB1097" s="18"/>
      <c r="BC1097" s="18"/>
    </row>
    <row r="1098" spans="1:55" x14ac:dyDescent="0.25">
      <c r="A1098" s="21"/>
      <c r="B1098" s="21"/>
      <c r="C1098" s="21"/>
      <c r="AN1098" s="18"/>
      <c r="AO1098" s="18"/>
      <c r="AP1098" s="18"/>
      <c r="AQ1098" s="18"/>
      <c r="AR1098" s="18"/>
      <c r="AS1098" s="18"/>
      <c r="AT1098" s="18"/>
      <c r="AU1098" s="18"/>
      <c r="AV1098" s="18"/>
      <c r="AW1098" s="18"/>
      <c r="AX1098" s="18"/>
      <c r="AY1098" s="18"/>
      <c r="AZ1098" s="18"/>
      <c r="BA1098" s="18"/>
      <c r="BB1098" s="18"/>
      <c r="BC1098" s="18"/>
    </row>
    <row r="1099" spans="1:55" x14ac:dyDescent="0.25">
      <c r="A1099" s="21"/>
      <c r="B1099" s="21"/>
      <c r="C1099" s="21"/>
      <c r="AN1099" s="18"/>
      <c r="AO1099" s="18"/>
      <c r="AP1099" s="18"/>
      <c r="AQ1099" s="18"/>
      <c r="AR1099" s="18"/>
      <c r="AS1099" s="18"/>
      <c r="AT1099" s="18"/>
      <c r="AU1099" s="18"/>
      <c r="AV1099" s="18"/>
      <c r="AW1099" s="18"/>
      <c r="AX1099" s="18"/>
      <c r="AY1099" s="18"/>
      <c r="AZ1099" s="18"/>
      <c r="BA1099" s="18"/>
      <c r="BB1099" s="18"/>
      <c r="BC1099" s="18"/>
    </row>
    <row r="1100" spans="1:55" x14ac:dyDescent="0.25">
      <c r="A1100" s="21"/>
      <c r="B1100" s="21"/>
      <c r="C1100" s="21"/>
      <c r="AN1100" s="18"/>
      <c r="AO1100" s="18"/>
      <c r="AP1100" s="18"/>
      <c r="AQ1100" s="18"/>
      <c r="AR1100" s="18"/>
      <c r="AS1100" s="18"/>
      <c r="AT1100" s="18"/>
      <c r="AU1100" s="18"/>
      <c r="AV1100" s="18"/>
      <c r="AW1100" s="18"/>
      <c r="AX1100" s="18"/>
      <c r="AY1100" s="18"/>
      <c r="AZ1100" s="18"/>
      <c r="BA1100" s="18"/>
      <c r="BB1100" s="18"/>
      <c r="BC1100" s="18"/>
    </row>
    <row r="1101" spans="1:55" x14ac:dyDescent="0.25">
      <c r="A1101" s="21"/>
      <c r="B1101" s="21"/>
      <c r="C1101" s="21"/>
      <c r="AN1101" s="18"/>
      <c r="AO1101" s="18"/>
      <c r="AP1101" s="18"/>
      <c r="AQ1101" s="18"/>
      <c r="AR1101" s="18"/>
      <c r="AS1101" s="18"/>
      <c r="AT1101" s="18"/>
      <c r="AU1101" s="18"/>
      <c r="AV1101" s="18"/>
      <c r="AW1101" s="18"/>
      <c r="AX1101" s="18"/>
      <c r="AY1101" s="18"/>
      <c r="AZ1101" s="18"/>
      <c r="BA1101" s="18"/>
      <c r="BB1101" s="18"/>
      <c r="BC1101" s="18"/>
    </row>
    <row r="1102" spans="1:55" x14ac:dyDescent="0.25">
      <c r="A1102" s="21"/>
      <c r="B1102" s="21"/>
      <c r="C1102" s="21"/>
      <c r="AN1102" s="18"/>
      <c r="AO1102" s="18"/>
      <c r="AP1102" s="18"/>
      <c r="AQ1102" s="18"/>
      <c r="AR1102" s="18"/>
      <c r="AS1102" s="18"/>
      <c r="AT1102" s="18"/>
      <c r="AU1102" s="18"/>
      <c r="AV1102" s="18"/>
      <c r="AW1102" s="18"/>
      <c r="AX1102" s="18"/>
      <c r="AY1102" s="18"/>
      <c r="AZ1102" s="18"/>
      <c r="BA1102" s="18"/>
      <c r="BB1102" s="18"/>
      <c r="BC1102" s="18"/>
    </row>
    <row r="1103" spans="1:55" x14ac:dyDescent="0.25">
      <c r="A1103" s="21"/>
      <c r="B1103" s="21"/>
      <c r="C1103" s="21"/>
      <c r="AN1103" s="18"/>
      <c r="AO1103" s="18"/>
      <c r="AP1103" s="18"/>
      <c r="AQ1103" s="18"/>
      <c r="AR1103" s="18"/>
      <c r="AS1103" s="18"/>
      <c r="AT1103" s="18"/>
      <c r="AU1103" s="18"/>
      <c r="AV1103" s="18"/>
      <c r="AW1103" s="18"/>
      <c r="AX1103" s="18"/>
      <c r="AY1103" s="18"/>
      <c r="AZ1103" s="18"/>
      <c r="BA1103" s="18"/>
      <c r="BB1103" s="18"/>
      <c r="BC1103" s="18"/>
    </row>
    <row r="1104" spans="1:55" x14ac:dyDescent="0.25">
      <c r="A1104" s="21"/>
      <c r="B1104" s="21"/>
      <c r="C1104" s="21"/>
      <c r="AN1104" s="18"/>
      <c r="AO1104" s="18"/>
      <c r="AP1104" s="18"/>
      <c r="AQ1104" s="18"/>
      <c r="AR1104" s="18"/>
      <c r="AS1104" s="18"/>
      <c r="AT1104" s="18"/>
      <c r="AU1104" s="18"/>
      <c r="AV1104" s="18"/>
      <c r="AW1104" s="18"/>
      <c r="AX1104" s="18"/>
      <c r="AY1104" s="18"/>
      <c r="AZ1104" s="18"/>
      <c r="BA1104" s="18"/>
      <c r="BB1104" s="18"/>
      <c r="BC1104" s="18"/>
    </row>
    <row r="1105" spans="1:55" x14ac:dyDescent="0.25">
      <c r="A1105" s="21"/>
      <c r="B1105" s="21"/>
      <c r="C1105" s="21"/>
      <c r="AN1105" s="18"/>
      <c r="AO1105" s="18"/>
      <c r="AP1105" s="18"/>
      <c r="AQ1105" s="18"/>
      <c r="AR1105" s="18"/>
      <c r="AS1105" s="18"/>
      <c r="AT1105" s="18"/>
      <c r="AU1105" s="18"/>
      <c r="AV1105" s="18"/>
      <c r="AW1105" s="18"/>
      <c r="AX1105" s="18"/>
      <c r="AY1105" s="18"/>
      <c r="AZ1105" s="18"/>
      <c r="BA1105" s="18"/>
      <c r="BB1105" s="18"/>
      <c r="BC1105" s="18"/>
    </row>
    <row r="1106" spans="1:55" x14ac:dyDescent="0.25">
      <c r="A1106" s="21"/>
      <c r="B1106" s="21"/>
      <c r="C1106" s="21"/>
      <c r="AN1106" s="18"/>
      <c r="AO1106" s="18"/>
      <c r="AP1106" s="18"/>
      <c r="AQ1106" s="18"/>
      <c r="AR1106" s="18"/>
      <c r="AS1106" s="18"/>
      <c r="AT1106" s="18"/>
      <c r="AU1106" s="18"/>
      <c r="AV1106" s="18"/>
      <c r="AW1106" s="18"/>
      <c r="AX1106" s="18"/>
      <c r="AY1106" s="18"/>
      <c r="AZ1106" s="18"/>
      <c r="BA1106" s="18"/>
      <c r="BB1106" s="18"/>
      <c r="BC1106" s="18"/>
    </row>
    <row r="1107" spans="1:55" x14ac:dyDescent="0.25">
      <c r="A1107" s="21"/>
      <c r="B1107" s="21"/>
      <c r="C1107" s="21"/>
      <c r="AN1107" s="18"/>
      <c r="AO1107" s="18"/>
      <c r="AP1107" s="18"/>
      <c r="AQ1107" s="18"/>
      <c r="AR1107" s="18"/>
      <c r="AS1107" s="18"/>
      <c r="AT1107" s="18"/>
      <c r="AU1107" s="18"/>
      <c r="AV1107" s="18"/>
      <c r="AW1107" s="18"/>
      <c r="AX1107" s="18"/>
      <c r="AY1107" s="18"/>
      <c r="AZ1107" s="18"/>
      <c r="BA1107" s="18"/>
      <c r="BB1107" s="18"/>
      <c r="BC1107" s="18"/>
    </row>
    <row r="1108" spans="1:55" x14ac:dyDescent="0.25">
      <c r="A1108" s="21"/>
      <c r="B1108" s="21"/>
      <c r="C1108" s="21"/>
      <c r="AN1108" s="18"/>
      <c r="AO1108" s="18"/>
      <c r="AP1108" s="18"/>
      <c r="AQ1108" s="18"/>
      <c r="AR1108" s="18"/>
      <c r="AS1108" s="18"/>
      <c r="AT1108" s="18"/>
      <c r="AU1108" s="18"/>
      <c r="AV1108" s="18"/>
      <c r="AW1108" s="18"/>
      <c r="AX1108" s="18"/>
      <c r="AY1108" s="18"/>
      <c r="AZ1108" s="18"/>
      <c r="BA1108" s="18"/>
      <c r="BB1108" s="18"/>
      <c r="BC1108" s="18"/>
    </row>
    <row r="1109" spans="1:55" x14ac:dyDescent="0.25">
      <c r="A1109" s="21"/>
      <c r="B1109" s="21"/>
      <c r="C1109" s="21"/>
      <c r="AN1109" s="18"/>
      <c r="AO1109" s="18"/>
      <c r="AP1109" s="18"/>
      <c r="AQ1109" s="18"/>
      <c r="AR1109" s="18"/>
      <c r="AS1109" s="18"/>
      <c r="AT1109" s="18"/>
      <c r="AU1109" s="18"/>
      <c r="AV1109" s="18"/>
      <c r="AW1109" s="18"/>
      <c r="AX1109" s="18"/>
      <c r="AY1109" s="18"/>
      <c r="AZ1109" s="18"/>
      <c r="BA1109" s="18"/>
      <c r="BB1109" s="18"/>
      <c r="BC1109" s="18"/>
    </row>
    <row r="1110" spans="1:55" x14ac:dyDescent="0.25">
      <c r="A1110" s="21"/>
      <c r="B1110" s="21"/>
      <c r="C1110" s="21"/>
      <c r="AN1110" s="18"/>
      <c r="AO1110" s="18"/>
      <c r="AP1110" s="18"/>
      <c r="AQ1110" s="18"/>
      <c r="AR1110" s="18"/>
      <c r="AS1110" s="18"/>
      <c r="AT1110" s="18"/>
      <c r="AU1110" s="18"/>
      <c r="AV1110" s="18"/>
      <c r="AW1110" s="18"/>
      <c r="AX1110" s="18"/>
      <c r="AY1110" s="18"/>
      <c r="AZ1110" s="18"/>
      <c r="BA1110" s="18"/>
      <c r="BB1110" s="18"/>
      <c r="BC1110" s="18"/>
    </row>
    <row r="1111" spans="1:55" x14ac:dyDescent="0.25">
      <c r="A1111" s="21"/>
      <c r="B1111" s="21"/>
      <c r="C1111" s="21"/>
      <c r="AN1111" s="18"/>
      <c r="AO1111" s="18"/>
      <c r="AP1111" s="18"/>
      <c r="AQ1111" s="18"/>
      <c r="AR1111" s="18"/>
      <c r="AS1111" s="18"/>
      <c r="AT1111" s="18"/>
      <c r="AU1111" s="18"/>
      <c r="AV1111" s="18"/>
      <c r="AW1111" s="18"/>
      <c r="AX1111" s="18"/>
      <c r="AY1111" s="18"/>
      <c r="AZ1111" s="18"/>
      <c r="BA1111" s="18"/>
      <c r="BB1111" s="18"/>
      <c r="BC1111" s="18"/>
    </row>
    <row r="1112" spans="1:55" x14ac:dyDescent="0.25">
      <c r="A1112" s="21"/>
      <c r="B1112" s="21"/>
      <c r="C1112" s="21"/>
      <c r="AN1112" s="18"/>
      <c r="AO1112" s="18"/>
      <c r="AP1112" s="18"/>
      <c r="AQ1112" s="18"/>
      <c r="AR1112" s="18"/>
      <c r="AS1112" s="18"/>
      <c r="AT1112" s="18"/>
      <c r="AU1112" s="18"/>
      <c r="AV1112" s="18"/>
      <c r="AW1112" s="18"/>
      <c r="AX1112" s="18"/>
      <c r="AY1112" s="18"/>
      <c r="AZ1112" s="18"/>
      <c r="BA1112" s="18"/>
      <c r="BB1112" s="18"/>
      <c r="BC1112" s="18"/>
    </row>
    <row r="1113" spans="1:55" x14ac:dyDescent="0.25">
      <c r="A1113" s="21"/>
      <c r="B1113" s="21"/>
      <c r="C1113" s="21"/>
      <c r="AN1113" s="18"/>
      <c r="AO1113" s="18"/>
      <c r="AP1113" s="18"/>
      <c r="AQ1113" s="18"/>
      <c r="AR1113" s="18"/>
      <c r="AS1113" s="18"/>
      <c r="AT1113" s="18"/>
      <c r="AU1113" s="18"/>
      <c r="AV1113" s="18"/>
      <c r="AW1113" s="18"/>
      <c r="AX1113" s="18"/>
      <c r="AY1113" s="18"/>
      <c r="AZ1113" s="18"/>
      <c r="BA1113" s="18"/>
      <c r="BB1113" s="18"/>
      <c r="BC1113" s="18"/>
    </row>
    <row r="1114" spans="1:55" x14ac:dyDescent="0.25">
      <c r="A1114" s="21"/>
      <c r="B1114" s="21"/>
      <c r="C1114" s="21"/>
      <c r="AN1114" s="18"/>
      <c r="AO1114" s="18"/>
      <c r="AP1114" s="18"/>
      <c r="AQ1114" s="18"/>
      <c r="AR1114" s="18"/>
      <c r="AS1114" s="18"/>
      <c r="AT1114" s="18"/>
      <c r="AU1114" s="18"/>
      <c r="AV1114" s="18"/>
      <c r="AW1114" s="18"/>
      <c r="AX1114" s="18"/>
      <c r="AY1114" s="18"/>
      <c r="AZ1114" s="18"/>
      <c r="BA1114" s="18"/>
      <c r="BB1114" s="18"/>
      <c r="BC1114" s="18"/>
    </row>
    <row r="1115" spans="1:55" x14ac:dyDescent="0.25">
      <c r="A1115" s="21"/>
      <c r="B1115" s="21"/>
      <c r="C1115" s="21"/>
      <c r="AN1115" s="18"/>
      <c r="AO1115" s="18"/>
      <c r="AP1115" s="18"/>
      <c r="AQ1115" s="18"/>
      <c r="AR1115" s="18"/>
      <c r="AS1115" s="18"/>
      <c r="AT1115" s="18"/>
      <c r="AU1115" s="18"/>
      <c r="AV1115" s="18"/>
      <c r="AW1115" s="18"/>
      <c r="AX1115" s="18"/>
      <c r="AY1115" s="18"/>
      <c r="AZ1115" s="18"/>
      <c r="BA1115" s="18"/>
      <c r="BB1115" s="18"/>
      <c r="BC1115" s="18"/>
    </row>
    <row r="1116" spans="1:55" x14ac:dyDescent="0.25">
      <c r="A1116" s="21"/>
      <c r="B1116" s="21"/>
      <c r="C1116" s="21"/>
      <c r="AN1116" s="18"/>
      <c r="AO1116" s="18"/>
      <c r="AP1116" s="18"/>
      <c r="AQ1116" s="18"/>
      <c r="AR1116" s="18"/>
      <c r="AS1116" s="18"/>
      <c r="AT1116" s="18"/>
      <c r="AU1116" s="18"/>
      <c r="AV1116" s="18"/>
      <c r="AW1116" s="18"/>
      <c r="AX1116" s="18"/>
      <c r="AY1116" s="18"/>
      <c r="AZ1116" s="18"/>
      <c r="BA1116" s="18"/>
      <c r="BB1116" s="18"/>
      <c r="BC1116" s="18"/>
    </row>
    <row r="1117" spans="1:55" x14ac:dyDescent="0.25">
      <c r="A1117" s="21"/>
      <c r="B1117" s="21"/>
      <c r="C1117" s="21"/>
      <c r="AN1117" s="18"/>
      <c r="AO1117" s="18"/>
      <c r="AP1117" s="18"/>
      <c r="AQ1117" s="18"/>
      <c r="AR1117" s="18"/>
      <c r="AS1117" s="18"/>
      <c r="AT1117" s="18"/>
      <c r="AU1117" s="18"/>
      <c r="AV1117" s="18"/>
      <c r="AW1117" s="18"/>
      <c r="AX1117" s="18"/>
      <c r="AY1117" s="18"/>
      <c r="AZ1117" s="18"/>
      <c r="BA1117" s="18"/>
      <c r="BB1117" s="18"/>
      <c r="BC1117" s="18"/>
    </row>
    <row r="1118" spans="1:55" x14ac:dyDescent="0.25">
      <c r="A1118" s="21"/>
      <c r="B1118" s="21"/>
      <c r="C1118" s="21"/>
      <c r="AN1118" s="18"/>
      <c r="AO1118" s="18"/>
      <c r="AP1118" s="18"/>
      <c r="AQ1118" s="18"/>
      <c r="AR1118" s="18"/>
      <c r="AS1118" s="18"/>
      <c r="AT1118" s="18"/>
      <c r="AU1118" s="18"/>
      <c r="AV1118" s="18"/>
      <c r="AW1118" s="18"/>
      <c r="AX1118" s="18"/>
      <c r="AY1118" s="18"/>
      <c r="AZ1118" s="18"/>
      <c r="BA1118" s="18"/>
      <c r="BB1118" s="18"/>
      <c r="BC1118" s="18"/>
    </row>
    <row r="1119" spans="1:55" x14ac:dyDescent="0.25">
      <c r="A1119" s="21"/>
      <c r="B1119" s="21"/>
      <c r="C1119" s="21"/>
      <c r="AN1119" s="18"/>
      <c r="AO1119" s="18"/>
      <c r="AP1119" s="18"/>
      <c r="AQ1119" s="18"/>
      <c r="AR1119" s="18"/>
      <c r="AS1119" s="18"/>
      <c r="AT1119" s="18"/>
      <c r="AU1119" s="18"/>
      <c r="AV1119" s="18"/>
      <c r="AW1119" s="18"/>
      <c r="AX1119" s="18"/>
      <c r="AY1119" s="18"/>
      <c r="AZ1119" s="18"/>
      <c r="BA1119" s="18"/>
      <c r="BB1119" s="18"/>
      <c r="BC1119" s="18"/>
    </row>
    <row r="1120" spans="1:55" x14ac:dyDescent="0.25">
      <c r="A1120" s="21"/>
      <c r="B1120" s="21"/>
      <c r="C1120" s="21"/>
      <c r="AN1120" s="18"/>
      <c r="AO1120" s="18"/>
      <c r="AP1120" s="18"/>
      <c r="AQ1120" s="18"/>
      <c r="AR1120" s="18"/>
      <c r="AS1120" s="18"/>
      <c r="AT1120" s="18"/>
      <c r="AU1120" s="18"/>
      <c r="AV1120" s="18"/>
      <c r="AW1120" s="18"/>
      <c r="AX1120" s="18"/>
      <c r="AY1120" s="18"/>
      <c r="AZ1120" s="18"/>
      <c r="BA1120" s="18"/>
      <c r="BB1120" s="18"/>
      <c r="BC1120" s="18"/>
    </row>
    <row r="1121" spans="1:55" x14ac:dyDescent="0.25">
      <c r="A1121" s="21"/>
      <c r="B1121" s="21"/>
      <c r="C1121" s="21"/>
      <c r="AN1121" s="18"/>
      <c r="AO1121" s="18"/>
      <c r="AP1121" s="18"/>
      <c r="AQ1121" s="18"/>
      <c r="AR1121" s="18"/>
      <c r="AS1121" s="18"/>
      <c r="AT1121" s="18"/>
      <c r="AU1121" s="18"/>
      <c r="AV1121" s="18"/>
      <c r="AW1121" s="18"/>
      <c r="AX1121" s="18"/>
      <c r="AY1121" s="18"/>
      <c r="AZ1121" s="18"/>
      <c r="BA1121" s="18"/>
      <c r="BB1121" s="18"/>
      <c r="BC1121" s="18"/>
    </row>
    <row r="1122" spans="1:55" x14ac:dyDescent="0.25">
      <c r="A1122" s="21"/>
      <c r="B1122" s="21"/>
      <c r="C1122" s="21"/>
      <c r="AN1122" s="18"/>
      <c r="AO1122" s="18"/>
      <c r="AP1122" s="18"/>
      <c r="AQ1122" s="18"/>
      <c r="AR1122" s="18"/>
      <c r="AS1122" s="18"/>
      <c r="AT1122" s="18"/>
      <c r="AU1122" s="18"/>
      <c r="AV1122" s="18"/>
      <c r="AW1122" s="18"/>
      <c r="AX1122" s="18"/>
      <c r="AY1122" s="18"/>
      <c r="AZ1122" s="18"/>
      <c r="BA1122" s="18"/>
      <c r="BB1122" s="18"/>
      <c r="BC1122" s="18"/>
    </row>
    <row r="1123" spans="1:55" x14ac:dyDescent="0.25">
      <c r="A1123" s="21"/>
      <c r="B1123" s="21"/>
      <c r="C1123" s="21"/>
      <c r="AN1123" s="18"/>
      <c r="AO1123" s="18"/>
      <c r="AP1123" s="18"/>
      <c r="AQ1123" s="18"/>
      <c r="AR1123" s="18"/>
      <c r="AS1123" s="18"/>
      <c r="AT1123" s="18"/>
      <c r="AU1123" s="18"/>
      <c r="AV1123" s="18"/>
      <c r="AW1123" s="18"/>
      <c r="AX1123" s="18"/>
      <c r="AY1123" s="18"/>
      <c r="AZ1123" s="18"/>
      <c r="BA1123" s="18"/>
      <c r="BB1123" s="18"/>
      <c r="BC1123" s="18"/>
    </row>
    <row r="1124" spans="1:55" x14ac:dyDescent="0.25">
      <c r="A1124" s="21"/>
      <c r="B1124" s="21"/>
      <c r="C1124" s="21"/>
      <c r="AN1124" s="18"/>
      <c r="AO1124" s="18"/>
      <c r="AP1124" s="18"/>
      <c r="AQ1124" s="18"/>
      <c r="AR1124" s="18"/>
      <c r="AS1124" s="18"/>
      <c r="AT1124" s="18"/>
      <c r="AU1124" s="18"/>
      <c r="AV1124" s="18"/>
      <c r="AW1124" s="18"/>
      <c r="AX1124" s="18"/>
      <c r="AY1124" s="18"/>
      <c r="AZ1124" s="18"/>
      <c r="BA1124" s="18"/>
      <c r="BB1124" s="18"/>
      <c r="BC1124" s="18"/>
    </row>
    <row r="1125" spans="1:55" x14ac:dyDescent="0.25">
      <c r="A1125" s="21"/>
      <c r="B1125" s="21"/>
      <c r="C1125" s="21"/>
      <c r="AN1125" s="18"/>
      <c r="AO1125" s="18"/>
      <c r="AP1125" s="18"/>
      <c r="AQ1125" s="18"/>
      <c r="AR1125" s="18"/>
      <c r="AS1125" s="18"/>
      <c r="AT1125" s="18"/>
      <c r="AU1125" s="18"/>
      <c r="AV1125" s="18"/>
      <c r="AW1125" s="18"/>
      <c r="AX1125" s="18"/>
      <c r="AY1125" s="18"/>
      <c r="AZ1125" s="18"/>
      <c r="BA1125" s="18"/>
      <c r="BB1125" s="18"/>
      <c r="BC1125" s="18"/>
    </row>
    <row r="1126" spans="1:55" x14ac:dyDescent="0.25">
      <c r="A1126" s="21"/>
      <c r="B1126" s="21"/>
      <c r="C1126" s="21"/>
      <c r="AN1126" s="18"/>
      <c r="AO1126" s="18"/>
      <c r="AP1126" s="18"/>
      <c r="AQ1126" s="18"/>
      <c r="AR1126" s="18"/>
      <c r="AS1126" s="18"/>
      <c r="AT1126" s="18"/>
      <c r="AU1126" s="18"/>
      <c r="AV1126" s="18"/>
      <c r="AW1126" s="18"/>
      <c r="AX1126" s="18"/>
      <c r="AY1126" s="18"/>
      <c r="AZ1126" s="18"/>
      <c r="BA1126" s="18"/>
      <c r="BB1126" s="18"/>
      <c r="BC1126" s="18"/>
    </row>
    <row r="1127" spans="1:55" x14ac:dyDescent="0.25">
      <c r="A1127" s="21"/>
      <c r="B1127" s="21"/>
      <c r="C1127" s="21"/>
      <c r="AN1127" s="18"/>
      <c r="AO1127" s="18"/>
      <c r="AP1127" s="18"/>
      <c r="AQ1127" s="18"/>
      <c r="AR1127" s="18"/>
      <c r="AS1127" s="18"/>
      <c r="AT1127" s="18"/>
      <c r="AU1127" s="18"/>
      <c r="AV1127" s="18"/>
      <c r="AW1127" s="18"/>
      <c r="AX1127" s="18"/>
      <c r="AY1127" s="18"/>
      <c r="AZ1127" s="18"/>
      <c r="BA1127" s="18"/>
      <c r="BB1127" s="18"/>
      <c r="BC1127" s="18"/>
    </row>
    <row r="1128" spans="1:55" x14ac:dyDescent="0.25">
      <c r="A1128" s="21"/>
      <c r="B1128" s="21"/>
      <c r="C1128" s="21"/>
      <c r="AN1128" s="18"/>
      <c r="AO1128" s="18"/>
      <c r="AP1128" s="18"/>
      <c r="AQ1128" s="18"/>
      <c r="AR1128" s="18"/>
      <c r="AS1128" s="18"/>
      <c r="AT1128" s="18"/>
      <c r="AU1128" s="18"/>
      <c r="AV1128" s="18"/>
      <c r="AW1128" s="18"/>
      <c r="AX1128" s="18"/>
      <c r="AY1128" s="18"/>
      <c r="AZ1128" s="18"/>
      <c r="BA1128" s="18"/>
      <c r="BB1128" s="18"/>
      <c r="BC1128" s="18"/>
    </row>
    <row r="1129" spans="1:55" x14ac:dyDescent="0.25">
      <c r="A1129" s="21"/>
      <c r="B1129" s="21"/>
      <c r="C1129" s="21"/>
      <c r="AN1129" s="18"/>
      <c r="AO1129" s="18"/>
      <c r="AP1129" s="18"/>
      <c r="AQ1129" s="18"/>
      <c r="AR1129" s="18"/>
      <c r="AS1129" s="18"/>
      <c r="AT1129" s="18"/>
      <c r="AU1129" s="18"/>
      <c r="AV1129" s="18"/>
      <c r="AW1129" s="18"/>
      <c r="AX1129" s="18"/>
      <c r="AY1129" s="18"/>
      <c r="AZ1129" s="18"/>
      <c r="BA1129" s="18"/>
      <c r="BB1129" s="18"/>
      <c r="BC1129" s="18"/>
    </row>
    <row r="1130" spans="1:55" x14ac:dyDescent="0.25">
      <c r="A1130" s="21"/>
      <c r="B1130" s="21"/>
      <c r="C1130" s="21"/>
      <c r="AN1130" s="18"/>
      <c r="AO1130" s="18"/>
      <c r="AP1130" s="18"/>
      <c r="AQ1130" s="18"/>
      <c r="AR1130" s="18"/>
      <c r="AS1130" s="18"/>
      <c r="AT1130" s="18"/>
      <c r="AU1130" s="18"/>
      <c r="AV1130" s="18"/>
      <c r="AW1130" s="18"/>
      <c r="AX1130" s="18"/>
      <c r="AY1130" s="18"/>
      <c r="AZ1130" s="18"/>
      <c r="BA1130" s="18"/>
      <c r="BB1130" s="18"/>
      <c r="BC1130" s="18"/>
    </row>
    <row r="1131" spans="1:55" x14ac:dyDescent="0.25">
      <c r="A1131" s="21"/>
      <c r="B1131" s="21"/>
      <c r="C1131" s="21"/>
      <c r="AN1131" s="18"/>
      <c r="AO1131" s="18"/>
      <c r="AP1131" s="18"/>
      <c r="AQ1131" s="18"/>
      <c r="AR1131" s="18"/>
      <c r="AS1131" s="18"/>
      <c r="AT1131" s="18"/>
      <c r="AU1131" s="18"/>
      <c r="AV1131" s="18"/>
      <c r="AW1131" s="18"/>
      <c r="AX1131" s="18"/>
      <c r="AY1131" s="18"/>
      <c r="AZ1131" s="18"/>
      <c r="BA1131" s="18"/>
      <c r="BB1131" s="18"/>
      <c r="BC1131" s="18"/>
    </row>
    <row r="1132" spans="1:55" x14ac:dyDescent="0.25">
      <c r="A1132" s="21"/>
      <c r="B1132" s="21"/>
      <c r="C1132" s="21"/>
      <c r="AN1132" s="18"/>
      <c r="AO1132" s="18"/>
      <c r="AP1132" s="18"/>
      <c r="AQ1132" s="18"/>
      <c r="AR1132" s="18"/>
      <c r="AS1132" s="18"/>
      <c r="AT1132" s="18"/>
      <c r="AU1132" s="18"/>
      <c r="AV1132" s="18"/>
      <c r="AW1132" s="18"/>
      <c r="AX1132" s="18"/>
      <c r="AY1132" s="18"/>
      <c r="AZ1132" s="18"/>
      <c r="BA1132" s="18"/>
      <c r="BB1132" s="18"/>
      <c r="BC1132" s="18"/>
    </row>
    <row r="1133" spans="1:55" x14ac:dyDescent="0.25">
      <c r="A1133" s="21"/>
      <c r="B1133" s="21"/>
      <c r="C1133" s="21"/>
      <c r="AN1133" s="18"/>
      <c r="AO1133" s="18"/>
      <c r="AP1133" s="18"/>
      <c r="AQ1133" s="18"/>
      <c r="AR1133" s="18"/>
      <c r="AS1133" s="18"/>
      <c r="AT1133" s="18"/>
      <c r="AU1133" s="18"/>
      <c r="AV1133" s="18"/>
      <c r="AW1133" s="18"/>
      <c r="AX1133" s="18"/>
      <c r="AY1133" s="18"/>
      <c r="AZ1133" s="18"/>
      <c r="BA1133" s="18"/>
      <c r="BB1133" s="18"/>
      <c r="BC1133" s="18"/>
    </row>
    <row r="1134" spans="1:55" x14ac:dyDescent="0.25">
      <c r="A1134" s="21"/>
      <c r="B1134" s="21"/>
      <c r="C1134" s="21"/>
      <c r="AN1134" s="18"/>
      <c r="AO1134" s="18"/>
      <c r="AP1134" s="18"/>
      <c r="AQ1134" s="18"/>
      <c r="AR1134" s="18"/>
      <c r="AS1134" s="18"/>
      <c r="AT1134" s="18"/>
      <c r="AU1134" s="18"/>
      <c r="AV1134" s="18"/>
      <c r="AW1134" s="18"/>
      <c r="AX1134" s="18"/>
      <c r="AY1134" s="18"/>
      <c r="AZ1134" s="18"/>
      <c r="BA1134" s="18"/>
      <c r="BB1134" s="18"/>
      <c r="BC1134" s="18"/>
    </row>
    <row r="1135" spans="1:55" x14ac:dyDescent="0.25">
      <c r="A1135" s="21"/>
      <c r="B1135" s="21"/>
      <c r="C1135" s="21"/>
      <c r="AN1135" s="18"/>
      <c r="AO1135" s="18"/>
      <c r="AP1135" s="18"/>
      <c r="AQ1135" s="18"/>
      <c r="AR1135" s="18"/>
      <c r="AS1135" s="18"/>
      <c r="AT1135" s="18"/>
      <c r="AU1135" s="18"/>
      <c r="AV1135" s="18"/>
      <c r="AW1135" s="18"/>
      <c r="AX1135" s="18"/>
      <c r="AY1135" s="18"/>
      <c r="AZ1135" s="18"/>
      <c r="BA1135" s="18"/>
      <c r="BB1135" s="18"/>
      <c r="BC1135" s="18"/>
    </row>
    <row r="1136" spans="1:55" x14ac:dyDescent="0.25">
      <c r="A1136" s="21"/>
      <c r="B1136" s="21"/>
      <c r="C1136" s="21"/>
      <c r="AN1136" s="18"/>
      <c r="AO1136" s="18"/>
      <c r="AP1136" s="18"/>
      <c r="AQ1136" s="18"/>
      <c r="AR1136" s="18"/>
      <c r="AS1136" s="18"/>
      <c r="AT1136" s="18"/>
      <c r="AU1136" s="18"/>
      <c r="AV1136" s="18"/>
      <c r="AW1136" s="18"/>
      <c r="AX1136" s="18"/>
      <c r="AY1136" s="18"/>
      <c r="AZ1136" s="18"/>
      <c r="BA1136" s="18"/>
      <c r="BB1136" s="18"/>
      <c r="BC1136" s="18"/>
    </row>
    <row r="1137" spans="1:55" x14ac:dyDescent="0.25">
      <c r="A1137" s="21"/>
      <c r="B1137" s="21"/>
      <c r="C1137" s="21"/>
      <c r="AN1137" s="18"/>
      <c r="AO1137" s="18"/>
      <c r="AP1137" s="18"/>
      <c r="AQ1137" s="18"/>
      <c r="AR1137" s="18"/>
      <c r="AS1137" s="18"/>
      <c r="AT1137" s="18"/>
      <c r="AU1137" s="18"/>
      <c r="AV1137" s="18"/>
      <c r="AW1137" s="18"/>
      <c r="AX1137" s="18"/>
      <c r="AY1137" s="18"/>
      <c r="AZ1137" s="18"/>
      <c r="BA1137" s="18"/>
      <c r="BB1137" s="18"/>
      <c r="BC1137" s="18"/>
    </row>
    <row r="1138" spans="1:55" x14ac:dyDescent="0.25">
      <c r="A1138" s="21"/>
      <c r="B1138" s="21"/>
      <c r="C1138" s="21"/>
      <c r="AN1138" s="18"/>
      <c r="AO1138" s="18"/>
      <c r="AP1138" s="18"/>
      <c r="AQ1138" s="18"/>
      <c r="AR1138" s="18"/>
      <c r="AS1138" s="18"/>
      <c r="AT1138" s="18"/>
      <c r="AU1138" s="18"/>
      <c r="AV1138" s="18"/>
      <c r="AW1138" s="18"/>
      <c r="AX1138" s="18"/>
      <c r="AY1138" s="18"/>
      <c r="AZ1138" s="18"/>
      <c r="BA1138" s="18"/>
      <c r="BB1138" s="18"/>
      <c r="BC1138" s="18"/>
    </row>
    <row r="1139" spans="1:55" x14ac:dyDescent="0.25">
      <c r="A1139" s="21"/>
      <c r="B1139" s="21"/>
      <c r="C1139" s="21"/>
      <c r="AN1139" s="18"/>
      <c r="AO1139" s="18"/>
      <c r="AP1139" s="18"/>
      <c r="AQ1139" s="18"/>
      <c r="AR1139" s="18"/>
      <c r="AS1139" s="18"/>
      <c r="AT1139" s="18"/>
      <c r="AU1139" s="18"/>
      <c r="AV1139" s="18"/>
      <c r="AW1139" s="18"/>
      <c r="AX1139" s="18"/>
      <c r="AY1139" s="18"/>
      <c r="AZ1139" s="18"/>
      <c r="BA1139" s="18"/>
      <c r="BB1139" s="18"/>
      <c r="BC1139" s="18"/>
    </row>
    <row r="1140" spans="1:55" x14ac:dyDescent="0.25">
      <c r="A1140" s="21"/>
      <c r="B1140" s="21"/>
      <c r="C1140" s="21"/>
      <c r="AN1140" s="18"/>
      <c r="AO1140" s="18"/>
      <c r="AP1140" s="18"/>
      <c r="AQ1140" s="18"/>
      <c r="AR1140" s="18"/>
      <c r="AS1140" s="18"/>
      <c r="AT1140" s="18"/>
      <c r="AU1140" s="18"/>
      <c r="AV1140" s="18"/>
      <c r="AW1140" s="18"/>
      <c r="AX1140" s="18"/>
      <c r="AY1140" s="18"/>
      <c r="AZ1140" s="18"/>
      <c r="BA1140" s="18"/>
      <c r="BB1140" s="18"/>
      <c r="BC1140" s="18"/>
    </row>
    <row r="1141" spans="1:55" x14ac:dyDescent="0.25">
      <c r="A1141" s="21"/>
      <c r="B1141" s="21"/>
      <c r="C1141" s="21"/>
      <c r="AN1141" s="18"/>
      <c r="AO1141" s="18"/>
      <c r="AP1141" s="18"/>
      <c r="AQ1141" s="18"/>
      <c r="AR1141" s="18"/>
      <c r="AS1141" s="18"/>
      <c r="AT1141" s="18"/>
      <c r="AU1141" s="18"/>
      <c r="AV1141" s="18"/>
      <c r="AW1141" s="18"/>
      <c r="AX1141" s="18"/>
      <c r="AY1141" s="18"/>
      <c r="AZ1141" s="18"/>
      <c r="BA1141" s="18"/>
      <c r="BB1141" s="18"/>
      <c r="BC1141" s="18"/>
    </row>
    <row r="1142" spans="1:55" x14ac:dyDescent="0.25">
      <c r="A1142" s="21"/>
      <c r="B1142" s="21"/>
      <c r="C1142" s="21"/>
      <c r="AN1142" s="18"/>
      <c r="AO1142" s="18"/>
      <c r="AP1142" s="18"/>
      <c r="AQ1142" s="18"/>
      <c r="AR1142" s="18"/>
      <c r="AS1142" s="18"/>
      <c r="AT1142" s="18"/>
      <c r="AU1142" s="18"/>
      <c r="AV1142" s="18"/>
      <c r="AW1142" s="18"/>
      <c r="AX1142" s="18"/>
      <c r="AY1142" s="18"/>
      <c r="AZ1142" s="18"/>
      <c r="BA1142" s="18"/>
      <c r="BB1142" s="18"/>
      <c r="BC1142" s="18"/>
    </row>
    <row r="1143" spans="1:55" x14ac:dyDescent="0.25">
      <c r="A1143" s="21"/>
      <c r="B1143" s="21"/>
      <c r="C1143" s="21"/>
      <c r="AN1143" s="18"/>
      <c r="AO1143" s="18"/>
      <c r="AP1143" s="18"/>
      <c r="AQ1143" s="18"/>
      <c r="AR1143" s="18"/>
      <c r="AS1143" s="18"/>
      <c r="AT1143" s="18"/>
      <c r="AU1143" s="18"/>
      <c r="AV1143" s="18"/>
      <c r="AW1143" s="18"/>
      <c r="AX1143" s="18"/>
      <c r="AY1143" s="18"/>
      <c r="AZ1143" s="18"/>
      <c r="BA1143" s="18"/>
      <c r="BB1143" s="18"/>
      <c r="BC1143" s="18"/>
    </row>
    <row r="1144" spans="1:55" x14ac:dyDescent="0.25">
      <c r="A1144" s="21"/>
      <c r="B1144" s="21"/>
      <c r="C1144" s="21"/>
      <c r="AN1144" s="18"/>
      <c r="AO1144" s="18"/>
      <c r="AP1144" s="18"/>
      <c r="AQ1144" s="18"/>
      <c r="AR1144" s="18"/>
      <c r="AS1144" s="18"/>
      <c r="AT1144" s="18"/>
      <c r="AU1144" s="18"/>
      <c r="AV1144" s="18"/>
      <c r="AW1144" s="18"/>
      <c r="AX1144" s="18"/>
      <c r="AY1144" s="18"/>
      <c r="AZ1144" s="18"/>
      <c r="BA1144" s="18"/>
      <c r="BB1144" s="18"/>
      <c r="BC1144" s="18"/>
    </row>
    <row r="1145" spans="1:55" x14ac:dyDescent="0.25">
      <c r="A1145" s="21"/>
      <c r="B1145" s="21"/>
      <c r="C1145" s="21"/>
      <c r="AN1145" s="18"/>
      <c r="AO1145" s="18"/>
      <c r="AP1145" s="18"/>
      <c r="AQ1145" s="18"/>
      <c r="AR1145" s="18"/>
      <c r="AS1145" s="18"/>
      <c r="AT1145" s="18"/>
      <c r="AU1145" s="18"/>
      <c r="AV1145" s="18"/>
      <c r="AW1145" s="18"/>
      <c r="AX1145" s="18"/>
      <c r="AY1145" s="18"/>
      <c r="AZ1145" s="18"/>
      <c r="BA1145" s="18"/>
      <c r="BB1145" s="18"/>
      <c r="BC1145" s="18"/>
    </row>
    <row r="1146" spans="1:55" x14ac:dyDescent="0.25">
      <c r="A1146" s="21"/>
      <c r="B1146" s="21"/>
      <c r="C1146" s="21"/>
      <c r="AN1146" s="18"/>
      <c r="AO1146" s="18"/>
      <c r="AP1146" s="18"/>
      <c r="AQ1146" s="18"/>
      <c r="AR1146" s="18"/>
      <c r="AS1146" s="18"/>
      <c r="AT1146" s="18"/>
      <c r="AU1146" s="18"/>
      <c r="AV1146" s="18"/>
      <c r="AW1146" s="18"/>
      <c r="AX1146" s="18"/>
      <c r="AY1146" s="18"/>
      <c r="AZ1146" s="18"/>
      <c r="BA1146" s="18"/>
      <c r="BB1146" s="18"/>
      <c r="BC1146" s="18"/>
    </row>
    <row r="1147" spans="1:55" x14ac:dyDescent="0.25">
      <c r="A1147" s="21"/>
      <c r="B1147" s="21"/>
      <c r="C1147" s="21"/>
      <c r="AN1147" s="18"/>
      <c r="AO1147" s="18"/>
      <c r="AP1147" s="18"/>
      <c r="AQ1147" s="18"/>
      <c r="AR1147" s="18"/>
      <c r="AS1147" s="18"/>
      <c r="AT1147" s="18"/>
      <c r="AU1147" s="18"/>
      <c r="AV1147" s="18"/>
      <c r="AW1147" s="18"/>
      <c r="AX1147" s="18"/>
      <c r="AY1147" s="18"/>
      <c r="AZ1147" s="18"/>
      <c r="BA1147" s="18"/>
      <c r="BB1147" s="18"/>
      <c r="BC1147" s="18"/>
    </row>
    <row r="1148" spans="1:55" x14ac:dyDescent="0.25">
      <c r="A1148" s="21"/>
      <c r="B1148" s="21"/>
      <c r="C1148" s="21"/>
      <c r="AN1148" s="18"/>
      <c r="AO1148" s="18"/>
      <c r="AP1148" s="18"/>
      <c r="AQ1148" s="18"/>
      <c r="AR1148" s="18"/>
      <c r="AS1148" s="18"/>
      <c r="AT1148" s="18"/>
      <c r="AU1148" s="18"/>
      <c r="AV1148" s="18"/>
      <c r="AW1148" s="18"/>
      <c r="AX1148" s="18"/>
      <c r="AY1148" s="18"/>
      <c r="AZ1148" s="18"/>
      <c r="BA1148" s="18"/>
      <c r="BB1148" s="18"/>
      <c r="BC1148" s="18"/>
    </row>
    <row r="1149" spans="1:55" x14ac:dyDescent="0.25">
      <c r="A1149" s="21"/>
      <c r="B1149" s="21"/>
      <c r="C1149" s="21"/>
      <c r="AN1149" s="18"/>
      <c r="AO1149" s="18"/>
      <c r="AP1149" s="18"/>
      <c r="AQ1149" s="18"/>
      <c r="AR1149" s="18"/>
      <c r="AS1149" s="18"/>
      <c r="AT1149" s="18"/>
      <c r="AU1149" s="18"/>
      <c r="AV1149" s="18"/>
      <c r="AW1149" s="18"/>
      <c r="AX1149" s="18"/>
      <c r="AY1149" s="18"/>
      <c r="AZ1149" s="18"/>
      <c r="BA1149" s="18"/>
      <c r="BB1149" s="18"/>
      <c r="BC1149" s="18"/>
    </row>
    <row r="1150" spans="1:55" x14ac:dyDescent="0.25">
      <c r="A1150" s="21"/>
      <c r="B1150" s="21"/>
      <c r="C1150" s="21"/>
      <c r="AN1150" s="18"/>
      <c r="AO1150" s="18"/>
      <c r="AP1150" s="18"/>
      <c r="AQ1150" s="18"/>
      <c r="AR1150" s="18"/>
      <c r="AS1150" s="18"/>
      <c r="AT1150" s="18"/>
      <c r="AU1150" s="18"/>
      <c r="AV1150" s="18"/>
      <c r="AW1150" s="18"/>
      <c r="AX1150" s="18"/>
      <c r="AY1150" s="18"/>
      <c r="AZ1150" s="18"/>
      <c r="BA1150" s="18"/>
      <c r="BB1150" s="18"/>
      <c r="BC1150" s="18"/>
    </row>
    <row r="1151" spans="1:55" x14ac:dyDescent="0.25">
      <c r="A1151" s="21"/>
      <c r="B1151" s="21"/>
      <c r="C1151" s="21"/>
      <c r="AN1151" s="18"/>
      <c r="AO1151" s="18"/>
      <c r="AP1151" s="18"/>
      <c r="AQ1151" s="18"/>
      <c r="AR1151" s="18"/>
      <c r="AS1151" s="18"/>
      <c r="AT1151" s="18"/>
      <c r="AU1151" s="18"/>
      <c r="AV1151" s="18"/>
      <c r="AW1151" s="18"/>
      <c r="AX1151" s="18"/>
      <c r="AY1151" s="18"/>
      <c r="AZ1151" s="18"/>
      <c r="BA1151" s="18"/>
      <c r="BB1151" s="18"/>
      <c r="BC1151" s="18"/>
    </row>
    <row r="1152" spans="1:55" x14ac:dyDescent="0.25">
      <c r="A1152" s="21"/>
      <c r="B1152" s="21"/>
      <c r="C1152" s="21"/>
      <c r="AN1152" s="18"/>
      <c r="AO1152" s="18"/>
      <c r="AP1152" s="18"/>
      <c r="AQ1152" s="18"/>
      <c r="AR1152" s="18"/>
      <c r="AS1152" s="18"/>
      <c r="AT1152" s="18"/>
      <c r="AU1152" s="18"/>
      <c r="AV1152" s="18"/>
      <c r="AW1152" s="18"/>
      <c r="AX1152" s="18"/>
      <c r="AY1152" s="18"/>
      <c r="AZ1152" s="18"/>
      <c r="BA1152" s="18"/>
      <c r="BB1152" s="18"/>
      <c r="BC1152" s="18"/>
    </row>
    <row r="1153" spans="1:55" x14ac:dyDescent="0.25">
      <c r="A1153" s="21"/>
      <c r="B1153" s="21"/>
      <c r="C1153" s="21"/>
      <c r="AN1153" s="18"/>
      <c r="AO1153" s="18"/>
      <c r="AP1153" s="18"/>
      <c r="AQ1153" s="18"/>
      <c r="AR1153" s="18"/>
      <c r="AS1153" s="18"/>
      <c r="AT1153" s="18"/>
      <c r="AU1153" s="18"/>
      <c r="AV1153" s="18"/>
      <c r="AW1153" s="18"/>
      <c r="AX1153" s="18"/>
      <c r="AY1153" s="18"/>
      <c r="AZ1153" s="18"/>
      <c r="BA1153" s="18"/>
      <c r="BB1153" s="18"/>
      <c r="BC1153" s="18"/>
    </row>
    <row r="1154" spans="1:55" x14ac:dyDescent="0.25">
      <c r="A1154" s="21"/>
      <c r="B1154" s="21"/>
      <c r="C1154" s="21"/>
      <c r="AN1154" s="18"/>
      <c r="AO1154" s="18"/>
      <c r="AP1154" s="18"/>
      <c r="AQ1154" s="18"/>
      <c r="AR1154" s="18"/>
      <c r="AS1154" s="18"/>
      <c r="AT1154" s="18"/>
      <c r="AU1154" s="18"/>
      <c r="AV1154" s="18"/>
      <c r="AW1154" s="18"/>
      <c r="AX1154" s="18"/>
      <c r="AY1154" s="18"/>
      <c r="AZ1154" s="18"/>
      <c r="BA1154" s="18"/>
      <c r="BB1154" s="18"/>
      <c r="BC1154" s="18"/>
    </row>
    <row r="1155" spans="1:55" x14ac:dyDescent="0.25">
      <c r="A1155" s="21"/>
      <c r="B1155" s="21"/>
      <c r="C1155" s="21"/>
      <c r="AN1155" s="18"/>
      <c r="AO1155" s="18"/>
      <c r="AP1155" s="18"/>
      <c r="AQ1155" s="18"/>
      <c r="AR1155" s="18"/>
      <c r="AS1155" s="18"/>
      <c r="AT1155" s="18"/>
      <c r="AU1155" s="18"/>
      <c r="AV1155" s="18"/>
      <c r="AW1155" s="18"/>
      <c r="AX1155" s="18"/>
      <c r="AY1155" s="18"/>
      <c r="AZ1155" s="18"/>
      <c r="BA1155" s="18"/>
      <c r="BB1155" s="18"/>
      <c r="BC1155" s="18"/>
    </row>
    <row r="1156" spans="1:55" x14ac:dyDescent="0.25">
      <c r="A1156" s="21"/>
      <c r="B1156" s="21"/>
      <c r="C1156" s="21"/>
      <c r="AN1156" s="18"/>
      <c r="AO1156" s="18"/>
      <c r="AP1156" s="18"/>
      <c r="AQ1156" s="18"/>
      <c r="AR1156" s="18"/>
      <c r="AS1156" s="18"/>
      <c r="AT1156" s="18"/>
      <c r="AU1156" s="18"/>
      <c r="AV1156" s="18"/>
      <c r="AW1156" s="18"/>
      <c r="AX1156" s="18"/>
      <c r="AY1156" s="18"/>
      <c r="AZ1156" s="18"/>
      <c r="BA1156" s="18"/>
      <c r="BB1156" s="18"/>
      <c r="BC1156" s="18"/>
    </row>
    <row r="1157" spans="1:55" x14ac:dyDescent="0.25">
      <c r="A1157" s="21"/>
      <c r="B1157" s="21"/>
      <c r="C1157" s="21"/>
      <c r="AN1157" s="18"/>
      <c r="AO1157" s="18"/>
      <c r="AP1157" s="18"/>
      <c r="AQ1157" s="18"/>
      <c r="AR1157" s="18"/>
      <c r="AS1157" s="18"/>
      <c r="AT1157" s="18"/>
      <c r="AU1157" s="18"/>
      <c r="AV1157" s="18"/>
      <c r="AW1157" s="18"/>
      <c r="AX1157" s="18"/>
      <c r="AY1157" s="18"/>
      <c r="AZ1157" s="18"/>
      <c r="BA1157" s="18"/>
      <c r="BB1157" s="18"/>
      <c r="BC1157" s="18"/>
    </row>
    <row r="1158" spans="1:55" x14ac:dyDescent="0.25">
      <c r="A1158" s="21"/>
      <c r="B1158" s="21"/>
      <c r="C1158" s="21"/>
      <c r="AN1158" s="18"/>
      <c r="AO1158" s="18"/>
      <c r="AP1158" s="18"/>
      <c r="AQ1158" s="18"/>
      <c r="AR1158" s="18"/>
      <c r="AS1158" s="18"/>
      <c r="AT1158" s="18"/>
      <c r="AU1158" s="18"/>
      <c r="AV1158" s="18"/>
      <c r="AW1158" s="18"/>
      <c r="AX1158" s="18"/>
      <c r="AY1158" s="18"/>
      <c r="AZ1158" s="18"/>
      <c r="BA1158" s="18"/>
      <c r="BB1158" s="18"/>
      <c r="BC1158" s="18"/>
    </row>
    <row r="1159" spans="1:55" x14ac:dyDescent="0.25">
      <c r="A1159" s="21"/>
      <c r="B1159" s="21"/>
      <c r="C1159" s="21"/>
      <c r="AN1159" s="18"/>
      <c r="AO1159" s="18"/>
      <c r="AP1159" s="18"/>
      <c r="AQ1159" s="18"/>
      <c r="AR1159" s="18"/>
      <c r="AS1159" s="18"/>
      <c r="AT1159" s="18"/>
      <c r="AU1159" s="18"/>
      <c r="AV1159" s="18"/>
      <c r="AW1159" s="18"/>
      <c r="AX1159" s="18"/>
      <c r="AY1159" s="18"/>
      <c r="AZ1159" s="18"/>
      <c r="BA1159" s="18"/>
      <c r="BB1159" s="18"/>
      <c r="BC1159" s="18"/>
    </row>
    <row r="1160" spans="1:55" x14ac:dyDescent="0.25">
      <c r="A1160" s="21"/>
      <c r="B1160" s="21"/>
      <c r="C1160" s="21"/>
      <c r="AN1160" s="18"/>
      <c r="AO1160" s="18"/>
      <c r="AP1160" s="18"/>
      <c r="AQ1160" s="18"/>
      <c r="AR1160" s="18"/>
      <c r="AS1160" s="18"/>
      <c r="AT1160" s="18"/>
      <c r="AU1160" s="18"/>
      <c r="AV1160" s="18"/>
      <c r="AW1160" s="18"/>
      <c r="AX1160" s="18"/>
      <c r="AY1160" s="18"/>
      <c r="AZ1160" s="18"/>
      <c r="BA1160" s="18"/>
      <c r="BB1160" s="18"/>
      <c r="BC1160" s="18"/>
    </row>
    <row r="1161" spans="1:55" x14ac:dyDescent="0.25">
      <c r="A1161" s="21"/>
      <c r="B1161" s="21"/>
      <c r="C1161" s="21"/>
      <c r="AN1161" s="18"/>
      <c r="AO1161" s="18"/>
      <c r="AP1161" s="18"/>
      <c r="AQ1161" s="18"/>
      <c r="AR1161" s="18"/>
      <c r="AS1161" s="18"/>
      <c r="AT1161" s="18"/>
      <c r="AU1161" s="18"/>
      <c r="AV1161" s="18"/>
      <c r="AW1161" s="18"/>
      <c r="AX1161" s="18"/>
      <c r="AY1161" s="18"/>
      <c r="AZ1161" s="18"/>
      <c r="BA1161" s="18"/>
      <c r="BB1161" s="18"/>
      <c r="BC1161" s="18"/>
    </row>
    <row r="1162" spans="1:55" x14ac:dyDescent="0.25">
      <c r="A1162" s="21"/>
      <c r="B1162" s="21"/>
      <c r="C1162" s="21"/>
      <c r="AN1162" s="18"/>
      <c r="AO1162" s="18"/>
      <c r="AP1162" s="18"/>
      <c r="AQ1162" s="18"/>
      <c r="AR1162" s="18"/>
      <c r="AS1162" s="18"/>
      <c r="AT1162" s="18"/>
      <c r="AU1162" s="18"/>
      <c r="AV1162" s="18"/>
      <c r="AW1162" s="18"/>
      <c r="AX1162" s="18"/>
      <c r="AY1162" s="18"/>
      <c r="AZ1162" s="18"/>
      <c r="BA1162" s="18"/>
      <c r="BB1162" s="18"/>
      <c r="BC1162" s="18"/>
    </row>
    <row r="1163" spans="1:55" x14ac:dyDescent="0.25">
      <c r="A1163" s="21"/>
      <c r="B1163" s="21"/>
      <c r="C1163" s="21"/>
      <c r="AN1163" s="18"/>
      <c r="AO1163" s="18"/>
      <c r="AP1163" s="18"/>
      <c r="AQ1163" s="18"/>
      <c r="AR1163" s="18"/>
      <c r="AS1163" s="18"/>
      <c r="AT1163" s="18"/>
      <c r="AU1163" s="18"/>
      <c r="AV1163" s="18"/>
      <c r="AW1163" s="18"/>
      <c r="AX1163" s="18"/>
      <c r="AY1163" s="18"/>
      <c r="AZ1163" s="18"/>
      <c r="BA1163" s="18"/>
      <c r="BB1163" s="18"/>
      <c r="BC1163" s="18"/>
    </row>
    <row r="1164" spans="1:55" x14ac:dyDescent="0.25">
      <c r="A1164" s="21"/>
      <c r="B1164" s="21"/>
      <c r="C1164" s="21"/>
      <c r="AN1164" s="18"/>
      <c r="AO1164" s="18"/>
      <c r="AP1164" s="18"/>
      <c r="AQ1164" s="18"/>
      <c r="AR1164" s="18"/>
      <c r="AS1164" s="18"/>
      <c r="AT1164" s="18"/>
      <c r="AU1164" s="18"/>
      <c r="AV1164" s="18"/>
      <c r="AW1164" s="18"/>
      <c r="AX1164" s="18"/>
      <c r="AY1164" s="18"/>
      <c r="AZ1164" s="18"/>
      <c r="BA1164" s="18"/>
      <c r="BB1164" s="18"/>
      <c r="BC1164" s="18"/>
    </row>
    <row r="1165" spans="1:55" x14ac:dyDescent="0.25">
      <c r="A1165" s="21"/>
      <c r="B1165" s="21"/>
      <c r="C1165" s="21"/>
      <c r="AN1165" s="18"/>
      <c r="AO1165" s="18"/>
      <c r="AP1165" s="18"/>
      <c r="AQ1165" s="18"/>
      <c r="AR1165" s="18"/>
      <c r="AS1165" s="18"/>
      <c r="AT1165" s="18"/>
      <c r="AU1165" s="18"/>
      <c r="AV1165" s="18"/>
      <c r="AW1165" s="18"/>
      <c r="AX1165" s="18"/>
      <c r="AY1165" s="18"/>
      <c r="AZ1165" s="18"/>
      <c r="BA1165" s="18"/>
      <c r="BB1165" s="18"/>
      <c r="BC1165" s="18"/>
    </row>
    <row r="1166" spans="1:55" x14ac:dyDescent="0.25">
      <c r="A1166" s="21"/>
      <c r="B1166" s="21"/>
      <c r="C1166" s="21"/>
      <c r="AN1166" s="18"/>
      <c r="AO1166" s="18"/>
      <c r="AP1166" s="18"/>
      <c r="AQ1166" s="18"/>
      <c r="AR1166" s="18"/>
      <c r="AS1166" s="18"/>
      <c r="AT1166" s="18"/>
      <c r="AU1166" s="18"/>
      <c r="AV1166" s="18"/>
      <c r="AW1166" s="18"/>
      <c r="AX1166" s="18"/>
      <c r="AY1166" s="18"/>
      <c r="AZ1166" s="18"/>
      <c r="BA1166" s="18"/>
      <c r="BB1166" s="18"/>
      <c r="BC1166" s="18"/>
    </row>
    <row r="1167" spans="1:55" x14ac:dyDescent="0.25">
      <c r="A1167" s="21"/>
      <c r="B1167" s="21"/>
      <c r="C1167" s="21"/>
      <c r="AN1167" s="18"/>
      <c r="AO1167" s="18"/>
      <c r="AP1167" s="18"/>
      <c r="AQ1167" s="18"/>
      <c r="AR1167" s="18"/>
      <c r="AS1167" s="18"/>
      <c r="AT1167" s="18"/>
      <c r="AU1167" s="18"/>
      <c r="AV1167" s="18"/>
      <c r="AW1167" s="18"/>
      <c r="AX1167" s="18"/>
      <c r="AY1167" s="18"/>
      <c r="AZ1167" s="18"/>
      <c r="BA1167" s="18"/>
      <c r="BB1167" s="18"/>
      <c r="BC1167" s="18"/>
    </row>
    <row r="1168" spans="1:55" x14ac:dyDescent="0.25">
      <c r="A1168" s="21"/>
      <c r="B1168" s="21"/>
      <c r="C1168" s="21"/>
      <c r="AN1168" s="18"/>
      <c r="AO1168" s="18"/>
      <c r="AP1168" s="18"/>
      <c r="AQ1168" s="18"/>
      <c r="AR1168" s="18"/>
      <c r="AS1168" s="18"/>
      <c r="AT1168" s="18"/>
      <c r="AU1168" s="18"/>
      <c r="AV1168" s="18"/>
      <c r="AW1168" s="18"/>
      <c r="AX1168" s="18"/>
      <c r="AY1168" s="18"/>
      <c r="AZ1168" s="18"/>
      <c r="BA1168" s="18"/>
      <c r="BB1168" s="18"/>
      <c r="BC1168" s="18"/>
    </row>
    <row r="1169" spans="1:55" x14ac:dyDescent="0.25">
      <c r="A1169" s="21"/>
      <c r="B1169" s="21"/>
      <c r="C1169" s="21"/>
      <c r="AN1169" s="18"/>
      <c r="AO1169" s="18"/>
      <c r="AP1169" s="18"/>
      <c r="AQ1169" s="18"/>
      <c r="AR1169" s="18"/>
      <c r="AS1169" s="18"/>
      <c r="AT1169" s="18"/>
      <c r="AU1169" s="18"/>
      <c r="AV1169" s="18"/>
      <c r="AW1169" s="18"/>
      <c r="AX1169" s="18"/>
      <c r="AY1169" s="18"/>
      <c r="AZ1169" s="18"/>
      <c r="BA1169" s="18"/>
      <c r="BB1169" s="18"/>
      <c r="BC1169" s="18"/>
    </row>
    <row r="1170" spans="1:55" x14ac:dyDescent="0.25">
      <c r="A1170" s="21"/>
      <c r="B1170" s="21"/>
      <c r="C1170" s="21"/>
      <c r="AN1170" s="18"/>
      <c r="AO1170" s="18"/>
      <c r="AP1170" s="18"/>
      <c r="AQ1170" s="18"/>
      <c r="AR1170" s="18"/>
      <c r="AS1170" s="18"/>
      <c r="AT1170" s="18"/>
      <c r="AU1170" s="18"/>
      <c r="AV1170" s="18"/>
      <c r="AW1170" s="18"/>
      <c r="AX1170" s="18"/>
      <c r="AY1170" s="18"/>
      <c r="AZ1170" s="18"/>
      <c r="BA1170" s="18"/>
      <c r="BB1170" s="18"/>
      <c r="BC1170" s="18"/>
    </row>
    <row r="1171" spans="1:55" x14ac:dyDescent="0.25">
      <c r="A1171" s="21"/>
      <c r="B1171" s="21"/>
      <c r="C1171" s="21"/>
      <c r="AN1171" s="18"/>
      <c r="AO1171" s="18"/>
      <c r="AP1171" s="18"/>
      <c r="AQ1171" s="18"/>
      <c r="AR1171" s="18"/>
      <c r="AS1171" s="18"/>
      <c r="AT1171" s="18"/>
      <c r="AU1171" s="18"/>
      <c r="AV1171" s="18"/>
      <c r="AW1171" s="18"/>
      <c r="AX1171" s="18"/>
      <c r="AY1171" s="18"/>
      <c r="AZ1171" s="18"/>
      <c r="BA1171" s="18"/>
      <c r="BB1171" s="18"/>
      <c r="BC1171" s="18"/>
    </row>
    <row r="1172" spans="1:55" x14ac:dyDescent="0.25">
      <c r="A1172" s="21"/>
      <c r="B1172" s="21"/>
      <c r="C1172" s="21"/>
      <c r="AN1172" s="18"/>
      <c r="AO1172" s="18"/>
      <c r="AP1172" s="18"/>
      <c r="AQ1172" s="18"/>
      <c r="AR1172" s="18"/>
      <c r="AS1172" s="18"/>
      <c r="AT1172" s="18"/>
      <c r="AU1172" s="18"/>
      <c r="AV1172" s="18"/>
      <c r="AW1172" s="18"/>
      <c r="AX1172" s="18"/>
      <c r="AY1172" s="18"/>
      <c r="AZ1172" s="18"/>
      <c r="BA1172" s="18"/>
      <c r="BB1172" s="18"/>
      <c r="BC1172" s="18"/>
    </row>
    <row r="1173" spans="1:55" x14ac:dyDescent="0.25">
      <c r="A1173" s="21"/>
      <c r="B1173" s="21"/>
      <c r="C1173" s="21"/>
      <c r="AN1173" s="18"/>
      <c r="AO1173" s="18"/>
      <c r="AP1173" s="18"/>
      <c r="AQ1173" s="18"/>
      <c r="AR1173" s="18"/>
      <c r="AS1173" s="18"/>
      <c r="AT1173" s="18"/>
      <c r="AU1173" s="18"/>
      <c r="AV1173" s="18"/>
      <c r="AW1173" s="18"/>
      <c r="AX1173" s="18"/>
      <c r="AY1173" s="18"/>
      <c r="AZ1173" s="18"/>
      <c r="BA1173" s="18"/>
      <c r="BB1173" s="18"/>
      <c r="BC1173" s="18"/>
    </row>
    <row r="1174" spans="1:55" x14ac:dyDescent="0.25">
      <c r="A1174" s="21"/>
      <c r="B1174" s="21"/>
      <c r="C1174" s="21"/>
      <c r="AN1174" s="18"/>
      <c r="AO1174" s="18"/>
      <c r="AP1174" s="18"/>
      <c r="AQ1174" s="18"/>
      <c r="AR1174" s="18"/>
      <c r="AS1174" s="18"/>
      <c r="AT1174" s="18"/>
      <c r="AU1174" s="18"/>
      <c r="AV1174" s="18"/>
      <c r="AW1174" s="18"/>
      <c r="AX1174" s="18"/>
      <c r="AY1174" s="18"/>
      <c r="AZ1174" s="18"/>
      <c r="BA1174" s="18"/>
      <c r="BB1174" s="18"/>
      <c r="BC1174" s="18"/>
    </row>
    <row r="1175" spans="1:55" x14ac:dyDescent="0.25">
      <c r="A1175" s="21"/>
      <c r="B1175" s="21"/>
      <c r="C1175" s="21"/>
      <c r="AN1175" s="18"/>
      <c r="AO1175" s="18"/>
      <c r="AP1175" s="18"/>
      <c r="AQ1175" s="18"/>
      <c r="AR1175" s="18"/>
      <c r="AS1175" s="18"/>
      <c r="AT1175" s="18"/>
      <c r="AU1175" s="18"/>
      <c r="AV1175" s="18"/>
      <c r="AW1175" s="18"/>
      <c r="AX1175" s="18"/>
      <c r="AY1175" s="18"/>
      <c r="AZ1175" s="18"/>
      <c r="BA1175" s="18"/>
      <c r="BB1175" s="18"/>
      <c r="BC1175" s="18"/>
    </row>
    <row r="1176" spans="1:55" x14ac:dyDescent="0.25">
      <c r="A1176" s="21"/>
      <c r="B1176" s="21"/>
      <c r="C1176" s="21"/>
      <c r="AN1176" s="18"/>
      <c r="AO1176" s="18"/>
      <c r="AP1176" s="18"/>
      <c r="AQ1176" s="18"/>
      <c r="AR1176" s="18"/>
      <c r="AS1176" s="18"/>
      <c r="AT1176" s="18"/>
      <c r="AU1176" s="18"/>
      <c r="AV1176" s="18"/>
      <c r="AW1176" s="18"/>
      <c r="AX1176" s="18"/>
      <c r="AY1176" s="18"/>
      <c r="AZ1176" s="18"/>
      <c r="BA1176" s="18"/>
      <c r="BB1176" s="18"/>
      <c r="BC1176" s="18"/>
    </row>
    <row r="1177" spans="1:55" x14ac:dyDescent="0.25">
      <c r="A1177" s="21"/>
      <c r="B1177" s="21"/>
      <c r="C1177" s="21"/>
      <c r="AN1177" s="18"/>
      <c r="AO1177" s="18"/>
      <c r="AP1177" s="18"/>
      <c r="AQ1177" s="18"/>
      <c r="AR1177" s="18"/>
      <c r="AS1177" s="18"/>
      <c r="AT1177" s="18"/>
      <c r="AU1177" s="18"/>
      <c r="AV1177" s="18"/>
      <c r="AW1177" s="18"/>
      <c r="AX1177" s="18"/>
      <c r="AY1177" s="18"/>
      <c r="AZ1177" s="18"/>
      <c r="BA1177" s="18"/>
      <c r="BB1177" s="18"/>
      <c r="BC1177" s="18"/>
    </row>
    <row r="1178" spans="1:55" x14ac:dyDescent="0.25">
      <c r="A1178" s="21"/>
      <c r="B1178" s="21"/>
      <c r="C1178" s="21"/>
      <c r="AN1178" s="18"/>
      <c r="AO1178" s="18"/>
      <c r="AP1178" s="18"/>
      <c r="AQ1178" s="18"/>
      <c r="AR1178" s="18"/>
      <c r="AS1178" s="18"/>
      <c r="AT1178" s="18"/>
      <c r="AU1178" s="18"/>
      <c r="AV1178" s="18"/>
      <c r="AW1178" s="18"/>
      <c r="AX1178" s="18"/>
      <c r="AY1178" s="18"/>
      <c r="AZ1178" s="18"/>
      <c r="BA1178" s="18"/>
      <c r="BB1178" s="18"/>
      <c r="BC1178" s="18"/>
    </row>
    <row r="1179" spans="1:55" x14ac:dyDescent="0.25">
      <c r="A1179" s="21"/>
      <c r="B1179" s="21"/>
      <c r="C1179" s="21"/>
      <c r="AN1179" s="18"/>
      <c r="AO1179" s="18"/>
      <c r="AP1179" s="18"/>
      <c r="AQ1179" s="18"/>
      <c r="AR1179" s="18"/>
      <c r="AS1179" s="18"/>
      <c r="AT1179" s="18"/>
      <c r="AU1179" s="18"/>
      <c r="AV1179" s="18"/>
      <c r="AW1179" s="18"/>
      <c r="AX1179" s="18"/>
      <c r="AY1179" s="18"/>
      <c r="AZ1179" s="18"/>
      <c r="BA1179" s="18"/>
      <c r="BB1179" s="18"/>
      <c r="BC1179" s="18"/>
    </row>
    <row r="1180" spans="1:55" x14ac:dyDescent="0.25">
      <c r="A1180" s="21"/>
      <c r="B1180" s="21"/>
      <c r="C1180" s="21"/>
      <c r="AN1180" s="18"/>
      <c r="AO1180" s="18"/>
      <c r="AP1180" s="18"/>
      <c r="AQ1180" s="18"/>
      <c r="AR1180" s="18"/>
      <c r="AS1180" s="18"/>
      <c r="AT1180" s="18"/>
      <c r="AU1180" s="18"/>
      <c r="AV1180" s="18"/>
      <c r="AW1180" s="18"/>
      <c r="AX1180" s="18"/>
      <c r="AY1180" s="18"/>
      <c r="AZ1180" s="18"/>
      <c r="BA1180" s="18"/>
      <c r="BB1180" s="18"/>
      <c r="BC1180" s="18"/>
    </row>
    <row r="1181" spans="1:55" x14ac:dyDescent="0.25">
      <c r="A1181" s="21"/>
      <c r="B1181" s="21"/>
      <c r="C1181" s="21"/>
      <c r="AN1181" s="18"/>
      <c r="AO1181" s="18"/>
      <c r="AP1181" s="18"/>
      <c r="AQ1181" s="18"/>
      <c r="AR1181" s="18"/>
      <c r="AS1181" s="18"/>
      <c r="AT1181" s="18"/>
      <c r="AU1181" s="18"/>
      <c r="AV1181" s="18"/>
      <c r="AW1181" s="18"/>
      <c r="AX1181" s="18"/>
      <c r="AY1181" s="18"/>
      <c r="AZ1181" s="18"/>
      <c r="BA1181" s="18"/>
      <c r="BB1181" s="18"/>
      <c r="BC1181" s="18"/>
    </row>
    <row r="1182" spans="1:55" x14ac:dyDescent="0.25">
      <c r="A1182" s="21"/>
      <c r="B1182" s="21"/>
      <c r="C1182" s="21"/>
      <c r="AN1182" s="18"/>
      <c r="AO1182" s="18"/>
      <c r="AP1182" s="18"/>
      <c r="AQ1182" s="18"/>
      <c r="AR1182" s="18"/>
      <c r="AS1182" s="18"/>
      <c r="AT1182" s="18"/>
      <c r="AU1182" s="18"/>
      <c r="AV1182" s="18"/>
      <c r="AW1182" s="18"/>
      <c r="AX1182" s="18"/>
      <c r="AY1182" s="18"/>
      <c r="AZ1182" s="18"/>
      <c r="BA1182" s="18"/>
      <c r="BB1182" s="18"/>
      <c r="BC1182" s="18"/>
    </row>
    <row r="1183" spans="1:55" x14ac:dyDescent="0.25">
      <c r="A1183" s="21"/>
      <c r="B1183" s="21"/>
      <c r="C1183" s="21"/>
      <c r="AN1183" s="18"/>
      <c r="AO1183" s="18"/>
      <c r="AP1183" s="18"/>
      <c r="AQ1183" s="18"/>
      <c r="AR1183" s="18"/>
      <c r="AS1183" s="18"/>
      <c r="AT1183" s="18"/>
      <c r="AU1183" s="18"/>
      <c r="AV1183" s="18"/>
      <c r="AW1183" s="18"/>
      <c r="AX1183" s="18"/>
      <c r="AY1183" s="18"/>
      <c r="AZ1183" s="18"/>
      <c r="BA1183" s="18"/>
      <c r="BB1183" s="18"/>
      <c r="BC1183" s="18"/>
    </row>
    <row r="1184" spans="1:55" x14ac:dyDescent="0.25">
      <c r="A1184" s="21"/>
      <c r="B1184" s="21"/>
      <c r="C1184" s="21"/>
      <c r="AN1184" s="18"/>
      <c r="AO1184" s="18"/>
      <c r="AP1184" s="18"/>
      <c r="AQ1184" s="18"/>
      <c r="AR1184" s="18"/>
      <c r="AS1184" s="18"/>
      <c r="AT1184" s="18"/>
      <c r="AU1184" s="18"/>
      <c r="AV1184" s="18"/>
      <c r="AW1184" s="18"/>
      <c r="AX1184" s="18"/>
      <c r="AY1184" s="18"/>
      <c r="AZ1184" s="18"/>
      <c r="BA1184" s="18"/>
      <c r="BB1184" s="18"/>
      <c r="BC1184" s="18"/>
    </row>
    <row r="1185" spans="1:55" x14ac:dyDescent="0.25">
      <c r="A1185" s="21"/>
      <c r="B1185" s="21"/>
      <c r="C1185" s="21"/>
      <c r="AN1185" s="18"/>
      <c r="AO1185" s="18"/>
      <c r="AP1185" s="18"/>
      <c r="AQ1185" s="18"/>
      <c r="AR1185" s="18"/>
      <c r="AS1185" s="18"/>
      <c r="AT1185" s="18"/>
      <c r="AU1185" s="18"/>
      <c r="AV1185" s="18"/>
      <c r="AW1185" s="18"/>
      <c r="AX1185" s="18"/>
      <c r="AY1185" s="18"/>
      <c r="AZ1185" s="18"/>
      <c r="BA1185" s="18"/>
      <c r="BB1185" s="18"/>
      <c r="BC1185" s="18"/>
    </row>
    <row r="1186" spans="1:55" x14ac:dyDescent="0.25">
      <c r="A1186" s="21"/>
      <c r="B1186" s="21"/>
      <c r="C1186" s="21"/>
      <c r="AN1186" s="18"/>
      <c r="AO1186" s="18"/>
      <c r="AP1186" s="18"/>
      <c r="AQ1186" s="18"/>
      <c r="AR1186" s="18"/>
      <c r="AS1186" s="18"/>
      <c r="AT1186" s="18"/>
      <c r="AU1186" s="18"/>
      <c r="AV1186" s="18"/>
      <c r="AW1186" s="18"/>
      <c r="AX1186" s="18"/>
      <c r="AY1186" s="18"/>
      <c r="AZ1186" s="18"/>
      <c r="BA1186" s="18"/>
      <c r="BB1186" s="18"/>
      <c r="BC1186" s="18"/>
    </row>
    <row r="1187" spans="1:55" x14ac:dyDescent="0.25">
      <c r="A1187" s="21"/>
      <c r="B1187" s="21"/>
      <c r="C1187" s="21"/>
      <c r="AN1187" s="18"/>
      <c r="AO1187" s="18"/>
      <c r="AP1187" s="18"/>
      <c r="AQ1187" s="18"/>
      <c r="AR1187" s="18"/>
      <c r="AS1187" s="18"/>
      <c r="AT1187" s="18"/>
      <c r="AU1187" s="18"/>
      <c r="AV1187" s="18"/>
      <c r="AW1187" s="18"/>
      <c r="AX1187" s="18"/>
      <c r="AY1187" s="18"/>
      <c r="AZ1187" s="18"/>
      <c r="BA1187" s="18"/>
      <c r="BB1187" s="18"/>
      <c r="BC1187" s="18"/>
    </row>
    <row r="1188" spans="1:55" x14ac:dyDescent="0.25">
      <c r="A1188" s="21"/>
      <c r="B1188" s="21"/>
      <c r="C1188" s="21"/>
      <c r="AN1188" s="18"/>
      <c r="AO1188" s="18"/>
      <c r="AP1188" s="18"/>
      <c r="AQ1188" s="18"/>
      <c r="AR1188" s="18"/>
      <c r="AS1188" s="18"/>
      <c r="AT1188" s="18"/>
      <c r="AU1188" s="18"/>
      <c r="AV1188" s="18"/>
      <c r="AW1188" s="18"/>
      <c r="AX1188" s="18"/>
      <c r="AY1188" s="18"/>
      <c r="AZ1188" s="18"/>
      <c r="BA1188" s="18"/>
      <c r="BB1188" s="18"/>
      <c r="BC1188" s="18"/>
    </row>
    <row r="1189" spans="1:55" x14ac:dyDescent="0.25">
      <c r="A1189" s="21"/>
      <c r="B1189" s="21"/>
      <c r="C1189" s="21"/>
      <c r="AN1189" s="18"/>
      <c r="AO1189" s="18"/>
      <c r="AP1189" s="18"/>
      <c r="AQ1189" s="18"/>
      <c r="AR1189" s="18"/>
      <c r="AS1189" s="18"/>
      <c r="AT1189" s="18"/>
      <c r="AU1189" s="18"/>
      <c r="AV1189" s="18"/>
      <c r="AW1189" s="18"/>
      <c r="AX1189" s="18"/>
      <c r="AY1189" s="18"/>
      <c r="AZ1189" s="18"/>
      <c r="BA1189" s="18"/>
      <c r="BB1189" s="18"/>
      <c r="BC1189" s="18"/>
    </row>
    <row r="1190" spans="1:55" x14ac:dyDescent="0.25">
      <c r="A1190" s="21"/>
      <c r="B1190" s="21"/>
      <c r="C1190" s="21"/>
      <c r="AN1190" s="18"/>
      <c r="AO1190" s="18"/>
      <c r="AP1190" s="18"/>
      <c r="AQ1190" s="18"/>
      <c r="AR1190" s="18"/>
      <c r="AS1190" s="18"/>
      <c r="AT1190" s="18"/>
      <c r="AU1190" s="18"/>
      <c r="AV1190" s="18"/>
      <c r="AW1190" s="18"/>
      <c r="AX1190" s="18"/>
      <c r="AY1190" s="18"/>
      <c r="AZ1190" s="18"/>
      <c r="BA1190" s="18"/>
      <c r="BB1190" s="18"/>
      <c r="BC1190" s="18"/>
    </row>
    <row r="1191" spans="1:55" x14ac:dyDescent="0.25">
      <c r="A1191" s="21"/>
      <c r="B1191" s="21"/>
      <c r="C1191" s="21"/>
      <c r="AN1191" s="18"/>
      <c r="AO1191" s="18"/>
      <c r="AP1191" s="18"/>
      <c r="AQ1191" s="18"/>
      <c r="AR1191" s="18"/>
      <c r="AS1191" s="18"/>
      <c r="AT1191" s="18"/>
      <c r="AU1191" s="18"/>
      <c r="AV1191" s="18"/>
      <c r="AW1191" s="18"/>
      <c r="AX1191" s="18"/>
      <c r="AY1191" s="18"/>
      <c r="AZ1191" s="18"/>
      <c r="BA1191" s="18"/>
      <c r="BB1191" s="18"/>
      <c r="BC1191" s="18"/>
    </row>
    <row r="1192" spans="1:55" x14ac:dyDescent="0.25">
      <c r="A1192" s="21"/>
      <c r="B1192" s="21"/>
      <c r="C1192" s="21"/>
      <c r="AN1192" s="18"/>
      <c r="AO1192" s="18"/>
      <c r="AP1192" s="18"/>
      <c r="AQ1192" s="18"/>
      <c r="AR1192" s="18"/>
      <c r="AS1192" s="18"/>
      <c r="AT1192" s="18"/>
      <c r="AU1192" s="18"/>
      <c r="AV1192" s="18"/>
      <c r="AW1192" s="18"/>
      <c r="AX1192" s="18"/>
      <c r="AY1192" s="18"/>
      <c r="AZ1192" s="18"/>
      <c r="BA1192" s="18"/>
      <c r="BB1192" s="18"/>
      <c r="BC1192" s="18"/>
    </row>
    <row r="1193" spans="1:55" x14ac:dyDescent="0.25">
      <c r="A1193" s="21"/>
      <c r="B1193" s="21"/>
      <c r="C1193" s="21"/>
      <c r="AN1193" s="18"/>
      <c r="AO1193" s="18"/>
      <c r="AP1193" s="18"/>
      <c r="AQ1193" s="18"/>
      <c r="AR1193" s="18"/>
      <c r="AS1193" s="18"/>
      <c r="AT1193" s="18"/>
      <c r="AU1193" s="18"/>
      <c r="AV1193" s="18"/>
      <c r="AW1193" s="18"/>
      <c r="AX1193" s="18"/>
      <c r="AY1193" s="18"/>
      <c r="AZ1193" s="18"/>
      <c r="BA1193" s="18"/>
      <c r="BB1193" s="18"/>
      <c r="BC1193" s="18"/>
    </row>
    <row r="1194" spans="1:55" x14ac:dyDescent="0.25">
      <c r="A1194" s="21"/>
      <c r="B1194" s="21"/>
      <c r="C1194" s="21"/>
      <c r="AN1194" s="18"/>
      <c r="AO1194" s="18"/>
      <c r="AP1194" s="18"/>
      <c r="AQ1194" s="18"/>
      <c r="AR1194" s="18"/>
      <c r="AS1194" s="18"/>
      <c r="AT1194" s="18"/>
      <c r="AU1194" s="18"/>
      <c r="AV1194" s="18"/>
      <c r="AW1194" s="18"/>
      <c r="AX1194" s="18"/>
      <c r="AY1194" s="18"/>
      <c r="AZ1194" s="18"/>
      <c r="BA1194" s="18"/>
      <c r="BB1194" s="18"/>
      <c r="BC1194" s="18"/>
    </row>
    <row r="1195" spans="1:55" x14ac:dyDescent="0.25">
      <c r="A1195" s="21"/>
      <c r="B1195" s="21"/>
      <c r="C1195" s="21"/>
      <c r="AN1195" s="18"/>
      <c r="AO1195" s="18"/>
      <c r="AP1195" s="18"/>
      <c r="AQ1195" s="18"/>
      <c r="AR1195" s="18"/>
      <c r="AS1195" s="18"/>
      <c r="AT1195" s="18"/>
      <c r="AU1195" s="18"/>
      <c r="AV1195" s="18"/>
      <c r="AW1195" s="18"/>
      <c r="AX1195" s="18"/>
      <c r="AY1195" s="18"/>
      <c r="AZ1195" s="18"/>
      <c r="BA1195" s="18"/>
      <c r="BB1195" s="18"/>
      <c r="BC1195" s="18"/>
    </row>
    <row r="1196" spans="1:55" x14ac:dyDescent="0.25">
      <c r="A1196" s="21"/>
      <c r="B1196" s="21"/>
      <c r="C1196" s="21"/>
      <c r="AN1196" s="18"/>
      <c r="AO1196" s="18"/>
      <c r="AP1196" s="18"/>
      <c r="AQ1196" s="18"/>
      <c r="AR1196" s="18"/>
      <c r="AS1196" s="18"/>
      <c r="AT1196" s="18"/>
      <c r="AU1196" s="18"/>
      <c r="AV1196" s="18"/>
      <c r="AW1196" s="18"/>
      <c r="AX1196" s="18"/>
      <c r="AY1196" s="18"/>
      <c r="AZ1196" s="18"/>
      <c r="BA1196" s="18"/>
      <c r="BB1196" s="18"/>
      <c r="BC1196" s="18"/>
    </row>
    <row r="1197" spans="1:55" x14ac:dyDescent="0.25">
      <c r="A1197" s="21"/>
      <c r="B1197" s="21"/>
      <c r="C1197" s="21"/>
      <c r="AN1197" s="18"/>
      <c r="AO1197" s="18"/>
      <c r="AP1197" s="18"/>
      <c r="AQ1197" s="18"/>
      <c r="AR1197" s="18"/>
      <c r="AS1197" s="18"/>
      <c r="AT1197" s="18"/>
      <c r="AU1197" s="18"/>
      <c r="AV1197" s="18"/>
      <c r="AW1197" s="18"/>
      <c r="AX1197" s="18"/>
      <c r="AY1197" s="18"/>
      <c r="AZ1197" s="18"/>
      <c r="BA1197" s="18"/>
      <c r="BB1197" s="18"/>
      <c r="BC1197" s="18"/>
    </row>
    <row r="1198" spans="1:55" x14ac:dyDescent="0.25">
      <c r="A1198" s="21"/>
      <c r="B1198" s="21"/>
      <c r="C1198" s="21"/>
      <c r="AN1198" s="18"/>
      <c r="AO1198" s="18"/>
      <c r="AP1198" s="18"/>
      <c r="AQ1198" s="18"/>
      <c r="AR1198" s="18"/>
      <c r="AS1198" s="18"/>
      <c r="AT1198" s="18"/>
      <c r="AU1198" s="18"/>
      <c r="AV1198" s="18"/>
      <c r="AW1198" s="18"/>
      <c r="AX1198" s="18"/>
      <c r="AY1198" s="18"/>
      <c r="AZ1198" s="18"/>
      <c r="BA1198" s="18"/>
      <c r="BB1198" s="18"/>
      <c r="BC1198" s="18"/>
    </row>
    <row r="1199" spans="1:55" x14ac:dyDescent="0.25">
      <c r="A1199" s="21"/>
      <c r="B1199" s="21"/>
      <c r="C1199" s="21"/>
      <c r="AN1199" s="18"/>
      <c r="AO1199" s="18"/>
      <c r="AP1199" s="18"/>
      <c r="AQ1199" s="18"/>
      <c r="AR1199" s="18"/>
      <c r="AS1199" s="18"/>
      <c r="AT1199" s="18"/>
      <c r="AU1199" s="18"/>
      <c r="AV1199" s="18"/>
      <c r="AW1199" s="18"/>
      <c r="AX1199" s="18"/>
      <c r="AY1199" s="18"/>
      <c r="AZ1199" s="18"/>
      <c r="BA1199" s="18"/>
      <c r="BB1199" s="18"/>
      <c r="BC1199" s="18"/>
    </row>
    <row r="1200" spans="1:55" x14ac:dyDescent="0.25">
      <c r="A1200" s="21"/>
      <c r="B1200" s="21"/>
      <c r="C1200" s="21"/>
      <c r="AN1200" s="18"/>
      <c r="AO1200" s="18"/>
      <c r="AP1200" s="18"/>
      <c r="AQ1200" s="18"/>
      <c r="AR1200" s="18"/>
      <c r="AS1200" s="18"/>
      <c r="AT1200" s="18"/>
      <c r="AU1200" s="18"/>
      <c r="AV1200" s="18"/>
      <c r="AW1200" s="18"/>
      <c r="AX1200" s="18"/>
      <c r="AY1200" s="18"/>
      <c r="AZ1200" s="18"/>
      <c r="BA1200" s="18"/>
      <c r="BB1200" s="18"/>
      <c r="BC1200" s="18"/>
    </row>
    <row r="1201" spans="1:55" x14ac:dyDescent="0.25">
      <c r="A1201" s="21"/>
      <c r="B1201" s="21"/>
      <c r="C1201" s="21"/>
      <c r="AN1201" s="18"/>
      <c r="AO1201" s="18"/>
      <c r="AP1201" s="18"/>
      <c r="AQ1201" s="18"/>
      <c r="AR1201" s="18"/>
      <c r="AS1201" s="18"/>
      <c r="AT1201" s="18"/>
      <c r="AU1201" s="18"/>
      <c r="AV1201" s="18"/>
      <c r="AW1201" s="18"/>
      <c r="AX1201" s="18"/>
      <c r="AY1201" s="18"/>
      <c r="AZ1201" s="18"/>
      <c r="BA1201" s="18"/>
      <c r="BB1201" s="18"/>
      <c r="BC1201" s="18"/>
    </row>
    <row r="1202" spans="1:55" x14ac:dyDescent="0.25">
      <c r="A1202" s="21"/>
      <c r="B1202" s="21"/>
      <c r="C1202" s="21"/>
      <c r="AN1202" s="18"/>
      <c r="AO1202" s="18"/>
      <c r="AP1202" s="18"/>
      <c r="AQ1202" s="18"/>
      <c r="AR1202" s="18"/>
      <c r="AS1202" s="18"/>
      <c r="AT1202" s="18"/>
      <c r="AU1202" s="18"/>
      <c r="AV1202" s="18"/>
      <c r="AW1202" s="18"/>
      <c r="AX1202" s="18"/>
      <c r="AY1202" s="18"/>
      <c r="AZ1202" s="18"/>
      <c r="BA1202" s="18"/>
      <c r="BB1202" s="18"/>
      <c r="BC1202" s="18"/>
    </row>
    <row r="1203" spans="1:55" x14ac:dyDescent="0.25">
      <c r="A1203" s="21"/>
      <c r="B1203" s="21"/>
      <c r="C1203" s="21"/>
      <c r="AN1203" s="18"/>
      <c r="AO1203" s="18"/>
      <c r="AP1203" s="18"/>
      <c r="AQ1203" s="18"/>
      <c r="AR1203" s="18"/>
      <c r="AS1203" s="18"/>
      <c r="AT1203" s="18"/>
      <c r="AU1203" s="18"/>
      <c r="AV1203" s="18"/>
      <c r="AW1203" s="18"/>
      <c r="AX1203" s="18"/>
      <c r="AY1203" s="18"/>
      <c r="AZ1203" s="18"/>
      <c r="BA1203" s="18"/>
      <c r="BB1203" s="18"/>
      <c r="BC1203" s="18"/>
    </row>
    <row r="1204" spans="1:55" x14ac:dyDescent="0.25">
      <c r="A1204" s="21"/>
      <c r="B1204" s="21"/>
      <c r="C1204" s="21"/>
      <c r="AN1204" s="18"/>
      <c r="AO1204" s="18"/>
      <c r="AP1204" s="18"/>
      <c r="AQ1204" s="18"/>
      <c r="AR1204" s="18"/>
      <c r="AS1204" s="18"/>
      <c r="AT1204" s="18"/>
      <c r="AU1204" s="18"/>
      <c r="AV1204" s="18"/>
      <c r="AW1204" s="18"/>
      <c r="AX1204" s="18"/>
      <c r="AY1204" s="18"/>
      <c r="AZ1204" s="18"/>
      <c r="BA1204" s="18"/>
      <c r="BB1204" s="18"/>
      <c r="BC1204" s="18"/>
    </row>
    <row r="1205" spans="1:55" x14ac:dyDescent="0.25">
      <c r="A1205" s="21"/>
      <c r="B1205" s="21"/>
      <c r="C1205" s="21"/>
      <c r="AN1205" s="18"/>
      <c r="AO1205" s="18"/>
      <c r="AP1205" s="18"/>
      <c r="AQ1205" s="18"/>
      <c r="AR1205" s="18"/>
      <c r="AS1205" s="18"/>
      <c r="AT1205" s="18"/>
      <c r="AU1205" s="18"/>
      <c r="AV1205" s="18"/>
      <c r="AW1205" s="18"/>
      <c r="AX1205" s="18"/>
      <c r="AY1205" s="18"/>
      <c r="AZ1205" s="18"/>
      <c r="BA1205" s="18"/>
      <c r="BB1205" s="18"/>
      <c r="BC1205" s="18"/>
    </row>
    <row r="1206" spans="1:55" x14ac:dyDescent="0.25">
      <c r="A1206" s="21"/>
      <c r="B1206" s="21"/>
      <c r="C1206" s="21"/>
      <c r="AN1206" s="18"/>
      <c r="AO1206" s="18"/>
      <c r="AP1206" s="18"/>
      <c r="AQ1206" s="18"/>
      <c r="AR1206" s="18"/>
      <c r="AS1206" s="18"/>
      <c r="AT1206" s="18"/>
      <c r="AU1206" s="18"/>
      <c r="AV1206" s="18"/>
      <c r="AW1206" s="18"/>
      <c r="AX1206" s="18"/>
      <c r="AY1206" s="18"/>
      <c r="AZ1206" s="18"/>
      <c r="BA1206" s="18"/>
      <c r="BB1206" s="18"/>
      <c r="BC1206" s="18"/>
    </row>
    <row r="1207" spans="1:55" x14ac:dyDescent="0.25">
      <c r="A1207" s="21"/>
      <c r="B1207" s="21"/>
      <c r="C1207" s="21"/>
      <c r="AN1207" s="18"/>
      <c r="AO1207" s="18"/>
      <c r="AP1207" s="18"/>
      <c r="AQ1207" s="18"/>
      <c r="AR1207" s="18"/>
      <c r="AS1207" s="18"/>
      <c r="AT1207" s="18"/>
      <c r="AU1207" s="18"/>
      <c r="AV1207" s="18"/>
      <c r="AW1207" s="18"/>
      <c r="AX1207" s="18"/>
      <c r="AY1207" s="18"/>
      <c r="AZ1207" s="18"/>
      <c r="BA1207" s="18"/>
      <c r="BB1207" s="18"/>
      <c r="BC1207" s="18"/>
    </row>
    <row r="1208" spans="1:55" x14ac:dyDescent="0.25">
      <c r="A1208" s="21"/>
      <c r="B1208" s="21"/>
      <c r="C1208" s="21"/>
      <c r="AN1208" s="18"/>
      <c r="AO1208" s="18"/>
      <c r="AP1208" s="18"/>
      <c r="AQ1208" s="18"/>
      <c r="AR1208" s="18"/>
      <c r="AS1208" s="18"/>
      <c r="AT1208" s="18"/>
      <c r="AU1208" s="18"/>
      <c r="AV1208" s="18"/>
      <c r="AW1208" s="18"/>
      <c r="AX1208" s="18"/>
      <c r="AY1208" s="18"/>
      <c r="AZ1208" s="18"/>
      <c r="BA1208" s="18"/>
      <c r="BB1208" s="18"/>
      <c r="BC1208" s="18"/>
    </row>
    <row r="1209" spans="1:55" x14ac:dyDescent="0.25">
      <c r="A1209" s="21"/>
      <c r="B1209" s="21"/>
      <c r="C1209" s="21"/>
      <c r="AN1209" s="18"/>
      <c r="AO1209" s="18"/>
      <c r="AP1209" s="18"/>
      <c r="AQ1209" s="18"/>
      <c r="AR1209" s="18"/>
      <c r="AS1209" s="18"/>
      <c r="AT1209" s="18"/>
      <c r="AU1209" s="18"/>
      <c r="AV1209" s="18"/>
      <c r="AW1209" s="18"/>
      <c r="AX1209" s="18"/>
      <c r="AY1209" s="18"/>
      <c r="AZ1209" s="18"/>
      <c r="BA1209" s="18"/>
      <c r="BB1209" s="18"/>
      <c r="BC1209" s="18"/>
    </row>
    <row r="1210" spans="1:55" x14ac:dyDescent="0.25">
      <c r="A1210" s="21"/>
      <c r="B1210" s="21"/>
      <c r="C1210" s="21"/>
      <c r="AN1210" s="18"/>
      <c r="AO1210" s="18"/>
      <c r="AP1210" s="18"/>
      <c r="AQ1210" s="18"/>
      <c r="AR1210" s="18"/>
      <c r="AS1210" s="18"/>
      <c r="AT1210" s="18"/>
      <c r="AU1210" s="18"/>
      <c r="AV1210" s="18"/>
      <c r="AW1210" s="18"/>
      <c r="AX1210" s="18"/>
      <c r="AY1210" s="18"/>
      <c r="AZ1210" s="18"/>
      <c r="BA1210" s="18"/>
      <c r="BB1210" s="18"/>
      <c r="BC1210" s="18"/>
    </row>
    <row r="1211" spans="1:55" x14ac:dyDescent="0.25">
      <c r="A1211" s="21"/>
      <c r="B1211" s="21"/>
      <c r="C1211" s="21"/>
      <c r="AN1211" s="18"/>
      <c r="AO1211" s="18"/>
      <c r="AP1211" s="18"/>
      <c r="AQ1211" s="18"/>
      <c r="AR1211" s="18"/>
      <c r="AS1211" s="18"/>
      <c r="AT1211" s="18"/>
      <c r="AU1211" s="18"/>
      <c r="AV1211" s="18"/>
      <c r="AW1211" s="18"/>
      <c r="AX1211" s="18"/>
      <c r="AY1211" s="18"/>
      <c r="AZ1211" s="18"/>
      <c r="BA1211" s="18"/>
      <c r="BB1211" s="18"/>
      <c r="BC1211" s="18"/>
    </row>
    <row r="1212" spans="1:55" x14ac:dyDescent="0.25">
      <c r="A1212" s="21"/>
      <c r="B1212" s="21"/>
      <c r="C1212" s="21"/>
      <c r="AN1212" s="18"/>
      <c r="AO1212" s="18"/>
      <c r="AP1212" s="18"/>
      <c r="AQ1212" s="18"/>
      <c r="AR1212" s="18"/>
      <c r="AS1212" s="18"/>
      <c r="AT1212" s="18"/>
      <c r="AU1212" s="18"/>
      <c r="AV1212" s="18"/>
      <c r="AW1212" s="18"/>
      <c r="AX1212" s="18"/>
      <c r="AY1212" s="18"/>
      <c r="AZ1212" s="18"/>
      <c r="BA1212" s="18"/>
      <c r="BB1212" s="18"/>
      <c r="BC1212" s="18"/>
    </row>
    <row r="1213" spans="1:55" x14ac:dyDescent="0.25">
      <c r="A1213" s="21"/>
      <c r="B1213" s="21"/>
      <c r="C1213" s="21"/>
      <c r="AN1213" s="18"/>
      <c r="AO1213" s="18"/>
      <c r="AP1213" s="18"/>
      <c r="AQ1213" s="18"/>
      <c r="AR1213" s="18"/>
      <c r="AS1213" s="18"/>
      <c r="AT1213" s="18"/>
      <c r="AU1213" s="18"/>
      <c r="AV1213" s="18"/>
      <c r="AW1213" s="18"/>
      <c r="AX1213" s="18"/>
      <c r="AY1213" s="18"/>
      <c r="AZ1213" s="18"/>
      <c r="BA1213" s="18"/>
      <c r="BB1213" s="18"/>
      <c r="BC1213" s="18"/>
    </row>
    <row r="1214" spans="1:55" x14ac:dyDescent="0.25">
      <c r="A1214" s="21"/>
      <c r="B1214" s="21"/>
      <c r="C1214" s="21"/>
      <c r="AN1214" s="18"/>
      <c r="AO1214" s="18"/>
      <c r="AP1214" s="18"/>
      <c r="AQ1214" s="18"/>
      <c r="AR1214" s="18"/>
      <c r="AS1214" s="18"/>
      <c r="AT1214" s="18"/>
      <c r="AU1214" s="18"/>
      <c r="AV1214" s="18"/>
      <c r="AW1214" s="18"/>
      <c r="AX1214" s="18"/>
      <c r="AY1214" s="18"/>
      <c r="AZ1214" s="18"/>
      <c r="BA1214" s="18"/>
      <c r="BB1214" s="18"/>
      <c r="BC1214" s="18"/>
    </row>
    <row r="1215" spans="1:55" x14ac:dyDescent="0.25">
      <c r="A1215" s="21"/>
      <c r="B1215" s="21"/>
      <c r="C1215" s="21"/>
      <c r="AN1215" s="18"/>
      <c r="AO1215" s="18"/>
      <c r="AP1215" s="18"/>
      <c r="AQ1215" s="18"/>
      <c r="AR1215" s="18"/>
      <c r="AS1215" s="18"/>
      <c r="AT1215" s="18"/>
      <c r="AU1215" s="18"/>
      <c r="AV1215" s="18"/>
      <c r="AW1215" s="18"/>
      <c r="AX1215" s="18"/>
      <c r="AY1215" s="18"/>
      <c r="AZ1215" s="18"/>
      <c r="BA1215" s="18"/>
      <c r="BB1215" s="18"/>
      <c r="BC1215" s="18"/>
    </row>
    <row r="1216" spans="1:55" x14ac:dyDescent="0.25">
      <c r="A1216" s="21"/>
      <c r="B1216" s="21"/>
      <c r="C1216" s="21"/>
      <c r="AN1216" s="18"/>
      <c r="AO1216" s="18"/>
      <c r="AP1216" s="18"/>
      <c r="AQ1216" s="18"/>
      <c r="AR1216" s="18"/>
      <c r="AS1216" s="18"/>
      <c r="AT1216" s="18"/>
      <c r="AU1216" s="18"/>
      <c r="AV1216" s="18"/>
      <c r="AW1216" s="18"/>
      <c r="AX1216" s="18"/>
      <c r="AY1216" s="18"/>
      <c r="AZ1216" s="18"/>
      <c r="BA1216" s="18"/>
      <c r="BB1216" s="18"/>
      <c r="BC1216" s="18"/>
    </row>
    <row r="1217" spans="1:55" x14ac:dyDescent="0.25">
      <c r="A1217" s="21"/>
      <c r="B1217" s="21"/>
      <c r="C1217" s="21"/>
      <c r="AN1217" s="18"/>
      <c r="AO1217" s="18"/>
      <c r="AP1217" s="18"/>
      <c r="AQ1217" s="18"/>
      <c r="AR1217" s="18"/>
      <c r="AS1217" s="18"/>
      <c r="AT1217" s="18"/>
      <c r="AU1217" s="18"/>
      <c r="AV1217" s="18"/>
      <c r="AW1217" s="18"/>
      <c r="AX1217" s="18"/>
      <c r="AY1217" s="18"/>
      <c r="AZ1217" s="18"/>
      <c r="BA1217" s="18"/>
      <c r="BB1217" s="18"/>
      <c r="BC1217" s="18"/>
    </row>
    <row r="1218" spans="1:55" x14ac:dyDescent="0.25">
      <c r="A1218" s="21"/>
      <c r="B1218" s="21"/>
      <c r="C1218" s="21"/>
      <c r="AN1218" s="18"/>
      <c r="AO1218" s="18"/>
      <c r="AP1218" s="18"/>
      <c r="AQ1218" s="18"/>
      <c r="AR1218" s="18"/>
      <c r="AS1218" s="18"/>
      <c r="AT1218" s="18"/>
      <c r="AU1218" s="18"/>
      <c r="AV1218" s="18"/>
      <c r="AW1218" s="18"/>
      <c r="AX1218" s="18"/>
      <c r="AY1218" s="18"/>
      <c r="AZ1218" s="18"/>
      <c r="BA1218" s="18"/>
      <c r="BB1218" s="18"/>
      <c r="BC1218" s="18"/>
    </row>
    <row r="1219" spans="1:55" x14ac:dyDescent="0.25">
      <c r="A1219" s="21"/>
      <c r="B1219" s="21"/>
      <c r="C1219" s="21"/>
      <c r="AN1219" s="18"/>
      <c r="AO1219" s="18"/>
      <c r="AP1219" s="18"/>
      <c r="AQ1219" s="18"/>
      <c r="AR1219" s="18"/>
      <c r="AS1219" s="18"/>
      <c r="AT1219" s="18"/>
      <c r="AU1219" s="18"/>
      <c r="AV1219" s="18"/>
      <c r="AW1219" s="18"/>
      <c r="AX1219" s="18"/>
      <c r="AY1219" s="18"/>
      <c r="AZ1219" s="18"/>
      <c r="BA1219" s="18"/>
      <c r="BB1219" s="18"/>
      <c r="BC1219" s="18"/>
    </row>
    <row r="1220" spans="1:55" x14ac:dyDescent="0.25">
      <c r="A1220" s="21"/>
      <c r="B1220" s="21"/>
      <c r="C1220" s="21"/>
      <c r="AN1220" s="18"/>
      <c r="AO1220" s="18"/>
      <c r="AP1220" s="18"/>
      <c r="AQ1220" s="18"/>
      <c r="AR1220" s="18"/>
      <c r="AS1220" s="18"/>
      <c r="AT1220" s="18"/>
      <c r="AU1220" s="18"/>
      <c r="AV1220" s="18"/>
      <c r="AW1220" s="18"/>
      <c r="AX1220" s="18"/>
      <c r="AY1220" s="18"/>
      <c r="AZ1220" s="18"/>
      <c r="BA1220" s="18"/>
      <c r="BB1220" s="18"/>
      <c r="BC1220" s="18"/>
    </row>
    <row r="1221" spans="1:55" x14ac:dyDescent="0.25">
      <c r="A1221" s="21"/>
      <c r="B1221" s="21"/>
      <c r="C1221" s="21"/>
      <c r="AN1221" s="18"/>
      <c r="AO1221" s="18"/>
      <c r="AP1221" s="18"/>
      <c r="AQ1221" s="18"/>
      <c r="AR1221" s="18"/>
      <c r="AS1221" s="18"/>
      <c r="AT1221" s="18"/>
      <c r="AU1221" s="18"/>
      <c r="AV1221" s="18"/>
      <c r="AW1221" s="18"/>
      <c r="AX1221" s="18"/>
      <c r="AY1221" s="18"/>
      <c r="AZ1221" s="18"/>
      <c r="BA1221" s="18"/>
      <c r="BB1221" s="18"/>
      <c r="BC1221" s="18"/>
    </row>
    <row r="1222" spans="1:55" x14ac:dyDescent="0.25">
      <c r="A1222" s="21"/>
      <c r="B1222" s="21"/>
      <c r="C1222" s="21"/>
      <c r="AN1222" s="18"/>
      <c r="AO1222" s="18"/>
      <c r="AP1222" s="18"/>
      <c r="AQ1222" s="18"/>
      <c r="AR1222" s="18"/>
      <c r="AS1222" s="18"/>
      <c r="AT1222" s="18"/>
      <c r="AU1222" s="18"/>
      <c r="AV1222" s="18"/>
      <c r="AW1222" s="18"/>
      <c r="AX1222" s="18"/>
      <c r="AY1222" s="18"/>
      <c r="AZ1222" s="18"/>
      <c r="BA1222" s="18"/>
      <c r="BB1222" s="18"/>
      <c r="BC1222" s="18"/>
    </row>
    <row r="1223" spans="1:55" x14ac:dyDescent="0.25">
      <c r="A1223" s="21"/>
      <c r="B1223" s="21"/>
      <c r="C1223" s="21"/>
      <c r="AN1223" s="18"/>
      <c r="AO1223" s="18"/>
      <c r="AP1223" s="18"/>
      <c r="AQ1223" s="18"/>
      <c r="AR1223" s="18"/>
      <c r="AS1223" s="18"/>
      <c r="AT1223" s="18"/>
      <c r="AU1223" s="18"/>
      <c r="AV1223" s="18"/>
      <c r="AW1223" s="18"/>
      <c r="AX1223" s="18"/>
      <c r="AY1223" s="18"/>
      <c r="AZ1223" s="18"/>
      <c r="BA1223" s="18"/>
      <c r="BB1223" s="18"/>
      <c r="BC1223" s="18"/>
    </row>
    <row r="1224" spans="1:55" x14ac:dyDescent="0.25">
      <c r="A1224" s="21"/>
      <c r="B1224" s="21"/>
      <c r="C1224" s="21"/>
      <c r="AN1224" s="18"/>
      <c r="AO1224" s="18"/>
      <c r="AP1224" s="18"/>
      <c r="AQ1224" s="18"/>
      <c r="AR1224" s="18"/>
      <c r="AS1224" s="18"/>
      <c r="AT1224" s="18"/>
      <c r="AU1224" s="18"/>
      <c r="AV1224" s="18"/>
      <c r="AW1224" s="18"/>
      <c r="AX1224" s="18"/>
      <c r="AY1224" s="18"/>
      <c r="AZ1224" s="18"/>
      <c r="BA1224" s="18"/>
      <c r="BB1224" s="18"/>
      <c r="BC1224" s="18"/>
    </row>
    <row r="1225" spans="1:55" x14ac:dyDescent="0.25">
      <c r="A1225" s="21"/>
      <c r="B1225" s="21"/>
      <c r="C1225" s="21"/>
      <c r="AN1225" s="18"/>
      <c r="AO1225" s="18"/>
      <c r="AP1225" s="18"/>
      <c r="AQ1225" s="18"/>
      <c r="AR1225" s="18"/>
      <c r="AS1225" s="18"/>
      <c r="AT1225" s="18"/>
      <c r="AU1225" s="18"/>
      <c r="AV1225" s="18"/>
      <c r="AW1225" s="18"/>
      <c r="AX1225" s="18"/>
      <c r="AY1225" s="18"/>
      <c r="AZ1225" s="18"/>
      <c r="BA1225" s="18"/>
      <c r="BB1225" s="18"/>
      <c r="BC1225" s="18"/>
    </row>
    <row r="1226" spans="1:55" x14ac:dyDescent="0.25">
      <c r="A1226" s="21"/>
      <c r="B1226" s="21"/>
      <c r="C1226" s="21"/>
      <c r="AN1226" s="18"/>
      <c r="AO1226" s="18"/>
      <c r="AP1226" s="18"/>
      <c r="AQ1226" s="18"/>
      <c r="AR1226" s="18"/>
      <c r="AS1226" s="18"/>
      <c r="AT1226" s="18"/>
      <c r="AU1226" s="18"/>
      <c r="AV1226" s="18"/>
      <c r="AW1226" s="18"/>
      <c r="AX1226" s="18"/>
      <c r="AY1226" s="18"/>
      <c r="AZ1226" s="18"/>
      <c r="BA1226" s="18"/>
      <c r="BB1226" s="18"/>
      <c r="BC1226" s="18"/>
    </row>
    <row r="1227" spans="1:55" x14ac:dyDescent="0.25">
      <c r="A1227" s="21"/>
      <c r="B1227" s="21"/>
      <c r="C1227" s="21"/>
      <c r="AN1227" s="18"/>
      <c r="AO1227" s="18"/>
      <c r="AP1227" s="18"/>
      <c r="AQ1227" s="18"/>
      <c r="AR1227" s="18"/>
      <c r="AS1227" s="18"/>
      <c r="AT1227" s="18"/>
      <c r="AU1227" s="18"/>
      <c r="AV1227" s="18"/>
      <c r="AW1227" s="18"/>
      <c r="AX1227" s="18"/>
      <c r="AY1227" s="18"/>
      <c r="AZ1227" s="18"/>
      <c r="BA1227" s="18"/>
      <c r="BB1227" s="18"/>
      <c r="BC1227" s="18"/>
    </row>
    <row r="1228" spans="1:55" x14ac:dyDescent="0.25">
      <c r="A1228" s="21"/>
      <c r="B1228" s="21"/>
      <c r="C1228" s="21"/>
      <c r="AN1228" s="18"/>
      <c r="AO1228" s="18"/>
      <c r="AP1228" s="18"/>
      <c r="AQ1228" s="18"/>
      <c r="AR1228" s="18"/>
      <c r="AS1228" s="18"/>
      <c r="AT1228" s="18"/>
      <c r="AU1228" s="18"/>
      <c r="AV1228" s="18"/>
      <c r="AW1228" s="18"/>
      <c r="AX1228" s="18"/>
      <c r="AY1228" s="18"/>
      <c r="AZ1228" s="18"/>
      <c r="BA1228" s="18"/>
      <c r="BB1228" s="18"/>
      <c r="BC1228" s="18"/>
    </row>
    <row r="1229" spans="1:55" x14ac:dyDescent="0.25">
      <c r="A1229" s="21"/>
      <c r="B1229" s="21"/>
      <c r="C1229" s="21"/>
      <c r="AN1229" s="18"/>
      <c r="AO1229" s="18"/>
      <c r="AP1229" s="18"/>
      <c r="AQ1229" s="18"/>
      <c r="AR1229" s="18"/>
      <c r="AS1229" s="18"/>
      <c r="AT1229" s="18"/>
      <c r="AU1229" s="18"/>
      <c r="AV1229" s="18"/>
      <c r="AW1229" s="18"/>
      <c r="AX1229" s="18"/>
      <c r="AY1229" s="18"/>
      <c r="AZ1229" s="18"/>
      <c r="BA1229" s="18"/>
      <c r="BB1229" s="18"/>
      <c r="BC1229" s="18"/>
    </row>
    <row r="1230" spans="1:55" x14ac:dyDescent="0.25">
      <c r="A1230" s="21"/>
      <c r="B1230" s="21"/>
      <c r="C1230" s="21"/>
      <c r="AN1230" s="18"/>
      <c r="AO1230" s="18"/>
      <c r="AP1230" s="18"/>
      <c r="AQ1230" s="18"/>
      <c r="AR1230" s="18"/>
      <c r="AS1230" s="18"/>
      <c r="AT1230" s="18"/>
      <c r="AU1230" s="18"/>
      <c r="AV1230" s="18"/>
      <c r="AW1230" s="18"/>
      <c r="AX1230" s="18"/>
      <c r="AY1230" s="18"/>
      <c r="AZ1230" s="18"/>
      <c r="BA1230" s="18"/>
      <c r="BB1230" s="18"/>
      <c r="BC1230" s="18"/>
    </row>
    <row r="1231" spans="1:55" x14ac:dyDescent="0.25">
      <c r="A1231" s="21"/>
      <c r="B1231" s="21"/>
      <c r="C1231" s="21"/>
      <c r="AN1231" s="18"/>
      <c r="AO1231" s="18"/>
      <c r="AP1231" s="18"/>
      <c r="AQ1231" s="18"/>
      <c r="AR1231" s="18"/>
      <c r="AS1231" s="18"/>
      <c r="AT1231" s="18"/>
      <c r="AU1231" s="18"/>
      <c r="AV1231" s="18"/>
      <c r="AW1231" s="18"/>
      <c r="AX1231" s="18"/>
      <c r="AY1231" s="18"/>
      <c r="AZ1231" s="18"/>
      <c r="BA1231" s="18"/>
      <c r="BB1231" s="18"/>
      <c r="BC1231" s="18"/>
    </row>
    <row r="1232" spans="1:55" x14ac:dyDescent="0.25">
      <c r="A1232" s="21"/>
      <c r="B1232" s="21"/>
      <c r="C1232" s="21"/>
      <c r="AN1232" s="18"/>
      <c r="AO1232" s="18"/>
      <c r="AP1232" s="18"/>
      <c r="AQ1232" s="18"/>
      <c r="AR1232" s="18"/>
      <c r="AS1232" s="18"/>
      <c r="AT1232" s="18"/>
      <c r="AU1232" s="18"/>
      <c r="AV1232" s="18"/>
      <c r="AW1232" s="18"/>
      <c r="AX1232" s="18"/>
      <c r="AY1232" s="18"/>
      <c r="AZ1232" s="18"/>
      <c r="BA1232" s="18"/>
      <c r="BB1232" s="18"/>
      <c r="BC1232" s="18"/>
    </row>
    <row r="1233" spans="1:55" x14ac:dyDescent="0.25">
      <c r="A1233" s="21"/>
      <c r="B1233" s="21"/>
      <c r="C1233" s="21"/>
      <c r="AN1233" s="18"/>
      <c r="AO1233" s="18"/>
      <c r="AP1233" s="18"/>
      <c r="AQ1233" s="18"/>
      <c r="AR1233" s="18"/>
      <c r="AS1233" s="18"/>
      <c r="AT1233" s="18"/>
      <c r="AU1233" s="18"/>
      <c r="AV1233" s="18"/>
      <c r="AW1233" s="18"/>
      <c r="AX1233" s="18"/>
      <c r="AY1233" s="18"/>
      <c r="AZ1233" s="18"/>
      <c r="BA1233" s="18"/>
      <c r="BB1233" s="18"/>
      <c r="BC1233" s="18"/>
    </row>
    <row r="1234" spans="1:55" x14ac:dyDescent="0.25">
      <c r="A1234" s="21"/>
      <c r="B1234" s="21"/>
      <c r="C1234" s="21"/>
      <c r="AN1234" s="18"/>
      <c r="AO1234" s="18"/>
      <c r="AP1234" s="18"/>
      <c r="AQ1234" s="18"/>
      <c r="AR1234" s="18"/>
      <c r="AS1234" s="18"/>
      <c r="AT1234" s="18"/>
      <c r="AU1234" s="18"/>
      <c r="AV1234" s="18"/>
      <c r="AW1234" s="18"/>
      <c r="AX1234" s="18"/>
      <c r="AY1234" s="18"/>
      <c r="AZ1234" s="18"/>
      <c r="BA1234" s="18"/>
      <c r="BB1234" s="18"/>
      <c r="BC1234" s="18"/>
    </row>
    <row r="1235" spans="1:55" x14ac:dyDescent="0.25">
      <c r="A1235" s="21"/>
      <c r="B1235" s="21"/>
      <c r="C1235" s="21"/>
      <c r="AN1235" s="18"/>
      <c r="AO1235" s="18"/>
      <c r="AP1235" s="18"/>
      <c r="AQ1235" s="18"/>
      <c r="AR1235" s="18"/>
      <c r="AS1235" s="18"/>
      <c r="AT1235" s="18"/>
      <c r="AU1235" s="18"/>
      <c r="AV1235" s="18"/>
      <c r="AW1235" s="18"/>
      <c r="AX1235" s="18"/>
      <c r="AY1235" s="18"/>
      <c r="AZ1235" s="18"/>
      <c r="BA1235" s="18"/>
      <c r="BB1235" s="18"/>
      <c r="BC1235" s="18"/>
    </row>
    <row r="1236" spans="1:55" x14ac:dyDescent="0.25">
      <c r="A1236" s="21"/>
      <c r="B1236" s="21"/>
      <c r="C1236" s="21"/>
      <c r="AN1236" s="18"/>
      <c r="AO1236" s="18"/>
      <c r="AP1236" s="18"/>
      <c r="AQ1236" s="18"/>
      <c r="AR1236" s="18"/>
      <c r="AS1236" s="18"/>
      <c r="AT1236" s="18"/>
      <c r="AU1236" s="18"/>
      <c r="AV1236" s="18"/>
      <c r="AW1236" s="18"/>
      <c r="AX1236" s="18"/>
      <c r="AY1236" s="18"/>
      <c r="AZ1236" s="18"/>
      <c r="BA1236" s="18"/>
      <c r="BB1236" s="18"/>
      <c r="BC1236" s="18"/>
    </row>
    <row r="1237" spans="1:55" x14ac:dyDescent="0.25">
      <c r="A1237" s="21"/>
      <c r="B1237" s="21"/>
      <c r="C1237" s="21"/>
      <c r="AN1237" s="18"/>
      <c r="AO1237" s="18"/>
      <c r="AP1237" s="18"/>
      <c r="AQ1237" s="18"/>
      <c r="AR1237" s="18"/>
      <c r="AS1237" s="18"/>
      <c r="AT1237" s="18"/>
      <c r="AU1237" s="18"/>
      <c r="AV1237" s="18"/>
      <c r="AW1237" s="18"/>
      <c r="AX1237" s="18"/>
      <c r="AY1237" s="18"/>
      <c r="AZ1237" s="18"/>
      <c r="BA1237" s="18"/>
      <c r="BB1237" s="18"/>
      <c r="BC1237" s="18"/>
    </row>
    <row r="1238" spans="1:55" x14ac:dyDescent="0.25">
      <c r="A1238" s="21"/>
      <c r="B1238" s="21"/>
      <c r="C1238" s="21"/>
      <c r="AN1238" s="18"/>
      <c r="AO1238" s="18"/>
      <c r="AP1238" s="18"/>
      <c r="AQ1238" s="18"/>
      <c r="AR1238" s="18"/>
      <c r="AS1238" s="18"/>
      <c r="AT1238" s="18"/>
      <c r="AU1238" s="18"/>
      <c r="AV1238" s="18"/>
      <c r="AW1238" s="18"/>
      <c r="AX1238" s="18"/>
      <c r="AY1238" s="18"/>
      <c r="AZ1238" s="18"/>
      <c r="BA1238" s="18"/>
      <c r="BB1238" s="18"/>
      <c r="BC1238" s="18"/>
    </row>
    <row r="1239" spans="1:55" x14ac:dyDescent="0.25">
      <c r="A1239" s="21"/>
      <c r="B1239" s="21"/>
      <c r="C1239" s="21"/>
      <c r="AN1239" s="18"/>
      <c r="AO1239" s="18"/>
      <c r="AP1239" s="18"/>
      <c r="AQ1239" s="18"/>
      <c r="AR1239" s="18"/>
      <c r="AS1239" s="18"/>
      <c r="AT1239" s="18"/>
      <c r="AU1239" s="18"/>
      <c r="AV1239" s="18"/>
      <c r="AW1239" s="18"/>
      <c r="AX1239" s="18"/>
      <c r="AY1239" s="18"/>
      <c r="AZ1239" s="18"/>
      <c r="BA1239" s="18"/>
      <c r="BB1239" s="18"/>
      <c r="BC1239" s="18"/>
    </row>
    <row r="1240" spans="1:55" x14ac:dyDescent="0.25">
      <c r="A1240" s="21"/>
      <c r="B1240" s="21"/>
      <c r="C1240" s="21"/>
      <c r="AN1240" s="18"/>
      <c r="AO1240" s="18"/>
      <c r="AP1240" s="18"/>
      <c r="AQ1240" s="18"/>
      <c r="AR1240" s="18"/>
      <c r="AS1240" s="18"/>
      <c r="AT1240" s="18"/>
      <c r="AU1240" s="18"/>
      <c r="AV1240" s="18"/>
      <c r="AW1240" s="18"/>
      <c r="AX1240" s="18"/>
      <c r="AY1240" s="18"/>
      <c r="AZ1240" s="18"/>
      <c r="BA1240" s="18"/>
      <c r="BB1240" s="18"/>
      <c r="BC1240" s="18"/>
    </row>
    <row r="1241" spans="1:55" x14ac:dyDescent="0.25">
      <c r="A1241" s="21"/>
      <c r="B1241" s="21"/>
      <c r="C1241" s="21"/>
      <c r="AN1241" s="18"/>
      <c r="AO1241" s="18"/>
      <c r="AP1241" s="18"/>
      <c r="AQ1241" s="18"/>
      <c r="AR1241" s="18"/>
      <c r="AS1241" s="18"/>
      <c r="AT1241" s="18"/>
      <c r="AU1241" s="18"/>
      <c r="AV1241" s="18"/>
      <c r="AW1241" s="18"/>
      <c r="AX1241" s="18"/>
      <c r="AY1241" s="18"/>
      <c r="AZ1241" s="18"/>
      <c r="BA1241" s="18"/>
      <c r="BB1241" s="18"/>
      <c r="BC1241" s="18"/>
    </row>
    <row r="1242" spans="1:55" x14ac:dyDescent="0.25">
      <c r="A1242" s="21"/>
      <c r="B1242" s="21"/>
      <c r="C1242" s="21"/>
      <c r="AN1242" s="18"/>
      <c r="AO1242" s="18"/>
      <c r="AP1242" s="18"/>
      <c r="AQ1242" s="18"/>
      <c r="AR1242" s="18"/>
      <c r="AS1242" s="18"/>
      <c r="AT1242" s="18"/>
      <c r="AU1242" s="18"/>
      <c r="AV1242" s="18"/>
      <c r="AW1242" s="18"/>
      <c r="AX1242" s="18"/>
      <c r="AY1242" s="18"/>
      <c r="AZ1242" s="18"/>
      <c r="BA1242" s="18"/>
      <c r="BB1242" s="18"/>
      <c r="BC1242" s="18"/>
    </row>
    <row r="1243" spans="1:55" x14ac:dyDescent="0.25">
      <c r="A1243" s="21"/>
      <c r="B1243" s="21"/>
      <c r="C1243" s="21"/>
      <c r="AN1243" s="18"/>
      <c r="AO1243" s="18"/>
      <c r="AP1243" s="18"/>
      <c r="AQ1243" s="18"/>
      <c r="AR1243" s="18"/>
      <c r="AS1243" s="18"/>
      <c r="AT1243" s="18"/>
      <c r="AU1243" s="18"/>
      <c r="AV1243" s="18"/>
      <c r="AW1243" s="18"/>
      <c r="AX1243" s="18"/>
      <c r="AY1243" s="18"/>
      <c r="AZ1243" s="18"/>
      <c r="BA1243" s="18"/>
      <c r="BB1243" s="18"/>
      <c r="BC1243" s="18"/>
    </row>
    <row r="1244" spans="1:55" x14ac:dyDescent="0.25">
      <c r="A1244" s="21"/>
      <c r="B1244" s="21"/>
      <c r="C1244" s="21"/>
      <c r="AN1244" s="18"/>
      <c r="AO1244" s="18"/>
      <c r="AP1244" s="18"/>
      <c r="AQ1244" s="18"/>
      <c r="AR1244" s="18"/>
      <c r="AS1244" s="18"/>
      <c r="AT1244" s="18"/>
      <c r="AU1244" s="18"/>
      <c r="AV1244" s="18"/>
      <c r="AW1244" s="18"/>
      <c r="AX1244" s="18"/>
      <c r="AY1244" s="18"/>
      <c r="AZ1244" s="18"/>
      <c r="BA1244" s="18"/>
      <c r="BB1244" s="18"/>
      <c r="BC1244" s="18"/>
    </row>
    <row r="1245" spans="1:55" x14ac:dyDescent="0.25">
      <c r="A1245" s="21"/>
      <c r="B1245" s="21"/>
      <c r="C1245" s="21"/>
      <c r="AN1245" s="18"/>
      <c r="AO1245" s="18"/>
      <c r="AP1245" s="18"/>
      <c r="AQ1245" s="18"/>
      <c r="AR1245" s="18"/>
      <c r="AS1245" s="18"/>
      <c r="AT1245" s="18"/>
      <c r="AU1245" s="18"/>
      <c r="AV1245" s="18"/>
      <c r="AW1245" s="18"/>
      <c r="AX1245" s="18"/>
      <c r="AY1245" s="18"/>
      <c r="AZ1245" s="18"/>
      <c r="BA1245" s="18"/>
      <c r="BB1245" s="18"/>
      <c r="BC1245" s="18"/>
    </row>
    <row r="1246" spans="1:55" x14ac:dyDescent="0.25">
      <c r="A1246" s="21"/>
      <c r="B1246" s="21"/>
      <c r="C1246" s="21"/>
      <c r="AN1246" s="18"/>
      <c r="AO1246" s="18"/>
      <c r="AP1246" s="18"/>
      <c r="AQ1246" s="18"/>
      <c r="AR1246" s="18"/>
      <c r="AS1246" s="18"/>
      <c r="AT1246" s="18"/>
      <c r="AU1246" s="18"/>
      <c r="AV1246" s="18"/>
      <c r="AW1246" s="18"/>
      <c r="AX1246" s="18"/>
      <c r="AY1246" s="18"/>
      <c r="AZ1246" s="18"/>
      <c r="BA1246" s="18"/>
      <c r="BB1246" s="18"/>
      <c r="BC1246" s="18"/>
    </row>
    <row r="1247" spans="1:55" x14ac:dyDescent="0.25">
      <c r="A1247" s="21"/>
      <c r="B1247" s="21"/>
      <c r="C1247" s="21"/>
      <c r="AN1247" s="18"/>
      <c r="AO1247" s="18"/>
      <c r="AP1247" s="18"/>
      <c r="AQ1247" s="18"/>
      <c r="AR1247" s="18"/>
      <c r="AS1247" s="18"/>
      <c r="AT1247" s="18"/>
      <c r="AU1247" s="18"/>
      <c r="AV1247" s="18"/>
      <c r="AW1247" s="18"/>
      <c r="AX1247" s="18"/>
      <c r="AY1247" s="18"/>
      <c r="AZ1247" s="18"/>
      <c r="BA1247" s="18"/>
      <c r="BB1247" s="18"/>
      <c r="BC1247" s="18"/>
    </row>
    <row r="1248" spans="1:55" x14ac:dyDescent="0.25">
      <c r="A1248" s="21"/>
      <c r="B1248" s="21"/>
      <c r="C1248" s="21"/>
      <c r="AN1248" s="18"/>
      <c r="AO1248" s="18"/>
      <c r="AP1248" s="18"/>
      <c r="AQ1248" s="18"/>
      <c r="AR1248" s="18"/>
      <c r="AS1248" s="18"/>
      <c r="AT1248" s="18"/>
      <c r="AU1248" s="18"/>
      <c r="AV1248" s="18"/>
      <c r="AW1248" s="18"/>
      <c r="AX1248" s="18"/>
      <c r="AY1248" s="18"/>
      <c r="AZ1248" s="18"/>
      <c r="BA1248" s="18"/>
      <c r="BB1248" s="18"/>
      <c r="BC1248" s="18"/>
    </row>
    <row r="1249" spans="1:55" x14ac:dyDescent="0.25">
      <c r="A1249" s="21"/>
      <c r="B1249" s="21"/>
      <c r="C1249" s="21"/>
      <c r="AN1249" s="18"/>
      <c r="AO1249" s="18"/>
      <c r="AP1249" s="18"/>
      <c r="AQ1249" s="18"/>
      <c r="AR1249" s="18"/>
      <c r="AS1249" s="18"/>
      <c r="AT1249" s="18"/>
      <c r="AU1249" s="18"/>
      <c r="AV1249" s="18"/>
      <c r="AW1249" s="18"/>
      <c r="AX1249" s="18"/>
      <c r="AY1249" s="18"/>
      <c r="AZ1249" s="18"/>
      <c r="BA1249" s="18"/>
      <c r="BB1249" s="18"/>
      <c r="BC1249" s="18"/>
    </row>
    <row r="1250" spans="1:55" x14ac:dyDescent="0.25">
      <c r="A1250" s="21"/>
      <c r="B1250" s="21"/>
      <c r="C1250" s="21"/>
      <c r="AN1250" s="18"/>
      <c r="AO1250" s="18"/>
      <c r="AP1250" s="18"/>
      <c r="AQ1250" s="18"/>
      <c r="AR1250" s="18"/>
      <c r="AS1250" s="18"/>
      <c r="AT1250" s="18"/>
      <c r="AU1250" s="18"/>
      <c r="AV1250" s="18"/>
      <c r="AW1250" s="18"/>
      <c r="AX1250" s="18"/>
      <c r="AY1250" s="18"/>
      <c r="AZ1250" s="18"/>
      <c r="BA1250" s="18"/>
      <c r="BB1250" s="18"/>
      <c r="BC1250" s="18"/>
    </row>
    <row r="1251" spans="1:55" x14ac:dyDescent="0.25">
      <c r="A1251" s="21"/>
      <c r="B1251" s="21"/>
      <c r="C1251" s="21"/>
      <c r="AN1251" s="18"/>
      <c r="AO1251" s="18"/>
      <c r="AP1251" s="18"/>
      <c r="AQ1251" s="18"/>
      <c r="AR1251" s="18"/>
      <c r="AS1251" s="18"/>
      <c r="AT1251" s="18"/>
      <c r="AU1251" s="18"/>
      <c r="AV1251" s="18"/>
      <c r="AW1251" s="18"/>
      <c r="AX1251" s="18"/>
      <c r="AY1251" s="18"/>
      <c r="AZ1251" s="18"/>
      <c r="BA1251" s="18"/>
      <c r="BB1251" s="18"/>
      <c r="BC1251" s="18"/>
    </row>
    <row r="1252" spans="1:55" x14ac:dyDescent="0.25">
      <c r="A1252" s="21"/>
      <c r="B1252" s="21"/>
      <c r="C1252" s="21"/>
      <c r="AN1252" s="18"/>
      <c r="AO1252" s="18"/>
      <c r="AP1252" s="18"/>
      <c r="AQ1252" s="18"/>
      <c r="AR1252" s="18"/>
      <c r="AS1252" s="18"/>
      <c r="AT1252" s="18"/>
      <c r="AU1252" s="18"/>
      <c r="AV1252" s="18"/>
      <c r="AW1252" s="18"/>
      <c r="AX1252" s="18"/>
      <c r="AY1252" s="18"/>
      <c r="AZ1252" s="18"/>
      <c r="BA1252" s="18"/>
      <c r="BB1252" s="18"/>
      <c r="BC1252" s="18"/>
    </row>
    <row r="1253" spans="1:55" x14ac:dyDescent="0.25">
      <c r="A1253" s="21"/>
      <c r="B1253" s="21"/>
      <c r="C1253" s="21"/>
      <c r="AN1253" s="18"/>
      <c r="AO1253" s="18"/>
      <c r="AP1253" s="18"/>
      <c r="AQ1253" s="18"/>
      <c r="AR1253" s="18"/>
      <c r="AS1253" s="18"/>
      <c r="AT1253" s="18"/>
      <c r="AU1253" s="18"/>
      <c r="AV1253" s="18"/>
      <c r="AW1253" s="18"/>
      <c r="AX1253" s="18"/>
      <c r="AY1253" s="18"/>
      <c r="AZ1253" s="18"/>
      <c r="BA1253" s="18"/>
      <c r="BB1253" s="18"/>
      <c r="BC1253" s="18"/>
    </row>
    <row r="1254" spans="1:55" x14ac:dyDescent="0.25">
      <c r="A1254" s="21"/>
      <c r="B1254" s="21"/>
      <c r="C1254" s="21"/>
      <c r="AN1254" s="18"/>
      <c r="AO1254" s="18"/>
      <c r="AP1254" s="18"/>
      <c r="AQ1254" s="18"/>
      <c r="AR1254" s="18"/>
      <c r="AS1254" s="18"/>
      <c r="AT1254" s="18"/>
      <c r="AU1254" s="18"/>
      <c r="AV1254" s="18"/>
      <c r="AW1254" s="18"/>
      <c r="AX1254" s="18"/>
      <c r="AY1254" s="18"/>
      <c r="AZ1254" s="18"/>
      <c r="BA1254" s="18"/>
      <c r="BB1254" s="18"/>
      <c r="BC1254" s="18"/>
    </row>
    <row r="1255" spans="1:55" x14ac:dyDescent="0.25">
      <c r="A1255" s="21"/>
      <c r="B1255" s="21"/>
      <c r="C1255" s="21"/>
      <c r="AN1255" s="18"/>
      <c r="AO1255" s="18"/>
      <c r="AP1255" s="18"/>
      <c r="AQ1255" s="18"/>
      <c r="AR1255" s="18"/>
      <c r="AS1255" s="18"/>
      <c r="AT1255" s="18"/>
      <c r="AU1255" s="18"/>
      <c r="AV1255" s="18"/>
      <c r="AW1255" s="18"/>
      <c r="AX1255" s="18"/>
      <c r="AY1255" s="18"/>
      <c r="AZ1255" s="18"/>
      <c r="BA1255" s="18"/>
      <c r="BB1255" s="18"/>
      <c r="BC1255" s="18"/>
    </row>
    <row r="1256" spans="1:55" x14ac:dyDescent="0.25">
      <c r="A1256" s="21"/>
      <c r="B1256" s="21"/>
      <c r="C1256" s="21"/>
      <c r="AN1256" s="18"/>
      <c r="AO1256" s="18"/>
      <c r="AP1256" s="18"/>
      <c r="AQ1256" s="18"/>
      <c r="AR1256" s="18"/>
      <c r="AS1256" s="18"/>
      <c r="AT1256" s="18"/>
      <c r="AU1256" s="18"/>
      <c r="AV1256" s="18"/>
      <c r="AW1256" s="18"/>
      <c r="AX1256" s="18"/>
      <c r="AY1256" s="18"/>
      <c r="AZ1256" s="18"/>
      <c r="BA1256" s="18"/>
      <c r="BB1256" s="18"/>
      <c r="BC1256" s="18"/>
    </row>
    <row r="1257" spans="1:55" x14ac:dyDescent="0.25">
      <c r="A1257" s="21"/>
      <c r="B1257" s="21"/>
      <c r="C1257" s="21"/>
      <c r="AN1257" s="18"/>
      <c r="AO1257" s="18"/>
      <c r="AP1257" s="18"/>
      <c r="AQ1257" s="18"/>
      <c r="AR1257" s="18"/>
      <c r="AS1257" s="18"/>
      <c r="AT1257" s="18"/>
      <c r="AU1257" s="18"/>
      <c r="AV1257" s="18"/>
      <c r="AW1257" s="18"/>
      <c r="AX1257" s="18"/>
      <c r="AY1257" s="18"/>
      <c r="AZ1257" s="18"/>
      <c r="BA1257" s="18"/>
      <c r="BB1257" s="18"/>
      <c r="BC1257" s="18"/>
    </row>
    <row r="1258" spans="1:55" x14ac:dyDescent="0.25">
      <c r="A1258" s="21"/>
      <c r="B1258" s="21"/>
      <c r="C1258" s="21"/>
      <c r="AN1258" s="18"/>
      <c r="AO1258" s="18"/>
      <c r="AP1258" s="18"/>
      <c r="AQ1258" s="18"/>
      <c r="AR1258" s="18"/>
      <c r="AS1258" s="18"/>
      <c r="AT1258" s="18"/>
      <c r="AU1258" s="18"/>
      <c r="AV1258" s="18"/>
      <c r="AW1258" s="18"/>
      <c r="AX1258" s="18"/>
      <c r="AY1258" s="18"/>
      <c r="AZ1258" s="18"/>
      <c r="BA1258" s="18"/>
      <c r="BB1258" s="18"/>
      <c r="BC1258" s="18"/>
    </row>
    <row r="1259" spans="1:55" x14ac:dyDescent="0.25">
      <c r="A1259" s="21"/>
      <c r="B1259" s="21"/>
      <c r="C1259" s="21"/>
      <c r="AN1259" s="18"/>
      <c r="AO1259" s="18"/>
      <c r="AP1259" s="18"/>
      <c r="AQ1259" s="18"/>
      <c r="AR1259" s="18"/>
      <c r="AS1259" s="18"/>
      <c r="AT1259" s="18"/>
      <c r="AU1259" s="18"/>
      <c r="AV1259" s="18"/>
      <c r="AW1259" s="18"/>
      <c r="AX1259" s="18"/>
      <c r="AY1259" s="18"/>
      <c r="AZ1259" s="18"/>
      <c r="BA1259" s="18"/>
      <c r="BB1259" s="18"/>
      <c r="BC1259" s="18"/>
    </row>
    <row r="1260" spans="1:55" x14ac:dyDescent="0.25">
      <c r="A1260" s="21"/>
      <c r="B1260" s="21"/>
      <c r="C1260" s="21"/>
      <c r="AN1260" s="18"/>
      <c r="AO1260" s="18"/>
      <c r="AP1260" s="18"/>
      <c r="AQ1260" s="18"/>
      <c r="AR1260" s="18"/>
      <c r="AS1260" s="18"/>
      <c r="AT1260" s="18"/>
      <c r="AU1260" s="18"/>
      <c r="AV1260" s="18"/>
      <c r="AW1260" s="18"/>
      <c r="AX1260" s="18"/>
      <c r="AY1260" s="18"/>
      <c r="AZ1260" s="18"/>
      <c r="BA1260" s="18"/>
      <c r="BB1260" s="18"/>
      <c r="BC1260" s="18"/>
    </row>
    <row r="1261" spans="1:55" x14ac:dyDescent="0.25">
      <c r="A1261" s="21"/>
      <c r="B1261" s="21"/>
      <c r="C1261" s="21"/>
      <c r="AN1261" s="18"/>
      <c r="AO1261" s="18"/>
      <c r="AP1261" s="18"/>
      <c r="AQ1261" s="18"/>
      <c r="AR1261" s="18"/>
      <c r="AS1261" s="18"/>
      <c r="AT1261" s="18"/>
      <c r="AU1261" s="18"/>
      <c r="AV1261" s="18"/>
      <c r="AW1261" s="18"/>
      <c r="AX1261" s="18"/>
      <c r="AY1261" s="18"/>
      <c r="AZ1261" s="18"/>
      <c r="BA1261" s="18"/>
      <c r="BB1261" s="18"/>
      <c r="BC1261" s="18"/>
    </row>
    <row r="1262" spans="1:55" x14ac:dyDescent="0.25">
      <c r="A1262" s="21"/>
      <c r="B1262" s="21"/>
      <c r="C1262" s="21"/>
      <c r="AN1262" s="18"/>
      <c r="AO1262" s="18"/>
      <c r="AP1262" s="18"/>
      <c r="AQ1262" s="18"/>
      <c r="AR1262" s="18"/>
      <c r="AS1262" s="18"/>
      <c r="AT1262" s="18"/>
      <c r="AU1262" s="18"/>
      <c r="AV1262" s="18"/>
      <c r="AW1262" s="18"/>
      <c r="AX1262" s="18"/>
      <c r="AY1262" s="18"/>
      <c r="AZ1262" s="18"/>
      <c r="BA1262" s="18"/>
      <c r="BB1262" s="18"/>
      <c r="BC1262" s="18"/>
    </row>
    <row r="1263" spans="1:55" x14ac:dyDescent="0.25">
      <c r="A1263" s="21"/>
      <c r="B1263" s="21"/>
      <c r="C1263" s="21"/>
      <c r="AN1263" s="18"/>
      <c r="AO1263" s="18"/>
      <c r="AP1263" s="18"/>
      <c r="AQ1263" s="18"/>
      <c r="AR1263" s="18"/>
      <c r="AS1263" s="18"/>
      <c r="AT1263" s="18"/>
      <c r="AU1263" s="18"/>
      <c r="AV1263" s="18"/>
      <c r="AW1263" s="18"/>
      <c r="AX1263" s="18"/>
      <c r="AY1263" s="18"/>
      <c r="AZ1263" s="18"/>
      <c r="BA1263" s="18"/>
      <c r="BB1263" s="18"/>
      <c r="BC1263" s="18"/>
    </row>
    <row r="1264" spans="1:55" x14ac:dyDescent="0.25">
      <c r="A1264" s="21"/>
      <c r="B1264" s="21"/>
      <c r="C1264" s="21"/>
      <c r="AN1264" s="18"/>
      <c r="AO1264" s="18"/>
      <c r="AP1264" s="18"/>
      <c r="AQ1264" s="18"/>
      <c r="AR1264" s="18"/>
      <c r="AS1264" s="18"/>
      <c r="AT1264" s="18"/>
      <c r="AU1264" s="18"/>
      <c r="AV1264" s="18"/>
      <c r="AW1264" s="18"/>
      <c r="AX1264" s="18"/>
      <c r="AY1264" s="18"/>
      <c r="AZ1264" s="18"/>
      <c r="BA1264" s="18"/>
      <c r="BB1264" s="18"/>
      <c r="BC1264" s="18"/>
    </row>
    <row r="1265" spans="1:55" x14ac:dyDescent="0.25">
      <c r="A1265" s="21"/>
      <c r="B1265" s="21"/>
      <c r="C1265" s="21"/>
      <c r="AN1265" s="18"/>
      <c r="AO1265" s="18"/>
      <c r="AP1265" s="18"/>
      <c r="AQ1265" s="18"/>
      <c r="AR1265" s="18"/>
      <c r="AS1265" s="18"/>
      <c r="AT1265" s="18"/>
      <c r="AU1265" s="18"/>
      <c r="AV1265" s="18"/>
      <c r="AW1265" s="18"/>
      <c r="AX1265" s="18"/>
      <c r="AY1265" s="18"/>
      <c r="AZ1265" s="18"/>
      <c r="BA1265" s="18"/>
      <c r="BB1265" s="18"/>
      <c r="BC1265" s="18"/>
    </row>
    <row r="1266" spans="1:55" x14ac:dyDescent="0.25">
      <c r="A1266" s="21"/>
      <c r="B1266" s="21"/>
      <c r="C1266" s="21"/>
      <c r="AN1266" s="18"/>
      <c r="AO1266" s="18"/>
      <c r="AP1266" s="18"/>
      <c r="AQ1266" s="18"/>
      <c r="AR1266" s="18"/>
      <c r="AS1266" s="18"/>
      <c r="AT1266" s="18"/>
      <c r="AU1266" s="18"/>
      <c r="AV1266" s="18"/>
      <c r="AW1266" s="18"/>
      <c r="AX1266" s="18"/>
      <c r="AY1266" s="18"/>
      <c r="AZ1266" s="18"/>
      <c r="BA1266" s="18"/>
      <c r="BB1266" s="18"/>
      <c r="BC1266" s="18"/>
    </row>
    <row r="1267" spans="1:55" x14ac:dyDescent="0.25">
      <c r="A1267" s="21"/>
      <c r="B1267" s="21"/>
      <c r="C1267" s="21"/>
      <c r="AN1267" s="18"/>
      <c r="AO1267" s="18"/>
      <c r="AP1267" s="18"/>
      <c r="AQ1267" s="18"/>
      <c r="AR1267" s="18"/>
      <c r="AS1267" s="18"/>
      <c r="AT1267" s="18"/>
      <c r="AU1267" s="18"/>
      <c r="AV1267" s="18"/>
      <c r="AW1267" s="18"/>
      <c r="AX1267" s="18"/>
      <c r="AY1267" s="18"/>
      <c r="AZ1267" s="18"/>
      <c r="BA1267" s="18"/>
      <c r="BB1267" s="18"/>
      <c r="BC1267" s="18"/>
    </row>
    <row r="1268" spans="1:55" x14ac:dyDescent="0.25">
      <c r="A1268" s="21"/>
      <c r="B1268" s="21"/>
      <c r="C1268" s="21"/>
      <c r="AN1268" s="18"/>
      <c r="AO1268" s="18"/>
      <c r="AP1268" s="18"/>
      <c r="AQ1268" s="18"/>
      <c r="AR1268" s="18"/>
      <c r="AS1268" s="18"/>
      <c r="AT1268" s="18"/>
      <c r="AU1268" s="18"/>
      <c r="AV1268" s="18"/>
      <c r="AW1268" s="18"/>
      <c r="AX1268" s="18"/>
      <c r="AY1268" s="18"/>
      <c r="AZ1268" s="18"/>
      <c r="BA1268" s="18"/>
      <c r="BB1268" s="18"/>
      <c r="BC1268" s="18"/>
    </row>
    <row r="1269" spans="1:55" x14ac:dyDescent="0.25">
      <c r="A1269" s="21"/>
      <c r="B1269" s="21"/>
      <c r="C1269" s="21"/>
      <c r="AN1269" s="18"/>
      <c r="AO1269" s="18"/>
      <c r="AP1269" s="18"/>
      <c r="AQ1269" s="18"/>
      <c r="AR1269" s="18"/>
      <c r="AS1269" s="18"/>
      <c r="AT1269" s="18"/>
      <c r="AU1269" s="18"/>
      <c r="AV1269" s="18"/>
      <c r="AW1269" s="18"/>
      <c r="AX1269" s="18"/>
      <c r="AY1269" s="18"/>
      <c r="AZ1269" s="18"/>
      <c r="BA1269" s="18"/>
      <c r="BB1269" s="18"/>
      <c r="BC1269" s="18"/>
    </row>
    <row r="1270" spans="1:55" x14ac:dyDescent="0.25">
      <c r="A1270" s="21"/>
      <c r="B1270" s="21"/>
      <c r="C1270" s="21"/>
      <c r="AN1270" s="18"/>
      <c r="AO1270" s="18"/>
      <c r="AP1270" s="18"/>
      <c r="AQ1270" s="18"/>
      <c r="AR1270" s="18"/>
      <c r="AS1270" s="18"/>
      <c r="AT1270" s="18"/>
      <c r="AU1270" s="18"/>
      <c r="AV1270" s="18"/>
      <c r="AW1270" s="18"/>
      <c r="AX1270" s="18"/>
      <c r="AY1270" s="18"/>
      <c r="AZ1270" s="18"/>
      <c r="BA1270" s="18"/>
      <c r="BB1270" s="18"/>
      <c r="BC1270" s="18"/>
    </row>
    <row r="1271" spans="1:55" x14ac:dyDescent="0.25">
      <c r="A1271" s="21"/>
      <c r="B1271" s="21"/>
      <c r="C1271" s="21"/>
      <c r="AN1271" s="18"/>
      <c r="AO1271" s="18"/>
      <c r="AP1271" s="18"/>
      <c r="AQ1271" s="18"/>
      <c r="AR1271" s="18"/>
      <c r="AS1271" s="18"/>
      <c r="AT1271" s="18"/>
      <c r="AU1271" s="18"/>
      <c r="AV1271" s="18"/>
      <c r="AW1271" s="18"/>
      <c r="AX1271" s="18"/>
      <c r="AY1271" s="18"/>
      <c r="AZ1271" s="18"/>
      <c r="BA1271" s="18"/>
      <c r="BB1271" s="18"/>
      <c r="BC1271" s="18"/>
    </row>
    <row r="1272" spans="1:55" x14ac:dyDescent="0.25">
      <c r="A1272" s="21"/>
      <c r="B1272" s="21"/>
      <c r="C1272" s="21"/>
      <c r="AN1272" s="18"/>
      <c r="AO1272" s="18"/>
      <c r="AP1272" s="18"/>
      <c r="AQ1272" s="18"/>
      <c r="AR1272" s="18"/>
      <c r="AS1272" s="18"/>
      <c r="AT1272" s="18"/>
      <c r="AU1272" s="18"/>
      <c r="AV1272" s="18"/>
      <c r="AW1272" s="18"/>
      <c r="AX1272" s="18"/>
      <c r="AY1272" s="18"/>
      <c r="AZ1272" s="18"/>
      <c r="BA1272" s="18"/>
      <c r="BB1272" s="18"/>
      <c r="BC1272" s="18"/>
    </row>
    <row r="1273" spans="1:55" x14ac:dyDescent="0.25">
      <c r="A1273" s="21"/>
      <c r="B1273" s="21"/>
      <c r="C1273" s="21"/>
      <c r="AN1273" s="18"/>
      <c r="AO1273" s="18"/>
      <c r="AP1273" s="18"/>
      <c r="AQ1273" s="18"/>
      <c r="AR1273" s="18"/>
      <c r="AS1273" s="18"/>
      <c r="AT1273" s="18"/>
      <c r="AU1273" s="18"/>
      <c r="AV1273" s="18"/>
      <c r="AW1273" s="18"/>
      <c r="AX1273" s="18"/>
      <c r="AY1273" s="18"/>
      <c r="AZ1273" s="18"/>
      <c r="BA1273" s="18"/>
      <c r="BB1273" s="18"/>
      <c r="BC1273" s="18"/>
    </row>
    <row r="1274" spans="1:55" x14ac:dyDescent="0.25">
      <c r="A1274" s="21"/>
      <c r="B1274" s="21"/>
      <c r="C1274" s="21"/>
      <c r="AN1274" s="18"/>
      <c r="AO1274" s="18"/>
      <c r="AP1274" s="18"/>
      <c r="AQ1274" s="18"/>
      <c r="AR1274" s="18"/>
      <c r="AS1274" s="18"/>
      <c r="AT1274" s="18"/>
      <c r="AU1274" s="18"/>
      <c r="AV1274" s="18"/>
      <c r="AW1274" s="18"/>
      <c r="AX1274" s="18"/>
      <c r="AY1274" s="18"/>
      <c r="AZ1274" s="18"/>
      <c r="BA1274" s="18"/>
      <c r="BB1274" s="18"/>
      <c r="BC1274" s="18"/>
    </row>
    <row r="1275" spans="1:55" x14ac:dyDescent="0.25">
      <c r="A1275" s="21"/>
      <c r="B1275" s="21"/>
      <c r="C1275" s="21"/>
      <c r="AN1275" s="18"/>
      <c r="AO1275" s="18"/>
      <c r="AP1275" s="18"/>
      <c r="AQ1275" s="18"/>
      <c r="AR1275" s="18"/>
      <c r="AS1275" s="18"/>
      <c r="AT1275" s="18"/>
      <c r="AU1275" s="18"/>
      <c r="AV1275" s="18"/>
      <c r="AW1275" s="18"/>
      <c r="AX1275" s="18"/>
      <c r="AY1275" s="18"/>
      <c r="AZ1275" s="18"/>
      <c r="BA1275" s="18"/>
      <c r="BB1275" s="18"/>
      <c r="BC1275" s="18"/>
    </row>
    <row r="1276" spans="1:55" x14ac:dyDescent="0.25">
      <c r="A1276" s="21"/>
      <c r="B1276" s="21"/>
      <c r="C1276" s="21"/>
      <c r="AN1276" s="18"/>
      <c r="AO1276" s="18"/>
      <c r="AP1276" s="18"/>
      <c r="AQ1276" s="18"/>
      <c r="AR1276" s="18"/>
      <c r="AS1276" s="18"/>
      <c r="AT1276" s="18"/>
      <c r="AU1276" s="18"/>
      <c r="AV1276" s="18"/>
      <c r="AW1276" s="18"/>
      <c r="AX1276" s="18"/>
      <c r="AY1276" s="18"/>
      <c r="AZ1276" s="18"/>
      <c r="BA1276" s="18"/>
      <c r="BB1276" s="18"/>
      <c r="BC1276" s="18"/>
    </row>
    <row r="1277" spans="1:55" x14ac:dyDescent="0.25">
      <c r="A1277" s="21"/>
      <c r="B1277" s="21"/>
      <c r="C1277" s="21"/>
      <c r="AN1277" s="18"/>
      <c r="AO1277" s="18"/>
      <c r="AP1277" s="18"/>
      <c r="AQ1277" s="18"/>
      <c r="AR1277" s="18"/>
      <c r="AS1277" s="18"/>
      <c r="AT1277" s="18"/>
      <c r="AU1277" s="18"/>
      <c r="AV1277" s="18"/>
      <c r="AW1277" s="18"/>
      <c r="AX1277" s="18"/>
      <c r="AY1277" s="18"/>
      <c r="AZ1277" s="18"/>
      <c r="BA1277" s="18"/>
      <c r="BB1277" s="18"/>
      <c r="BC1277" s="18"/>
    </row>
    <row r="1278" spans="1:55" x14ac:dyDescent="0.25">
      <c r="A1278" s="21"/>
      <c r="B1278" s="21"/>
      <c r="C1278" s="21"/>
      <c r="AN1278" s="18"/>
      <c r="AO1278" s="18"/>
      <c r="AP1278" s="18"/>
      <c r="AQ1278" s="18"/>
      <c r="AR1278" s="18"/>
      <c r="AS1278" s="18"/>
      <c r="AT1278" s="18"/>
      <c r="AU1278" s="18"/>
      <c r="AV1278" s="18"/>
      <c r="AW1278" s="18"/>
      <c r="AX1278" s="18"/>
      <c r="AY1278" s="18"/>
      <c r="AZ1278" s="18"/>
      <c r="BA1278" s="18"/>
      <c r="BB1278" s="18"/>
      <c r="BC1278" s="18"/>
    </row>
    <row r="1279" spans="1:55" x14ac:dyDescent="0.25">
      <c r="A1279" s="21"/>
      <c r="B1279" s="21"/>
      <c r="C1279" s="21"/>
      <c r="AN1279" s="18"/>
      <c r="AO1279" s="18"/>
      <c r="AP1279" s="18"/>
      <c r="AQ1279" s="18"/>
      <c r="AR1279" s="18"/>
      <c r="AS1279" s="18"/>
      <c r="AT1279" s="18"/>
      <c r="AU1279" s="18"/>
      <c r="AV1279" s="18"/>
      <c r="AW1279" s="18"/>
      <c r="AX1279" s="18"/>
      <c r="AY1279" s="18"/>
      <c r="AZ1279" s="18"/>
      <c r="BA1279" s="18"/>
      <c r="BB1279" s="18"/>
      <c r="BC1279" s="18"/>
    </row>
    <row r="1280" spans="1:55" x14ac:dyDescent="0.25">
      <c r="A1280" s="21"/>
      <c r="B1280" s="21"/>
      <c r="C1280" s="21"/>
      <c r="AN1280" s="18"/>
      <c r="AO1280" s="18"/>
      <c r="AP1280" s="18"/>
      <c r="AQ1280" s="18"/>
      <c r="AR1280" s="18"/>
      <c r="AS1280" s="18"/>
      <c r="AT1280" s="18"/>
      <c r="AU1280" s="18"/>
      <c r="AV1280" s="18"/>
      <c r="AW1280" s="18"/>
      <c r="AX1280" s="18"/>
      <c r="AY1280" s="18"/>
      <c r="AZ1280" s="18"/>
      <c r="BA1280" s="18"/>
      <c r="BB1280" s="18"/>
      <c r="BC1280" s="18"/>
    </row>
    <row r="1281" spans="1:55" x14ac:dyDescent="0.25">
      <c r="A1281" s="21"/>
      <c r="B1281" s="21"/>
      <c r="C1281" s="21"/>
      <c r="AN1281" s="18"/>
      <c r="AO1281" s="18"/>
      <c r="AP1281" s="18"/>
      <c r="AQ1281" s="18"/>
      <c r="AR1281" s="18"/>
      <c r="AS1281" s="18"/>
      <c r="AT1281" s="18"/>
      <c r="AU1281" s="18"/>
      <c r="AV1281" s="18"/>
      <c r="AW1281" s="18"/>
      <c r="AX1281" s="18"/>
      <c r="AY1281" s="18"/>
      <c r="AZ1281" s="18"/>
      <c r="BA1281" s="18"/>
      <c r="BB1281" s="18"/>
      <c r="BC1281" s="18"/>
    </row>
    <row r="1282" spans="1:55" x14ac:dyDescent="0.25">
      <c r="A1282" s="21"/>
      <c r="B1282" s="21"/>
      <c r="C1282" s="21"/>
      <c r="AN1282" s="18"/>
      <c r="AO1282" s="18"/>
      <c r="AP1282" s="18"/>
      <c r="AQ1282" s="18"/>
      <c r="AR1282" s="18"/>
      <c r="AS1282" s="18"/>
      <c r="AT1282" s="18"/>
      <c r="AU1282" s="18"/>
      <c r="AV1282" s="18"/>
      <c r="AW1282" s="18"/>
      <c r="AX1282" s="18"/>
      <c r="AY1282" s="18"/>
      <c r="AZ1282" s="18"/>
      <c r="BA1282" s="18"/>
      <c r="BB1282" s="18"/>
      <c r="BC1282" s="18"/>
    </row>
    <row r="1283" spans="1:55" x14ac:dyDescent="0.25">
      <c r="A1283" s="21"/>
      <c r="B1283" s="21"/>
      <c r="C1283" s="21"/>
      <c r="AN1283" s="18"/>
      <c r="AO1283" s="18"/>
      <c r="AP1283" s="18"/>
      <c r="AQ1283" s="18"/>
      <c r="AR1283" s="18"/>
      <c r="AS1283" s="18"/>
      <c r="AT1283" s="18"/>
      <c r="AU1283" s="18"/>
      <c r="AV1283" s="18"/>
      <c r="AW1283" s="18"/>
      <c r="AX1283" s="18"/>
      <c r="AY1283" s="18"/>
      <c r="AZ1283" s="18"/>
      <c r="BA1283" s="18"/>
      <c r="BB1283" s="18"/>
      <c r="BC1283" s="18"/>
    </row>
    <row r="1284" spans="1:55" x14ac:dyDescent="0.25">
      <c r="A1284" s="21"/>
      <c r="B1284" s="21"/>
      <c r="C1284" s="21"/>
      <c r="AN1284" s="18"/>
      <c r="AO1284" s="18"/>
      <c r="AP1284" s="18"/>
      <c r="AQ1284" s="18"/>
      <c r="AR1284" s="18"/>
      <c r="AS1284" s="18"/>
      <c r="AT1284" s="18"/>
      <c r="AU1284" s="18"/>
      <c r="AV1284" s="18"/>
      <c r="AW1284" s="18"/>
      <c r="AX1284" s="18"/>
      <c r="AY1284" s="18"/>
      <c r="AZ1284" s="18"/>
      <c r="BA1284" s="18"/>
      <c r="BB1284" s="18"/>
      <c r="BC1284" s="18"/>
    </row>
    <row r="1285" spans="1:55" x14ac:dyDescent="0.25">
      <c r="A1285" s="21"/>
      <c r="B1285" s="21"/>
      <c r="C1285" s="21"/>
      <c r="AN1285" s="18"/>
      <c r="AO1285" s="18"/>
      <c r="AP1285" s="18"/>
      <c r="AQ1285" s="18"/>
      <c r="AR1285" s="18"/>
      <c r="AS1285" s="18"/>
      <c r="AT1285" s="18"/>
      <c r="AU1285" s="18"/>
      <c r="AV1285" s="18"/>
      <c r="AW1285" s="18"/>
      <c r="AX1285" s="18"/>
      <c r="AY1285" s="18"/>
      <c r="AZ1285" s="18"/>
      <c r="BA1285" s="18"/>
      <c r="BB1285" s="18"/>
      <c r="BC1285" s="18"/>
    </row>
    <row r="1286" spans="1:55" x14ac:dyDescent="0.25">
      <c r="A1286" s="21"/>
      <c r="B1286" s="21"/>
      <c r="C1286" s="21"/>
      <c r="AN1286" s="18"/>
      <c r="AO1286" s="18"/>
      <c r="AP1286" s="18"/>
      <c r="AQ1286" s="18"/>
      <c r="AR1286" s="18"/>
      <c r="AS1286" s="18"/>
      <c r="AT1286" s="18"/>
      <c r="AU1286" s="18"/>
      <c r="AV1286" s="18"/>
      <c r="AW1286" s="18"/>
      <c r="AX1286" s="18"/>
      <c r="AY1286" s="18"/>
      <c r="AZ1286" s="18"/>
      <c r="BA1286" s="18"/>
      <c r="BB1286" s="18"/>
      <c r="BC1286" s="18"/>
    </row>
    <row r="1287" spans="1:55" x14ac:dyDescent="0.25">
      <c r="A1287" s="21"/>
      <c r="B1287" s="21"/>
      <c r="C1287" s="21"/>
      <c r="AN1287" s="18"/>
      <c r="AO1287" s="18"/>
      <c r="AP1287" s="18"/>
      <c r="AQ1287" s="18"/>
      <c r="AR1287" s="18"/>
      <c r="AS1287" s="18"/>
      <c r="AT1287" s="18"/>
      <c r="AU1287" s="18"/>
      <c r="AV1287" s="18"/>
      <c r="AW1287" s="18"/>
      <c r="AX1287" s="18"/>
      <c r="AY1287" s="18"/>
      <c r="AZ1287" s="18"/>
      <c r="BA1287" s="18"/>
      <c r="BB1287" s="18"/>
      <c r="BC1287" s="18"/>
    </row>
    <row r="1288" spans="1:55" x14ac:dyDescent="0.25">
      <c r="A1288" s="21"/>
      <c r="B1288" s="21"/>
      <c r="C1288" s="21"/>
      <c r="AN1288" s="18"/>
      <c r="AO1288" s="18"/>
      <c r="AP1288" s="18"/>
      <c r="AQ1288" s="18"/>
      <c r="AR1288" s="18"/>
      <c r="AS1288" s="18"/>
      <c r="AT1288" s="18"/>
      <c r="AU1288" s="18"/>
      <c r="AV1288" s="18"/>
      <c r="AW1288" s="18"/>
      <c r="AX1288" s="18"/>
      <c r="AY1288" s="18"/>
      <c r="AZ1288" s="18"/>
      <c r="BA1288" s="18"/>
      <c r="BB1288" s="18"/>
      <c r="BC1288" s="18"/>
    </row>
    <row r="1289" spans="1:55" x14ac:dyDescent="0.25">
      <c r="A1289" s="21"/>
      <c r="B1289" s="21"/>
      <c r="C1289" s="21"/>
      <c r="AN1289" s="18"/>
      <c r="AO1289" s="18"/>
      <c r="AP1289" s="18"/>
      <c r="AQ1289" s="18"/>
      <c r="AR1289" s="18"/>
      <c r="AS1289" s="18"/>
      <c r="AT1289" s="18"/>
      <c r="AU1289" s="18"/>
      <c r="AV1289" s="18"/>
      <c r="AW1289" s="18"/>
      <c r="AX1289" s="18"/>
      <c r="AY1289" s="18"/>
      <c r="AZ1289" s="18"/>
      <c r="BA1289" s="18"/>
      <c r="BB1289" s="18"/>
      <c r="BC1289" s="18"/>
    </row>
    <row r="1290" spans="1:55" x14ac:dyDescent="0.25">
      <c r="A1290" s="21"/>
      <c r="B1290" s="21"/>
      <c r="C1290" s="21"/>
      <c r="AN1290" s="18"/>
      <c r="AO1290" s="18"/>
      <c r="AP1290" s="18"/>
      <c r="AQ1290" s="18"/>
      <c r="AR1290" s="18"/>
      <c r="AS1290" s="18"/>
      <c r="AT1290" s="18"/>
      <c r="AU1290" s="18"/>
      <c r="AV1290" s="18"/>
      <c r="AW1290" s="18"/>
      <c r="AX1290" s="18"/>
      <c r="AY1290" s="18"/>
      <c r="AZ1290" s="18"/>
      <c r="BA1290" s="18"/>
      <c r="BB1290" s="18"/>
      <c r="BC1290" s="18"/>
    </row>
    <row r="1291" spans="1:55" x14ac:dyDescent="0.25">
      <c r="A1291" s="21"/>
      <c r="B1291" s="21"/>
      <c r="C1291" s="21"/>
      <c r="AN1291" s="18"/>
      <c r="AO1291" s="18"/>
      <c r="AP1291" s="18"/>
      <c r="AQ1291" s="18"/>
      <c r="AR1291" s="18"/>
      <c r="AS1291" s="18"/>
      <c r="AT1291" s="18"/>
      <c r="AU1291" s="18"/>
      <c r="AV1291" s="18"/>
      <c r="AW1291" s="18"/>
      <c r="AX1291" s="18"/>
      <c r="AY1291" s="18"/>
      <c r="AZ1291" s="18"/>
      <c r="BA1291" s="18"/>
      <c r="BB1291" s="18"/>
      <c r="BC1291" s="18"/>
    </row>
    <row r="1292" spans="1:55" x14ac:dyDescent="0.25">
      <c r="A1292" s="21"/>
      <c r="B1292" s="21"/>
      <c r="C1292" s="21"/>
      <c r="AN1292" s="18"/>
      <c r="AO1292" s="18"/>
      <c r="AP1292" s="18"/>
      <c r="AQ1292" s="18"/>
      <c r="AR1292" s="18"/>
      <c r="AS1292" s="18"/>
      <c r="AT1292" s="18"/>
      <c r="AU1292" s="18"/>
      <c r="AV1292" s="18"/>
      <c r="AW1292" s="18"/>
      <c r="AX1292" s="18"/>
      <c r="AY1292" s="18"/>
      <c r="AZ1292" s="18"/>
      <c r="BA1292" s="18"/>
      <c r="BB1292" s="18"/>
      <c r="BC1292" s="18"/>
    </row>
    <row r="1293" spans="1:55" x14ac:dyDescent="0.25">
      <c r="A1293" s="21"/>
      <c r="B1293" s="21"/>
      <c r="C1293" s="21"/>
      <c r="AN1293" s="18"/>
      <c r="AO1293" s="18"/>
      <c r="AP1293" s="18"/>
      <c r="AQ1293" s="18"/>
      <c r="AR1293" s="18"/>
      <c r="AS1293" s="18"/>
      <c r="AT1293" s="18"/>
      <c r="AU1293" s="18"/>
      <c r="AV1293" s="18"/>
      <c r="AW1293" s="18"/>
      <c r="AX1293" s="18"/>
      <c r="AY1293" s="18"/>
      <c r="AZ1293" s="18"/>
      <c r="BA1293" s="18"/>
      <c r="BB1293" s="18"/>
      <c r="BC1293" s="18"/>
    </row>
    <row r="1294" spans="1:55" x14ac:dyDescent="0.25">
      <c r="A1294" s="21"/>
      <c r="B1294" s="21"/>
      <c r="C1294" s="21"/>
      <c r="AN1294" s="18"/>
      <c r="AO1294" s="18"/>
      <c r="AP1294" s="18"/>
      <c r="AQ1294" s="18"/>
      <c r="AR1294" s="18"/>
      <c r="AS1294" s="18"/>
      <c r="AT1294" s="18"/>
      <c r="AU1294" s="18"/>
      <c r="AV1294" s="18"/>
      <c r="AW1294" s="18"/>
      <c r="AX1294" s="18"/>
      <c r="AY1294" s="18"/>
      <c r="AZ1294" s="18"/>
      <c r="BA1294" s="18"/>
      <c r="BB1294" s="18"/>
      <c r="BC1294" s="18"/>
    </row>
    <row r="1295" spans="1:55" x14ac:dyDescent="0.25">
      <c r="A1295" s="21"/>
      <c r="B1295" s="21"/>
      <c r="C1295" s="21"/>
      <c r="AN1295" s="18"/>
      <c r="AO1295" s="18"/>
      <c r="AP1295" s="18"/>
      <c r="AQ1295" s="18"/>
      <c r="AR1295" s="18"/>
      <c r="AS1295" s="18"/>
      <c r="AT1295" s="18"/>
      <c r="AU1295" s="18"/>
      <c r="AV1295" s="18"/>
      <c r="AW1295" s="18"/>
      <c r="AX1295" s="18"/>
      <c r="AY1295" s="18"/>
      <c r="AZ1295" s="18"/>
      <c r="BA1295" s="18"/>
      <c r="BB1295" s="18"/>
      <c r="BC1295" s="18"/>
    </row>
    <row r="1296" spans="1:55" x14ac:dyDescent="0.25">
      <c r="A1296" s="21"/>
      <c r="B1296" s="21"/>
      <c r="C1296" s="21"/>
      <c r="AN1296" s="18"/>
      <c r="AO1296" s="18"/>
      <c r="AP1296" s="18"/>
      <c r="AQ1296" s="18"/>
      <c r="AR1296" s="18"/>
      <c r="AS1296" s="18"/>
      <c r="AT1296" s="18"/>
      <c r="AU1296" s="18"/>
      <c r="AV1296" s="18"/>
      <c r="AW1296" s="18"/>
      <c r="AX1296" s="18"/>
      <c r="AY1296" s="18"/>
      <c r="AZ1296" s="18"/>
      <c r="BA1296" s="18"/>
      <c r="BB1296" s="18"/>
      <c r="BC1296" s="18"/>
    </row>
    <row r="1297" spans="1:55" x14ac:dyDescent="0.25">
      <c r="A1297" s="21"/>
      <c r="B1297" s="21"/>
      <c r="C1297" s="21"/>
      <c r="AN1297" s="18"/>
      <c r="AO1297" s="18"/>
      <c r="AP1297" s="18"/>
      <c r="AQ1297" s="18"/>
      <c r="AR1297" s="18"/>
      <c r="AS1297" s="18"/>
      <c r="AT1297" s="18"/>
      <c r="AU1297" s="18"/>
      <c r="AV1297" s="18"/>
      <c r="AW1297" s="18"/>
      <c r="AX1297" s="18"/>
      <c r="AY1297" s="18"/>
      <c r="AZ1297" s="18"/>
      <c r="BA1297" s="18"/>
      <c r="BB1297" s="18"/>
      <c r="BC1297" s="18"/>
    </row>
    <row r="1298" spans="1:55" x14ac:dyDescent="0.25">
      <c r="A1298" s="21"/>
      <c r="B1298" s="21"/>
      <c r="C1298" s="21"/>
      <c r="AN1298" s="18"/>
      <c r="AO1298" s="18"/>
      <c r="AP1298" s="18"/>
      <c r="AQ1298" s="18"/>
      <c r="AR1298" s="18"/>
      <c r="AS1298" s="18"/>
      <c r="AT1298" s="18"/>
      <c r="AU1298" s="18"/>
      <c r="AV1298" s="18"/>
      <c r="AW1298" s="18"/>
      <c r="AX1298" s="18"/>
      <c r="AY1298" s="18"/>
      <c r="AZ1298" s="18"/>
      <c r="BA1298" s="18"/>
      <c r="BB1298" s="18"/>
      <c r="BC1298" s="18"/>
    </row>
    <row r="1299" spans="1:55" x14ac:dyDescent="0.25">
      <c r="A1299" s="21"/>
      <c r="B1299" s="21"/>
      <c r="C1299" s="21"/>
      <c r="AN1299" s="18"/>
      <c r="AO1299" s="18"/>
      <c r="AP1299" s="18"/>
      <c r="AQ1299" s="18"/>
      <c r="AR1299" s="18"/>
      <c r="AS1299" s="18"/>
      <c r="AT1299" s="18"/>
      <c r="AU1299" s="18"/>
      <c r="AV1299" s="18"/>
      <c r="AW1299" s="18"/>
      <c r="AX1299" s="18"/>
      <c r="AY1299" s="18"/>
      <c r="AZ1299" s="18"/>
      <c r="BA1299" s="18"/>
      <c r="BB1299" s="18"/>
      <c r="BC1299" s="18"/>
    </row>
    <row r="1300" spans="1:55" x14ac:dyDescent="0.25">
      <c r="A1300" s="21"/>
      <c r="B1300" s="21"/>
      <c r="C1300" s="21"/>
      <c r="AN1300" s="18"/>
      <c r="AO1300" s="18"/>
      <c r="AP1300" s="18"/>
      <c r="AQ1300" s="18"/>
      <c r="AR1300" s="18"/>
      <c r="AS1300" s="18"/>
      <c r="AT1300" s="18"/>
      <c r="AU1300" s="18"/>
      <c r="AV1300" s="18"/>
      <c r="AW1300" s="18"/>
      <c r="AX1300" s="18"/>
      <c r="AY1300" s="18"/>
      <c r="AZ1300" s="18"/>
      <c r="BA1300" s="18"/>
      <c r="BB1300" s="18"/>
      <c r="BC1300" s="18"/>
    </row>
    <row r="1301" spans="1:55" x14ac:dyDescent="0.25">
      <c r="A1301" s="21"/>
      <c r="B1301" s="21"/>
      <c r="C1301" s="21"/>
      <c r="AN1301" s="18"/>
      <c r="AO1301" s="18"/>
      <c r="AP1301" s="18"/>
      <c r="AQ1301" s="18"/>
      <c r="AR1301" s="18"/>
      <c r="AS1301" s="18"/>
      <c r="AT1301" s="18"/>
      <c r="AU1301" s="18"/>
      <c r="AV1301" s="18"/>
      <c r="AW1301" s="18"/>
      <c r="AX1301" s="18"/>
      <c r="AY1301" s="18"/>
      <c r="AZ1301" s="18"/>
      <c r="BA1301" s="18"/>
      <c r="BB1301" s="18"/>
      <c r="BC1301" s="18"/>
    </row>
    <row r="1302" spans="1:55" x14ac:dyDescent="0.25">
      <c r="A1302" s="21"/>
      <c r="B1302" s="21"/>
      <c r="C1302" s="21"/>
      <c r="AN1302" s="18"/>
      <c r="AO1302" s="18"/>
      <c r="AP1302" s="18"/>
      <c r="AQ1302" s="18"/>
      <c r="AR1302" s="18"/>
      <c r="AS1302" s="18"/>
      <c r="AT1302" s="18"/>
      <c r="AU1302" s="18"/>
      <c r="AV1302" s="18"/>
      <c r="AW1302" s="18"/>
      <c r="AX1302" s="18"/>
      <c r="AY1302" s="18"/>
      <c r="AZ1302" s="18"/>
      <c r="BA1302" s="18"/>
      <c r="BB1302" s="18"/>
      <c r="BC1302" s="18"/>
    </row>
    <row r="1303" spans="1:55" x14ac:dyDescent="0.25">
      <c r="A1303" s="21"/>
      <c r="B1303" s="21"/>
      <c r="C1303" s="21"/>
      <c r="AN1303" s="18"/>
      <c r="AO1303" s="18"/>
      <c r="AP1303" s="18"/>
      <c r="AQ1303" s="18"/>
      <c r="AR1303" s="18"/>
      <c r="AS1303" s="18"/>
      <c r="AT1303" s="18"/>
      <c r="AU1303" s="18"/>
      <c r="AV1303" s="18"/>
      <c r="AW1303" s="18"/>
      <c r="AX1303" s="18"/>
      <c r="AY1303" s="18"/>
      <c r="AZ1303" s="18"/>
      <c r="BA1303" s="18"/>
      <c r="BB1303" s="18"/>
      <c r="BC1303" s="18"/>
    </row>
    <row r="1304" spans="1:55" x14ac:dyDescent="0.25">
      <c r="A1304" s="21"/>
      <c r="B1304" s="21"/>
      <c r="C1304" s="21"/>
      <c r="AN1304" s="18"/>
      <c r="AO1304" s="18"/>
      <c r="AP1304" s="18"/>
      <c r="AQ1304" s="18"/>
      <c r="AR1304" s="18"/>
      <c r="AS1304" s="18"/>
      <c r="AT1304" s="18"/>
      <c r="AU1304" s="18"/>
      <c r="AV1304" s="18"/>
      <c r="AW1304" s="18"/>
      <c r="AX1304" s="18"/>
      <c r="AY1304" s="18"/>
      <c r="AZ1304" s="18"/>
      <c r="BA1304" s="18"/>
      <c r="BB1304" s="18"/>
      <c r="BC1304" s="18"/>
    </row>
    <row r="1305" spans="1:55" x14ac:dyDescent="0.25">
      <c r="A1305" s="21"/>
      <c r="B1305" s="21"/>
      <c r="C1305" s="21"/>
      <c r="AN1305" s="18"/>
      <c r="AO1305" s="18"/>
      <c r="AP1305" s="18"/>
      <c r="AQ1305" s="18"/>
      <c r="AR1305" s="18"/>
      <c r="AS1305" s="18"/>
      <c r="AT1305" s="18"/>
      <c r="AU1305" s="18"/>
      <c r="AV1305" s="18"/>
      <c r="AW1305" s="18"/>
      <c r="AX1305" s="18"/>
      <c r="AY1305" s="18"/>
      <c r="AZ1305" s="18"/>
      <c r="BA1305" s="18"/>
      <c r="BB1305" s="18"/>
      <c r="BC1305" s="18"/>
    </row>
    <row r="1306" spans="1:55" x14ac:dyDescent="0.25">
      <c r="A1306" s="21"/>
      <c r="B1306" s="21"/>
      <c r="C1306" s="21"/>
      <c r="AN1306" s="18"/>
      <c r="AO1306" s="18"/>
      <c r="AP1306" s="18"/>
      <c r="AQ1306" s="18"/>
      <c r="AR1306" s="18"/>
      <c r="AS1306" s="18"/>
      <c r="AT1306" s="18"/>
      <c r="AU1306" s="18"/>
      <c r="AV1306" s="18"/>
      <c r="AW1306" s="18"/>
      <c r="AX1306" s="18"/>
      <c r="AY1306" s="18"/>
      <c r="AZ1306" s="18"/>
      <c r="BA1306" s="18"/>
      <c r="BB1306" s="18"/>
      <c r="BC1306" s="18"/>
    </row>
    <row r="1307" spans="1:55" x14ac:dyDescent="0.25">
      <c r="A1307" s="21"/>
      <c r="B1307" s="21"/>
      <c r="C1307" s="21"/>
      <c r="AN1307" s="18"/>
      <c r="AO1307" s="18"/>
      <c r="AP1307" s="18"/>
      <c r="AQ1307" s="18"/>
      <c r="AR1307" s="18"/>
      <c r="AS1307" s="18"/>
      <c r="AT1307" s="18"/>
      <c r="AU1307" s="18"/>
      <c r="AV1307" s="18"/>
      <c r="AW1307" s="18"/>
      <c r="AX1307" s="18"/>
      <c r="AY1307" s="18"/>
      <c r="AZ1307" s="18"/>
      <c r="BA1307" s="18"/>
      <c r="BB1307" s="18"/>
      <c r="BC1307" s="18"/>
    </row>
    <row r="1308" spans="1:55" x14ac:dyDescent="0.25">
      <c r="A1308" s="21"/>
      <c r="B1308" s="21"/>
      <c r="C1308" s="21"/>
      <c r="AN1308" s="18"/>
      <c r="AO1308" s="18"/>
      <c r="AP1308" s="18"/>
      <c r="AQ1308" s="18"/>
      <c r="AR1308" s="18"/>
      <c r="AS1308" s="18"/>
      <c r="AT1308" s="18"/>
      <c r="AU1308" s="18"/>
      <c r="AV1308" s="18"/>
      <c r="AW1308" s="18"/>
      <c r="AX1308" s="18"/>
      <c r="AY1308" s="18"/>
      <c r="AZ1308" s="18"/>
      <c r="BA1308" s="18"/>
      <c r="BB1308" s="18"/>
      <c r="BC1308" s="18"/>
    </row>
    <row r="1309" spans="1:55" x14ac:dyDescent="0.25">
      <c r="A1309" s="21"/>
      <c r="B1309" s="21"/>
      <c r="C1309" s="21"/>
      <c r="AN1309" s="18"/>
      <c r="AO1309" s="18"/>
      <c r="AP1309" s="18"/>
      <c r="AQ1309" s="18"/>
      <c r="AR1309" s="18"/>
      <c r="AS1309" s="18"/>
      <c r="AT1309" s="18"/>
      <c r="AU1309" s="18"/>
      <c r="AV1309" s="18"/>
      <c r="AW1309" s="18"/>
      <c r="AX1309" s="18"/>
      <c r="AY1309" s="18"/>
      <c r="AZ1309" s="18"/>
      <c r="BA1309" s="18"/>
      <c r="BB1309" s="18"/>
      <c r="BC1309" s="18"/>
    </row>
    <row r="1310" spans="1:55" x14ac:dyDescent="0.25">
      <c r="A1310" s="21"/>
      <c r="B1310" s="21"/>
      <c r="C1310" s="21"/>
      <c r="AN1310" s="18"/>
      <c r="AO1310" s="18"/>
      <c r="AP1310" s="18"/>
      <c r="AQ1310" s="18"/>
      <c r="AR1310" s="18"/>
      <c r="AS1310" s="18"/>
      <c r="AT1310" s="18"/>
      <c r="AU1310" s="18"/>
      <c r="AV1310" s="18"/>
      <c r="AW1310" s="18"/>
      <c r="AX1310" s="18"/>
      <c r="AY1310" s="18"/>
      <c r="AZ1310" s="18"/>
      <c r="BA1310" s="18"/>
      <c r="BB1310" s="18"/>
      <c r="BC1310" s="18"/>
    </row>
    <row r="1311" spans="1:55" x14ac:dyDescent="0.25">
      <c r="A1311" s="21"/>
      <c r="B1311" s="21"/>
      <c r="C1311" s="21"/>
      <c r="AN1311" s="18"/>
      <c r="AO1311" s="18"/>
      <c r="AP1311" s="18"/>
      <c r="AQ1311" s="18"/>
      <c r="AR1311" s="18"/>
      <c r="AS1311" s="18"/>
      <c r="AT1311" s="18"/>
      <c r="AU1311" s="18"/>
      <c r="AV1311" s="18"/>
      <c r="AW1311" s="18"/>
      <c r="AX1311" s="18"/>
      <c r="AY1311" s="18"/>
      <c r="AZ1311" s="18"/>
      <c r="BA1311" s="18"/>
      <c r="BB1311" s="18"/>
      <c r="BC1311" s="18"/>
    </row>
    <row r="1312" spans="1:55" x14ac:dyDescent="0.25">
      <c r="A1312" s="21"/>
      <c r="B1312" s="21"/>
      <c r="C1312" s="21"/>
      <c r="AN1312" s="18"/>
      <c r="AO1312" s="18"/>
      <c r="AP1312" s="18"/>
      <c r="AQ1312" s="18"/>
      <c r="AR1312" s="18"/>
      <c r="AS1312" s="18"/>
      <c r="AT1312" s="18"/>
      <c r="AU1312" s="18"/>
      <c r="AV1312" s="18"/>
      <c r="AW1312" s="18"/>
      <c r="AX1312" s="18"/>
      <c r="AY1312" s="18"/>
      <c r="AZ1312" s="18"/>
      <c r="BA1312" s="18"/>
      <c r="BB1312" s="18"/>
      <c r="BC1312" s="18"/>
    </row>
    <row r="1313" spans="1:55" x14ac:dyDescent="0.25">
      <c r="A1313" s="21"/>
      <c r="B1313" s="21"/>
      <c r="C1313" s="21"/>
      <c r="AN1313" s="18"/>
      <c r="AO1313" s="18"/>
      <c r="AP1313" s="18"/>
      <c r="AQ1313" s="18"/>
      <c r="AR1313" s="18"/>
      <c r="AS1313" s="18"/>
      <c r="AT1313" s="18"/>
      <c r="AU1313" s="18"/>
      <c r="AV1313" s="18"/>
      <c r="AW1313" s="18"/>
      <c r="AX1313" s="18"/>
      <c r="AY1313" s="18"/>
      <c r="AZ1313" s="18"/>
      <c r="BA1313" s="18"/>
      <c r="BB1313" s="18"/>
      <c r="BC1313" s="18"/>
    </row>
    <row r="1314" spans="1:55" x14ac:dyDescent="0.25">
      <c r="A1314" s="21"/>
      <c r="B1314" s="21"/>
      <c r="C1314" s="21"/>
      <c r="AN1314" s="18"/>
      <c r="AO1314" s="18"/>
      <c r="AP1314" s="18"/>
      <c r="AQ1314" s="18"/>
      <c r="AR1314" s="18"/>
      <c r="AS1314" s="18"/>
      <c r="AT1314" s="18"/>
      <c r="AU1314" s="18"/>
      <c r="AV1314" s="18"/>
      <c r="AW1314" s="18"/>
      <c r="AX1314" s="18"/>
      <c r="AY1314" s="18"/>
      <c r="AZ1314" s="18"/>
      <c r="BA1314" s="18"/>
      <c r="BB1314" s="18"/>
      <c r="BC1314" s="18"/>
    </row>
    <row r="1315" spans="1:55" x14ac:dyDescent="0.25">
      <c r="A1315" s="21"/>
      <c r="B1315" s="21"/>
      <c r="C1315" s="21"/>
      <c r="AN1315" s="18"/>
      <c r="AO1315" s="18"/>
      <c r="AP1315" s="18"/>
      <c r="AQ1315" s="18"/>
      <c r="AR1315" s="18"/>
      <c r="AS1315" s="18"/>
      <c r="AT1315" s="18"/>
      <c r="AU1315" s="18"/>
      <c r="AV1315" s="18"/>
      <c r="AW1315" s="18"/>
      <c r="AX1315" s="18"/>
      <c r="AY1315" s="18"/>
      <c r="AZ1315" s="18"/>
      <c r="BA1315" s="18"/>
      <c r="BB1315" s="18"/>
      <c r="BC1315" s="18"/>
    </row>
    <row r="1316" spans="1:55" x14ac:dyDescent="0.25">
      <c r="A1316" s="21"/>
      <c r="B1316" s="21"/>
      <c r="C1316" s="21"/>
      <c r="AN1316" s="18"/>
      <c r="AO1316" s="18"/>
      <c r="AP1316" s="18"/>
      <c r="AQ1316" s="18"/>
      <c r="AR1316" s="18"/>
      <c r="AS1316" s="18"/>
      <c r="AT1316" s="18"/>
      <c r="AU1316" s="18"/>
      <c r="AV1316" s="18"/>
      <c r="AW1316" s="18"/>
      <c r="AX1316" s="18"/>
      <c r="AY1316" s="18"/>
      <c r="AZ1316" s="18"/>
      <c r="BA1316" s="18"/>
      <c r="BB1316" s="18"/>
      <c r="BC1316" s="18"/>
    </row>
    <row r="1317" spans="1:55" x14ac:dyDescent="0.25">
      <c r="A1317" s="21"/>
      <c r="B1317" s="21"/>
      <c r="C1317" s="21"/>
      <c r="AN1317" s="18"/>
      <c r="AO1317" s="18"/>
      <c r="AP1317" s="18"/>
      <c r="AQ1317" s="18"/>
      <c r="AR1317" s="18"/>
      <c r="AS1317" s="18"/>
      <c r="AT1317" s="18"/>
      <c r="AU1317" s="18"/>
      <c r="AV1317" s="18"/>
      <c r="AW1317" s="18"/>
      <c r="AX1317" s="18"/>
      <c r="AY1317" s="18"/>
      <c r="AZ1317" s="18"/>
      <c r="BA1317" s="18"/>
      <c r="BB1317" s="18"/>
      <c r="BC1317" s="18"/>
    </row>
    <row r="1318" spans="1:55" x14ac:dyDescent="0.25">
      <c r="A1318" s="21"/>
      <c r="B1318" s="21"/>
      <c r="C1318" s="21"/>
      <c r="AN1318" s="18"/>
      <c r="AO1318" s="18"/>
      <c r="AP1318" s="18"/>
      <c r="AQ1318" s="18"/>
      <c r="AR1318" s="18"/>
      <c r="AS1318" s="18"/>
      <c r="AT1318" s="18"/>
      <c r="AU1318" s="18"/>
      <c r="AV1318" s="18"/>
      <c r="AW1318" s="18"/>
      <c r="AX1318" s="18"/>
      <c r="AY1318" s="18"/>
      <c r="AZ1318" s="18"/>
      <c r="BA1318" s="18"/>
      <c r="BB1318" s="18"/>
      <c r="BC1318" s="18"/>
    </row>
    <row r="1319" spans="1:55" x14ac:dyDescent="0.25">
      <c r="A1319" s="21"/>
      <c r="B1319" s="21"/>
      <c r="C1319" s="21"/>
      <c r="AN1319" s="18"/>
      <c r="AO1319" s="18"/>
      <c r="AP1319" s="18"/>
      <c r="AQ1319" s="18"/>
      <c r="AR1319" s="18"/>
      <c r="AS1319" s="18"/>
      <c r="AT1319" s="18"/>
      <c r="AU1319" s="18"/>
      <c r="AV1319" s="18"/>
      <c r="AW1319" s="18"/>
      <c r="AX1319" s="18"/>
      <c r="AY1319" s="18"/>
      <c r="AZ1319" s="18"/>
      <c r="BA1319" s="18"/>
      <c r="BB1319" s="18"/>
      <c r="BC1319" s="18"/>
    </row>
    <row r="1320" spans="1:55" x14ac:dyDescent="0.25">
      <c r="A1320" s="21"/>
      <c r="B1320" s="21"/>
      <c r="C1320" s="21"/>
      <c r="AN1320" s="18"/>
      <c r="AO1320" s="18"/>
      <c r="AP1320" s="18"/>
      <c r="AQ1320" s="18"/>
      <c r="AR1320" s="18"/>
      <c r="AS1320" s="18"/>
      <c r="AT1320" s="18"/>
      <c r="AU1320" s="18"/>
      <c r="AV1320" s="18"/>
      <c r="AW1320" s="18"/>
      <c r="AX1320" s="18"/>
      <c r="AY1320" s="18"/>
      <c r="AZ1320" s="18"/>
      <c r="BA1320" s="18"/>
      <c r="BB1320" s="18"/>
      <c r="BC1320" s="18"/>
    </row>
    <row r="1321" spans="1:55" x14ac:dyDescent="0.25">
      <c r="A1321" s="21"/>
      <c r="B1321" s="21"/>
      <c r="C1321" s="21"/>
      <c r="AN1321" s="18"/>
      <c r="AO1321" s="18"/>
      <c r="AP1321" s="18"/>
      <c r="AQ1321" s="18"/>
      <c r="AR1321" s="18"/>
      <c r="AS1321" s="18"/>
      <c r="AT1321" s="18"/>
      <c r="AU1321" s="18"/>
      <c r="AV1321" s="18"/>
      <c r="AW1321" s="18"/>
      <c r="AX1321" s="18"/>
      <c r="AY1321" s="18"/>
      <c r="AZ1321" s="18"/>
      <c r="BA1321" s="18"/>
      <c r="BB1321" s="18"/>
      <c r="BC1321" s="18"/>
    </row>
    <row r="1322" spans="1:55" x14ac:dyDescent="0.25">
      <c r="A1322" s="21"/>
      <c r="B1322" s="21"/>
      <c r="C1322" s="21"/>
      <c r="AN1322" s="18"/>
      <c r="AO1322" s="18"/>
      <c r="AP1322" s="18"/>
      <c r="AQ1322" s="18"/>
      <c r="AR1322" s="18"/>
      <c r="AS1322" s="18"/>
      <c r="AT1322" s="18"/>
      <c r="AU1322" s="18"/>
      <c r="AV1322" s="18"/>
      <c r="AW1322" s="18"/>
      <c r="AX1322" s="18"/>
      <c r="AY1322" s="18"/>
      <c r="AZ1322" s="18"/>
      <c r="BA1322" s="18"/>
      <c r="BB1322" s="18"/>
      <c r="BC1322" s="18"/>
    </row>
    <row r="1323" spans="1:55" x14ac:dyDescent="0.25">
      <c r="A1323" s="21"/>
      <c r="B1323" s="21"/>
      <c r="C1323" s="21"/>
      <c r="AN1323" s="18"/>
      <c r="AO1323" s="18"/>
      <c r="AP1323" s="18"/>
      <c r="AQ1323" s="18"/>
      <c r="AR1323" s="18"/>
      <c r="AS1323" s="18"/>
      <c r="AT1323" s="18"/>
      <c r="AU1323" s="18"/>
      <c r="AV1323" s="18"/>
      <c r="AW1323" s="18"/>
      <c r="AX1323" s="18"/>
      <c r="AY1323" s="18"/>
      <c r="AZ1323" s="18"/>
      <c r="BA1323" s="18"/>
      <c r="BB1323" s="18"/>
      <c r="BC1323" s="18"/>
    </row>
    <row r="1324" spans="1:55" x14ac:dyDescent="0.25">
      <c r="A1324" s="21"/>
      <c r="B1324" s="21"/>
      <c r="C1324" s="21"/>
      <c r="AN1324" s="18"/>
      <c r="AO1324" s="18"/>
      <c r="AP1324" s="18"/>
      <c r="AQ1324" s="18"/>
      <c r="AR1324" s="18"/>
      <c r="AS1324" s="18"/>
      <c r="AT1324" s="18"/>
      <c r="AU1324" s="18"/>
      <c r="AV1324" s="18"/>
      <c r="AW1324" s="18"/>
      <c r="AX1324" s="18"/>
      <c r="AY1324" s="18"/>
      <c r="AZ1324" s="18"/>
      <c r="BA1324" s="18"/>
      <c r="BB1324" s="18"/>
      <c r="BC1324" s="18"/>
    </row>
    <row r="1325" spans="1:55" x14ac:dyDescent="0.25">
      <c r="A1325" s="21"/>
      <c r="B1325" s="21"/>
      <c r="C1325" s="21"/>
      <c r="AN1325" s="18"/>
      <c r="AO1325" s="18"/>
      <c r="AP1325" s="18"/>
      <c r="AQ1325" s="18"/>
      <c r="AR1325" s="18"/>
      <c r="AS1325" s="18"/>
      <c r="AT1325" s="18"/>
      <c r="AU1325" s="18"/>
      <c r="AV1325" s="18"/>
      <c r="AW1325" s="18"/>
      <c r="AX1325" s="18"/>
      <c r="AY1325" s="18"/>
      <c r="AZ1325" s="18"/>
      <c r="BA1325" s="18"/>
      <c r="BB1325" s="18"/>
      <c r="BC1325" s="18"/>
    </row>
    <row r="1326" spans="1:55" x14ac:dyDescent="0.25">
      <c r="A1326" s="21"/>
      <c r="B1326" s="21"/>
      <c r="C1326" s="21"/>
      <c r="AN1326" s="18"/>
      <c r="AO1326" s="18"/>
      <c r="AP1326" s="18"/>
      <c r="AQ1326" s="18"/>
      <c r="AR1326" s="18"/>
      <c r="AS1326" s="18"/>
      <c r="AT1326" s="18"/>
      <c r="AU1326" s="18"/>
      <c r="AV1326" s="18"/>
      <c r="AW1326" s="18"/>
      <c r="AX1326" s="18"/>
      <c r="AY1326" s="18"/>
      <c r="AZ1326" s="18"/>
      <c r="BA1326" s="18"/>
      <c r="BB1326" s="18"/>
      <c r="BC1326" s="18"/>
    </row>
    <row r="1327" spans="1:55" x14ac:dyDescent="0.25">
      <c r="A1327" s="21"/>
      <c r="B1327" s="21"/>
      <c r="C1327" s="21"/>
      <c r="AN1327" s="18"/>
      <c r="AO1327" s="18"/>
      <c r="AP1327" s="18"/>
      <c r="AQ1327" s="18"/>
      <c r="AR1327" s="18"/>
      <c r="AS1327" s="18"/>
      <c r="AT1327" s="18"/>
      <c r="AU1327" s="18"/>
      <c r="AV1327" s="18"/>
      <c r="AW1327" s="18"/>
      <c r="AX1327" s="18"/>
      <c r="AY1327" s="18"/>
      <c r="AZ1327" s="18"/>
      <c r="BA1327" s="18"/>
      <c r="BB1327" s="18"/>
      <c r="BC1327" s="18"/>
    </row>
    <row r="1328" spans="1:55" x14ac:dyDescent="0.25">
      <c r="A1328" s="21"/>
      <c r="B1328" s="21"/>
      <c r="C1328" s="21"/>
      <c r="AN1328" s="18"/>
      <c r="AO1328" s="18"/>
      <c r="AP1328" s="18"/>
      <c r="AQ1328" s="18"/>
      <c r="AR1328" s="18"/>
      <c r="AS1328" s="18"/>
      <c r="AT1328" s="18"/>
      <c r="AU1328" s="18"/>
      <c r="AV1328" s="18"/>
      <c r="AW1328" s="18"/>
      <c r="AX1328" s="18"/>
      <c r="AY1328" s="18"/>
      <c r="AZ1328" s="18"/>
      <c r="BA1328" s="18"/>
      <c r="BB1328" s="18"/>
      <c r="BC1328" s="18"/>
    </row>
    <row r="1329" spans="1:55" x14ac:dyDescent="0.25">
      <c r="A1329" s="21"/>
      <c r="B1329" s="21"/>
      <c r="C1329" s="21"/>
      <c r="AN1329" s="18"/>
      <c r="AO1329" s="18"/>
      <c r="AP1329" s="18"/>
      <c r="AQ1329" s="18"/>
      <c r="AR1329" s="18"/>
      <c r="AS1329" s="18"/>
      <c r="AT1329" s="18"/>
      <c r="AU1329" s="18"/>
      <c r="AV1329" s="18"/>
      <c r="AW1329" s="18"/>
      <c r="AX1329" s="18"/>
      <c r="AY1329" s="18"/>
      <c r="AZ1329" s="18"/>
      <c r="BA1329" s="18"/>
      <c r="BB1329" s="18"/>
      <c r="BC1329" s="18"/>
    </row>
    <row r="1330" spans="1:55" x14ac:dyDescent="0.25">
      <c r="A1330" s="21"/>
      <c r="B1330" s="21"/>
      <c r="C1330" s="21"/>
      <c r="AN1330" s="18"/>
      <c r="AO1330" s="18"/>
      <c r="AP1330" s="18"/>
      <c r="AQ1330" s="18"/>
      <c r="AR1330" s="18"/>
      <c r="AS1330" s="18"/>
      <c r="AT1330" s="18"/>
      <c r="AU1330" s="18"/>
      <c r="AV1330" s="18"/>
      <c r="AW1330" s="18"/>
      <c r="AX1330" s="18"/>
      <c r="AY1330" s="18"/>
      <c r="AZ1330" s="18"/>
      <c r="BA1330" s="18"/>
      <c r="BB1330" s="18"/>
      <c r="BC1330" s="18"/>
    </row>
    <row r="1331" spans="1:55" x14ac:dyDescent="0.25">
      <c r="A1331" s="21"/>
      <c r="B1331" s="21"/>
      <c r="C1331" s="21"/>
      <c r="AN1331" s="18"/>
      <c r="AO1331" s="18"/>
      <c r="AP1331" s="18"/>
      <c r="AQ1331" s="18"/>
      <c r="AR1331" s="18"/>
      <c r="AS1331" s="18"/>
      <c r="AT1331" s="18"/>
      <c r="AU1331" s="18"/>
      <c r="AV1331" s="18"/>
      <c r="AW1331" s="18"/>
      <c r="AX1331" s="18"/>
      <c r="AY1331" s="18"/>
      <c r="AZ1331" s="18"/>
      <c r="BA1331" s="18"/>
      <c r="BB1331" s="18"/>
      <c r="BC1331" s="18"/>
    </row>
    <row r="1332" spans="1:55" x14ac:dyDescent="0.25">
      <c r="A1332" s="21"/>
      <c r="B1332" s="21"/>
      <c r="C1332" s="21"/>
      <c r="AN1332" s="18"/>
      <c r="AO1332" s="18"/>
      <c r="AP1332" s="18"/>
      <c r="AQ1332" s="18"/>
      <c r="AR1332" s="18"/>
      <c r="AS1332" s="18"/>
      <c r="AT1332" s="18"/>
      <c r="AU1332" s="18"/>
      <c r="AV1332" s="18"/>
      <c r="AW1332" s="18"/>
      <c r="AX1332" s="18"/>
      <c r="AY1332" s="18"/>
      <c r="AZ1332" s="18"/>
      <c r="BA1332" s="18"/>
      <c r="BB1332" s="18"/>
      <c r="BC1332" s="18"/>
    </row>
    <row r="1333" spans="1:55" x14ac:dyDescent="0.25">
      <c r="A1333" s="21"/>
      <c r="B1333" s="21"/>
      <c r="C1333" s="21"/>
      <c r="AN1333" s="18"/>
      <c r="AO1333" s="18"/>
      <c r="AP1333" s="18"/>
      <c r="AQ1333" s="18"/>
      <c r="AR1333" s="18"/>
      <c r="AS1333" s="18"/>
      <c r="AT1333" s="18"/>
      <c r="AU1333" s="18"/>
      <c r="AV1333" s="18"/>
      <c r="AW1333" s="18"/>
      <c r="AX1333" s="18"/>
      <c r="AY1333" s="18"/>
      <c r="AZ1333" s="18"/>
      <c r="BA1333" s="18"/>
      <c r="BB1333" s="18"/>
      <c r="BC1333" s="18"/>
    </row>
    <row r="1334" spans="1:55" x14ac:dyDescent="0.25">
      <c r="A1334" s="21"/>
      <c r="B1334" s="21"/>
      <c r="C1334" s="21"/>
      <c r="AN1334" s="18"/>
      <c r="AO1334" s="18"/>
      <c r="AP1334" s="18"/>
      <c r="AQ1334" s="18"/>
      <c r="AR1334" s="18"/>
      <c r="AS1334" s="18"/>
      <c r="AT1334" s="18"/>
      <c r="AU1334" s="18"/>
      <c r="AV1334" s="18"/>
      <c r="AW1334" s="18"/>
      <c r="AX1334" s="18"/>
      <c r="AY1334" s="18"/>
      <c r="AZ1334" s="18"/>
      <c r="BA1334" s="18"/>
      <c r="BB1334" s="18"/>
      <c r="BC1334" s="18"/>
    </row>
    <row r="1335" spans="1:55" x14ac:dyDescent="0.25">
      <c r="A1335" s="21"/>
      <c r="B1335" s="21"/>
      <c r="C1335" s="21"/>
      <c r="AN1335" s="18"/>
      <c r="AO1335" s="18"/>
      <c r="AP1335" s="18"/>
      <c r="AQ1335" s="18"/>
      <c r="AR1335" s="18"/>
      <c r="AS1335" s="18"/>
      <c r="AT1335" s="18"/>
      <c r="AU1335" s="18"/>
      <c r="AV1335" s="18"/>
      <c r="AW1335" s="18"/>
      <c r="AX1335" s="18"/>
      <c r="AY1335" s="18"/>
      <c r="AZ1335" s="18"/>
      <c r="BA1335" s="18"/>
      <c r="BB1335" s="18"/>
      <c r="BC1335" s="18"/>
    </row>
    <row r="1336" spans="1:55" x14ac:dyDescent="0.25">
      <c r="A1336" s="21"/>
      <c r="B1336" s="21"/>
      <c r="C1336" s="21"/>
      <c r="AN1336" s="18"/>
      <c r="AO1336" s="18"/>
      <c r="AP1336" s="18"/>
      <c r="AQ1336" s="18"/>
      <c r="AR1336" s="18"/>
      <c r="AS1336" s="18"/>
      <c r="AT1336" s="18"/>
      <c r="AU1336" s="18"/>
      <c r="AV1336" s="18"/>
      <c r="AW1336" s="18"/>
      <c r="AX1336" s="18"/>
      <c r="AY1336" s="18"/>
      <c r="AZ1336" s="18"/>
      <c r="BA1336" s="18"/>
      <c r="BB1336" s="18"/>
      <c r="BC1336" s="18"/>
    </row>
    <row r="1337" spans="1:55" x14ac:dyDescent="0.25">
      <c r="A1337" s="21"/>
      <c r="B1337" s="21"/>
      <c r="C1337" s="21"/>
      <c r="AN1337" s="18"/>
      <c r="AO1337" s="18"/>
      <c r="AP1337" s="18"/>
      <c r="AQ1337" s="18"/>
      <c r="AR1337" s="18"/>
      <c r="AS1337" s="18"/>
      <c r="AT1337" s="18"/>
      <c r="AU1337" s="18"/>
      <c r="AV1337" s="18"/>
      <c r="AW1337" s="18"/>
      <c r="AX1337" s="18"/>
      <c r="AY1337" s="18"/>
      <c r="AZ1337" s="18"/>
      <c r="BA1337" s="18"/>
      <c r="BB1337" s="18"/>
      <c r="BC1337" s="18"/>
    </row>
    <row r="1338" spans="1:55" x14ac:dyDescent="0.25">
      <c r="A1338" s="21"/>
      <c r="B1338" s="21"/>
      <c r="C1338" s="21"/>
      <c r="AN1338" s="18"/>
      <c r="AO1338" s="18"/>
      <c r="AP1338" s="18"/>
      <c r="AQ1338" s="18"/>
      <c r="AR1338" s="18"/>
      <c r="AS1338" s="18"/>
      <c r="AT1338" s="18"/>
      <c r="AU1338" s="18"/>
      <c r="AV1338" s="18"/>
      <c r="AW1338" s="18"/>
      <c r="AX1338" s="18"/>
      <c r="AY1338" s="18"/>
      <c r="AZ1338" s="18"/>
      <c r="BA1338" s="18"/>
      <c r="BB1338" s="18"/>
      <c r="BC1338" s="18"/>
    </row>
    <row r="1339" spans="1:55" x14ac:dyDescent="0.25">
      <c r="A1339" s="21"/>
      <c r="B1339" s="21"/>
      <c r="C1339" s="21"/>
      <c r="AN1339" s="18"/>
      <c r="AO1339" s="18"/>
      <c r="AP1339" s="18"/>
      <c r="AQ1339" s="18"/>
      <c r="AR1339" s="18"/>
      <c r="AS1339" s="18"/>
      <c r="AT1339" s="18"/>
      <c r="AU1339" s="18"/>
      <c r="AV1339" s="18"/>
      <c r="AW1339" s="18"/>
      <c r="AX1339" s="18"/>
      <c r="AY1339" s="18"/>
      <c r="AZ1339" s="18"/>
      <c r="BA1339" s="18"/>
      <c r="BB1339" s="18"/>
      <c r="BC1339" s="18"/>
    </row>
    <row r="1340" spans="1:55" x14ac:dyDescent="0.25">
      <c r="A1340" s="21"/>
      <c r="B1340" s="21"/>
      <c r="C1340" s="21"/>
      <c r="AN1340" s="18"/>
      <c r="AO1340" s="18"/>
      <c r="AP1340" s="18"/>
      <c r="AQ1340" s="18"/>
      <c r="AR1340" s="18"/>
      <c r="AS1340" s="18"/>
      <c r="AT1340" s="18"/>
      <c r="AU1340" s="18"/>
      <c r="AV1340" s="18"/>
      <c r="AW1340" s="18"/>
      <c r="AX1340" s="18"/>
      <c r="AY1340" s="18"/>
      <c r="AZ1340" s="18"/>
      <c r="BA1340" s="18"/>
      <c r="BB1340" s="18"/>
      <c r="BC1340" s="18"/>
    </row>
    <row r="1341" spans="1:55" x14ac:dyDescent="0.25">
      <c r="A1341" s="21"/>
      <c r="B1341" s="21"/>
      <c r="C1341" s="21"/>
      <c r="AN1341" s="18"/>
      <c r="AO1341" s="18"/>
      <c r="AP1341" s="18"/>
      <c r="AQ1341" s="18"/>
      <c r="AR1341" s="18"/>
      <c r="AS1341" s="18"/>
      <c r="AT1341" s="18"/>
      <c r="AU1341" s="18"/>
      <c r="AV1341" s="18"/>
      <c r="AW1341" s="18"/>
      <c r="AX1341" s="18"/>
      <c r="AY1341" s="18"/>
      <c r="AZ1341" s="18"/>
      <c r="BA1341" s="18"/>
      <c r="BB1341" s="18"/>
      <c r="BC1341" s="18"/>
    </row>
    <row r="1342" spans="1:55" x14ac:dyDescent="0.25">
      <c r="A1342" s="21"/>
      <c r="B1342" s="21"/>
      <c r="C1342" s="21"/>
      <c r="AN1342" s="18"/>
      <c r="AO1342" s="18"/>
      <c r="AP1342" s="18"/>
      <c r="AQ1342" s="18"/>
      <c r="AR1342" s="18"/>
      <c r="AS1342" s="18"/>
      <c r="AT1342" s="18"/>
      <c r="AU1342" s="18"/>
      <c r="AV1342" s="18"/>
      <c r="AW1342" s="18"/>
      <c r="AX1342" s="18"/>
      <c r="AY1342" s="18"/>
      <c r="AZ1342" s="18"/>
      <c r="BA1342" s="18"/>
      <c r="BB1342" s="18"/>
      <c r="BC1342" s="18"/>
    </row>
    <row r="1343" spans="1:55" x14ac:dyDescent="0.25">
      <c r="A1343" s="21"/>
      <c r="B1343" s="21"/>
      <c r="C1343" s="21"/>
      <c r="AN1343" s="18"/>
      <c r="AO1343" s="18"/>
      <c r="AP1343" s="18"/>
      <c r="AQ1343" s="18"/>
      <c r="AR1343" s="18"/>
      <c r="AS1343" s="18"/>
      <c r="AT1343" s="18"/>
      <c r="AU1343" s="18"/>
      <c r="AV1343" s="18"/>
      <c r="AW1343" s="18"/>
      <c r="AX1343" s="18"/>
      <c r="AY1343" s="18"/>
      <c r="AZ1343" s="18"/>
      <c r="BA1343" s="18"/>
      <c r="BB1343" s="18"/>
      <c r="BC1343" s="18"/>
    </row>
    <row r="1344" spans="1:55" x14ac:dyDescent="0.25">
      <c r="A1344" s="21"/>
      <c r="B1344" s="21"/>
      <c r="C1344" s="21"/>
      <c r="AN1344" s="18"/>
      <c r="AO1344" s="18"/>
      <c r="AP1344" s="18"/>
      <c r="AQ1344" s="18"/>
      <c r="AR1344" s="18"/>
      <c r="AS1344" s="18"/>
      <c r="AT1344" s="18"/>
      <c r="AU1344" s="18"/>
      <c r="AV1344" s="18"/>
      <c r="AW1344" s="18"/>
      <c r="AX1344" s="18"/>
      <c r="AY1344" s="18"/>
      <c r="AZ1344" s="18"/>
      <c r="BA1344" s="18"/>
      <c r="BB1344" s="18"/>
      <c r="BC1344" s="18"/>
    </row>
    <row r="1345" spans="1:55" x14ac:dyDescent="0.25">
      <c r="A1345" s="21"/>
      <c r="B1345" s="21"/>
      <c r="C1345" s="21"/>
      <c r="AN1345" s="18"/>
      <c r="AO1345" s="18"/>
      <c r="AP1345" s="18"/>
      <c r="AQ1345" s="18"/>
      <c r="AR1345" s="18"/>
      <c r="AS1345" s="18"/>
      <c r="AT1345" s="18"/>
      <c r="AU1345" s="18"/>
      <c r="AV1345" s="18"/>
      <c r="AW1345" s="18"/>
      <c r="AX1345" s="18"/>
      <c r="AY1345" s="18"/>
      <c r="AZ1345" s="18"/>
      <c r="BA1345" s="18"/>
      <c r="BB1345" s="18"/>
      <c r="BC1345" s="18"/>
    </row>
    <row r="1346" spans="1:55" x14ac:dyDescent="0.25">
      <c r="A1346" s="21"/>
      <c r="B1346" s="21"/>
      <c r="C1346" s="21"/>
      <c r="AN1346" s="18"/>
      <c r="AO1346" s="18"/>
      <c r="AP1346" s="18"/>
      <c r="AQ1346" s="18"/>
      <c r="AR1346" s="18"/>
      <c r="AS1346" s="18"/>
      <c r="AT1346" s="18"/>
      <c r="AU1346" s="18"/>
      <c r="AV1346" s="18"/>
      <c r="AW1346" s="18"/>
      <c r="AX1346" s="18"/>
      <c r="AY1346" s="18"/>
      <c r="AZ1346" s="18"/>
      <c r="BA1346" s="18"/>
      <c r="BB1346" s="18"/>
      <c r="BC1346" s="18"/>
    </row>
    <row r="1347" spans="1:55" x14ac:dyDescent="0.25">
      <c r="A1347" s="21"/>
      <c r="B1347" s="21"/>
      <c r="C1347" s="21"/>
      <c r="AN1347" s="18"/>
      <c r="AO1347" s="18"/>
      <c r="AP1347" s="18"/>
      <c r="AQ1347" s="18"/>
      <c r="AR1347" s="18"/>
      <c r="AS1347" s="18"/>
      <c r="AT1347" s="18"/>
      <c r="AU1347" s="18"/>
      <c r="AV1347" s="18"/>
      <c r="AW1347" s="18"/>
      <c r="AX1347" s="18"/>
      <c r="AY1347" s="18"/>
      <c r="AZ1347" s="18"/>
      <c r="BA1347" s="18"/>
      <c r="BB1347" s="18"/>
      <c r="BC1347" s="18"/>
    </row>
    <row r="1348" spans="1:55" x14ac:dyDescent="0.25">
      <c r="A1348" s="21"/>
      <c r="B1348" s="21"/>
      <c r="C1348" s="21"/>
      <c r="AN1348" s="18"/>
      <c r="AO1348" s="18"/>
      <c r="AP1348" s="18"/>
      <c r="AQ1348" s="18"/>
      <c r="AR1348" s="18"/>
      <c r="AS1348" s="18"/>
      <c r="AT1348" s="18"/>
      <c r="AU1348" s="18"/>
      <c r="AV1348" s="18"/>
      <c r="AW1348" s="18"/>
      <c r="AX1348" s="18"/>
      <c r="AY1348" s="18"/>
      <c r="AZ1348" s="18"/>
      <c r="BA1348" s="18"/>
      <c r="BB1348" s="18"/>
      <c r="BC1348" s="18"/>
    </row>
    <row r="1349" spans="1:55" x14ac:dyDescent="0.25">
      <c r="A1349" s="21"/>
      <c r="B1349" s="21"/>
      <c r="C1349" s="21"/>
      <c r="AN1349" s="18"/>
      <c r="AO1349" s="18"/>
      <c r="AP1349" s="18"/>
      <c r="AQ1349" s="18"/>
      <c r="AR1349" s="18"/>
      <c r="AS1349" s="18"/>
      <c r="AT1349" s="18"/>
      <c r="AU1349" s="18"/>
      <c r="AV1349" s="18"/>
      <c r="AW1349" s="18"/>
      <c r="AX1349" s="18"/>
      <c r="AY1349" s="18"/>
      <c r="AZ1349" s="18"/>
      <c r="BA1349" s="18"/>
      <c r="BB1349" s="18"/>
      <c r="BC1349" s="18"/>
    </row>
    <row r="1350" spans="1:55" x14ac:dyDescent="0.25">
      <c r="A1350" s="21"/>
      <c r="B1350" s="21"/>
      <c r="C1350" s="21"/>
      <c r="AN1350" s="18"/>
      <c r="AO1350" s="18"/>
      <c r="AP1350" s="18"/>
      <c r="AQ1350" s="18"/>
      <c r="AR1350" s="18"/>
      <c r="AS1350" s="18"/>
      <c r="AT1350" s="18"/>
      <c r="AU1350" s="18"/>
      <c r="AV1350" s="18"/>
      <c r="AW1350" s="18"/>
      <c r="AX1350" s="18"/>
      <c r="AY1350" s="18"/>
      <c r="AZ1350" s="18"/>
      <c r="BA1350" s="18"/>
      <c r="BB1350" s="18"/>
      <c r="BC1350" s="18"/>
    </row>
    <row r="1351" spans="1:55" x14ac:dyDescent="0.25">
      <c r="A1351" s="21"/>
      <c r="B1351" s="21"/>
      <c r="C1351" s="21"/>
      <c r="AN1351" s="18"/>
      <c r="AO1351" s="18"/>
      <c r="AP1351" s="18"/>
      <c r="AQ1351" s="18"/>
      <c r="AR1351" s="18"/>
      <c r="AS1351" s="18"/>
      <c r="AT1351" s="18"/>
      <c r="AU1351" s="18"/>
      <c r="AV1351" s="18"/>
      <c r="AW1351" s="18"/>
      <c r="AX1351" s="18"/>
      <c r="AY1351" s="18"/>
      <c r="AZ1351" s="18"/>
      <c r="BA1351" s="18"/>
      <c r="BB1351" s="18"/>
      <c r="BC1351" s="18"/>
    </row>
    <row r="1352" spans="1:55" x14ac:dyDescent="0.25">
      <c r="A1352" s="21"/>
      <c r="B1352" s="21"/>
      <c r="C1352" s="21"/>
      <c r="AN1352" s="18"/>
      <c r="AO1352" s="18"/>
      <c r="AP1352" s="18"/>
      <c r="AQ1352" s="18"/>
      <c r="AR1352" s="18"/>
      <c r="AS1352" s="18"/>
      <c r="AT1352" s="18"/>
      <c r="AU1352" s="18"/>
      <c r="AV1352" s="18"/>
      <c r="AW1352" s="18"/>
      <c r="AX1352" s="18"/>
      <c r="AY1352" s="18"/>
      <c r="AZ1352" s="18"/>
      <c r="BA1352" s="18"/>
      <c r="BB1352" s="18"/>
      <c r="BC1352" s="18"/>
    </row>
    <row r="1353" spans="1:55" x14ac:dyDescent="0.25">
      <c r="A1353" s="21"/>
      <c r="B1353" s="21"/>
      <c r="C1353" s="21"/>
      <c r="AN1353" s="18"/>
      <c r="AO1353" s="18"/>
      <c r="AP1353" s="18"/>
      <c r="AQ1353" s="18"/>
      <c r="AR1353" s="18"/>
      <c r="AS1353" s="18"/>
      <c r="AT1353" s="18"/>
      <c r="AU1353" s="18"/>
      <c r="AV1353" s="18"/>
      <c r="AW1353" s="18"/>
      <c r="AX1353" s="18"/>
      <c r="AY1353" s="18"/>
      <c r="AZ1353" s="18"/>
      <c r="BA1353" s="18"/>
      <c r="BB1353" s="18"/>
      <c r="BC1353" s="18"/>
    </row>
    <row r="1354" spans="1:55" x14ac:dyDescent="0.25">
      <c r="A1354" s="21"/>
      <c r="B1354" s="21"/>
      <c r="C1354" s="21"/>
      <c r="AN1354" s="18"/>
      <c r="AO1354" s="18"/>
      <c r="AP1354" s="18"/>
      <c r="AQ1354" s="18"/>
      <c r="AR1354" s="18"/>
      <c r="AS1354" s="18"/>
      <c r="AT1354" s="18"/>
      <c r="AU1354" s="18"/>
      <c r="AV1354" s="18"/>
      <c r="AW1354" s="18"/>
      <c r="AX1354" s="18"/>
      <c r="AY1354" s="18"/>
      <c r="AZ1354" s="18"/>
      <c r="BA1354" s="18"/>
      <c r="BB1354" s="18"/>
      <c r="BC1354" s="18"/>
    </row>
    <row r="1355" spans="1:55" x14ac:dyDescent="0.25">
      <c r="A1355" s="21"/>
      <c r="B1355" s="21"/>
      <c r="C1355" s="21"/>
      <c r="AN1355" s="18"/>
      <c r="AO1355" s="18"/>
      <c r="AP1355" s="18"/>
      <c r="AQ1355" s="18"/>
      <c r="AR1355" s="18"/>
      <c r="AS1355" s="18"/>
      <c r="AT1355" s="18"/>
      <c r="AU1355" s="18"/>
      <c r="AV1355" s="18"/>
      <c r="AW1355" s="18"/>
      <c r="AX1355" s="18"/>
      <c r="AY1355" s="18"/>
      <c r="AZ1355" s="18"/>
      <c r="BA1355" s="18"/>
      <c r="BB1355" s="18"/>
      <c r="BC1355" s="18"/>
    </row>
    <row r="1356" spans="1:55" x14ac:dyDescent="0.25">
      <c r="A1356" s="21"/>
      <c r="B1356" s="21"/>
      <c r="C1356" s="21"/>
      <c r="AN1356" s="18"/>
      <c r="AO1356" s="18"/>
      <c r="AP1356" s="18"/>
      <c r="AQ1356" s="18"/>
      <c r="AR1356" s="18"/>
      <c r="AS1356" s="18"/>
      <c r="AT1356" s="18"/>
      <c r="AU1356" s="18"/>
      <c r="AV1356" s="18"/>
      <c r="AW1356" s="18"/>
      <c r="AX1356" s="18"/>
      <c r="AY1356" s="18"/>
      <c r="AZ1356" s="18"/>
      <c r="BA1356" s="18"/>
      <c r="BB1356" s="18"/>
      <c r="BC1356" s="18"/>
    </row>
    <row r="1357" spans="1:55" x14ac:dyDescent="0.25">
      <c r="A1357" s="21"/>
      <c r="B1357" s="21"/>
      <c r="C1357" s="21"/>
      <c r="AN1357" s="18"/>
      <c r="AO1357" s="18"/>
      <c r="AP1357" s="18"/>
      <c r="AQ1357" s="18"/>
      <c r="AR1357" s="18"/>
      <c r="AS1357" s="18"/>
      <c r="AT1357" s="18"/>
      <c r="AU1357" s="18"/>
      <c r="AV1357" s="18"/>
      <c r="AW1357" s="18"/>
      <c r="AX1357" s="18"/>
      <c r="AY1357" s="18"/>
      <c r="AZ1357" s="18"/>
      <c r="BA1357" s="18"/>
      <c r="BB1357" s="18"/>
      <c r="BC1357" s="18"/>
    </row>
    <row r="1358" spans="1:55" x14ac:dyDescent="0.25">
      <c r="A1358" s="21"/>
      <c r="B1358" s="21"/>
      <c r="C1358" s="21"/>
      <c r="AN1358" s="18"/>
      <c r="AO1358" s="18"/>
      <c r="AP1358" s="18"/>
      <c r="AQ1358" s="18"/>
      <c r="AR1358" s="18"/>
      <c r="AS1358" s="18"/>
      <c r="AT1358" s="18"/>
      <c r="AU1358" s="18"/>
      <c r="AV1358" s="18"/>
      <c r="AW1358" s="18"/>
      <c r="AX1358" s="18"/>
      <c r="AY1358" s="18"/>
      <c r="AZ1358" s="18"/>
      <c r="BA1358" s="18"/>
      <c r="BB1358" s="18"/>
      <c r="BC1358" s="18"/>
    </row>
    <row r="1359" spans="1:55" x14ac:dyDescent="0.25">
      <c r="A1359" s="21"/>
      <c r="B1359" s="21"/>
      <c r="C1359" s="21"/>
      <c r="AN1359" s="18"/>
      <c r="AO1359" s="18"/>
      <c r="AP1359" s="18"/>
      <c r="AQ1359" s="18"/>
      <c r="AR1359" s="18"/>
      <c r="AS1359" s="18"/>
      <c r="AT1359" s="18"/>
      <c r="AU1359" s="18"/>
      <c r="AV1359" s="18"/>
      <c r="AW1359" s="18"/>
      <c r="AX1359" s="18"/>
      <c r="AY1359" s="18"/>
      <c r="AZ1359" s="18"/>
      <c r="BA1359" s="18"/>
      <c r="BB1359" s="18"/>
      <c r="BC1359" s="18"/>
    </row>
    <row r="1360" spans="1:55" x14ac:dyDescent="0.25">
      <c r="A1360" s="21"/>
      <c r="B1360" s="21"/>
      <c r="C1360" s="21"/>
      <c r="AN1360" s="18"/>
      <c r="AO1360" s="18"/>
      <c r="AP1360" s="18"/>
      <c r="AQ1360" s="18"/>
      <c r="AR1360" s="18"/>
      <c r="AS1360" s="18"/>
      <c r="AT1360" s="18"/>
      <c r="AU1360" s="18"/>
      <c r="AV1360" s="18"/>
      <c r="AW1360" s="18"/>
      <c r="AX1360" s="18"/>
      <c r="AY1360" s="18"/>
      <c r="AZ1360" s="18"/>
      <c r="BA1360" s="18"/>
      <c r="BB1360" s="18"/>
      <c r="BC1360" s="18"/>
    </row>
    <row r="1361" spans="1:55" x14ac:dyDescent="0.25">
      <c r="A1361" s="21"/>
      <c r="B1361" s="21"/>
      <c r="C1361" s="21"/>
      <c r="AN1361" s="18"/>
      <c r="AO1361" s="18"/>
      <c r="AP1361" s="18"/>
      <c r="AQ1361" s="18"/>
      <c r="AR1361" s="18"/>
      <c r="AS1361" s="18"/>
      <c r="AT1361" s="18"/>
      <c r="AU1361" s="18"/>
      <c r="AV1361" s="18"/>
      <c r="AW1361" s="18"/>
      <c r="AX1361" s="18"/>
      <c r="AY1361" s="18"/>
      <c r="AZ1361" s="18"/>
      <c r="BA1361" s="18"/>
      <c r="BB1361" s="18"/>
      <c r="BC1361" s="18"/>
    </row>
    <row r="1362" spans="1:55" x14ac:dyDescent="0.25">
      <c r="A1362" s="21"/>
      <c r="B1362" s="21"/>
      <c r="C1362" s="21"/>
      <c r="AN1362" s="18"/>
      <c r="AO1362" s="18"/>
      <c r="AP1362" s="18"/>
      <c r="AQ1362" s="18"/>
      <c r="AR1362" s="18"/>
      <c r="AS1362" s="18"/>
      <c r="AT1362" s="18"/>
      <c r="AU1362" s="18"/>
      <c r="AV1362" s="18"/>
      <c r="AW1362" s="18"/>
      <c r="AX1362" s="18"/>
      <c r="AY1362" s="18"/>
      <c r="AZ1362" s="18"/>
      <c r="BA1362" s="18"/>
      <c r="BB1362" s="18"/>
      <c r="BC1362" s="18"/>
    </row>
    <row r="1363" spans="1:55" x14ac:dyDescent="0.25">
      <c r="A1363" s="21"/>
      <c r="B1363" s="21"/>
      <c r="C1363" s="21"/>
      <c r="AN1363" s="18"/>
      <c r="AO1363" s="18"/>
      <c r="AP1363" s="18"/>
      <c r="AQ1363" s="18"/>
      <c r="AR1363" s="18"/>
      <c r="AS1363" s="18"/>
      <c r="AT1363" s="18"/>
      <c r="AU1363" s="18"/>
      <c r="AV1363" s="18"/>
      <c r="AW1363" s="18"/>
      <c r="AX1363" s="18"/>
      <c r="AY1363" s="18"/>
      <c r="AZ1363" s="18"/>
      <c r="BA1363" s="18"/>
      <c r="BB1363" s="18"/>
      <c r="BC1363" s="18"/>
    </row>
    <row r="1364" spans="1:55" x14ac:dyDescent="0.25">
      <c r="A1364" s="21"/>
      <c r="B1364" s="21"/>
      <c r="C1364" s="21"/>
      <c r="AN1364" s="18"/>
      <c r="AO1364" s="18"/>
      <c r="AP1364" s="18"/>
      <c r="AQ1364" s="18"/>
      <c r="AR1364" s="18"/>
      <c r="AS1364" s="18"/>
      <c r="AT1364" s="18"/>
      <c r="AU1364" s="18"/>
      <c r="AV1364" s="18"/>
      <c r="AW1364" s="18"/>
      <c r="AX1364" s="18"/>
      <c r="AY1364" s="18"/>
      <c r="AZ1364" s="18"/>
      <c r="BA1364" s="18"/>
      <c r="BB1364" s="18"/>
      <c r="BC1364" s="18"/>
    </row>
    <row r="1365" spans="1:55" x14ac:dyDescent="0.25">
      <c r="A1365" s="21"/>
      <c r="B1365" s="21"/>
      <c r="C1365" s="21"/>
      <c r="AN1365" s="18"/>
      <c r="AO1365" s="18"/>
      <c r="AP1365" s="18"/>
      <c r="AQ1365" s="18"/>
      <c r="AR1365" s="18"/>
      <c r="AS1365" s="18"/>
      <c r="AT1365" s="18"/>
      <c r="AU1365" s="18"/>
      <c r="AV1365" s="18"/>
      <c r="AW1365" s="18"/>
      <c r="AX1365" s="18"/>
      <c r="AY1365" s="18"/>
      <c r="AZ1365" s="18"/>
      <c r="BA1365" s="18"/>
      <c r="BB1365" s="18"/>
      <c r="BC1365" s="18"/>
    </row>
    <row r="1366" spans="1:55" x14ac:dyDescent="0.25">
      <c r="A1366" s="21"/>
      <c r="B1366" s="21"/>
      <c r="C1366" s="21"/>
      <c r="AN1366" s="18"/>
      <c r="AO1366" s="18"/>
      <c r="AP1366" s="18"/>
      <c r="AQ1366" s="18"/>
      <c r="AR1366" s="18"/>
      <c r="AS1366" s="18"/>
      <c r="AT1366" s="18"/>
      <c r="AU1366" s="18"/>
      <c r="AV1366" s="18"/>
      <c r="AW1366" s="18"/>
      <c r="AX1366" s="18"/>
      <c r="AY1366" s="18"/>
      <c r="AZ1366" s="18"/>
      <c r="BA1366" s="18"/>
      <c r="BB1366" s="18"/>
      <c r="BC1366" s="18"/>
    </row>
    <row r="1367" spans="1:55" x14ac:dyDescent="0.25">
      <c r="A1367" s="21"/>
      <c r="B1367" s="21"/>
      <c r="C1367" s="21"/>
      <c r="AN1367" s="18"/>
      <c r="AO1367" s="18"/>
      <c r="AP1367" s="18"/>
      <c r="AQ1367" s="18"/>
      <c r="AR1367" s="18"/>
      <c r="AS1367" s="18"/>
      <c r="AT1367" s="18"/>
      <c r="AU1367" s="18"/>
      <c r="AV1367" s="18"/>
      <c r="AW1367" s="18"/>
      <c r="AX1367" s="18"/>
      <c r="AY1367" s="18"/>
      <c r="AZ1367" s="18"/>
      <c r="BA1367" s="18"/>
      <c r="BB1367" s="18"/>
      <c r="BC1367" s="18"/>
    </row>
    <row r="1368" spans="1:55" x14ac:dyDescent="0.25">
      <c r="A1368" s="21"/>
      <c r="B1368" s="21"/>
      <c r="C1368" s="21"/>
      <c r="AN1368" s="18"/>
      <c r="AO1368" s="18"/>
      <c r="AP1368" s="18"/>
      <c r="AQ1368" s="18"/>
      <c r="AR1368" s="18"/>
      <c r="AS1368" s="18"/>
      <c r="AT1368" s="18"/>
      <c r="AU1368" s="18"/>
      <c r="AV1368" s="18"/>
      <c r="AW1368" s="18"/>
      <c r="AX1368" s="18"/>
      <c r="AY1368" s="18"/>
      <c r="AZ1368" s="18"/>
      <c r="BA1368" s="18"/>
      <c r="BB1368" s="18"/>
      <c r="BC1368" s="18"/>
    </row>
    <row r="1369" spans="1:55" x14ac:dyDescent="0.25">
      <c r="A1369" s="21"/>
      <c r="B1369" s="21"/>
      <c r="C1369" s="21"/>
      <c r="AN1369" s="18"/>
      <c r="AO1369" s="18"/>
      <c r="AP1369" s="18"/>
      <c r="AQ1369" s="18"/>
      <c r="AR1369" s="18"/>
      <c r="AS1369" s="18"/>
      <c r="AT1369" s="18"/>
      <c r="AU1369" s="18"/>
      <c r="AV1369" s="18"/>
      <c r="AW1369" s="18"/>
      <c r="AX1369" s="18"/>
      <c r="AY1369" s="18"/>
      <c r="AZ1369" s="18"/>
      <c r="BA1369" s="18"/>
      <c r="BB1369" s="18"/>
      <c r="BC1369" s="18"/>
    </row>
    <row r="1370" spans="1:55" x14ac:dyDescent="0.25">
      <c r="A1370" s="21"/>
      <c r="B1370" s="21"/>
      <c r="C1370" s="21"/>
      <c r="AN1370" s="18"/>
      <c r="AO1370" s="18"/>
      <c r="AP1370" s="18"/>
      <c r="AQ1370" s="18"/>
      <c r="AR1370" s="18"/>
      <c r="AS1370" s="18"/>
      <c r="AT1370" s="18"/>
      <c r="AU1370" s="18"/>
      <c r="AV1370" s="18"/>
      <c r="AW1370" s="18"/>
      <c r="AX1370" s="18"/>
      <c r="AY1370" s="18"/>
      <c r="AZ1370" s="18"/>
      <c r="BA1370" s="18"/>
      <c r="BB1370" s="18"/>
      <c r="BC1370" s="18"/>
    </row>
    <row r="1371" spans="1:55" x14ac:dyDescent="0.25">
      <c r="A1371" s="21"/>
      <c r="B1371" s="21"/>
      <c r="C1371" s="21"/>
      <c r="AN1371" s="18"/>
      <c r="AO1371" s="18"/>
      <c r="AP1371" s="18"/>
      <c r="AQ1371" s="18"/>
      <c r="AR1371" s="18"/>
      <c r="AS1371" s="18"/>
      <c r="AT1371" s="18"/>
      <c r="AU1371" s="18"/>
      <c r="AV1371" s="18"/>
      <c r="AW1371" s="18"/>
      <c r="AX1371" s="18"/>
      <c r="AY1371" s="18"/>
      <c r="AZ1371" s="18"/>
      <c r="BA1371" s="18"/>
      <c r="BB1371" s="18"/>
      <c r="BC1371" s="18"/>
    </row>
    <row r="1372" spans="1:55" x14ac:dyDescent="0.25">
      <c r="A1372" s="21"/>
      <c r="B1372" s="21"/>
      <c r="C1372" s="21"/>
      <c r="AN1372" s="18"/>
      <c r="AO1372" s="18"/>
      <c r="AP1372" s="18"/>
      <c r="AQ1372" s="18"/>
      <c r="AR1372" s="18"/>
      <c r="AS1372" s="18"/>
      <c r="AT1372" s="18"/>
      <c r="AU1372" s="18"/>
      <c r="AV1372" s="18"/>
      <c r="AW1372" s="18"/>
      <c r="AX1372" s="18"/>
      <c r="AY1372" s="18"/>
      <c r="AZ1372" s="18"/>
      <c r="BA1372" s="18"/>
      <c r="BB1372" s="18"/>
      <c r="BC1372" s="18"/>
    </row>
    <row r="1373" spans="1:55" x14ac:dyDescent="0.25">
      <c r="A1373" s="21"/>
      <c r="B1373" s="21"/>
      <c r="C1373" s="21"/>
      <c r="AN1373" s="18"/>
      <c r="AO1373" s="18"/>
      <c r="AP1373" s="18"/>
      <c r="AQ1373" s="18"/>
      <c r="AR1373" s="18"/>
      <c r="AS1373" s="18"/>
      <c r="AT1373" s="18"/>
      <c r="AU1373" s="18"/>
      <c r="AV1373" s="18"/>
      <c r="AW1373" s="18"/>
      <c r="AX1373" s="18"/>
      <c r="AY1373" s="18"/>
      <c r="AZ1373" s="18"/>
      <c r="BA1373" s="18"/>
      <c r="BB1373" s="18"/>
      <c r="BC1373" s="18"/>
    </row>
    <row r="1374" spans="1:55" x14ac:dyDescent="0.25">
      <c r="A1374" s="21"/>
      <c r="B1374" s="21"/>
      <c r="C1374" s="21"/>
      <c r="AN1374" s="18"/>
      <c r="AO1374" s="18"/>
      <c r="AP1374" s="18"/>
      <c r="AQ1374" s="18"/>
      <c r="AR1374" s="18"/>
      <c r="AS1374" s="18"/>
      <c r="AT1374" s="18"/>
      <c r="AU1374" s="18"/>
      <c r="AV1374" s="18"/>
      <c r="AW1374" s="18"/>
      <c r="AX1374" s="18"/>
      <c r="AY1374" s="18"/>
      <c r="AZ1374" s="18"/>
      <c r="BA1374" s="18"/>
      <c r="BB1374" s="18"/>
      <c r="BC1374" s="18"/>
    </row>
    <row r="1375" spans="1:55" x14ac:dyDescent="0.25">
      <c r="A1375" s="21"/>
      <c r="B1375" s="21"/>
      <c r="C1375" s="21"/>
      <c r="AN1375" s="18"/>
      <c r="AO1375" s="18"/>
      <c r="AP1375" s="18"/>
      <c r="AQ1375" s="18"/>
      <c r="AR1375" s="18"/>
      <c r="AS1375" s="18"/>
      <c r="AT1375" s="18"/>
      <c r="AU1375" s="18"/>
      <c r="AV1375" s="18"/>
      <c r="AW1375" s="18"/>
      <c r="AX1375" s="18"/>
      <c r="AY1375" s="18"/>
      <c r="AZ1375" s="18"/>
      <c r="BA1375" s="18"/>
      <c r="BB1375" s="18"/>
      <c r="BC1375" s="18"/>
    </row>
    <row r="1376" spans="1:55" x14ac:dyDescent="0.25">
      <c r="A1376" s="21"/>
      <c r="B1376" s="21"/>
      <c r="C1376" s="21"/>
      <c r="AN1376" s="18"/>
      <c r="AO1376" s="18"/>
      <c r="AP1376" s="18"/>
      <c r="AQ1376" s="18"/>
      <c r="AR1376" s="18"/>
      <c r="AS1376" s="18"/>
      <c r="AT1376" s="18"/>
      <c r="AU1376" s="18"/>
      <c r="AV1376" s="18"/>
      <c r="AW1376" s="18"/>
      <c r="AX1376" s="18"/>
      <c r="AY1376" s="18"/>
      <c r="AZ1376" s="18"/>
      <c r="BA1376" s="18"/>
      <c r="BB1376" s="18"/>
      <c r="BC1376" s="18"/>
    </row>
    <row r="1377" spans="1:55" x14ac:dyDescent="0.25">
      <c r="A1377" s="21"/>
      <c r="B1377" s="21"/>
      <c r="C1377" s="21"/>
      <c r="AN1377" s="18"/>
      <c r="AO1377" s="18"/>
      <c r="AP1377" s="18"/>
      <c r="AQ1377" s="18"/>
      <c r="AR1377" s="18"/>
      <c r="AS1377" s="18"/>
      <c r="AT1377" s="18"/>
      <c r="AU1377" s="18"/>
      <c r="AV1377" s="18"/>
      <c r="AW1377" s="18"/>
      <c r="AX1377" s="18"/>
      <c r="AY1377" s="18"/>
      <c r="AZ1377" s="18"/>
      <c r="BA1377" s="18"/>
      <c r="BB1377" s="18"/>
      <c r="BC1377" s="18"/>
    </row>
    <row r="1378" spans="1:55" x14ac:dyDescent="0.25">
      <c r="A1378" s="21"/>
      <c r="B1378" s="21"/>
      <c r="C1378" s="21"/>
      <c r="AN1378" s="18"/>
      <c r="AO1378" s="18"/>
      <c r="AP1378" s="18"/>
      <c r="AQ1378" s="18"/>
      <c r="AR1378" s="18"/>
      <c r="AS1378" s="18"/>
      <c r="AT1378" s="18"/>
      <c r="AU1378" s="18"/>
      <c r="AV1378" s="18"/>
      <c r="AW1378" s="18"/>
      <c r="AX1378" s="18"/>
      <c r="AY1378" s="18"/>
      <c r="AZ1378" s="18"/>
      <c r="BA1378" s="18"/>
      <c r="BB1378" s="18"/>
      <c r="BC1378" s="18"/>
    </row>
    <row r="1379" spans="1:55" x14ac:dyDescent="0.25">
      <c r="A1379" s="21"/>
      <c r="B1379" s="21"/>
      <c r="C1379" s="21"/>
      <c r="AN1379" s="18"/>
      <c r="AO1379" s="18"/>
      <c r="AP1379" s="18"/>
      <c r="AQ1379" s="18"/>
      <c r="AR1379" s="18"/>
      <c r="AS1379" s="18"/>
      <c r="AT1379" s="18"/>
      <c r="AU1379" s="18"/>
      <c r="AV1379" s="18"/>
      <c r="AW1379" s="18"/>
      <c r="AX1379" s="18"/>
      <c r="AY1379" s="18"/>
      <c r="AZ1379" s="18"/>
      <c r="BA1379" s="18"/>
      <c r="BB1379" s="18"/>
      <c r="BC1379" s="18"/>
    </row>
    <row r="1380" spans="1:55" x14ac:dyDescent="0.25">
      <c r="A1380" s="21"/>
      <c r="B1380" s="21"/>
      <c r="C1380" s="21"/>
      <c r="AN1380" s="18"/>
      <c r="AO1380" s="18"/>
      <c r="AP1380" s="18"/>
      <c r="AQ1380" s="18"/>
      <c r="AR1380" s="18"/>
      <c r="AS1380" s="18"/>
      <c r="AT1380" s="18"/>
      <c r="AU1380" s="18"/>
      <c r="AV1380" s="18"/>
      <c r="AW1380" s="18"/>
      <c r="AX1380" s="18"/>
      <c r="AY1380" s="18"/>
      <c r="AZ1380" s="18"/>
      <c r="BA1380" s="18"/>
      <c r="BB1380" s="18"/>
      <c r="BC1380" s="18"/>
    </row>
    <row r="1381" spans="1:55" x14ac:dyDescent="0.25">
      <c r="A1381" s="21"/>
      <c r="B1381" s="21"/>
      <c r="C1381" s="21"/>
      <c r="AN1381" s="18"/>
      <c r="AO1381" s="18"/>
      <c r="AP1381" s="18"/>
      <c r="AQ1381" s="18"/>
      <c r="AR1381" s="18"/>
      <c r="AS1381" s="18"/>
      <c r="AT1381" s="18"/>
      <c r="AU1381" s="18"/>
      <c r="AV1381" s="18"/>
      <c r="AW1381" s="18"/>
      <c r="AX1381" s="18"/>
      <c r="AY1381" s="18"/>
      <c r="AZ1381" s="18"/>
      <c r="BA1381" s="18"/>
      <c r="BB1381" s="18"/>
      <c r="BC1381" s="18"/>
    </row>
    <row r="1382" spans="1:55" x14ac:dyDescent="0.25">
      <c r="A1382" s="21"/>
      <c r="B1382" s="21"/>
      <c r="C1382" s="21"/>
      <c r="AN1382" s="18"/>
      <c r="AO1382" s="18"/>
      <c r="AP1382" s="18"/>
      <c r="AQ1382" s="18"/>
      <c r="AR1382" s="18"/>
      <c r="AS1382" s="18"/>
      <c r="AT1382" s="18"/>
      <c r="AU1382" s="18"/>
      <c r="AV1382" s="18"/>
      <c r="AW1382" s="18"/>
      <c r="AX1382" s="18"/>
      <c r="AY1382" s="18"/>
      <c r="AZ1382" s="18"/>
      <c r="BA1382" s="18"/>
      <c r="BB1382" s="18"/>
      <c r="BC1382" s="18"/>
    </row>
    <row r="1383" spans="1:55" x14ac:dyDescent="0.25">
      <c r="A1383" s="21"/>
      <c r="B1383" s="21"/>
      <c r="C1383" s="21"/>
      <c r="AN1383" s="18"/>
      <c r="AO1383" s="18"/>
      <c r="AP1383" s="18"/>
      <c r="AQ1383" s="18"/>
      <c r="AR1383" s="18"/>
      <c r="AS1383" s="18"/>
      <c r="AT1383" s="18"/>
      <c r="AU1383" s="18"/>
      <c r="AV1383" s="18"/>
      <c r="AW1383" s="18"/>
      <c r="AX1383" s="18"/>
      <c r="AY1383" s="18"/>
      <c r="AZ1383" s="18"/>
      <c r="BA1383" s="18"/>
      <c r="BB1383" s="18"/>
      <c r="BC1383" s="18"/>
    </row>
    <row r="1384" spans="1:55" x14ac:dyDescent="0.25">
      <c r="A1384" s="21"/>
      <c r="B1384" s="21"/>
      <c r="C1384" s="21"/>
      <c r="AN1384" s="18"/>
      <c r="AO1384" s="18"/>
      <c r="AP1384" s="18"/>
      <c r="AQ1384" s="18"/>
      <c r="AR1384" s="18"/>
      <c r="AS1384" s="18"/>
      <c r="AT1384" s="18"/>
      <c r="AU1384" s="18"/>
      <c r="AV1384" s="18"/>
      <c r="AW1384" s="18"/>
      <c r="AX1384" s="18"/>
      <c r="AY1384" s="18"/>
      <c r="AZ1384" s="18"/>
      <c r="BA1384" s="18"/>
      <c r="BB1384" s="18"/>
      <c r="BC1384" s="18"/>
    </row>
    <row r="1385" spans="1:55" x14ac:dyDescent="0.25">
      <c r="A1385" s="21"/>
      <c r="B1385" s="21"/>
      <c r="C1385" s="21"/>
      <c r="AN1385" s="18"/>
      <c r="AO1385" s="18"/>
      <c r="AP1385" s="18"/>
      <c r="AQ1385" s="18"/>
      <c r="AR1385" s="18"/>
      <c r="AS1385" s="18"/>
      <c r="AT1385" s="18"/>
      <c r="AU1385" s="18"/>
      <c r="AV1385" s="18"/>
      <c r="AW1385" s="18"/>
      <c r="AX1385" s="18"/>
      <c r="AY1385" s="18"/>
      <c r="AZ1385" s="18"/>
      <c r="BA1385" s="18"/>
      <c r="BB1385" s="18"/>
      <c r="BC1385" s="18"/>
    </row>
    <row r="1386" spans="1:55" x14ac:dyDescent="0.25">
      <c r="A1386" s="21"/>
      <c r="B1386" s="21"/>
      <c r="C1386" s="21"/>
      <c r="AN1386" s="18"/>
      <c r="AO1386" s="18"/>
      <c r="AP1386" s="18"/>
      <c r="AQ1386" s="18"/>
      <c r="AR1386" s="18"/>
      <c r="AS1386" s="18"/>
      <c r="AT1386" s="18"/>
      <c r="AU1386" s="18"/>
      <c r="AV1386" s="18"/>
      <c r="AW1386" s="18"/>
      <c r="AX1386" s="18"/>
      <c r="AY1386" s="18"/>
      <c r="AZ1386" s="18"/>
      <c r="BA1386" s="18"/>
      <c r="BB1386" s="18"/>
      <c r="BC1386" s="18"/>
    </row>
    <row r="1387" spans="1:55" x14ac:dyDescent="0.25">
      <c r="A1387" s="21"/>
      <c r="B1387" s="21"/>
      <c r="C1387" s="21"/>
      <c r="AN1387" s="18"/>
      <c r="AO1387" s="18"/>
      <c r="AP1387" s="18"/>
      <c r="AQ1387" s="18"/>
      <c r="AR1387" s="18"/>
      <c r="AS1387" s="18"/>
      <c r="AT1387" s="18"/>
      <c r="AU1387" s="18"/>
      <c r="AV1387" s="18"/>
      <c r="AW1387" s="18"/>
      <c r="AX1387" s="18"/>
      <c r="AY1387" s="18"/>
      <c r="AZ1387" s="18"/>
      <c r="BA1387" s="18"/>
      <c r="BB1387" s="18"/>
      <c r="BC1387" s="18"/>
    </row>
    <row r="1388" spans="1:55" x14ac:dyDescent="0.25">
      <c r="A1388" s="21"/>
      <c r="B1388" s="21"/>
      <c r="C1388" s="21"/>
      <c r="AN1388" s="18"/>
      <c r="AO1388" s="18"/>
      <c r="AP1388" s="18"/>
      <c r="AQ1388" s="18"/>
      <c r="AR1388" s="18"/>
      <c r="AS1388" s="18"/>
      <c r="AT1388" s="18"/>
      <c r="AU1388" s="18"/>
      <c r="AV1388" s="18"/>
      <c r="AW1388" s="18"/>
      <c r="AX1388" s="18"/>
      <c r="AY1388" s="18"/>
      <c r="AZ1388" s="18"/>
      <c r="BA1388" s="18"/>
      <c r="BB1388" s="18"/>
      <c r="BC1388" s="18"/>
    </row>
    <row r="1389" spans="1:55" x14ac:dyDescent="0.25">
      <c r="A1389" s="21"/>
      <c r="B1389" s="21"/>
      <c r="C1389" s="21"/>
      <c r="AN1389" s="18"/>
      <c r="AO1389" s="18"/>
      <c r="AP1389" s="18"/>
      <c r="AQ1389" s="18"/>
      <c r="AR1389" s="18"/>
      <c r="AS1389" s="18"/>
      <c r="AT1389" s="18"/>
      <c r="AU1389" s="18"/>
      <c r="AV1389" s="18"/>
      <c r="AW1389" s="18"/>
      <c r="AX1389" s="18"/>
      <c r="AY1389" s="18"/>
      <c r="AZ1389" s="18"/>
      <c r="BA1389" s="18"/>
      <c r="BB1389" s="18"/>
      <c r="BC1389" s="18"/>
    </row>
    <row r="1390" spans="1:55" x14ac:dyDescent="0.25">
      <c r="A1390" s="21"/>
      <c r="B1390" s="21"/>
      <c r="C1390" s="21"/>
      <c r="AN1390" s="18"/>
      <c r="AO1390" s="18"/>
      <c r="AP1390" s="18"/>
      <c r="AQ1390" s="18"/>
      <c r="AR1390" s="18"/>
      <c r="AS1390" s="18"/>
      <c r="AT1390" s="18"/>
      <c r="AU1390" s="18"/>
      <c r="AV1390" s="18"/>
      <c r="AW1390" s="18"/>
      <c r="AX1390" s="18"/>
      <c r="AY1390" s="18"/>
      <c r="AZ1390" s="18"/>
      <c r="BA1390" s="18"/>
      <c r="BB1390" s="18"/>
      <c r="BC1390" s="18"/>
    </row>
    <row r="1391" spans="1:55" x14ac:dyDescent="0.25">
      <c r="A1391" s="21"/>
      <c r="B1391" s="21"/>
      <c r="C1391" s="21"/>
      <c r="AN1391" s="18"/>
      <c r="AO1391" s="18"/>
      <c r="AP1391" s="18"/>
      <c r="AQ1391" s="18"/>
      <c r="AR1391" s="18"/>
      <c r="AS1391" s="18"/>
      <c r="AT1391" s="18"/>
      <c r="AU1391" s="18"/>
      <c r="AV1391" s="18"/>
      <c r="AW1391" s="18"/>
      <c r="AX1391" s="18"/>
      <c r="AY1391" s="18"/>
      <c r="AZ1391" s="18"/>
      <c r="BA1391" s="18"/>
      <c r="BB1391" s="18"/>
      <c r="BC1391" s="18"/>
    </row>
    <row r="1392" spans="1:55" x14ac:dyDescent="0.25">
      <c r="A1392" s="21"/>
      <c r="B1392" s="21"/>
      <c r="C1392" s="21"/>
      <c r="AN1392" s="18"/>
      <c r="AO1392" s="18"/>
      <c r="AP1392" s="18"/>
      <c r="AQ1392" s="18"/>
      <c r="AR1392" s="18"/>
      <c r="AS1392" s="18"/>
      <c r="AT1392" s="18"/>
      <c r="AU1392" s="18"/>
      <c r="AV1392" s="18"/>
      <c r="AW1392" s="18"/>
      <c r="AX1392" s="18"/>
      <c r="AY1392" s="18"/>
      <c r="AZ1392" s="18"/>
      <c r="BA1392" s="18"/>
      <c r="BB1392" s="18"/>
      <c r="BC1392" s="18"/>
    </row>
    <row r="1393" spans="1:55" x14ac:dyDescent="0.25">
      <c r="A1393" s="21"/>
      <c r="B1393" s="21"/>
      <c r="C1393" s="21"/>
      <c r="AN1393" s="18"/>
      <c r="AO1393" s="18"/>
      <c r="AP1393" s="18"/>
      <c r="AQ1393" s="18"/>
      <c r="AR1393" s="18"/>
      <c r="AS1393" s="18"/>
      <c r="AT1393" s="18"/>
      <c r="AU1393" s="18"/>
      <c r="AV1393" s="18"/>
      <c r="AW1393" s="18"/>
      <c r="AX1393" s="18"/>
      <c r="AY1393" s="18"/>
      <c r="AZ1393" s="18"/>
      <c r="BA1393" s="18"/>
      <c r="BB1393" s="18"/>
      <c r="BC1393" s="18"/>
    </row>
    <row r="1394" spans="1:55" x14ac:dyDescent="0.25">
      <c r="A1394" s="21"/>
      <c r="B1394" s="21"/>
      <c r="C1394" s="21"/>
      <c r="AN1394" s="18"/>
      <c r="AO1394" s="18"/>
      <c r="AP1394" s="18"/>
      <c r="AQ1394" s="18"/>
      <c r="AR1394" s="18"/>
      <c r="AS1394" s="18"/>
      <c r="AT1394" s="18"/>
      <c r="AU1394" s="18"/>
      <c r="AV1394" s="18"/>
      <c r="AW1394" s="18"/>
      <c r="AX1394" s="18"/>
      <c r="AY1394" s="18"/>
      <c r="AZ1394" s="18"/>
      <c r="BA1394" s="18"/>
      <c r="BB1394" s="18"/>
      <c r="BC1394" s="18"/>
    </row>
    <row r="1395" spans="1:55" x14ac:dyDescent="0.25">
      <c r="A1395" s="21"/>
      <c r="B1395" s="21"/>
      <c r="C1395" s="21"/>
      <c r="AN1395" s="18"/>
      <c r="AO1395" s="18"/>
      <c r="AP1395" s="18"/>
      <c r="AQ1395" s="18"/>
      <c r="AR1395" s="18"/>
      <c r="AS1395" s="18"/>
      <c r="AT1395" s="18"/>
      <c r="AU1395" s="18"/>
      <c r="AV1395" s="18"/>
      <c r="AW1395" s="18"/>
      <c r="AX1395" s="18"/>
      <c r="AY1395" s="18"/>
      <c r="AZ1395" s="18"/>
      <c r="BA1395" s="18"/>
      <c r="BB1395" s="18"/>
      <c r="BC1395" s="18"/>
    </row>
    <row r="1396" spans="1:55" x14ac:dyDescent="0.25">
      <c r="A1396" s="21"/>
      <c r="B1396" s="21"/>
      <c r="C1396" s="21"/>
      <c r="AN1396" s="18"/>
      <c r="AO1396" s="18"/>
      <c r="AP1396" s="18"/>
      <c r="AQ1396" s="18"/>
      <c r="AR1396" s="18"/>
      <c r="AS1396" s="18"/>
      <c r="AT1396" s="18"/>
      <c r="AU1396" s="18"/>
      <c r="AV1396" s="18"/>
      <c r="AW1396" s="18"/>
      <c r="AX1396" s="18"/>
      <c r="AY1396" s="18"/>
      <c r="AZ1396" s="18"/>
      <c r="BA1396" s="18"/>
      <c r="BB1396" s="18"/>
      <c r="BC1396" s="18"/>
    </row>
    <row r="1397" spans="1:55" x14ac:dyDescent="0.25">
      <c r="A1397" s="21"/>
      <c r="B1397" s="21"/>
      <c r="C1397" s="21"/>
      <c r="AN1397" s="18"/>
      <c r="AO1397" s="18"/>
      <c r="AP1397" s="18"/>
      <c r="AQ1397" s="18"/>
      <c r="AR1397" s="18"/>
      <c r="AS1397" s="18"/>
      <c r="AT1397" s="18"/>
      <c r="AU1397" s="18"/>
      <c r="AV1397" s="18"/>
      <c r="AW1397" s="18"/>
      <c r="AX1397" s="18"/>
      <c r="AY1397" s="18"/>
      <c r="AZ1397" s="18"/>
      <c r="BA1397" s="18"/>
      <c r="BB1397" s="18"/>
      <c r="BC1397" s="18"/>
    </row>
    <row r="1398" spans="1:55" x14ac:dyDescent="0.25">
      <c r="A1398" s="21"/>
      <c r="B1398" s="21"/>
      <c r="C1398" s="21"/>
      <c r="AN1398" s="18"/>
      <c r="AO1398" s="18"/>
      <c r="AP1398" s="18"/>
      <c r="AQ1398" s="18"/>
      <c r="AR1398" s="18"/>
      <c r="AS1398" s="18"/>
      <c r="AT1398" s="18"/>
      <c r="AU1398" s="18"/>
      <c r="AV1398" s="18"/>
      <c r="AW1398" s="18"/>
      <c r="AX1398" s="18"/>
      <c r="AY1398" s="18"/>
      <c r="AZ1398" s="18"/>
      <c r="BA1398" s="18"/>
      <c r="BB1398" s="18"/>
      <c r="BC1398" s="18"/>
    </row>
    <row r="1399" spans="1:55" x14ac:dyDescent="0.25">
      <c r="A1399" s="21"/>
      <c r="B1399" s="21"/>
      <c r="C1399" s="21"/>
      <c r="AN1399" s="18"/>
      <c r="AO1399" s="18"/>
      <c r="AP1399" s="18"/>
      <c r="AQ1399" s="18"/>
      <c r="AR1399" s="18"/>
      <c r="AS1399" s="18"/>
      <c r="AT1399" s="18"/>
      <c r="AU1399" s="18"/>
      <c r="AV1399" s="18"/>
      <c r="AW1399" s="18"/>
      <c r="AX1399" s="18"/>
      <c r="AY1399" s="18"/>
      <c r="AZ1399" s="18"/>
      <c r="BA1399" s="18"/>
      <c r="BB1399" s="18"/>
      <c r="BC1399" s="18"/>
    </row>
    <row r="1400" spans="1:55" x14ac:dyDescent="0.25">
      <c r="A1400" s="21"/>
      <c r="B1400" s="21"/>
      <c r="C1400" s="21"/>
      <c r="AN1400" s="18"/>
      <c r="AO1400" s="18"/>
      <c r="AP1400" s="18"/>
      <c r="AQ1400" s="18"/>
      <c r="AR1400" s="18"/>
      <c r="AS1400" s="18"/>
      <c r="AT1400" s="18"/>
      <c r="AU1400" s="18"/>
      <c r="AV1400" s="18"/>
      <c r="AW1400" s="18"/>
      <c r="AX1400" s="18"/>
      <c r="AY1400" s="18"/>
      <c r="AZ1400" s="18"/>
      <c r="BA1400" s="18"/>
      <c r="BB1400" s="18"/>
      <c r="BC1400" s="18"/>
    </row>
    <row r="1401" spans="1:55" x14ac:dyDescent="0.25">
      <c r="A1401" s="21"/>
      <c r="B1401" s="21"/>
      <c r="C1401" s="21"/>
      <c r="AN1401" s="18"/>
      <c r="AO1401" s="18"/>
      <c r="AP1401" s="18"/>
      <c r="AQ1401" s="18"/>
      <c r="AR1401" s="18"/>
      <c r="AS1401" s="18"/>
      <c r="AT1401" s="18"/>
      <c r="AU1401" s="18"/>
      <c r="AV1401" s="18"/>
      <c r="AW1401" s="18"/>
      <c r="AX1401" s="18"/>
      <c r="AY1401" s="18"/>
      <c r="AZ1401" s="18"/>
      <c r="BA1401" s="18"/>
      <c r="BB1401" s="18"/>
      <c r="BC1401" s="18"/>
    </row>
    <row r="1402" spans="1:55" x14ac:dyDescent="0.25">
      <c r="A1402" s="21"/>
      <c r="B1402" s="21"/>
      <c r="C1402" s="21"/>
      <c r="AN1402" s="18"/>
      <c r="AO1402" s="18"/>
      <c r="AP1402" s="18"/>
      <c r="AQ1402" s="18"/>
      <c r="AR1402" s="18"/>
      <c r="AS1402" s="18"/>
      <c r="AT1402" s="18"/>
      <c r="AU1402" s="18"/>
      <c r="AV1402" s="18"/>
      <c r="AW1402" s="18"/>
      <c r="AX1402" s="18"/>
      <c r="AY1402" s="18"/>
      <c r="AZ1402" s="18"/>
      <c r="BA1402" s="18"/>
      <c r="BB1402" s="18"/>
      <c r="BC1402" s="18"/>
    </row>
    <row r="1403" spans="1:55" x14ac:dyDescent="0.25">
      <c r="A1403" s="21"/>
      <c r="B1403" s="21"/>
      <c r="C1403" s="21"/>
      <c r="AN1403" s="18"/>
      <c r="AO1403" s="18"/>
      <c r="AP1403" s="18"/>
      <c r="AQ1403" s="18"/>
      <c r="AR1403" s="18"/>
      <c r="AS1403" s="18"/>
      <c r="AT1403" s="18"/>
      <c r="AU1403" s="18"/>
      <c r="AV1403" s="18"/>
      <c r="AW1403" s="18"/>
      <c r="AX1403" s="18"/>
      <c r="AY1403" s="18"/>
      <c r="AZ1403" s="18"/>
      <c r="BA1403" s="18"/>
      <c r="BB1403" s="18"/>
      <c r="BC1403" s="18"/>
    </row>
    <row r="1404" spans="1:55" x14ac:dyDescent="0.25">
      <c r="A1404" s="21"/>
      <c r="B1404" s="21"/>
      <c r="C1404" s="21"/>
      <c r="AN1404" s="18"/>
      <c r="AO1404" s="18"/>
      <c r="AP1404" s="18"/>
      <c r="AQ1404" s="18"/>
      <c r="AR1404" s="18"/>
      <c r="AS1404" s="18"/>
      <c r="AT1404" s="18"/>
      <c r="AU1404" s="18"/>
      <c r="AV1404" s="18"/>
      <c r="AW1404" s="18"/>
      <c r="AX1404" s="18"/>
      <c r="AY1404" s="18"/>
      <c r="AZ1404" s="18"/>
      <c r="BA1404" s="18"/>
      <c r="BB1404" s="18"/>
      <c r="BC1404" s="18"/>
    </row>
    <row r="1405" spans="1:55" x14ac:dyDescent="0.25">
      <c r="A1405" s="21"/>
      <c r="B1405" s="21"/>
      <c r="C1405" s="21"/>
      <c r="AN1405" s="18"/>
      <c r="AO1405" s="18"/>
      <c r="AP1405" s="18"/>
      <c r="AQ1405" s="18"/>
      <c r="AR1405" s="18"/>
      <c r="AS1405" s="18"/>
      <c r="AT1405" s="18"/>
      <c r="AU1405" s="18"/>
      <c r="AV1405" s="18"/>
      <c r="AW1405" s="18"/>
      <c r="AX1405" s="18"/>
      <c r="AY1405" s="18"/>
      <c r="AZ1405" s="18"/>
      <c r="BA1405" s="18"/>
      <c r="BB1405" s="18"/>
      <c r="BC1405" s="18"/>
    </row>
    <row r="1406" spans="1:55" x14ac:dyDescent="0.25">
      <c r="A1406" s="21"/>
      <c r="B1406" s="21"/>
      <c r="C1406" s="21"/>
      <c r="AN1406" s="18"/>
      <c r="AO1406" s="18"/>
      <c r="AP1406" s="18"/>
      <c r="AQ1406" s="18"/>
      <c r="AR1406" s="18"/>
      <c r="AS1406" s="18"/>
      <c r="AT1406" s="18"/>
      <c r="AU1406" s="18"/>
      <c r="AV1406" s="18"/>
      <c r="AW1406" s="18"/>
      <c r="AX1406" s="18"/>
      <c r="AY1406" s="18"/>
      <c r="AZ1406" s="18"/>
      <c r="BA1406" s="18"/>
      <c r="BB1406" s="18"/>
      <c r="BC1406" s="18"/>
    </row>
    <row r="1407" spans="1:55" x14ac:dyDescent="0.25">
      <c r="A1407" s="21"/>
      <c r="B1407" s="21"/>
      <c r="C1407" s="21"/>
      <c r="AN1407" s="18"/>
      <c r="AO1407" s="18"/>
      <c r="AP1407" s="18"/>
      <c r="AQ1407" s="18"/>
      <c r="AR1407" s="18"/>
      <c r="AS1407" s="18"/>
      <c r="AT1407" s="18"/>
      <c r="AU1407" s="18"/>
      <c r="AV1407" s="18"/>
      <c r="AW1407" s="18"/>
      <c r="AX1407" s="18"/>
      <c r="AY1407" s="18"/>
      <c r="AZ1407" s="18"/>
      <c r="BA1407" s="18"/>
      <c r="BB1407" s="18"/>
      <c r="BC1407" s="18"/>
    </row>
    <row r="1408" spans="1:55" x14ac:dyDescent="0.25">
      <c r="A1408" s="21"/>
      <c r="B1408" s="21"/>
      <c r="C1408" s="21"/>
      <c r="AN1408" s="18"/>
      <c r="AO1408" s="18"/>
      <c r="AP1408" s="18"/>
      <c r="AQ1408" s="18"/>
      <c r="AR1408" s="18"/>
      <c r="AS1408" s="18"/>
      <c r="AT1408" s="18"/>
      <c r="AU1408" s="18"/>
      <c r="AV1408" s="18"/>
      <c r="AW1408" s="18"/>
      <c r="AX1408" s="18"/>
      <c r="AY1408" s="18"/>
      <c r="AZ1408" s="18"/>
      <c r="BA1408" s="18"/>
      <c r="BB1408" s="18"/>
      <c r="BC1408" s="18"/>
    </row>
    <row r="1409" spans="1:55" x14ac:dyDescent="0.25">
      <c r="A1409" s="21"/>
      <c r="B1409" s="21"/>
      <c r="C1409" s="21"/>
      <c r="AN1409" s="18"/>
      <c r="AO1409" s="18"/>
      <c r="AP1409" s="18"/>
      <c r="AQ1409" s="18"/>
      <c r="AR1409" s="18"/>
      <c r="AS1409" s="18"/>
      <c r="AT1409" s="18"/>
      <c r="AU1409" s="18"/>
      <c r="AV1409" s="18"/>
      <c r="AW1409" s="18"/>
      <c r="AX1409" s="18"/>
      <c r="AY1409" s="18"/>
      <c r="AZ1409" s="18"/>
      <c r="BA1409" s="18"/>
      <c r="BB1409" s="18"/>
      <c r="BC1409" s="18"/>
    </row>
    <row r="1410" spans="1:55" x14ac:dyDescent="0.25">
      <c r="A1410" s="21"/>
      <c r="B1410" s="21"/>
      <c r="C1410" s="21"/>
      <c r="AN1410" s="18"/>
      <c r="AO1410" s="18"/>
      <c r="AP1410" s="18"/>
      <c r="AQ1410" s="18"/>
      <c r="AR1410" s="18"/>
      <c r="AS1410" s="18"/>
      <c r="AT1410" s="18"/>
      <c r="AU1410" s="18"/>
      <c r="AV1410" s="18"/>
      <c r="AW1410" s="18"/>
      <c r="AX1410" s="18"/>
      <c r="AY1410" s="18"/>
      <c r="AZ1410" s="18"/>
      <c r="BA1410" s="18"/>
      <c r="BB1410" s="18"/>
      <c r="BC1410" s="18"/>
    </row>
    <row r="1411" spans="1:55" x14ac:dyDescent="0.25">
      <c r="A1411" s="21"/>
      <c r="B1411" s="21"/>
      <c r="C1411" s="21"/>
      <c r="AN1411" s="18"/>
      <c r="AO1411" s="18"/>
      <c r="AP1411" s="18"/>
      <c r="AQ1411" s="18"/>
      <c r="AR1411" s="18"/>
      <c r="AS1411" s="18"/>
      <c r="AT1411" s="18"/>
      <c r="AU1411" s="18"/>
      <c r="AV1411" s="18"/>
      <c r="AW1411" s="18"/>
      <c r="AX1411" s="18"/>
      <c r="AY1411" s="18"/>
      <c r="AZ1411" s="18"/>
      <c r="BA1411" s="18"/>
      <c r="BB1411" s="18"/>
      <c r="BC1411" s="18"/>
    </row>
    <row r="1412" spans="1:55" x14ac:dyDescent="0.25">
      <c r="A1412" s="21"/>
      <c r="B1412" s="21"/>
      <c r="C1412" s="21"/>
      <c r="AN1412" s="18"/>
      <c r="AO1412" s="18"/>
      <c r="AP1412" s="18"/>
      <c r="AQ1412" s="18"/>
      <c r="AR1412" s="18"/>
      <c r="AS1412" s="18"/>
      <c r="AT1412" s="18"/>
      <c r="AU1412" s="18"/>
      <c r="AV1412" s="18"/>
      <c r="AW1412" s="18"/>
      <c r="AX1412" s="18"/>
      <c r="AY1412" s="18"/>
      <c r="AZ1412" s="18"/>
      <c r="BA1412" s="18"/>
      <c r="BB1412" s="18"/>
      <c r="BC1412" s="18"/>
    </row>
    <row r="1413" spans="1:55" x14ac:dyDescent="0.25">
      <c r="A1413" s="21"/>
      <c r="B1413" s="21"/>
      <c r="C1413" s="21"/>
      <c r="AN1413" s="18"/>
      <c r="AO1413" s="18"/>
      <c r="AP1413" s="18"/>
      <c r="AQ1413" s="18"/>
      <c r="AR1413" s="18"/>
      <c r="AS1413" s="18"/>
      <c r="AT1413" s="18"/>
      <c r="AU1413" s="18"/>
      <c r="AV1413" s="18"/>
      <c r="AW1413" s="18"/>
      <c r="AX1413" s="18"/>
      <c r="AY1413" s="18"/>
      <c r="AZ1413" s="18"/>
      <c r="BA1413" s="18"/>
      <c r="BB1413" s="18"/>
      <c r="BC1413" s="18"/>
    </row>
    <row r="1414" spans="1:55" x14ac:dyDescent="0.25">
      <c r="A1414" s="21"/>
      <c r="B1414" s="21"/>
      <c r="C1414" s="21"/>
      <c r="AN1414" s="18"/>
      <c r="AO1414" s="18"/>
      <c r="AP1414" s="18"/>
      <c r="AQ1414" s="18"/>
      <c r="AR1414" s="18"/>
      <c r="AS1414" s="18"/>
      <c r="AT1414" s="18"/>
      <c r="AU1414" s="18"/>
      <c r="AV1414" s="18"/>
      <c r="AW1414" s="18"/>
      <c r="AX1414" s="18"/>
      <c r="AY1414" s="18"/>
      <c r="AZ1414" s="18"/>
      <c r="BA1414" s="18"/>
      <c r="BB1414" s="18"/>
      <c r="BC1414" s="18"/>
    </row>
    <row r="1415" spans="1:55" x14ac:dyDescent="0.25">
      <c r="A1415" s="21"/>
      <c r="B1415" s="21"/>
      <c r="C1415" s="21"/>
      <c r="AN1415" s="18"/>
      <c r="AO1415" s="18"/>
      <c r="AP1415" s="18"/>
      <c r="AQ1415" s="18"/>
      <c r="AR1415" s="18"/>
      <c r="AS1415" s="18"/>
      <c r="AT1415" s="18"/>
      <c r="AU1415" s="18"/>
      <c r="AV1415" s="18"/>
      <c r="AW1415" s="18"/>
      <c r="AX1415" s="18"/>
      <c r="AY1415" s="18"/>
      <c r="AZ1415" s="18"/>
      <c r="BA1415" s="18"/>
      <c r="BB1415" s="18"/>
      <c r="BC1415" s="18"/>
    </row>
    <row r="1416" spans="1:55" x14ac:dyDescent="0.25">
      <c r="A1416" s="21"/>
      <c r="B1416" s="21"/>
      <c r="C1416" s="21"/>
      <c r="AN1416" s="18"/>
      <c r="AO1416" s="18"/>
      <c r="AP1416" s="18"/>
      <c r="AQ1416" s="18"/>
      <c r="AR1416" s="18"/>
      <c r="AS1416" s="18"/>
      <c r="AT1416" s="18"/>
      <c r="AU1416" s="18"/>
      <c r="AV1416" s="18"/>
      <c r="AW1416" s="18"/>
      <c r="AX1416" s="18"/>
      <c r="AY1416" s="18"/>
      <c r="AZ1416" s="18"/>
      <c r="BA1416" s="18"/>
      <c r="BB1416" s="18"/>
      <c r="BC1416" s="18"/>
    </row>
    <row r="1417" spans="1:55" x14ac:dyDescent="0.25">
      <c r="A1417" s="21"/>
      <c r="B1417" s="21"/>
      <c r="C1417" s="21"/>
      <c r="AN1417" s="18"/>
      <c r="AO1417" s="18"/>
      <c r="AP1417" s="18"/>
      <c r="AQ1417" s="18"/>
      <c r="AR1417" s="18"/>
      <c r="AS1417" s="18"/>
      <c r="AT1417" s="18"/>
      <c r="AU1417" s="18"/>
      <c r="AV1417" s="18"/>
      <c r="AW1417" s="18"/>
      <c r="AX1417" s="18"/>
      <c r="AY1417" s="18"/>
      <c r="AZ1417" s="18"/>
      <c r="BA1417" s="18"/>
      <c r="BB1417" s="18"/>
      <c r="BC1417" s="18"/>
    </row>
    <row r="1418" spans="1:55" x14ac:dyDescent="0.25">
      <c r="A1418" s="21"/>
      <c r="B1418" s="21"/>
      <c r="C1418" s="21"/>
      <c r="AN1418" s="18"/>
      <c r="AO1418" s="18"/>
      <c r="AP1418" s="18"/>
      <c r="AQ1418" s="18"/>
      <c r="AR1418" s="18"/>
      <c r="AS1418" s="18"/>
      <c r="AT1418" s="18"/>
      <c r="AU1418" s="18"/>
      <c r="AV1418" s="18"/>
      <c r="AW1418" s="18"/>
      <c r="AX1418" s="18"/>
      <c r="AY1418" s="18"/>
      <c r="AZ1418" s="18"/>
      <c r="BA1418" s="18"/>
      <c r="BB1418" s="18"/>
      <c r="BC1418" s="18"/>
    </row>
    <row r="1419" spans="1:55" x14ac:dyDescent="0.25">
      <c r="A1419" s="21"/>
      <c r="B1419" s="21"/>
      <c r="C1419" s="21"/>
      <c r="AN1419" s="18"/>
      <c r="AO1419" s="18"/>
      <c r="AP1419" s="18"/>
      <c r="AQ1419" s="18"/>
      <c r="AR1419" s="18"/>
      <c r="AS1419" s="18"/>
      <c r="AT1419" s="18"/>
      <c r="AU1419" s="18"/>
      <c r="AV1419" s="18"/>
      <c r="AW1419" s="18"/>
      <c r="AX1419" s="18"/>
      <c r="AY1419" s="18"/>
      <c r="AZ1419" s="18"/>
      <c r="BA1419" s="18"/>
      <c r="BB1419" s="18"/>
      <c r="BC1419" s="18"/>
    </row>
    <row r="1420" spans="1:55" x14ac:dyDescent="0.25">
      <c r="A1420" s="21"/>
      <c r="B1420" s="21"/>
      <c r="C1420" s="21"/>
      <c r="AN1420" s="18"/>
      <c r="AO1420" s="18"/>
      <c r="AP1420" s="18"/>
      <c r="AQ1420" s="18"/>
      <c r="AR1420" s="18"/>
      <c r="AS1420" s="18"/>
      <c r="AT1420" s="18"/>
      <c r="AU1420" s="18"/>
      <c r="AV1420" s="18"/>
      <c r="AW1420" s="18"/>
      <c r="AX1420" s="18"/>
      <c r="AY1420" s="18"/>
      <c r="AZ1420" s="18"/>
      <c r="BA1420" s="18"/>
      <c r="BB1420" s="18"/>
      <c r="BC1420" s="18"/>
    </row>
    <row r="1421" spans="1:55" x14ac:dyDescent="0.25">
      <c r="A1421" s="21"/>
      <c r="B1421" s="21"/>
      <c r="C1421" s="21"/>
      <c r="AN1421" s="18"/>
      <c r="AO1421" s="18"/>
      <c r="AP1421" s="18"/>
      <c r="AQ1421" s="18"/>
      <c r="AR1421" s="18"/>
      <c r="AS1421" s="18"/>
      <c r="AT1421" s="18"/>
      <c r="AU1421" s="18"/>
      <c r="AV1421" s="18"/>
      <c r="AW1421" s="18"/>
      <c r="AX1421" s="18"/>
      <c r="AY1421" s="18"/>
      <c r="AZ1421" s="18"/>
      <c r="BA1421" s="18"/>
      <c r="BB1421" s="18"/>
      <c r="BC1421" s="18"/>
    </row>
    <row r="1422" spans="1:55" x14ac:dyDescent="0.25">
      <c r="A1422" s="21"/>
      <c r="B1422" s="21"/>
      <c r="C1422" s="21"/>
      <c r="AN1422" s="18"/>
      <c r="AO1422" s="18"/>
      <c r="AP1422" s="18"/>
      <c r="AQ1422" s="18"/>
      <c r="AR1422" s="18"/>
      <c r="AS1422" s="18"/>
      <c r="AT1422" s="18"/>
      <c r="AU1422" s="18"/>
      <c r="AV1422" s="18"/>
      <c r="AW1422" s="18"/>
      <c r="AX1422" s="18"/>
      <c r="AY1422" s="18"/>
      <c r="AZ1422" s="18"/>
      <c r="BA1422" s="18"/>
      <c r="BB1422" s="18"/>
      <c r="BC1422" s="18"/>
    </row>
    <row r="1423" spans="1:55" x14ac:dyDescent="0.25">
      <c r="A1423" s="21"/>
      <c r="B1423" s="21"/>
      <c r="C1423" s="21"/>
      <c r="AN1423" s="18"/>
      <c r="AO1423" s="18"/>
      <c r="AP1423" s="18"/>
      <c r="AQ1423" s="18"/>
      <c r="AR1423" s="18"/>
      <c r="AS1423" s="18"/>
      <c r="AT1423" s="18"/>
      <c r="AU1423" s="18"/>
      <c r="AV1423" s="18"/>
      <c r="AW1423" s="18"/>
      <c r="AX1423" s="18"/>
      <c r="AY1423" s="18"/>
      <c r="AZ1423" s="18"/>
      <c r="BA1423" s="18"/>
      <c r="BB1423" s="18"/>
      <c r="BC1423" s="18"/>
    </row>
    <row r="1424" spans="1:55" x14ac:dyDescent="0.25">
      <c r="A1424" s="21"/>
      <c r="B1424" s="21"/>
      <c r="C1424" s="21"/>
      <c r="AN1424" s="18"/>
      <c r="AO1424" s="18"/>
      <c r="AP1424" s="18"/>
      <c r="AQ1424" s="18"/>
      <c r="AR1424" s="18"/>
      <c r="AS1424" s="18"/>
      <c r="AT1424" s="18"/>
      <c r="AU1424" s="18"/>
      <c r="AV1424" s="18"/>
      <c r="AW1424" s="18"/>
      <c r="AX1424" s="18"/>
      <c r="AY1424" s="18"/>
      <c r="AZ1424" s="18"/>
      <c r="BA1424" s="18"/>
      <c r="BB1424" s="18"/>
      <c r="BC1424" s="18"/>
    </row>
    <row r="1425" spans="1:55" x14ac:dyDescent="0.25">
      <c r="A1425" s="21"/>
      <c r="B1425" s="21"/>
      <c r="C1425" s="21"/>
      <c r="AN1425" s="18"/>
      <c r="AO1425" s="18"/>
      <c r="AP1425" s="18"/>
      <c r="AQ1425" s="18"/>
      <c r="AR1425" s="18"/>
      <c r="AS1425" s="18"/>
      <c r="AT1425" s="18"/>
      <c r="AU1425" s="18"/>
      <c r="AV1425" s="18"/>
      <c r="AW1425" s="18"/>
      <c r="AX1425" s="18"/>
      <c r="AY1425" s="18"/>
      <c r="AZ1425" s="18"/>
      <c r="BA1425" s="18"/>
      <c r="BB1425" s="18"/>
      <c r="BC1425" s="18"/>
    </row>
    <row r="1426" spans="1:55" x14ac:dyDescent="0.25">
      <c r="A1426" s="21"/>
      <c r="B1426" s="21"/>
      <c r="C1426" s="21"/>
      <c r="AN1426" s="18"/>
      <c r="AO1426" s="18"/>
      <c r="AP1426" s="18"/>
      <c r="AQ1426" s="18"/>
      <c r="AR1426" s="18"/>
      <c r="AS1426" s="18"/>
      <c r="AT1426" s="18"/>
      <c r="AU1426" s="18"/>
      <c r="AV1426" s="18"/>
      <c r="AW1426" s="18"/>
      <c r="AX1426" s="18"/>
      <c r="AY1426" s="18"/>
      <c r="AZ1426" s="18"/>
      <c r="BA1426" s="18"/>
      <c r="BB1426" s="18"/>
      <c r="BC1426" s="18"/>
    </row>
    <row r="1427" spans="1:55" x14ac:dyDescent="0.25">
      <c r="A1427" s="21"/>
      <c r="B1427" s="21"/>
      <c r="C1427" s="21"/>
      <c r="AN1427" s="18"/>
      <c r="AO1427" s="18"/>
      <c r="AP1427" s="18"/>
      <c r="AQ1427" s="18"/>
      <c r="AR1427" s="18"/>
      <c r="AS1427" s="18"/>
      <c r="AT1427" s="18"/>
      <c r="AU1427" s="18"/>
      <c r="AV1427" s="18"/>
      <c r="AW1427" s="18"/>
      <c r="AX1427" s="18"/>
      <c r="AY1427" s="18"/>
      <c r="AZ1427" s="18"/>
      <c r="BA1427" s="18"/>
      <c r="BB1427" s="18"/>
      <c r="BC1427" s="18"/>
    </row>
    <row r="1428" spans="1:55" x14ac:dyDescent="0.25">
      <c r="A1428" s="21"/>
      <c r="B1428" s="21"/>
      <c r="C1428" s="21"/>
      <c r="AN1428" s="18"/>
      <c r="AO1428" s="18"/>
      <c r="AP1428" s="18"/>
      <c r="AQ1428" s="18"/>
      <c r="AR1428" s="18"/>
      <c r="AS1428" s="18"/>
      <c r="AT1428" s="18"/>
      <c r="AU1428" s="18"/>
      <c r="AV1428" s="18"/>
      <c r="AW1428" s="18"/>
      <c r="AX1428" s="18"/>
      <c r="AY1428" s="18"/>
      <c r="AZ1428" s="18"/>
      <c r="BA1428" s="18"/>
      <c r="BB1428" s="18"/>
      <c r="BC1428" s="18"/>
    </row>
    <row r="1429" spans="1:55" x14ac:dyDescent="0.25">
      <c r="A1429" s="21"/>
      <c r="B1429" s="21"/>
      <c r="C1429" s="21"/>
      <c r="AN1429" s="18"/>
      <c r="AO1429" s="18"/>
      <c r="AP1429" s="18"/>
      <c r="AQ1429" s="18"/>
      <c r="AR1429" s="18"/>
      <c r="AS1429" s="18"/>
      <c r="AT1429" s="18"/>
      <c r="AU1429" s="18"/>
      <c r="AV1429" s="18"/>
      <c r="AW1429" s="18"/>
      <c r="AX1429" s="18"/>
      <c r="AY1429" s="18"/>
      <c r="AZ1429" s="18"/>
      <c r="BA1429" s="18"/>
      <c r="BB1429" s="18"/>
      <c r="BC1429" s="18"/>
    </row>
    <row r="1430" spans="1:55" x14ac:dyDescent="0.25">
      <c r="A1430" s="21"/>
      <c r="B1430" s="21"/>
      <c r="C1430" s="21"/>
      <c r="AN1430" s="18"/>
      <c r="AO1430" s="18"/>
      <c r="AP1430" s="18"/>
      <c r="AQ1430" s="18"/>
      <c r="AR1430" s="18"/>
      <c r="AS1430" s="18"/>
      <c r="AT1430" s="18"/>
      <c r="AU1430" s="18"/>
      <c r="AV1430" s="18"/>
      <c r="AW1430" s="18"/>
      <c r="AX1430" s="18"/>
      <c r="AY1430" s="18"/>
      <c r="AZ1430" s="18"/>
      <c r="BA1430" s="18"/>
      <c r="BB1430" s="18"/>
      <c r="BC1430" s="18"/>
    </row>
    <row r="1431" spans="1:55" x14ac:dyDescent="0.25">
      <c r="A1431" s="21"/>
      <c r="B1431" s="21"/>
      <c r="C1431" s="21"/>
      <c r="AN1431" s="18"/>
      <c r="AO1431" s="18"/>
      <c r="AP1431" s="18"/>
      <c r="AQ1431" s="18"/>
      <c r="AR1431" s="18"/>
      <c r="AS1431" s="18"/>
      <c r="AT1431" s="18"/>
      <c r="AU1431" s="18"/>
      <c r="AV1431" s="18"/>
      <c r="AW1431" s="18"/>
      <c r="AX1431" s="18"/>
      <c r="AY1431" s="18"/>
      <c r="AZ1431" s="18"/>
      <c r="BA1431" s="18"/>
      <c r="BB1431" s="18"/>
      <c r="BC1431" s="18"/>
    </row>
    <row r="1432" spans="1:55" x14ac:dyDescent="0.25">
      <c r="A1432" s="21"/>
      <c r="B1432" s="21"/>
      <c r="C1432" s="21"/>
      <c r="AN1432" s="18"/>
      <c r="AO1432" s="18"/>
      <c r="AP1432" s="18"/>
      <c r="AQ1432" s="18"/>
      <c r="AR1432" s="18"/>
      <c r="AS1432" s="18"/>
      <c r="AT1432" s="18"/>
      <c r="AU1432" s="18"/>
      <c r="AV1432" s="18"/>
      <c r="AW1432" s="18"/>
      <c r="AX1432" s="18"/>
      <c r="AY1432" s="18"/>
      <c r="AZ1432" s="18"/>
      <c r="BA1432" s="18"/>
      <c r="BB1432" s="18"/>
      <c r="BC1432" s="18"/>
    </row>
    <row r="1433" spans="1:55" x14ac:dyDescent="0.25">
      <c r="A1433" s="21"/>
      <c r="B1433" s="21"/>
      <c r="C1433" s="21"/>
      <c r="AN1433" s="18"/>
      <c r="AO1433" s="18"/>
      <c r="AP1433" s="18"/>
      <c r="AQ1433" s="18"/>
      <c r="AR1433" s="18"/>
      <c r="AS1433" s="18"/>
      <c r="AT1433" s="18"/>
      <c r="AU1433" s="18"/>
      <c r="AV1433" s="18"/>
      <c r="AW1433" s="18"/>
      <c r="AX1433" s="18"/>
      <c r="AY1433" s="18"/>
      <c r="AZ1433" s="18"/>
      <c r="BA1433" s="18"/>
      <c r="BB1433" s="18"/>
      <c r="BC1433" s="18"/>
    </row>
    <row r="1434" spans="1:55" x14ac:dyDescent="0.25">
      <c r="A1434" s="21"/>
      <c r="B1434" s="21"/>
      <c r="C1434" s="21"/>
      <c r="AN1434" s="18"/>
      <c r="AO1434" s="18"/>
      <c r="AP1434" s="18"/>
      <c r="AQ1434" s="18"/>
      <c r="AR1434" s="18"/>
      <c r="AS1434" s="18"/>
      <c r="AT1434" s="18"/>
      <c r="AU1434" s="18"/>
      <c r="AV1434" s="18"/>
      <c r="AW1434" s="18"/>
      <c r="AX1434" s="18"/>
      <c r="AY1434" s="18"/>
      <c r="AZ1434" s="18"/>
      <c r="BA1434" s="18"/>
      <c r="BB1434" s="18"/>
      <c r="BC1434" s="18"/>
    </row>
    <row r="1435" spans="1:55" x14ac:dyDescent="0.25">
      <c r="A1435" s="21"/>
      <c r="B1435" s="21"/>
      <c r="C1435" s="21"/>
      <c r="AN1435" s="18"/>
      <c r="AO1435" s="18"/>
      <c r="AP1435" s="18"/>
      <c r="AQ1435" s="18"/>
      <c r="AR1435" s="18"/>
      <c r="AS1435" s="18"/>
      <c r="AT1435" s="18"/>
      <c r="AU1435" s="18"/>
      <c r="AV1435" s="18"/>
      <c r="AW1435" s="18"/>
      <c r="AX1435" s="18"/>
      <c r="AY1435" s="18"/>
      <c r="AZ1435" s="18"/>
      <c r="BA1435" s="18"/>
      <c r="BB1435" s="18"/>
      <c r="BC1435" s="18"/>
    </row>
    <row r="1436" spans="1:55" x14ac:dyDescent="0.25">
      <c r="A1436" s="21"/>
      <c r="B1436" s="21"/>
      <c r="C1436" s="21"/>
      <c r="AN1436" s="18"/>
      <c r="AO1436" s="18"/>
      <c r="AP1436" s="18"/>
      <c r="AQ1436" s="18"/>
      <c r="AR1436" s="18"/>
      <c r="AS1436" s="18"/>
      <c r="AT1436" s="18"/>
      <c r="AU1436" s="18"/>
      <c r="AV1436" s="18"/>
      <c r="AW1436" s="18"/>
      <c r="AX1436" s="18"/>
      <c r="AY1436" s="18"/>
      <c r="AZ1436" s="18"/>
      <c r="BA1436" s="18"/>
      <c r="BB1436" s="18"/>
      <c r="BC1436" s="18"/>
    </row>
    <row r="1437" spans="1:55" x14ac:dyDescent="0.25">
      <c r="A1437" s="21"/>
      <c r="B1437" s="21"/>
      <c r="C1437" s="21"/>
      <c r="AN1437" s="18"/>
      <c r="AO1437" s="18"/>
      <c r="AP1437" s="18"/>
      <c r="AQ1437" s="18"/>
      <c r="AR1437" s="18"/>
      <c r="AS1437" s="18"/>
      <c r="AT1437" s="18"/>
      <c r="AU1437" s="18"/>
      <c r="AV1437" s="18"/>
      <c r="AW1437" s="18"/>
      <c r="AX1437" s="18"/>
      <c r="AY1437" s="18"/>
      <c r="AZ1437" s="18"/>
      <c r="BA1437" s="18"/>
      <c r="BB1437" s="18"/>
      <c r="BC1437" s="18"/>
    </row>
    <row r="1438" spans="1:55" x14ac:dyDescent="0.25">
      <c r="A1438" s="21"/>
      <c r="B1438" s="21"/>
      <c r="C1438" s="21"/>
      <c r="AN1438" s="18"/>
      <c r="AO1438" s="18"/>
      <c r="AP1438" s="18"/>
      <c r="AQ1438" s="18"/>
      <c r="AR1438" s="18"/>
      <c r="AS1438" s="18"/>
      <c r="AT1438" s="18"/>
      <c r="AU1438" s="18"/>
      <c r="AV1438" s="18"/>
      <c r="AW1438" s="18"/>
      <c r="AX1438" s="18"/>
      <c r="AY1438" s="18"/>
      <c r="AZ1438" s="18"/>
      <c r="BA1438" s="18"/>
      <c r="BB1438" s="18"/>
      <c r="BC1438" s="18"/>
    </row>
    <row r="1439" spans="1:55" x14ac:dyDescent="0.25">
      <c r="A1439" s="21"/>
      <c r="B1439" s="21"/>
      <c r="C1439" s="21"/>
      <c r="AN1439" s="18"/>
      <c r="AO1439" s="18"/>
      <c r="AP1439" s="18"/>
      <c r="AQ1439" s="18"/>
      <c r="AR1439" s="18"/>
      <c r="AS1439" s="18"/>
      <c r="AT1439" s="18"/>
      <c r="AU1439" s="18"/>
      <c r="AV1439" s="18"/>
      <c r="AW1439" s="18"/>
      <c r="AX1439" s="18"/>
      <c r="AY1439" s="18"/>
      <c r="AZ1439" s="18"/>
      <c r="BA1439" s="18"/>
      <c r="BB1439" s="18"/>
      <c r="BC1439" s="18"/>
    </row>
    <row r="1440" spans="1:55" x14ac:dyDescent="0.25">
      <c r="A1440" s="21"/>
      <c r="B1440" s="21"/>
      <c r="C1440" s="21"/>
      <c r="AN1440" s="18"/>
      <c r="AO1440" s="18"/>
      <c r="AP1440" s="18"/>
      <c r="AQ1440" s="18"/>
      <c r="AR1440" s="18"/>
      <c r="AS1440" s="18"/>
      <c r="AT1440" s="18"/>
      <c r="AU1440" s="18"/>
      <c r="AV1440" s="18"/>
      <c r="AW1440" s="18"/>
      <c r="AX1440" s="18"/>
      <c r="AY1440" s="18"/>
      <c r="AZ1440" s="18"/>
      <c r="BA1440" s="18"/>
      <c r="BB1440" s="18"/>
      <c r="BC1440" s="18"/>
    </row>
    <row r="1441" spans="1:55" x14ac:dyDescent="0.25">
      <c r="A1441" s="21"/>
      <c r="B1441" s="21"/>
      <c r="C1441" s="21"/>
      <c r="AN1441" s="18"/>
      <c r="AO1441" s="18"/>
      <c r="AP1441" s="18"/>
      <c r="AQ1441" s="18"/>
      <c r="AR1441" s="18"/>
      <c r="AS1441" s="18"/>
      <c r="AT1441" s="18"/>
      <c r="AU1441" s="18"/>
      <c r="AV1441" s="18"/>
      <c r="AW1441" s="18"/>
      <c r="AX1441" s="18"/>
      <c r="AY1441" s="18"/>
      <c r="AZ1441" s="18"/>
      <c r="BA1441" s="18"/>
      <c r="BB1441" s="18"/>
      <c r="BC1441" s="18"/>
    </row>
    <row r="1442" spans="1:55" x14ac:dyDescent="0.25">
      <c r="A1442" s="21"/>
      <c r="B1442" s="21"/>
      <c r="C1442" s="21"/>
      <c r="AN1442" s="18"/>
      <c r="AO1442" s="18"/>
      <c r="AP1442" s="18"/>
      <c r="AQ1442" s="18"/>
      <c r="AR1442" s="18"/>
      <c r="AS1442" s="18"/>
      <c r="AT1442" s="18"/>
      <c r="AU1442" s="18"/>
      <c r="AV1442" s="18"/>
      <c r="AW1442" s="18"/>
      <c r="AX1442" s="18"/>
      <c r="AY1442" s="18"/>
      <c r="AZ1442" s="18"/>
      <c r="BA1442" s="18"/>
      <c r="BB1442" s="18"/>
      <c r="BC1442" s="18"/>
    </row>
    <row r="1443" spans="1:55" x14ac:dyDescent="0.25">
      <c r="A1443" s="21"/>
      <c r="B1443" s="21"/>
      <c r="C1443" s="21"/>
      <c r="AN1443" s="18"/>
      <c r="AO1443" s="18"/>
      <c r="AP1443" s="18"/>
      <c r="AQ1443" s="18"/>
      <c r="AR1443" s="18"/>
      <c r="AS1443" s="18"/>
      <c r="AT1443" s="18"/>
      <c r="AU1443" s="18"/>
      <c r="AV1443" s="18"/>
      <c r="AW1443" s="18"/>
      <c r="AX1443" s="18"/>
      <c r="AY1443" s="18"/>
      <c r="AZ1443" s="18"/>
      <c r="BA1443" s="18"/>
      <c r="BB1443" s="18"/>
      <c r="BC1443" s="18"/>
    </row>
    <row r="1444" spans="1:55" x14ac:dyDescent="0.25">
      <c r="A1444" s="21"/>
      <c r="B1444" s="21"/>
      <c r="C1444" s="21"/>
      <c r="AN1444" s="18"/>
      <c r="AO1444" s="18"/>
      <c r="AP1444" s="18"/>
      <c r="AQ1444" s="18"/>
      <c r="AR1444" s="18"/>
      <c r="AS1444" s="18"/>
      <c r="AT1444" s="18"/>
      <c r="AU1444" s="18"/>
      <c r="AV1444" s="18"/>
      <c r="AW1444" s="18"/>
      <c r="AX1444" s="18"/>
      <c r="AY1444" s="18"/>
      <c r="AZ1444" s="18"/>
      <c r="BA1444" s="18"/>
      <c r="BB1444" s="18"/>
      <c r="BC1444" s="18"/>
    </row>
    <row r="1445" spans="1:55" x14ac:dyDescent="0.25">
      <c r="A1445" s="21"/>
      <c r="B1445" s="21"/>
      <c r="C1445" s="21"/>
      <c r="AN1445" s="18"/>
      <c r="AO1445" s="18"/>
      <c r="AP1445" s="18"/>
      <c r="AQ1445" s="18"/>
      <c r="AR1445" s="18"/>
      <c r="AS1445" s="18"/>
      <c r="AT1445" s="18"/>
      <c r="AU1445" s="18"/>
      <c r="AV1445" s="18"/>
      <c r="AW1445" s="18"/>
      <c r="AX1445" s="18"/>
      <c r="AY1445" s="18"/>
      <c r="AZ1445" s="18"/>
      <c r="BA1445" s="18"/>
      <c r="BB1445" s="18"/>
      <c r="BC1445" s="18"/>
    </row>
    <row r="1446" spans="1:55" x14ac:dyDescent="0.25">
      <c r="A1446" s="21"/>
      <c r="B1446" s="21"/>
      <c r="C1446" s="21"/>
      <c r="AN1446" s="18"/>
      <c r="AO1446" s="18"/>
      <c r="AP1446" s="18"/>
      <c r="AQ1446" s="18"/>
      <c r="AR1446" s="18"/>
      <c r="AS1446" s="18"/>
      <c r="AT1446" s="18"/>
      <c r="AU1446" s="18"/>
      <c r="AV1446" s="18"/>
      <c r="AW1446" s="18"/>
      <c r="AX1446" s="18"/>
      <c r="AY1446" s="18"/>
      <c r="AZ1446" s="18"/>
      <c r="BA1446" s="18"/>
      <c r="BB1446" s="18"/>
      <c r="BC1446" s="18"/>
    </row>
    <row r="1447" spans="1:55" x14ac:dyDescent="0.25">
      <c r="A1447" s="21"/>
      <c r="B1447" s="21"/>
      <c r="C1447" s="21"/>
      <c r="AN1447" s="18"/>
      <c r="AO1447" s="18"/>
      <c r="AP1447" s="18"/>
      <c r="AQ1447" s="18"/>
      <c r="AR1447" s="18"/>
      <c r="AS1447" s="18"/>
      <c r="AT1447" s="18"/>
      <c r="AU1447" s="18"/>
      <c r="AV1447" s="18"/>
      <c r="AW1447" s="18"/>
      <c r="AX1447" s="18"/>
      <c r="AY1447" s="18"/>
      <c r="AZ1447" s="18"/>
      <c r="BA1447" s="18"/>
      <c r="BB1447" s="18"/>
      <c r="BC1447" s="18"/>
    </row>
    <row r="1448" spans="1:55" x14ac:dyDescent="0.25">
      <c r="A1448" s="21"/>
      <c r="B1448" s="21"/>
      <c r="C1448" s="21"/>
      <c r="AN1448" s="18"/>
      <c r="AO1448" s="18"/>
      <c r="AP1448" s="18"/>
      <c r="AQ1448" s="18"/>
      <c r="AR1448" s="18"/>
      <c r="AS1448" s="18"/>
      <c r="AT1448" s="18"/>
      <c r="AU1448" s="18"/>
      <c r="AV1448" s="18"/>
      <c r="AW1448" s="18"/>
      <c r="AX1448" s="18"/>
      <c r="AY1448" s="18"/>
      <c r="AZ1448" s="18"/>
      <c r="BA1448" s="18"/>
      <c r="BB1448" s="18"/>
      <c r="BC1448" s="18"/>
    </row>
    <row r="1449" spans="1:55" x14ac:dyDescent="0.25">
      <c r="A1449" s="21"/>
      <c r="B1449" s="21"/>
      <c r="C1449" s="21"/>
      <c r="AN1449" s="18"/>
      <c r="AO1449" s="18"/>
      <c r="AP1449" s="18"/>
      <c r="AQ1449" s="18"/>
      <c r="AR1449" s="18"/>
      <c r="AS1449" s="18"/>
      <c r="AT1449" s="18"/>
      <c r="AU1449" s="18"/>
      <c r="AV1449" s="18"/>
      <c r="AW1449" s="18"/>
      <c r="AX1449" s="18"/>
      <c r="AY1449" s="18"/>
      <c r="AZ1449" s="18"/>
      <c r="BA1449" s="18"/>
      <c r="BB1449" s="18"/>
      <c r="BC1449" s="18"/>
    </row>
    <row r="1450" spans="1:55" x14ac:dyDescent="0.25">
      <c r="A1450" s="21"/>
      <c r="B1450" s="21"/>
      <c r="C1450" s="21"/>
      <c r="AN1450" s="18"/>
      <c r="AO1450" s="18"/>
      <c r="AP1450" s="18"/>
      <c r="AQ1450" s="18"/>
      <c r="AR1450" s="18"/>
      <c r="AS1450" s="18"/>
      <c r="AT1450" s="18"/>
      <c r="AU1450" s="18"/>
      <c r="AV1450" s="18"/>
      <c r="AW1450" s="18"/>
      <c r="AX1450" s="18"/>
      <c r="AY1450" s="18"/>
      <c r="AZ1450" s="18"/>
      <c r="BA1450" s="18"/>
      <c r="BB1450" s="18"/>
      <c r="BC1450" s="18"/>
    </row>
    <row r="1451" spans="1:55" x14ac:dyDescent="0.25">
      <c r="A1451" s="21"/>
      <c r="B1451" s="21"/>
      <c r="C1451" s="21"/>
      <c r="AN1451" s="18"/>
      <c r="AO1451" s="18"/>
      <c r="AP1451" s="18"/>
      <c r="AQ1451" s="18"/>
      <c r="AR1451" s="18"/>
      <c r="AS1451" s="18"/>
      <c r="AT1451" s="18"/>
      <c r="AU1451" s="18"/>
      <c r="AV1451" s="18"/>
      <c r="AW1451" s="18"/>
      <c r="AX1451" s="18"/>
      <c r="AY1451" s="18"/>
      <c r="AZ1451" s="18"/>
      <c r="BA1451" s="18"/>
      <c r="BB1451" s="18"/>
      <c r="BC1451" s="18"/>
    </row>
    <row r="1452" spans="1:55" x14ac:dyDescent="0.25">
      <c r="A1452" s="21"/>
      <c r="B1452" s="21"/>
      <c r="C1452" s="21"/>
      <c r="AN1452" s="18"/>
      <c r="AO1452" s="18"/>
      <c r="AP1452" s="18"/>
      <c r="AQ1452" s="18"/>
      <c r="AR1452" s="18"/>
      <c r="AS1452" s="18"/>
      <c r="AT1452" s="18"/>
      <c r="AU1452" s="18"/>
      <c r="AV1452" s="18"/>
      <c r="AW1452" s="18"/>
      <c r="AX1452" s="18"/>
      <c r="AY1452" s="18"/>
      <c r="AZ1452" s="18"/>
      <c r="BA1452" s="18"/>
      <c r="BB1452" s="18"/>
      <c r="BC1452" s="18"/>
    </row>
    <row r="1453" spans="1:55" x14ac:dyDescent="0.25">
      <c r="A1453" s="21"/>
      <c r="B1453" s="21"/>
      <c r="C1453" s="21"/>
      <c r="AN1453" s="18"/>
      <c r="AO1453" s="18"/>
      <c r="AP1453" s="18"/>
      <c r="AQ1453" s="18"/>
      <c r="AR1453" s="18"/>
      <c r="AS1453" s="18"/>
      <c r="AT1453" s="18"/>
      <c r="AU1453" s="18"/>
      <c r="AV1453" s="18"/>
      <c r="AW1453" s="18"/>
      <c r="AX1453" s="18"/>
      <c r="AY1453" s="18"/>
      <c r="AZ1453" s="18"/>
      <c r="BA1453" s="18"/>
      <c r="BB1453" s="18"/>
      <c r="BC1453" s="18"/>
    </row>
    <row r="1454" spans="1:55" x14ac:dyDescent="0.25">
      <c r="A1454" s="21"/>
      <c r="B1454" s="21"/>
      <c r="C1454" s="21"/>
      <c r="AN1454" s="18"/>
      <c r="AO1454" s="18"/>
      <c r="AP1454" s="18"/>
      <c r="AQ1454" s="18"/>
      <c r="AR1454" s="18"/>
      <c r="AS1454" s="18"/>
      <c r="AT1454" s="18"/>
      <c r="AU1454" s="18"/>
      <c r="AV1454" s="18"/>
      <c r="AW1454" s="18"/>
      <c r="AX1454" s="18"/>
      <c r="AY1454" s="18"/>
      <c r="AZ1454" s="18"/>
      <c r="BA1454" s="18"/>
      <c r="BB1454" s="18"/>
      <c r="BC1454" s="18"/>
    </row>
    <row r="1455" spans="1:55" x14ac:dyDescent="0.25">
      <c r="A1455" s="21"/>
      <c r="B1455" s="21"/>
      <c r="C1455" s="21"/>
      <c r="AN1455" s="18"/>
      <c r="AO1455" s="18"/>
      <c r="AP1455" s="18"/>
      <c r="AQ1455" s="18"/>
      <c r="AR1455" s="18"/>
      <c r="AS1455" s="18"/>
      <c r="AT1455" s="18"/>
      <c r="AU1455" s="18"/>
      <c r="AV1455" s="18"/>
      <c r="AW1455" s="18"/>
      <c r="AX1455" s="18"/>
      <c r="AY1455" s="18"/>
      <c r="AZ1455" s="18"/>
      <c r="BA1455" s="18"/>
      <c r="BB1455" s="18"/>
      <c r="BC1455" s="18"/>
    </row>
    <row r="1456" spans="1:55" x14ac:dyDescent="0.25">
      <c r="A1456" s="21"/>
      <c r="B1456" s="21"/>
      <c r="C1456" s="21"/>
      <c r="AN1456" s="18"/>
      <c r="AO1456" s="18"/>
      <c r="AP1456" s="18"/>
      <c r="AQ1456" s="18"/>
      <c r="AR1456" s="18"/>
      <c r="AS1456" s="18"/>
      <c r="AT1456" s="18"/>
      <c r="AU1456" s="18"/>
      <c r="AV1456" s="18"/>
      <c r="AW1456" s="18"/>
      <c r="AX1456" s="18"/>
      <c r="AY1456" s="18"/>
      <c r="AZ1456" s="18"/>
      <c r="BA1456" s="18"/>
      <c r="BB1456" s="18"/>
      <c r="BC1456" s="18"/>
    </row>
    <row r="1457" spans="1:55" x14ac:dyDescent="0.25">
      <c r="A1457" s="21"/>
      <c r="B1457" s="21"/>
      <c r="C1457" s="21"/>
      <c r="AN1457" s="18"/>
      <c r="AO1457" s="18"/>
      <c r="AP1457" s="18"/>
      <c r="AQ1457" s="18"/>
      <c r="AR1457" s="18"/>
      <c r="AS1457" s="18"/>
      <c r="AT1457" s="18"/>
      <c r="AU1457" s="18"/>
      <c r="AV1457" s="18"/>
      <c r="AW1457" s="18"/>
      <c r="AX1457" s="18"/>
      <c r="AY1457" s="18"/>
      <c r="AZ1457" s="18"/>
      <c r="BA1457" s="18"/>
      <c r="BB1457" s="18"/>
      <c r="BC1457" s="18"/>
    </row>
    <row r="1458" spans="1:55" x14ac:dyDescent="0.25">
      <c r="A1458" s="21"/>
      <c r="B1458" s="21"/>
      <c r="C1458" s="21"/>
      <c r="AN1458" s="18"/>
      <c r="AO1458" s="18"/>
      <c r="AP1458" s="18"/>
      <c r="AQ1458" s="18"/>
      <c r="AR1458" s="18"/>
      <c r="AS1458" s="18"/>
      <c r="AT1458" s="18"/>
      <c r="AU1458" s="18"/>
      <c r="AV1458" s="18"/>
      <c r="AW1458" s="18"/>
      <c r="AX1458" s="18"/>
      <c r="AY1458" s="18"/>
      <c r="AZ1458" s="18"/>
      <c r="BA1458" s="18"/>
      <c r="BB1458" s="18"/>
      <c r="BC1458" s="18"/>
    </row>
    <row r="1459" spans="1:55" x14ac:dyDescent="0.25">
      <c r="A1459" s="21"/>
      <c r="B1459" s="21"/>
      <c r="C1459" s="21"/>
      <c r="AN1459" s="18"/>
      <c r="AO1459" s="18"/>
      <c r="AP1459" s="18"/>
      <c r="AQ1459" s="18"/>
      <c r="AR1459" s="18"/>
      <c r="AS1459" s="18"/>
      <c r="AT1459" s="18"/>
      <c r="AU1459" s="18"/>
      <c r="AV1459" s="18"/>
      <c r="AW1459" s="18"/>
      <c r="AX1459" s="18"/>
      <c r="AY1459" s="18"/>
      <c r="AZ1459" s="18"/>
      <c r="BA1459" s="18"/>
      <c r="BB1459" s="18"/>
      <c r="BC1459" s="18"/>
    </row>
    <row r="1460" spans="1:55" x14ac:dyDescent="0.25">
      <c r="A1460" s="21"/>
      <c r="B1460" s="21"/>
      <c r="C1460" s="21"/>
      <c r="AN1460" s="18"/>
      <c r="AO1460" s="18"/>
      <c r="AP1460" s="18"/>
      <c r="AQ1460" s="18"/>
      <c r="AR1460" s="18"/>
      <c r="AS1460" s="18"/>
      <c r="AT1460" s="18"/>
      <c r="AU1460" s="18"/>
      <c r="AV1460" s="18"/>
      <c r="AW1460" s="18"/>
      <c r="AX1460" s="18"/>
      <c r="AY1460" s="18"/>
      <c r="AZ1460" s="18"/>
      <c r="BA1460" s="18"/>
      <c r="BB1460" s="18"/>
      <c r="BC1460" s="18"/>
    </row>
    <row r="1461" spans="1:55" x14ac:dyDescent="0.25">
      <c r="A1461" s="21"/>
      <c r="B1461" s="21"/>
      <c r="C1461" s="21"/>
      <c r="AN1461" s="18"/>
      <c r="AO1461" s="18"/>
      <c r="AP1461" s="18"/>
      <c r="AQ1461" s="18"/>
      <c r="AR1461" s="18"/>
      <c r="AS1461" s="18"/>
      <c r="AT1461" s="18"/>
      <c r="AU1461" s="18"/>
      <c r="AV1461" s="18"/>
      <c r="AW1461" s="18"/>
      <c r="AX1461" s="18"/>
      <c r="AY1461" s="18"/>
      <c r="AZ1461" s="18"/>
      <c r="BA1461" s="18"/>
      <c r="BB1461" s="18"/>
      <c r="BC1461" s="18"/>
    </row>
    <row r="1462" spans="1:55" x14ac:dyDescent="0.25">
      <c r="A1462" s="21"/>
      <c r="B1462" s="21"/>
      <c r="C1462" s="21"/>
      <c r="AN1462" s="18"/>
      <c r="AO1462" s="18"/>
      <c r="AP1462" s="18"/>
      <c r="AQ1462" s="18"/>
      <c r="AR1462" s="18"/>
      <c r="AS1462" s="18"/>
      <c r="AT1462" s="18"/>
      <c r="AU1462" s="18"/>
      <c r="AV1462" s="18"/>
      <c r="AW1462" s="18"/>
      <c r="AX1462" s="18"/>
      <c r="AY1462" s="18"/>
      <c r="AZ1462" s="18"/>
      <c r="BA1462" s="18"/>
      <c r="BB1462" s="18"/>
      <c r="BC1462" s="18"/>
    </row>
    <row r="1463" spans="1:55" x14ac:dyDescent="0.25">
      <c r="A1463" s="21"/>
      <c r="B1463" s="21"/>
      <c r="C1463" s="21"/>
      <c r="AN1463" s="18"/>
      <c r="AO1463" s="18"/>
      <c r="AP1463" s="18"/>
      <c r="AQ1463" s="18"/>
      <c r="AR1463" s="18"/>
      <c r="AS1463" s="18"/>
      <c r="AT1463" s="18"/>
      <c r="AU1463" s="18"/>
      <c r="AV1463" s="18"/>
      <c r="AW1463" s="18"/>
      <c r="AX1463" s="18"/>
      <c r="AY1463" s="18"/>
      <c r="AZ1463" s="18"/>
      <c r="BA1463" s="18"/>
      <c r="BB1463" s="18"/>
      <c r="BC1463" s="18"/>
    </row>
    <row r="1464" spans="1:55" x14ac:dyDescent="0.25">
      <c r="A1464" s="21"/>
      <c r="B1464" s="21"/>
      <c r="C1464" s="21"/>
      <c r="AN1464" s="18"/>
      <c r="AO1464" s="18"/>
      <c r="AP1464" s="18"/>
      <c r="AQ1464" s="18"/>
      <c r="AR1464" s="18"/>
      <c r="AS1464" s="18"/>
      <c r="AT1464" s="18"/>
      <c r="AU1464" s="18"/>
      <c r="AV1464" s="18"/>
      <c r="AW1464" s="18"/>
      <c r="AX1464" s="18"/>
      <c r="AY1464" s="18"/>
      <c r="AZ1464" s="18"/>
      <c r="BA1464" s="18"/>
      <c r="BB1464" s="18"/>
      <c r="BC1464" s="18"/>
    </row>
    <row r="1465" spans="1:55" x14ac:dyDescent="0.25">
      <c r="A1465" s="21"/>
      <c r="B1465" s="21"/>
      <c r="C1465" s="21"/>
      <c r="AN1465" s="18"/>
      <c r="AO1465" s="18"/>
      <c r="AP1465" s="18"/>
      <c r="AQ1465" s="18"/>
      <c r="AR1465" s="18"/>
      <c r="AS1465" s="18"/>
      <c r="AT1465" s="18"/>
      <c r="AU1465" s="18"/>
      <c r="AV1465" s="18"/>
      <c r="AW1465" s="18"/>
      <c r="AX1465" s="18"/>
      <c r="AY1465" s="18"/>
      <c r="AZ1465" s="18"/>
      <c r="BA1465" s="18"/>
      <c r="BB1465" s="18"/>
      <c r="BC1465" s="18"/>
    </row>
    <row r="1466" spans="1:55" x14ac:dyDescent="0.25">
      <c r="A1466" s="21"/>
      <c r="B1466" s="21"/>
      <c r="C1466" s="21"/>
      <c r="AN1466" s="18"/>
      <c r="AO1466" s="18"/>
      <c r="AP1466" s="18"/>
      <c r="AQ1466" s="18"/>
      <c r="AR1466" s="18"/>
      <c r="AS1466" s="18"/>
      <c r="AT1466" s="18"/>
      <c r="AU1466" s="18"/>
      <c r="AV1466" s="18"/>
      <c r="AW1466" s="18"/>
      <c r="AX1466" s="18"/>
      <c r="AY1466" s="18"/>
      <c r="AZ1466" s="18"/>
      <c r="BA1466" s="18"/>
      <c r="BB1466" s="18"/>
      <c r="BC1466" s="18"/>
    </row>
    <row r="1467" spans="1:55" x14ac:dyDescent="0.25">
      <c r="A1467" s="21"/>
      <c r="B1467" s="21"/>
      <c r="C1467" s="21"/>
      <c r="AN1467" s="18"/>
      <c r="AO1467" s="18"/>
      <c r="AP1467" s="18"/>
      <c r="AQ1467" s="18"/>
      <c r="AR1467" s="18"/>
      <c r="AS1467" s="18"/>
      <c r="AT1467" s="18"/>
      <c r="AU1467" s="18"/>
      <c r="AV1467" s="18"/>
      <c r="AW1467" s="18"/>
      <c r="AX1467" s="18"/>
      <c r="AY1467" s="18"/>
      <c r="AZ1467" s="18"/>
      <c r="BA1467" s="18"/>
      <c r="BB1467" s="18"/>
      <c r="BC1467" s="18"/>
    </row>
    <row r="1468" spans="1:55" x14ac:dyDescent="0.25">
      <c r="A1468" s="21"/>
      <c r="B1468" s="21"/>
      <c r="C1468" s="21"/>
      <c r="AN1468" s="18"/>
      <c r="AO1468" s="18"/>
      <c r="AP1468" s="18"/>
      <c r="AQ1468" s="18"/>
      <c r="AR1468" s="18"/>
      <c r="AS1468" s="18"/>
      <c r="AT1468" s="18"/>
      <c r="AU1468" s="18"/>
      <c r="AV1468" s="18"/>
      <c r="AW1468" s="18"/>
      <c r="AX1468" s="18"/>
      <c r="AY1468" s="18"/>
      <c r="AZ1468" s="18"/>
      <c r="BA1468" s="18"/>
      <c r="BB1468" s="18"/>
      <c r="BC1468" s="18"/>
    </row>
    <row r="1469" spans="1:55" x14ac:dyDescent="0.25">
      <c r="A1469" s="21"/>
      <c r="B1469" s="21"/>
      <c r="C1469" s="21"/>
      <c r="AN1469" s="18"/>
      <c r="AO1469" s="18"/>
      <c r="AP1469" s="18"/>
      <c r="AQ1469" s="18"/>
      <c r="AR1469" s="18"/>
      <c r="AS1469" s="18"/>
      <c r="AT1469" s="18"/>
      <c r="AU1469" s="18"/>
      <c r="AV1469" s="18"/>
      <c r="AW1469" s="18"/>
      <c r="AX1469" s="18"/>
      <c r="AY1469" s="18"/>
      <c r="AZ1469" s="18"/>
      <c r="BA1469" s="18"/>
      <c r="BB1469" s="18"/>
      <c r="BC1469" s="18"/>
    </row>
    <row r="1470" spans="1:55" x14ac:dyDescent="0.25">
      <c r="A1470" s="21"/>
      <c r="B1470" s="21"/>
      <c r="C1470" s="21"/>
      <c r="AN1470" s="18"/>
      <c r="AO1470" s="18"/>
      <c r="AP1470" s="18"/>
      <c r="AQ1470" s="18"/>
      <c r="AR1470" s="18"/>
      <c r="AS1470" s="18"/>
      <c r="AT1470" s="18"/>
      <c r="AU1470" s="18"/>
      <c r="AV1470" s="18"/>
      <c r="AW1470" s="18"/>
      <c r="AX1470" s="18"/>
      <c r="AY1470" s="18"/>
      <c r="AZ1470" s="18"/>
      <c r="BA1470" s="18"/>
      <c r="BB1470" s="18"/>
      <c r="BC1470" s="18"/>
    </row>
    <row r="1471" spans="1:55" x14ac:dyDescent="0.25">
      <c r="A1471" s="21"/>
      <c r="B1471" s="21"/>
      <c r="C1471" s="21"/>
      <c r="AN1471" s="18"/>
      <c r="AO1471" s="18"/>
      <c r="AP1471" s="18"/>
      <c r="AQ1471" s="18"/>
      <c r="AR1471" s="18"/>
      <c r="AS1471" s="18"/>
      <c r="AT1471" s="18"/>
      <c r="AU1471" s="18"/>
      <c r="AV1471" s="18"/>
      <c r="AW1471" s="18"/>
      <c r="AX1471" s="18"/>
      <c r="AY1471" s="18"/>
      <c r="AZ1471" s="18"/>
      <c r="BA1471" s="18"/>
      <c r="BB1471" s="18"/>
      <c r="BC1471" s="18"/>
    </row>
    <row r="1472" spans="1:55" x14ac:dyDescent="0.25">
      <c r="A1472" s="21"/>
      <c r="B1472" s="21"/>
      <c r="C1472" s="21"/>
      <c r="AN1472" s="18"/>
      <c r="AO1472" s="18"/>
      <c r="AP1472" s="18"/>
      <c r="AQ1472" s="18"/>
      <c r="AR1472" s="18"/>
      <c r="AS1472" s="18"/>
      <c r="AT1472" s="18"/>
      <c r="AU1472" s="18"/>
      <c r="AV1472" s="18"/>
      <c r="AW1472" s="18"/>
      <c r="AX1472" s="18"/>
      <c r="AY1472" s="18"/>
      <c r="AZ1472" s="18"/>
      <c r="BA1472" s="18"/>
      <c r="BB1472" s="18"/>
      <c r="BC1472" s="18"/>
    </row>
    <row r="1473" spans="1:55" x14ac:dyDescent="0.25">
      <c r="A1473" s="21"/>
      <c r="B1473" s="21"/>
      <c r="C1473" s="21"/>
      <c r="AN1473" s="18"/>
      <c r="AO1473" s="18"/>
      <c r="AP1473" s="18"/>
      <c r="AQ1473" s="18"/>
      <c r="AR1473" s="18"/>
      <c r="AS1473" s="18"/>
      <c r="AT1473" s="18"/>
      <c r="AU1473" s="18"/>
      <c r="AV1473" s="18"/>
      <c r="AW1473" s="18"/>
      <c r="AX1473" s="18"/>
      <c r="AY1473" s="18"/>
      <c r="AZ1473" s="18"/>
      <c r="BA1473" s="18"/>
      <c r="BB1473" s="18"/>
      <c r="BC1473" s="18"/>
    </row>
    <row r="1474" spans="1:55" x14ac:dyDescent="0.25">
      <c r="A1474" s="21"/>
      <c r="B1474" s="21"/>
      <c r="C1474" s="21"/>
      <c r="AN1474" s="18"/>
      <c r="AO1474" s="18"/>
      <c r="AP1474" s="18"/>
      <c r="AQ1474" s="18"/>
      <c r="AR1474" s="18"/>
      <c r="AS1474" s="18"/>
      <c r="AT1474" s="18"/>
      <c r="AU1474" s="18"/>
      <c r="AV1474" s="18"/>
      <c r="AW1474" s="18"/>
      <c r="AX1474" s="18"/>
      <c r="AY1474" s="18"/>
      <c r="AZ1474" s="18"/>
      <c r="BA1474" s="18"/>
      <c r="BB1474" s="18"/>
      <c r="BC1474" s="18"/>
    </row>
    <row r="1475" spans="1:55" x14ac:dyDescent="0.25">
      <c r="A1475" s="21"/>
      <c r="B1475" s="21"/>
      <c r="C1475" s="21"/>
      <c r="AN1475" s="18"/>
      <c r="AO1475" s="18"/>
      <c r="AP1475" s="18"/>
      <c r="AQ1475" s="18"/>
      <c r="AR1475" s="18"/>
      <c r="AS1475" s="18"/>
      <c r="AT1475" s="18"/>
      <c r="AU1475" s="18"/>
      <c r="AV1475" s="18"/>
      <c r="AW1475" s="18"/>
      <c r="AX1475" s="18"/>
      <c r="AY1475" s="18"/>
      <c r="AZ1475" s="18"/>
      <c r="BA1475" s="18"/>
      <c r="BB1475" s="18"/>
      <c r="BC1475" s="18"/>
    </row>
    <row r="1476" spans="1:55" x14ac:dyDescent="0.25">
      <c r="A1476" s="21"/>
      <c r="B1476" s="21"/>
      <c r="C1476" s="21"/>
      <c r="AN1476" s="18"/>
      <c r="AO1476" s="18"/>
      <c r="AP1476" s="18"/>
      <c r="AQ1476" s="18"/>
      <c r="AR1476" s="18"/>
      <c r="AS1476" s="18"/>
      <c r="AT1476" s="18"/>
      <c r="AU1476" s="18"/>
      <c r="AV1476" s="18"/>
      <c r="AW1476" s="18"/>
      <c r="AX1476" s="18"/>
      <c r="AY1476" s="18"/>
      <c r="AZ1476" s="18"/>
      <c r="BA1476" s="18"/>
      <c r="BB1476" s="18"/>
      <c r="BC1476" s="18"/>
    </row>
    <row r="1477" spans="1:55" x14ac:dyDescent="0.25">
      <c r="A1477" s="21"/>
      <c r="B1477" s="21"/>
      <c r="C1477" s="21"/>
      <c r="AN1477" s="18"/>
      <c r="AO1477" s="18"/>
      <c r="AP1477" s="18"/>
      <c r="AQ1477" s="18"/>
      <c r="AR1477" s="18"/>
      <c r="AS1477" s="18"/>
      <c r="AT1477" s="18"/>
      <c r="AU1477" s="18"/>
      <c r="AV1477" s="18"/>
      <c r="AW1477" s="18"/>
      <c r="AX1477" s="18"/>
      <c r="AY1477" s="18"/>
      <c r="AZ1477" s="18"/>
      <c r="BA1477" s="18"/>
      <c r="BB1477" s="18"/>
      <c r="BC1477" s="18"/>
    </row>
    <row r="1478" spans="1:55" x14ac:dyDescent="0.25">
      <c r="A1478" s="21"/>
      <c r="B1478" s="21"/>
      <c r="C1478" s="21"/>
      <c r="AN1478" s="18"/>
      <c r="AO1478" s="18"/>
      <c r="AP1478" s="18"/>
      <c r="AQ1478" s="18"/>
      <c r="AR1478" s="18"/>
      <c r="AS1478" s="18"/>
      <c r="AT1478" s="18"/>
      <c r="AU1478" s="18"/>
      <c r="AV1478" s="18"/>
      <c r="AW1478" s="18"/>
      <c r="AX1478" s="18"/>
      <c r="AY1478" s="18"/>
      <c r="AZ1478" s="18"/>
      <c r="BA1478" s="18"/>
      <c r="BB1478" s="18"/>
      <c r="BC1478" s="18"/>
    </row>
    <row r="1479" spans="1:55" x14ac:dyDescent="0.25">
      <c r="A1479" s="21"/>
      <c r="B1479" s="21"/>
      <c r="C1479" s="21"/>
      <c r="AN1479" s="18"/>
      <c r="AO1479" s="18"/>
      <c r="AP1479" s="18"/>
      <c r="AQ1479" s="18"/>
      <c r="AR1479" s="18"/>
      <c r="AS1479" s="18"/>
      <c r="AT1479" s="18"/>
      <c r="AU1479" s="18"/>
      <c r="AV1479" s="18"/>
      <c r="AW1479" s="18"/>
      <c r="AX1479" s="18"/>
      <c r="AY1479" s="18"/>
      <c r="AZ1479" s="18"/>
      <c r="BA1479" s="18"/>
      <c r="BB1479" s="18"/>
      <c r="BC1479" s="18"/>
    </row>
    <row r="1480" spans="1:55" x14ac:dyDescent="0.25">
      <c r="A1480" s="21"/>
      <c r="B1480" s="21"/>
      <c r="C1480" s="21"/>
      <c r="AN1480" s="18"/>
      <c r="AO1480" s="18"/>
      <c r="AP1480" s="18"/>
      <c r="AQ1480" s="18"/>
      <c r="AR1480" s="18"/>
      <c r="AS1480" s="18"/>
      <c r="AT1480" s="18"/>
      <c r="AU1480" s="18"/>
      <c r="AV1480" s="18"/>
      <c r="AW1480" s="18"/>
      <c r="AX1480" s="18"/>
      <c r="AY1480" s="18"/>
      <c r="AZ1480" s="18"/>
      <c r="BA1480" s="18"/>
      <c r="BB1480" s="18"/>
      <c r="BC1480" s="18"/>
    </row>
    <row r="1481" spans="1:55" x14ac:dyDescent="0.25">
      <c r="A1481" s="21"/>
      <c r="B1481" s="21"/>
      <c r="C1481" s="21"/>
      <c r="AN1481" s="18"/>
      <c r="AO1481" s="18"/>
      <c r="AP1481" s="18"/>
      <c r="AQ1481" s="18"/>
      <c r="AR1481" s="18"/>
      <c r="AS1481" s="18"/>
      <c r="AT1481" s="18"/>
      <c r="AU1481" s="18"/>
      <c r="AV1481" s="18"/>
      <c r="AW1481" s="18"/>
      <c r="AX1481" s="18"/>
      <c r="AY1481" s="18"/>
      <c r="AZ1481" s="18"/>
      <c r="BA1481" s="18"/>
      <c r="BB1481" s="18"/>
      <c r="BC1481" s="18"/>
    </row>
    <row r="1482" spans="1:55" x14ac:dyDescent="0.25">
      <c r="A1482" s="21"/>
      <c r="B1482" s="21"/>
      <c r="C1482" s="21"/>
      <c r="AN1482" s="18"/>
      <c r="AO1482" s="18"/>
      <c r="AP1482" s="18"/>
      <c r="AQ1482" s="18"/>
      <c r="AR1482" s="18"/>
      <c r="AS1482" s="18"/>
      <c r="AT1482" s="18"/>
      <c r="AU1482" s="18"/>
      <c r="AV1482" s="18"/>
      <c r="AW1482" s="18"/>
      <c r="AX1482" s="18"/>
      <c r="AY1482" s="18"/>
      <c r="AZ1482" s="18"/>
      <c r="BA1482" s="18"/>
      <c r="BB1482" s="18"/>
      <c r="BC1482" s="18"/>
    </row>
    <row r="1483" spans="1:55" x14ac:dyDescent="0.25">
      <c r="A1483" s="21"/>
      <c r="B1483" s="21"/>
      <c r="C1483" s="21"/>
      <c r="AN1483" s="18"/>
      <c r="AO1483" s="18"/>
      <c r="AP1483" s="18"/>
      <c r="AQ1483" s="18"/>
      <c r="AR1483" s="18"/>
      <c r="AS1483" s="18"/>
      <c r="AT1483" s="18"/>
      <c r="AU1483" s="18"/>
      <c r="AV1483" s="18"/>
      <c r="AW1483" s="18"/>
      <c r="AX1483" s="18"/>
      <c r="AY1483" s="18"/>
      <c r="AZ1483" s="18"/>
      <c r="BA1483" s="18"/>
      <c r="BB1483" s="18"/>
      <c r="BC1483" s="18"/>
    </row>
    <row r="1484" spans="1:55" x14ac:dyDescent="0.25">
      <c r="A1484" s="21"/>
      <c r="B1484" s="21"/>
      <c r="C1484" s="21"/>
      <c r="AN1484" s="18"/>
      <c r="AO1484" s="18"/>
      <c r="AP1484" s="18"/>
      <c r="AQ1484" s="18"/>
      <c r="AR1484" s="18"/>
      <c r="AS1484" s="18"/>
      <c r="AT1484" s="18"/>
      <c r="AU1484" s="18"/>
      <c r="AV1484" s="18"/>
      <c r="AW1484" s="18"/>
      <c r="AX1484" s="18"/>
      <c r="AY1484" s="18"/>
      <c r="AZ1484" s="18"/>
      <c r="BA1484" s="18"/>
      <c r="BB1484" s="18"/>
      <c r="BC1484" s="18"/>
    </row>
    <row r="1485" spans="1:55" x14ac:dyDescent="0.25">
      <c r="A1485" s="21"/>
      <c r="B1485" s="21"/>
      <c r="C1485" s="21"/>
      <c r="AN1485" s="18"/>
      <c r="AO1485" s="18"/>
      <c r="AP1485" s="18"/>
      <c r="AQ1485" s="18"/>
      <c r="AR1485" s="18"/>
      <c r="AS1485" s="18"/>
      <c r="AT1485" s="18"/>
      <c r="AU1485" s="18"/>
      <c r="AV1485" s="18"/>
      <c r="AW1485" s="18"/>
      <c r="AX1485" s="18"/>
      <c r="AY1485" s="18"/>
      <c r="AZ1485" s="18"/>
      <c r="BA1485" s="18"/>
      <c r="BB1485" s="18"/>
      <c r="BC1485" s="18"/>
    </row>
    <row r="1486" spans="1:55" x14ac:dyDescent="0.25">
      <c r="A1486" s="21"/>
      <c r="B1486" s="21"/>
      <c r="C1486" s="21"/>
      <c r="AN1486" s="18"/>
      <c r="AO1486" s="18"/>
      <c r="AP1486" s="18"/>
      <c r="AQ1486" s="18"/>
      <c r="AR1486" s="18"/>
      <c r="AS1486" s="18"/>
      <c r="AT1486" s="18"/>
      <c r="AU1486" s="18"/>
      <c r="AV1486" s="18"/>
      <c r="AW1486" s="18"/>
      <c r="AX1486" s="18"/>
      <c r="AY1486" s="18"/>
      <c r="AZ1486" s="18"/>
      <c r="BA1486" s="18"/>
      <c r="BB1486" s="18"/>
      <c r="BC1486" s="18"/>
    </row>
    <row r="1487" spans="1:55" x14ac:dyDescent="0.25">
      <c r="A1487" s="21"/>
      <c r="B1487" s="21"/>
      <c r="C1487" s="21"/>
      <c r="AN1487" s="18"/>
      <c r="AO1487" s="18"/>
      <c r="AP1487" s="18"/>
      <c r="AQ1487" s="18"/>
      <c r="AR1487" s="18"/>
      <c r="AS1487" s="18"/>
      <c r="AT1487" s="18"/>
      <c r="AU1487" s="18"/>
      <c r="AV1487" s="18"/>
      <c r="AW1487" s="18"/>
      <c r="AX1487" s="18"/>
      <c r="AY1487" s="18"/>
      <c r="AZ1487" s="18"/>
      <c r="BA1487" s="18"/>
      <c r="BB1487" s="18"/>
      <c r="BC1487" s="18"/>
    </row>
    <row r="1488" spans="1:55" x14ac:dyDescent="0.25">
      <c r="A1488" s="21"/>
      <c r="B1488" s="21"/>
      <c r="C1488" s="21"/>
      <c r="AN1488" s="18"/>
      <c r="AO1488" s="18"/>
      <c r="AP1488" s="18"/>
      <c r="AQ1488" s="18"/>
      <c r="AR1488" s="18"/>
      <c r="AS1488" s="18"/>
      <c r="AT1488" s="18"/>
      <c r="AU1488" s="18"/>
      <c r="AV1488" s="18"/>
      <c r="AW1488" s="18"/>
      <c r="AX1488" s="18"/>
      <c r="AY1488" s="18"/>
      <c r="AZ1488" s="18"/>
      <c r="BA1488" s="18"/>
      <c r="BB1488" s="18"/>
      <c r="BC1488" s="18"/>
    </row>
    <row r="1489" spans="1:55" x14ac:dyDescent="0.25">
      <c r="A1489" s="21"/>
      <c r="B1489" s="21"/>
      <c r="C1489" s="21"/>
      <c r="AN1489" s="18"/>
      <c r="AO1489" s="18"/>
      <c r="AP1489" s="18"/>
      <c r="AQ1489" s="18"/>
      <c r="AR1489" s="18"/>
      <c r="AS1489" s="18"/>
      <c r="AT1489" s="18"/>
      <c r="AU1489" s="18"/>
      <c r="AV1489" s="18"/>
      <c r="AW1489" s="18"/>
      <c r="AX1489" s="18"/>
      <c r="AY1489" s="18"/>
      <c r="AZ1489" s="18"/>
      <c r="BA1489" s="18"/>
      <c r="BB1489" s="18"/>
      <c r="BC1489" s="18"/>
    </row>
    <row r="1490" spans="1:55" x14ac:dyDescent="0.25">
      <c r="A1490" s="21"/>
      <c r="B1490" s="21"/>
      <c r="C1490" s="21"/>
      <c r="AN1490" s="18"/>
      <c r="AO1490" s="18"/>
      <c r="AP1490" s="18"/>
      <c r="AQ1490" s="18"/>
      <c r="AR1490" s="18"/>
      <c r="AS1490" s="18"/>
      <c r="AT1490" s="18"/>
      <c r="AU1490" s="18"/>
      <c r="AV1490" s="18"/>
      <c r="AW1490" s="18"/>
      <c r="AX1490" s="18"/>
      <c r="AY1490" s="18"/>
      <c r="AZ1490" s="18"/>
      <c r="BA1490" s="18"/>
      <c r="BB1490" s="18"/>
      <c r="BC1490" s="18"/>
    </row>
    <row r="1491" spans="1:55" x14ac:dyDescent="0.25">
      <c r="A1491" s="21"/>
      <c r="B1491" s="21"/>
      <c r="C1491" s="21"/>
      <c r="AN1491" s="18"/>
      <c r="AO1491" s="18"/>
      <c r="AP1491" s="18"/>
      <c r="AQ1491" s="18"/>
      <c r="AR1491" s="18"/>
      <c r="AS1491" s="18"/>
      <c r="AT1491" s="18"/>
      <c r="AU1491" s="18"/>
      <c r="AV1491" s="18"/>
      <c r="AW1491" s="18"/>
      <c r="AX1491" s="18"/>
      <c r="AY1491" s="18"/>
      <c r="AZ1491" s="18"/>
      <c r="BA1491" s="18"/>
      <c r="BB1491" s="18"/>
      <c r="BC1491" s="18"/>
    </row>
    <row r="1492" spans="1:55" x14ac:dyDescent="0.25">
      <c r="A1492" s="21"/>
      <c r="B1492" s="21"/>
      <c r="C1492" s="21"/>
      <c r="AN1492" s="18"/>
      <c r="AO1492" s="18"/>
      <c r="AP1492" s="18"/>
      <c r="AQ1492" s="18"/>
      <c r="AR1492" s="18"/>
      <c r="AS1492" s="18"/>
      <c r="AT1492" s="18"/>
      <c r="AU1492" s="18"/>
      <c r="AV1492" s="18"/>
      <c r="AW1492" s="18"/>
      <c r="AX1492" s="18"/>
      <c r="AY1492" s="18"/>
      <c r="AZ1492" s="18"/>
      <c r="BA1492" s="18"/>
      <c r="BB1492" s="18"/>
      <c r="BC1492" s="18"/>
    </row>
    <row r="1493" spans="1:55" x14ac:dyDescent="0.25">
      <c r="A1493" s="21"/>
      <c r="B1493" s="21"/>
      <c r="C1493" s="21"/>
      <c r="AN1493" s="18"/>
      <c r="AO1493" s="18"/>
      <c r="AP1493" s="18"/>
      <c r="AQ1493" s="18"/>
      <c r="AR1493" s="18"/>
      <c r="AS1493" s="18"/>
      <c r="AT1493" s="18"/>
      <c r="AU1493" s="18"/>
      <c r="AV1493" s="18"/>
      <c r="AW1493" s="18"/>
      <c r="AX1493" s="18"/>
      <c r="AY1493" s="18"/>
      <c r="AZ1493" s="18"/>
      <c r="BA1493" s="18"/>
      <c r="BB1493" s="18"/>
      <c r="BC1493" s="18"/>
    </row>
    <row r="1494" spans="1:55" x14ac:dyDescent="0.25">
      <c r="A1494" s="21"/>
      <c r="B1494" s="21"/>
      <c r="C1494" s="21"/>
      <c r="AN1494" s="18"/>
      <c r="AO1494" s="18"/>
      <c r="AP1494" s="18"/>
      <c r="AQ1494" s="18"/>
      <c r="AR1494" s="18"/>
      <c r="AS1494" s="18"/>
      <c r="AT1494" s="18"/>
      <c r="AU1494" s="18"/>
      <c r="AV1494" s="18"/>
      <c r="AW1494" s="18"/>
      <c r="AX1494" s="18"/>
      <c r="AY1494" s="18"/>
      <c r="AZ1494" s="18"/>
      <c r="BA1494" s="18"/>
      <c r="BB1494" s="18"/>
      <c r="BC1494" s="18"/>
    </row>
    <row r="1495" spans="1:55" x14ac:dyDescent="0.25">
      <c r="A1495" s="21"/>
      <c r="B1495" s="21"/>
      <c r="C1495" s="21"/>
      <c r="AN1495" s="18"/>
      <c r="AO1495" s="18"/>
      <c r="AP1495" s="18"/>
      <c r="AQ1495" s="18"/>
      <c r="AR1495" s="18"/>
      <c r="AS1495" s="18"/>
      <c r="AT1495" s="18"/>
      <c r="AU1495" s="18"/>
      <c r="AV1495" s="18"/>
      <c r="AW1495" s="18"/>
      <c r="AX1495" s="18"/>
      <c r="AY1495" s="18"/>
      <c r="AZ1495" s="18"/>
      <c r="BA1495" s="18"/>
      <c r="BB1495" s="18"/>
      <c r="BC1495" s="18"/>
    </row>
    <row r="1496" spans="1:55" x14ac:dyDescent="0.25">
      <c r="A1496" s="21"/>
      <c r="B1496" s="21"/>
      <c r="C1496" s="21"/>
      <c r="AN1496" s="18"/>
      <c r="AO1496" s="18"/>
      <c r="AP1496" s="18"/>
      <c r="AQ1496" s="18"/>
      <c r="AR1496" s="18"/>
      <c r="AS1496" s="18"/>
      <c r="AT1496" s="18"/>
      <c r="AU1496" s="18"/>
      <c r="AV1496" s="18"/>
      <c r="AW1496" s="18"/>
      <c r="AX1496" s="18"/>
      <c r="AY1496" s="18"/>
      <c r="AZ1496" s="18"/>
      <c r="BA1496" s="18"/>
      <c r="BB1496" s="18"/>
      <c r="BC1496" s="18"/>
    </row>
    <row r="1497" spans="1:55" x14ac:dyDescent="0.25">
      <c r="A1497" s="21"/>
      <c r="B1497" s="21"/>
      <c r="C1497" s="21"/>
      <c r="AN1497" s="18"/>
      <c r="AO1497" s="18"/>
      <c r="AP1497" s="18"/>
      <c r="AQ1497" s="18"/>
      <c r="AR1497" s="18"/>
      <c r="AS1497" s="18"/>
      <c r="AT1497" s="18"/>
      <c r="AU1497" s="18"/>
      <c r="AV1497" s="18"/>
      <c r="AW1497" s="18"/>
      <c r="AX1497" s="18"/>
      <c r="AY1497" s="18"/>
      <c r="AZ1497" s="18"/>
      <c r="BA1497" s="18"/>
      <c r="BB1497" s="18"/>
      <c r="BC1497" s="18"/>
    </row>
    <row r="1498" spans="1:55" x14ac:dyDescent="0.25">
      <c r="A1498" s="21"/>
      <c r="B1498" s="21"/>
      <c r="C1498" s="21"/>
      <c r="AN1498" s="18"/>
      <c r="AO1498" s="18"/>
      <c r="AP1498" s="18"/>
      <c r="AQ1498" s="18"/>
      <c r="AR1498" s="18"/>
      <c r="AS1498" s="18"/>
      <c r="AT1498" s="18"/>
      <c r="AU1498" s="18"/>
      <c r="AV1498" s="18"/>
      <c r="AW1498" s="18"/>
      <c r="AX1498" s="18"/>
      <c r="AY1498" s="18"/>
      <c r="AZ1498" s="18"/>
      <c r="BA1498" s="18"/>
      <c r="BB1498" s="18"/>
      <c r="BC1498" s="18"/>
    </row>
    <row r="1499" spans="1:55" x14ac:dyDescent="0.25">
      <c r="A1499" s="21"/>
      <c r="B1499" s="21"/>
      <c r="C1499" s="21"/>
      <c r="AN1499" s="18"/>
      <c r="AO1499" s="18"/>
      <c r="AP1499" s="18"/>
      <c r="AQ1499" s="18"/>
      <c r="AR1499" s="18"/>
      <c r="AS1499" s="18"/>
      <c r="AT1499" s="18"/>
      <c r="AU1499" s="18"/>
      <c r="AV1499" s="18"/>
      <c r="AW1499" s="18"/>
      <c r="AX1499" s="18"/>
      <c r="AY1499" s="18"/>
      <c r="AZ1499" s="18"/>
      <c r="BA1499" s="18"/>
      <c r="BB1499" s="18"/>
      <c r="BC1499" s="18"/>
    </row>
    <row r="1500" spans="1:55" x14ac:dyDescent="0.25">
      <c r="A1500" s="21"/>
      <c r="B1500" s="21"/>
      <c r="C1500" s="21"/>
      <c r="AN1500" s="18"/>
      <c r="AO1500" s="18"/>
      <c r="AP1500" s="18"/>
      <c r="AQ1500" s="18"/>
      <c r="AR1500" s="18"/>
      <c r="AS1500" s="18"/>
      <c r="AT1500" s="18"/>
      <c r="AU1500" s="18"/>
      <c r="AV1500" s="18"/>
      <c r="AW1500" s="18"/>
      <c r="AX1500" s="18"/>
      <c r="AY1500" s="18"/>
      <c r="AZ1500" s="18"/>
      <c r="BA1500" s="18"/>
      <c r="BB1500" s="18"/>
      <c r="BC1500" s="18"/>
    </row>
    <row r="1501" spans="1:55" x14ac:dyDescent="0.25">
      <c r="A1501" s="21"/>
      <c r="B1501" s="21"/>
      <c r="C1501" s="21"/>
      <c r="AN1501" s="18"/>
      <c r="AO1501" s="18"/>
      <c r="AP1501" s="18"/>
      <c r="AQ1501" s="18"/>
      <c r="AR1501" s="18"/>
      <c r="AS1501" s="18"/>
      <c r="AT1501" s="18"/>
      <c r="AU1501" s="18"/>
      <c r="AV1501" s="18"/>
      <c r="AW1501" s="18"/>
      <c r="AX1501" s="18"/>
      <c r="AY1501" s="18"/>
      <c r="AZ1501" s="18"/>
      <c r="BA1501" s="18"/>
      <c r="BB1501" s="18"/>
      <c r="BC1501" s="18"/>
    </row>
    <row r="1502" spans="1:55" x14ac:dyDescent="0.25">
      <c r="A1502" s="21"/>
      <c r="B1502" s="21"/>
      <c r="C1502" s="21"/>
      <c r="AN1502" s="18"/>
      <c r="AO1502" s="18"/>
      <c r="AP1502" s="18"/>
      <c r="AQ1502" s="18"/>
      <c r="AR1502" s="18"/>
      <c r="AS1502" s="18"/>
      <c r="AT1502" s="18"/>
      <c r="AU1502" s="18"/>
      <c r="AV1502" s="18"/>
      <c r="AW1502" s="18"/>
      <c r="AX1502" s="18"/>
      <c r="AY1502" s="18"/>
      <c r="AZ1502" s="18"/>
      <c r="BA1502" s="18"/>
      <c r="BB1502" s="18"/>
      <c r="BC1502" s="18"/>
    </row>
    <row r="1503" spans="1:55" x14ac:dyDescent="0.25">
      <c r="A1503" s="21"/>
      <c r="B1503" s="21"/>
      <c r="C1503" s="21"/>
      <c r="AN1503" s="18"/>
      <c r="AO1503" s="18"/>
      <c r="AP1503" s="18"/>
      <c r="AQ1503" s="18"/>
      <c r="AR1503" s="18"/>
      <c r="AS1503" s="18"/>
      <c r="AT1503" s="18"/>
      <c r="AU1503" s="18"/>
      <c r="AV1503" s="18"/>
      <c r="AW1503" s="18"/>
      <c r="AX1503" s="18"/>
      <c r="AY1503" s="18"/>
      <c r="AZ1503" s="18"/>
      <c r="BA1503" s="18"/>
      <c r="BB1503" s="18"/>
      <c r="BC1503" s="18"/>
    </row>
    <row r="1504" spans="1:55" x14ac:dyDescent="0.25">
      <c r="A1504" s="21"/>
      <c r="B1504" s="21"/>
      <c r="C1504" s="21"/>
      <c r="AN1504" s="18"/>
      <c r="AO1504" s="18"/>
      <c r="AP1504" s="18"/>
      <c r="AQ1504" s="18"/>
      <c r="AR1504" s="18"/>
      <c r="AS1504" s="18"/>
      <c r="AT1504" s="18"/>
      <c r="AU1504" s="18"/>
      <c r="AV1504" s="18"/>
      <c r="AW1504" s="18"/>
      <c r="AX1504" s="18"/>
      <c r="AY1504" s="18"/>
      <c r="AZ1504" s="18"/>
      <c r="BA1504" s="18"/>
      <c r="BB1504" s="18"/>
      <c r="BC1504" s="18"/>
    </row>
    <row r="1505" spans="1:55" x14ac:dyDescent="0.25">
      <c r="A1505" s="21"/>
      <c r="B1505" s="21"/>
      <c r="C1505" s="21"/>
      <c r="AN1505" s="18"/>
      <c r="AO1505" s="18"/>
      <c r="AP1505" s="18"/>
      <c r="AQ1505" s="18"/>
      <c r="AR1505" s="18"/>
      <c r="AS1505" s="18"/>
      <c r="AT1505" s="18"/>
      <c r="AU1505" s="18"/>
      <c r="AV1505" s="18"/>
      <c r="AW1505" s="18"/>
      <c r="AX1505" s="18"/>
      <c r="AY1505" s="18"/>
      <c r="AZ1505" s="18"/>
      <c r="BA1505" s="18"/>
      <c r="BB1505" s="18"/>
      <c r="BC1505" s="18"/>
    </row>
    <row r="1506" spans="1:55" x14ac:dyDescent="0.25">
      <c r="A1506" s="21"/>
      <c r="B1506" s="21"/>
      <c r="C1506" s="21"/>
      <c r="AN1506" s="18"/>
      <c r="AO1506" s="18"/>
      <c r="AP1506" s="18"/>
      <c r="AQ1506" s="18"/>
      <c r="AR1506" s="18"/>
      <c r="AS1506" s="18"/>
      <c r="AT1506" s="18"/>
      <c r="AU1506" s="18"/>
      <c r="AV1506" s="18"/>
      <c r="AW1506" s="18"/>
      <c r="AX1506" s="18"/>
      <c r="AY1506" s="18"/>
      <c r="AZ1506" s="18"/>
      <c r="BA1506" s="18"/>
      <c r="BB1506" s="18"/>
      <c r="BC1506" s="18"/>
    </row>
    <row r="1507" spans="1:55" x14ac:dyDescent="0.25">
      <c r="A1507" s="21"/>
      <c r="B1507" s="21"/>
      <c r="C1507" s="21"/>
      <c r="AN1507" s="18"/>
      <c r="AO1507" s="18"/>
      <c r="AP1507" s="18"/>
      <c r="AQ1507" s="18"/>
      <c r="AR1507" s="18"/>
      <c r="AS1507" s="18"/>
      <c r="AT1507" s="18"/>
      <c r="AU1507" s="18"/>
      <c r="AV1507" s="18"/>
      <c r="AW1507" s="18"/>
      <c r="AX1507" s="18"/>
      <c r="AY1507" s="18"/>
      <c r="AZ1507" s="18"/>
      <c r="BA1507" s="18"/>
      <c r="BB1507" s="18"/>
      <c r="BC1507" s="18"/>
    </row>
    <row r="1508" spans="1:55" x14ac:dyDescent="0.25">
      <c r="A1508" s="21"/>
      <c r="B1508" s="21"/>
      <c r="C1508" s="21"/>
      <c r="AN1508" s="18"/>
      <c r="AO1508" s="18"/>
      <c r="AP1508" s="18"/>
      <c r="AQ1508" s="18"/>
      <c r="AR1508" s="18"/>
      <c r="AS1508" s="18"/>
      <c r="AT1508" s="18"/>
      <c r="AU1508" s="18"/>
      <c r="AV1508" s="18"/>
      <c r="AW1508" s="18"/>
      <c r="AX1508" s="18"/>
      <c r="AY1508" s="18"/>
      <c r="AZ1508" s="18"/>
      <c r="BA1508" s="18"/>
      <c r="BB1508" s="18"/>
      <c r="BC1508" s="18"/>
    </row>
    <row r="1509" spans="1:55" x14ac:dyDescent="0.25">
      <c r="A1509" s="21"/>
      <c r="B1509" s="21"/>
      <c r="C1509" s="21"/>
      <c r="AN1509" s="18"/>
      <c r="AO1509" s="18"/>
      <c r="AP1509" s="18"/>
      <c r="AQ1509" s="18"/>
      <c r="AR1509" s="18"/>
      <c r="AS1509" s="18"/>
      <c r="AT1509" s="18"/>
      <c r="AU1509" s="18"/>
      <c r="AV1509" s="18"/>
      <c r="AW1509" s="18"/>
      <c r="AX1509" s="18"/>
      <c r="AY1509" s="18"/>
      <c r="AZ1509" s="18"/>
      <c r="BA1509" s="18"/>
      <c r="BB1509" s="18"/>
      <c r="BC1509" s="18"/>
    </row>
    <row r="1510" spans="1:55" x14ac:dyDescent="0.25">
      <c r="A1510" s="21"/>
      <c r="B1510" s="21"/>
      <c r="C1510" s="21"/>
      <c r="AN1510" s="18"/>
      <c r="AO1510" s="18"/>
      <c r="AP1510" s="18"/>
      <c r="AQ1510" s="18"/>
      <c r="AR1510" s="18"/>
      <c r="AS1510" s="18"/>
      <c r="AT1510" s="18"/>
      <c r="AU1510" s="18"/>
      <c r="AV1510" s="18"/>
      <c r="AW1510" s="18"/>
      <c r="AX1510" s="18"/>
      <c r="AY1510" s="18"/>
      <c r="AZ1510" s="18"/>
      <c r="BA1510" s="18"/>
      <c r="BB1510" s="18"/>
      <c r="BC1510" s="18"/>
    </row>
    <row r="1511" spans="1:55" x14ac:dyDescent="0.25">
      <c r="A1511" s="21"/>
      <c r="B1511" s="21"/>
      <c r="C1511" s="21"/>
      <c r="AN1511" s="18"/>
      <c r="AO1511" s="18"/>
      <c r="AP1511" s="18"/>
      <c r="AQ1511" s="18"/>
      <c r="AR1511" s="18"/>
      <c r="AS1511" s="18"/>
      <c r="AT1511" s="18"/>
      <c r="AU1511" s="18"/>
      <c r="AV1511" s="18"/>
      <c r="AW1511" s="18"/>
      <c r="AX1511" s="18"/>
      <c r="AY1511" s="18"/>
      <c r="AZ1511" s="18"/>
      <c r="BA1511" s="18"/>
      <c r="BB1511" s="18"/>
      <c r="BC1511" s="18"/>
    </row>
    <row r="1512" spans="1:55" x14ac:dyDescent="0.25">
      <c r="A1512" s="21"/>
      <c r="B1512" s="21"/>
      <c r="C1512" s="21"/>
      <c r="AN1512" s="18"/>
      <c r="AO1512" s="18"/>
      <c r="AP1512" s="18"/>
      <c r="AQ1512" s="18"/>
      <c r="AR1512" s="18"/>
      <c r="AS1512" s="18"/>
      <c r="AT1512" s="18"/>
      <c r="AU1512" s="18"/>
      <c r="AV1512" s="18"/>
      <c r="AW1512" s="18"/>
      <c r="AX1512" s="18"/>
      <c r="AY1512" s="18"/>
      <c r="AZ1512" s="18"/>
      <c r="BA1512" s="18"/>
      <c r="BB1512" s="18"/>
      <c r="BC1512" s="18"/>
    </row>
    <row r="1513" spans="1:55" x14ac:dyDescent="0.25">
      <c r="A1513" s="21"/>
      <c r="B1513" s="21"/>
      <c r="C1513" s="21"/>
      <c r="AN1513" s="18"/>
      <c r="AO1513" s="18"/>
      <c r="AP1513" s="18"/>
      <c r="AQ1513" s="18"/>
      <c r="AR1513" s="18"/>
      <c r="AS1513" s="18"/>
      <c r="AT1513" s="18"/>
      <c r="AU1513" s="18"/>
      <c r="AV1513" s="18"/>
      <c r="AW1513" s="18"/>
      <c r="AX1513" s="18"/>
      <c r="AY1513" s="18"/>
      <c r="AZ1513" s="18"/>
      <c r="BA1513" s="18"/>
      <c r="BB1513" s="18"/>
      <c r="BC1513" s="18"/>
    </row>
    <row r="1514" spans="1:55" x14ac:dyDescent="0.25">
      <c r="A1514" s="21"/>
      <c r="B1514" s="21"/>
      <c r="C1514" s="21"/>
      <c r="AN1514" s="18"/>
      <c r="AO1514" s="18"/>
      <c r="AP1514" s="18"/>
      <c r="AQ1514" s="18"/>
      <c r="AR1514" s="18"/>
      <c r="AS1514" s="18"/>
      <c r="AT1514" s="18"/>
      <c r="AU1514" s="18"/>
      <c r="AV1514" s="18"/>
      <c r="AW1514" s="18"/>
      <c r="AX1514" s="18"/>
      <c r="AY1514" s="18"/>
      <c r="AZ1514" s="18"/>
      <c r="BA1514" s="18"/>
      <c r="BB1514" s="18"/>
      <c r="BC1514" s="18"/>
    </row>
    <row r="1515" spans="1:55" x14ac:dyDescent="0.25">
      <c r="A1515" s="21"/>
      <c r="B1515" s="21"/>
      <c r="C1515" s="21"/>
      <c r="AN1515" s="18"/>
      <c r="AO1515" s="18"/>
      <c r="AP1515" s="18"/>
      <c r="AQ1515" s="18"/>
      <c r="AR1515" s="18"/>
      <c r="AS1515" s="18"/>
      <c r="AT1515" s="18"/>
      <c r="AU1515" s="18"/>
      <c r="AV1515" s="18"/>
      <c r="AW1515" s="18"/>
      <c r="AX1515" s="18"/>
      <c r="AY1515" s="18"/>
      <c r="AZ1515" s="18"/>
      <c r="BA1515" s="18"/>
      <c r="BB1515" s="18"/>
      <c r="BC1515" s="18"/>
    </row>
    <row r="1516" spans="1:55" x14ac:dyDescent="0.25">
      <c r="A1516" s="21"/>
      <c r="B1516" s="21"/>
      <c r="C1516" s="21"/>
      <c r="AN1516" s="18"/>
      <c r="AO1516" s="18"/>
      <c r="AP1516" s="18"/>
      <c r="AQ1516" s="18"/>
      <c r="AR1516" s="18"/>
      <c r="AS1516" s="18"/>
      <c r="AT1516" s="18"/>
      <c r="AU1516" s="18"/>
      <c r="AV1516" s="18"/>
      <c r="AW1516" s="18"/>
      <c r="AX1516" s="18"/>
      <c r="AY1516" s="18"/>
      <c r="AZ1516" s="18"/>
      <c r="BA1516" s="18"/>
      <c r="BB1516" s="18"/>
      <c r="BC1516" s="18"/>
    </row>
    <row r="1517" spans="1:55" x14ac:dyDescent="0.25">
      <c r="A1517" s="21"/>
      <c r="B1517" s="21"/>
      <c r="C1517" s="21"/>
      <c r="AN1517" s="18"/>
      <c r="AO1517" s="18"/>
      <c r="AP1517" s="18"/>
      <c r="AQ1517" s="18"/>
      <c r="AR1517" s="18"/>
      <c r="AS1517" s="18"/>
      <c r="AT1517" s="18"/>
      <c r="AU1517" s="18"/>
      <c r="AV1517" s="18"/>
      <c r="AW1517" s="18"/>
      <c r="AX1517" s="18"/>
      <c r="AY1517" s="18"/>
      <c r="AZ1517" s="18"/>
      <c r="BA1517" s="18"/>
      <c r="BB1517" s="18"/>
      <c r="BC1517" s="18"/>
    </row>
    <row r="1518" spans="1:55" x14ac:dyDescent="0.25">
      <c r="A1518" s="21"/>
      <c r="B1518" s="21"/>
      <c r="C1518" s="21"/>
      <c r="AN1518" s="18"/>
      <c r="AO1518" s="18"/>
      <c r="AP1518" s="18"/>
      <c r="AQ1518" s="18"/>
      <c r="AR1518" s="18"/>
      <c r="AS1518" s="18"/>
      <c r="AT1518" s="18"/>
      <c r="AU1518" s="18"/>
      <c r="AV1518" s="18"/>
      <c r="AW1518" s="18"/>
      <c r="AX1518" s="18"/>
      <c r="AY1518" s="18"/>
      <c r="AZ1518" s="18"/>
      <c r="BA1518" s="18"/>
      <c r="BB1518" s="18"/>
      <c r="BC1518" s="18"/>
    </row>
    <row r="1519" spans="1:55" x14ac:dyDescent="0.25">
      <c r="A1519" s="21"/>
      <c r="B1519" s="21"/>
      <c r="C1519" s="21"/>
      <c r="AN1519" s="18"/>
      <c r="AO1519" s="18"/>
      <c r="AP1519" s="18"/>
      <c r="AQ1519" s="18"/>
      <c r="AR1519" s="18"/>
      <c r="AS1519" s="18"/>
      <c r="AT1519" s="18"/>
      <c r="AU1519" s="18"/>
      <c r="AV1519" s="18"/>
      <c r="AW1519" s="18"/>
      <c r="AX1519" s="18"/>
      <c r="AY1519" s="18"/>
      <c r="AZ1519" s="18"/>
      <c r="BA1519" s="18"/>
      <c r="BB1519" s="18"/>
      <c r="BC1519" s="18"/>
    </row>
    <row r="1520" spans="1:55" x14ac:dyDescent="0.25">
      <c r="A1520" s="21"/>
      <c r="B1520" s="21"/>
      <c r="C1520" s="21"/>
      <c r="AN1520" s="18"/>
      <c r="AO1520" s="18"/>
      <c r="AP1520" s="18"/>
      <c r="AQ1520" s="18"/>
      <c r="AR1520" s="18"/>
      <c r="AS1520" s="18"/>
      <c r="AT1520" s="18"/>
      <c r="AU1520" s="18"/>
      <c r="AV1520" s="18"/>
      <c r="AW1520" s="18"/>
      <c r="AX1520" s="18"/>
      <c r="AY1520" s="18"/>
      <c r="AZ1520" s="18"/>
      <c r="BA1520" s="18"/>
      <c r="BB1520" s="18"/>
      <c r="BC1520" s="18"/>
    </row>
    <row r="1521" spans="1:55" x14ac:dyDescent="0.25">
      <c r="A1521" s="21"/>
      <c r="B1521" s="21"/>
      <c r="C1521" s="21"/>
      <c r="AN1521" s="18"/>
      <c r="AO1521" s="18"/>
      <c r="AP1521" s="18"/>
      <c r="AQ1521" s="18"/>
      <c r="AR1521" s="18"/>
      <c r="AS1521" s="18"/>
      <c r="AT1521" s="18"/>
      <c r="AU1521" s="18"/>
      <c r="AV1521" s="18"/>
      <c r="AW1521" s="18"/>
      <c r="AX1521" s="18"/>
      <c r="AY1521" s="18"/>
      <c r="AZ1521" s="18"/>
      <c r="BA1521" s="18"/>
      <c r="BB1521" s="18"/>
      <c r="BC1521" s="18"/>
    </row>
    <row r="1522" spans="1:55" x14ac:dyDescent="0.25">
      <c r="A1522" s="21"/>
      <c r="B1522" s="21"/>
      <c r="C1522" s="21"/>
      <c r="AN1522" s="18"/>
      <c r="AO1522" s="18"/>
      <c r="AP1522" s="18"/>
      <c r="AQ1522" s="18"/>
      <c r="AR1522" s="18"/>
      <c r="AS1522" s="18"/>
      <c r="AT1522" s="18"/>
      <c r="AU1522" s="18"/>
      <c r="AV1522" s="18"/>
      <c r="AW1522" s="18"/>
      <c r="AX1522" s="18"/>
      <c r="AY1522" s="18"/>
      <c r="AZ1522" s="18"/>
      <c r="BA1522" s="18"/>
      <c r="BB1522" s="18"/>
      <c r="BC1522" s="18"/>
    </row>
    <row r="1523" spans="1:55" x14ac:dyDescent="0.25">
      <c r="A1523" s="21"/>
      <c r="B1523" s="21"/>
      <c r="C1523" s="21"/>
      <c r="AN1523" s="18"/>
      <c r="AO1523" s="18"/>
      <c r="AP1523" s="18"/>
      <c r="AQ1523" s="18"/>
      <c r="AR1523" s="18"/>
      <c r="AS1523" s="18"/>
      <c r="AT1523" s="18"/>
      <c r="AU1523" s="18"/>
      <c r="AV1523" s="18"/>
      <c r="AW1523" s="18"/>
      <c r="AX1523" s="18"/>
      <c r="AY1523" s="18"/>
      <c r="AZ1523" s="18"/>
      <c r="BA1523" s="18"/>
      <c r="BB1523" s="18"/>
      <c r="BC1523" s="18"/>
    </row>
    <row r="1524" spans="1:55" x14ac:dyDescent="0.25">
      <c r="A1524" s="21"/>
      <c r="B1524" s="21"/>
      <c r="C1524" s="21"/>
      <c r="AN1524" s="18"/>
      <c r="AO1524" s="18"/>
      <c r="AP1524" s="18"/>
      <c r="AQ1524" s="18"/>
      <c r="AR1524" s="18"/>
      <c r="AS1524" s="18"/>
      <c r="AT1524" s="18"/>
      <c r="AU1524" s="18"/>
      <c r="AV1524" s="18"/>
      <c r="AW1524" s="18"/>
      <c r="AX1524" s="18"/>
      <c r="AY1524" s="18"/>
      <c r="AZ1524" s="18"/>
      <c r="BA1524" s="18"/>
      <c r="BB1524" s="18"/>
      <c r="BC1524" s="18"/>
    </row>
    <row r="1525" spans="1:55" x14ac:dyDescent="0.25">
      <c r="A1525" s="21"/>
      <c r="B1525" s="21"/>
      <c r="C1525" s="21"/>
      <c r="AN1525" s="18"/>
      <c r="AO1525" s="18"/>
      <c r="AP1525" s="18"/>
      <c r="AQ1525" s="18"/>
      <c r="AR1525" s="18"/>
      <c r="AS1525" s="18"/>
      <c r="AT1525" s="18"/>
      <c r="AU1525" s="18"/>
      <c r="AV1525" s="18"/>
      <c r="AW1525" s="18"/>
      <c r="AX1525" s="18"/>
      <c r="AY1525" s="18"/>
      <c r="AZ1525" s="18"/>
      <c r="BA1525" s="18"/>
      <c r="BB1525" s="18"/>
      <c r="BC1525" s="18"/>
    </row>
    <row r="1526" spans="1:55" x14ac:dyDescent="0.25">
      <c r="A1526" s="21"/>
      <c r="B1526" s="21"/>
      <c r="C1526" s="21"/>
      <c r="AN1526" s="18"/>
      <c r="AO1526" s="18"/>
      <c r="AP1526" s="18"/>
      <c r="AQ1526" s="18"/>
      <c r="AR1526" s="18"/>
      <c r="AS1526" s="18"/>
      <c r="AT1526" s="18"/>
      <c r="AU1526" s="18"/>
      <c r="AV1526" s="18"/>
      <c r="AW1526" s="18"/>
      <c r="AX1526" s="18"/>
      <c r="AY1526" s="18"/>
      <c r="AZ1526" s="18"/>
      <c r="BA1526" s="18"/>
      <c r="BB1526" s="18"/>
      <c r="BC1526" s="18"/>
    </row>
    <row r="1527" spans="1:55" x14ac:dyDescent="0.25">
      <c r="A1527" s="21"/>
      <c r="B1527" s="21"/>
      <c r="C1527" s="21"/>
      <c r="AN1527" s="18"/>
      <c r="AO1527" s="18"/>
      <c r="AP1527" s="18"/>
      <c r="AQ1527" s="18"/>
      <c r="AR1527" s="18"/>
      <c r="AS1527" s="18"/>
      <c r="AT1527" s="18"/>
      <c r="AU1527" s="18"/>
      <c r="AV1527" s="18"/>
      <c r="AW1527" s="18"/>
      <c r="AX1527" s="18"/>
      <c r="AY1527" s="18"/>
      <c r="AZ1527" s="18"/>
      <c r="BA1527" s="18"/>
      <c r="BB1527" s="18"/>
      <c r="BC1527" s="18"/>
    </row>
    <row r="1528" spans="1:55" x14ac:dyDescent="0.25">
      <c r="A1528" s="21"/>
      <c r="B1528" s="21"/>
      <c r="C1528" s="21"/>
      <c r="AN1528" s="18"/>
      <c r="AO1528" s="18"/>
      <c r="AP1528" s="18"/>
      <c r="AQ1528" s="18"/>
      <c r="AR1528" s="18"/>
      <c r="AS1528" s="18"/>
      <c r="AT1528" s="18"/>
      <c r="AU1528" s="18"/>
      <c r="AV1528" s="18"/>
      <c r="AW1528" s="18"/>
      <c r="AX1528" s="18"/>
      <c r="AY1528" s="18"/>
      <c r="AZ1528" s="18"/>
      <c r="BA1528" s="18"/>
      <c r="BB1528" s="18"/>
      <c r="BC1528" s="18"/>
    </row>
    <row r="1529" spans="1:55" x14ac:dyDescent="0.25">
      <c r="A1529" s="21"/>
      <c r="B1529" s="21"/>
      <c r="C1529" s="21"/>
      <c r="AN1529" s="18"/>
      <c r="AO1529" s="18"/>
      <c r="AP1529" s="18"/>
      <c r="AQ1529" s="18"/>
      <c r="AR1529" s="18"/>
      <c r="AS1529" s="18"/>
      <c r="AT1529" s="18"/>
      <c r="AU1529" s="18"/>
      <c r="AV1529" s="18"/>
      <c r="AW1529" s="18"/>
      <c r="AX1529" s="18"/>
      <c r="AY1529" s="18"/>
      <c r="AZ1529" s="18"/>
      <c r="BA1529" s="18"/>
      <c r="BB1529" s="18"/>
      <c r="BC1529" s="18"/>
    </row>
    <row r="1530" spans="1:55" x14ac:dyDescent="0.25">
      <c r="A1530" s="21"/>
      <c r="B1530" s="21"/>
      <c r="C1530" s="21"/>
      <c r="AN1530" s="18"/>
      <c r="AO1530" s="18"/>
      <c r="AP1530" s="18"/>
      <c r="AQ1530" s="18"/>
      <c r="AR1530" s="18"/>
      <c r="AS1530" s="18"/>
      <c r="AT1530" s="18"/>
      <c r="AU1530" s="18"/>
      <c r="AV1530" s="18"/>
      <c r="AW1530" s="18"/>
      <c r="AX1530" s="18"/>
      <c r="AY1530" s="18"/>
      <c r="AZ1530" s="18"/>
      <c r="BA1530" s="18"/>
      <c r="BB1530" s="18"/>
      <c r="BC1530" s="18"/>
    </row>
    <row r="1531" spans="1:55" x14ac:dyDescent="0.25">
      <c r="A1531" s="21"/>
      <c r="B1531" s="21"/>
      <c r="C1531" s="21"/>
      <c r="AN1531" s="18"/>
      <c r="AO1531" s="18"/>
      <c r="AP1531" s="18"/>
      <c r="AQ1531" s="18"/>
      <c r="AR1531" s="18"/>
      <c r="AS1531" s="18"/>
      <c r="AT1531" s="18"/>
      <c r="AU1531" s="18"/>
      <c r="AV1531" s="18"/>
      <c r="AW1531" s="18"/>
      <c r="AX1531" s="18"/>
      <c r="AY1531" s="18"/>
      <c r="AZ1531" s="18"/>
      <c r="BA1531" s="18"/>
      <c r="BB1531" s="18"/>
      <c r="BC1531" s="18"/>
    </row>
    <row r="1532" spans="1:55" x14ac:dyDescent="0.25">
      <c r="A1532" s="21"/>
      <c r="B1532" s="21"/>
      <c r="C1532" s="21"/>
      <c r="AN1532" s="18"/>
      <c r="AO1532" s="18"/>
      <c r="AP1532" s="18"/>
      <c r="AQ1532" s="18"/>
      <c r="AR1532" s="18"/>
      <c r="AS1532" s="18"/>
      <c r="AT1532" s="18"/>
      <c r="AU1532" s="18"/>
      <c r="AV1532" s="18"/>
      <c r="AW1532" s="18"/>
      <c r="AX1532" s="18"/>
      <c r="AY1532" s="18"/>
      <c r="AZ1532" s="18"/>
      <c r="BA1532" s="18"/>
      <c r="BB1532" s="18"/>
      <c r="BC1532" s="18"/>
    </row>
    <row r="1533" spans="1:55" x14ac:dyDescent="0.25">
      <c r="A1533" s="21"/>
      <c r="B1533" s="21"/>
      <c r="C1533" s="21"/>
      <c r="AN1533" s="18"/>
      <c r="AO1533" s="18"/>
      <c r="AP1533" s="18"/>
      <c r="AQ1533" s="18"/>
      <c r="AR1533" s="18"/>
      <c r="AS1533" s="18"/>
      <c r="AT1533" s="18"/>
      <c r="AU1533" s="18"/>
      <c r="AV1533" s="18"/>
      <c r="AW1533" s="18"/>
      <c r="AX1533" s="18"/>
      <c r="AY1533" s="18"/>
      <c r="AZ1533" s="18"/>
      <c r="BA1533" s="18"/>
      <c r="BB1533" s="18"/>
      <c r="BC1533" s="18"/>
    </row>
    <row r="1534" spans="1:55" x14ac:dyDescent="0.25">
      <c r="A1534" s="21"/>
      <c r="B1534" s="21"/>
      <c r="C1534" s="21"/>
      <c r="AN1534" s="18"/>
      <c r="AO1534" s="18"/>
      <c r="AP1534" s="18"/>
      <c r="AQ1534" s="18"/>
      <c r="AR1534" s="18"/>
      <c r="AS1534" s="18"/>
      <c r="AT1534" s="18"/>
      <c r="AU1534" s="18"/>
      <c r="AV1534" s="18"/>
      <c r="AW1534" s="18"/>
      <c r="AX1534" s="18"/>
      <c r="AY1534" s="18"/>
      <c r="AZ1534" s="18"/>
      <c r="BA1534" s="18"/>
      <c r="BB1534" s="18"/>
      <c r="BC1534" s="18"/>
    </row>
    <row r="1535" spans="1:55" x14ac:dyDescent="0.25">
      <c r="A1535" s="21"/>
      <c r="B1535" s="21"/>
      <c r="C1535" s="21"/>
      <c r="AN1535" s="18"/>
      <c r="AO1535" s="18"/>
      <c r="AP1535" s="18"/>
      <c r="AQ1535" s="18"/>
      <c r="AR1535" s="18"/>
      <c r="AS1535" s="18"/>
      <c r="AT1535" s="18"/>
      <c r="AU1535" s="18"/>
      <c r="AV1535" s="18"/>
      <c r="AW1535" s="18"/>
      <c r="AX1535" s="18"/>
      <c r="AY1535" s="18"/>
      <c r="AZ1535" s="18"/>
      <c r="BA1535" s="18"/>
      <c r="BB1535" s="18"/>
      <c r="BC1535" s="18"/>
    </row>
    <row r="1536" spans="1:55" x14ac:dyDescent="0.25">
      <c r="A1536" s="21"/>
      <c r="B1536" s="21"/>
      <c r="C1536" s="21"/>
      <c r="AN1536" s="18"/>
      <c r="AO1536" s="18"/>
      <c r="AP1536" s="18"/>
      <c r="AQ1536" s="18"/>
      <c r="AR1536" s="18"/>
      <c r="AS1536" s="18"/>
      <c r="AT1536" s="18"/>
      <c r="AU1536" s="18"/>
      <c r="AV1536" s="18"/>
      <c r="AW1536" s="18"/>
      <c r="AX1536" s="18"/>
      <c r="AY1536" s="18"/>
      <c r="AZ1536" s="18"/>
      <c r="BA1536" s="18"/>
      <c r="BB1536" s="18"/>
      <c r="BC1536" s="18"/>
    </row>
    <row r="1537" spans="1:55" x14ac:dyDescent="0.25">
      <c r="A1537" s="21"/>
      <c r="B1537" s="21"/>
      <c r="C1537" s="21"/>
      <c r="AN1537" s="18"/>
      <c r="AO1537" s="18"/>
      <c r="AP1537" s="18"/>
      <c r="AQ1537" s="18"/>
      <c r="AR1537" s="18"/>
      <c r="AS1537" s="18"/>
      <c r="AT1537" s="18"/>
      <c r="AU1537" s="18"/>
      <c r="AV1537" s="18"/>
      <c r="AW1537" s="18"/>
      <c r="AX1537" s="18"/>
      <c r="AY1537" s="18"/>
      <c r="AZ1537" s="18"/>
      <c r="BA1537" s="18"/>
      <c r="BB1537" s="18"/>
      <c r="BC1537" s="18"/>
    </row>
    <row r="1538" spans="1:55" x14ac:dyDescent="0.25">
      <c r="A1538" s="21"/>
      <c r="B1538" s="21"/>
      <c r="C1538" s="21"/>
      <c r="AN1538" s="18"/>
      <c r="AO1538" s="18"/>
      <c r="AP1538" s="18"/>
      <c r="AQ1538" s="18"/>
      <c r="AR1538" s="18"/>
      <c r="AS1538" s="18"/>
      <c r="AT1538" s="18"/>
      <c r="AU1538" s="18"/>
      <c r="AV1538" s="18"/>
      <c r="AW1538" s="18"/>
      <c r="AX1538" s="18"/>
      <c r="AY1538" s="18"/>
      <c r="AZ1538" s="18"/>
      <c r="BA1538" s="18"/>
      <c r="BB1538" s="18"/>
      <c r="BC1538" s="18"/>
    </row>
    <row r="1539" spans="1:55" x14ac:dyDescent="0.25">
      <c r="A1539" s="21"/>
      <c r="B1539" s="21"/>
      <c r="C1539" s="21"/>
      <c r="AN1539" s="18"/>
      <c r="AO1539" s="18"/>
      <c r="AP1539" s="18"/>
      <c r="AQ1539" s="18"/>
      <c r="AR1539" s="18"/>
      <c r="AS1539" s="18"/>
      <c r="AT1539" s="18"/>
      <c r="AU1539" s="18"/>
      <c r="AV1539" s="18"/>
      <c r="AW1539" s="18"/>
      <c r="AX1539" s="18"/>
      <c r="AY1539" s="18"/>
      <c r="AZ1539" s="18"/>
      <c r="BA1539" s="18"/>
      <c r="BB1539" s="18"/>
      <c r="BC1539" s="18"/>
    </row>
    <row r="1540" spans="1:55" x14ac:dyDescent="0.25">
      <c r="A1540" s="21"/>
      <c r="B1540" s="21"/>
      <c r="C1540" s="21"/>
      <c r="AN1540" s="18"/>
      <c r="AO1540" s="18"/>
      <c r="AP1540" s="18"/>
      <c r="AQ1540" s="18"/>
      <c r="AR1540" s="18"/>
      <c r="AS1540" s="18"/>
      <c r="AT1540" s="18"/>
      <c r="AU1540" s="18"/>
      <c r="AV1540" s="18"/>
      <c r="AW1540" s="18"/>
      <c r="AX1540" s="18"/>
      <c r="AY1540" s="18"/>
      <c r="AZ1540" s="18"/>
      <c r="BA1540" s="18"/>
      <c r="BB1540" s="18"/>
      <c r="BC1540" s="18"/>
    </row>
    <row r="1541" spans="1:55" x14ac:dyDescent="0.25">
      <c r="A1541" s="21"/>
      <c r="B1541" s="21"/>
      <c r="C1541" s="21"/>
      <c r="AN1541" s="18"/>
      <c r="AO1541" s="18"/>
      <c r="AP1541" s="18"/>
      <c r="AQ1541" s="18"/>
      <c r="AR1541" s="18"/>
      <c r="AS1541" s="18"/>
      <c r="AT1541" s="18"/>
      <c r="AU1541" s="18"/>
      <c r="AV1541" s="18"/>
      <c r="AW1541" s="18"/>
      <c r="AX1541" s="18"/>
      <c r="AY1541" s="18"/>
      <c r="AZ1541" s="18"/>
      <c r="BA1541" s="18"/>
      <c r="BB1541" s="18"/>
      <c r="BC1541" s="18"/>
    </row>
    <row r="1542" spans="1:55" x14ac:dyDescent="0.25">
      <c r="A1542" s="21"/>
      <c r="B1542" s="21"/>
      <c r="C1542" s="21"/>
      <c r="AN1542" s="18"/>
      <c r="AO1542" s="18"/>
      <c r="AP1542" s="18"/>
      <c r="AQ1542" s="18"/>
      <c r="AR1542" s="18"/>
      <c r="AS1542" s="18"/>
      <c r="AT1542" s="18"/>
      <c r="AU1542" s="18"/>
      <c r="AV1542" s="18"/>
      <c r="AW1542" s="18"/>
      <c r="AX1542" s="18"/>
      <c r="AY1542" s="18"/>
      <c r="AZ1542" s="18"/>
      <c r="BA1542" s="18"/>
      <c r="BB1542" s="18"/>
      <c r="BC1542" s="18"/>
    </row>
    <row r="1543" spans="1:55" x14ac:dyDescent="0.25">
      <c r="A1543" s="21"/>
      <c r="B1543" s="21"/>
      <c r="C1543" s="21"/>
      <c r="AN1543" s="18"/>
      <c r="AO1543" s="18"/>
      <c r="AP1543" s="18"/>
      <c r="AQ1543" s="18"/>
      <c r="AR1543" s="18"/>
      <c r="AS1543" s="18"/>
      <c r="AT1543" s="18"/>
      <c r="AU1543" s="18"/>
      <c r="AV1543" s="18"/>
      <c r="AW1543" s="18"/>
      <c r="AX1543" s="18"/>
      <c r="AY1543" s="18"/>
      <c r="AZ1543" s="18"/>
      <c r="BA1543" s="18"/>
      <c r="BB1543" s="18"/>
      <c r="BC1543" s="18"/>
    </row>
    <row r="1544" spans="1:55" x14ac:dyDescent="0.25">
      <c r="A1544" s="21"/>
      <c r="B1544" s="21"/>
      <c r="C1544" s="21"/>
      <c r="AN1544" s="18"/>
      <c r="AO1544" s="18"/>
      <c r="AP1544" s="18"/>
      <c r="AQ1544" s="18"/>
      <c r="AR1544" s="18"/>
      <c r="AS1544" s="18"/>
      <c r="AT1544" s="18"/>
      <c r="AU1544" s="18"/>
      <c r="AV1544" s="18"/>
      <c r="AW1544" s="18"/>
      <c r="AX1544" s="18"/>
      <c r="AY1544" s="18"/>
      <c r="AZ1544" s="18"/>
      <c r="BA1544" s="18"/>
      <c r="BB1544" s="18"/>
      <c r="BC1544" s="18"/>
    </row>
    <row r="1545" spans="1:55" x14ac:dyDescent="0.25">
      <c r="A1545" s="21"/>
      <c r="B1545" s="21"/>
      <c r="C1545" s="21"/>
      <c r="AN1545" s="18"/>
      <c r="AO1545" s="18"/>
      <c r="AP1545" s="18"/>
      <c r="AQ1545" s="18"/>
      <c r="AR1545" s="18"/>
      <c r="AS1545" s="18"/>
      <c r="AT1545" s="18"/>
      <c r="AU1545" s="18"/>
      <c r="AV1545" s="18"/>
      <c r="AW1545" s="18"/>
      <c r="AX1545" s="18"/>
      <c r="AY1545" s="18"/>
      <c r="AZ1545" s="18"/>
      <c r="BA1545" s="18"/>
      <c r="BB1545" s="18"/>
      <c r="BC1545" s="18"/>
    </row>
    <row r="1546" spans="1:55" x14ac:dyDescent="0.25">
      <c r="A1546" s="21"/>
      <c r="B1546" s="21"/>
      <c r="C1546" s="21"/>
      <c r="AN1546" s="18"/>
      <c r="AO1546" s="18"/>
      <c r="AP1546" s="18"/>
      <c r="AQ1546" s="18"/>
      <c r="AR1546" s="18"/>
      <c r="AS1546" s="18"/>
      <c r="AT1546" s="18"/>
      <c r="AU1546" s="18"/>
      <c r="AV1546" s="18"/>
      <c r="AW1546" s="18"/>
      <c r="AX1546" s="18"/>
      <c r="AY1546" s="18"/>
      <c r="AZ1546" s="18"/>
      <c r="BA1546" s="18"/>
      <c r="BB1546" s="18"/>
      <c r="BC1546" s="18"/>
    </row>
    <row r="1547" spans="1:55" x14ac:dyDescent="0.25">
      <c r="A1547" s="21"/>
      <c r="B1547" s="21"/>
      <c r="C1547" s="21"/>
      <c r="AN1547" s="18"/>
      <c r="AO1547" s="18"/>
      <c r="AP1547" s="18"/>
      <c r="AQ1547" s="18"/>
      <c r="AR1547" s="18"/>
      <c r="AS1547" s="18"/>
      <c r="AT1547" s="18"/>
      <c r="AU1547" s="18"/>
      <c r="AV1547" s="18"/>
      <c r="AW1547" s="18"/>
      <c r="AX1547" s="18"/>
      <c r="AY1547" s="18"/>
      <c r="AZ1547" s="18"/>
      <c r="BA1547" s="18"/>
      <c r="BB1547" s="18"/>
      <c r="BC1547" s="18"/>
    </row>
    <row r="1548" spans="1:55" x14ac:dyDescent="0.25">
      <c r="A1548" s="21"/>
      <c r="B1548" s="21"/>
      <c r="C1548" s="21"/>
      <c r="AN1548" s="18"/>
      <c r="AO1548" s="18"/>
      <c r="AP1548" s="18"/>
      <c r="AQ1548" s="18"/>
      <c r="AR1548" s="18"/>
      <c r="AS1548" s="18"/>
      <c r="AT1548" s="18"/>
      <c r="AU1548" s="18"/>
      <c r="AV1548" s="18"/>
      <c r="AW1548" s="18"/>
      <c r="AX1548" s="18"/>
      <c r="AY1548" s="18"/>
      <c r="AZ1548" s="18"/>
      <c r="BA1548" s="18"/>
      <c r="BB1548" s="18"/>
      <c r="BC1548" s="18"/>
    </row>
    <row r="1549" spans="1:55" x14ac:dyDescent="0.25">
      <c r="A1549" s="21"/>
      <c r="B1549" s="21"/>
      <c r="C1549" s="21"/>
      <c r="AN1549" s="18"/>
      <c r="AO1549" s="18"/>
      <c r="AP1549" s="18"/>
      <c r="AQ1549" s="18"/>
      <c r="AR1549" s="18"/>
      <c r="AS1549" s="18"/>
      <c r="AT1549" s="18"/>
      <c r="AU1549" s="18"/>
      <c r="AV1549" s="18"/>
      <c r="AW1549" s="18"/>
      <c r="AX1549" s="18"/>
      <c r="AY1549" s="18"/>
      <c r="AZ1549" s="18"/>
      <c r="BA1549" s="18"/>
      <c r="BB1549" s="18"/>
      <c r="BC1549" s="18"/>
    </row>
    <row r="1550" spans="1:55" x14ac:dyDescent="0.25">
      <c r="A1550" s="21"/>
      <c r="B1550" s="21"/>
      <c r="C1550" s="21"/>
      <c r="AN1550" s="18"/>
      <c r="AO1550" s="18"/>
      <c r="AP1550" s="18"/>
      <c r="AQ1550" s="18"/>
      <c r="AR1550" s="18"/>
      <c r="AS1550" s="18"/>
      <c r="AT1550" s="18"/>
      <c r="AU1550" s="18"/>
      <c r="AV1550" s="18"/>
      <c r="AW1550" s="18"/>
      <c r="AX1550" s="18"/>
      <c r="AY1550" s="18"/>
      <c r="AZ1550" s="18"/>
      <c r="BA1550" s="18"/>
      <c r="BB1550" s="18"/>
      <c r="BC1550" s="18"/>
    </row>
    <row r="1551" spans="1:55" x14ac:dyDescent="0.25">
      <c r="A1551" s="21"/>
      <c r="B1551" s="21"/>
      <c r="C1551" s="21"/>
      <c r="AN1551" s="18"/>
      <c r="AO1551" s="18"/>
      <c r="AP1551" s="18"/>
      <c r="AQ1551" s="18"/>
      <c r="AR1551" s="18"/>
      <c r="AS1551" s="18"/>
      <c r="AT1551" s="18"/>
      <c r="AU1551" s="18"/>
      <c r="AV1551" s="18"/>
      <c r="AW1551" s="18"/>
      <c r="AX1551" s="18"/>
      <c r="AY1551" s="18"/>
      <c r="AZ1551" s="18"/>
      <c r="BA1551" s="18"/>
      <c r="BB1551" s="18"/>
      <c r="BC1551" s="18"/>
    </row>
    <row r="1552" spans="1:55" x14ac:dyDescent="0.25">
      <c r="A1552" s="21"/>
      <c r="B1552" s="21"/>
      <c r="C1552" s="21"/>
      <c r="AN1552" s="18"/>
      <c r="AO1552" s="18"/>
      <c r="AP1552" s="18"/>
      <c r="AQ1552" s="18"/>
      <c r="AR1552" s="18"/>
      <c r="AS1552" s="18"/>
      <c r="AT1552" s="18"/>
      <c r="AU1552" s="18"/>
      <c r="AV1552" s="18"/>
      <c r="AW1552" s="18"/>
      <c r="AX1552" s="18"/>
      <c r="AY1552" s="18"/>
      <c r="AZ1552" s="18"/>
      <c r="BA1552" s="18"/>
      <c r="BB1552" s="18"/>
      <c r="BC1552" s="18"/>
    </row>
    <row r="1553" spans="1:55" x14ac:dyDescent="0.25">
      <c r="A1553" s="21"/>
      <c r="B1553" s="21"/>
      <c r="C1553" s="21"/>
      <c r="AN1553" s="18"/>
      <c r="AO1553" s="18"/>
      <c r="AP1553" s="18"/>
      <c r="AQ1553" s="18"/>
      <c r="AR1553" s="18"/>
      <c r="AS1553" s="18"/>
      <c r="AT1553" s="18"/>
      <c r="AU1553" s="18"/>
      <c r="AV1553" s="18"/>
      <c r="AW1553" s="18"/>
      <c r="AX1553" s="18"/>
      <c r="AY1553" s="18"/>
      <c r="AZ1553" s="18"/>
      <c r="BA1553" s="18"/>
      <c r="BB1553" s="18"/>
      <c r="BC1553" s="18"/>
    </row>
    <row r="1554" spans="1:55" x14ac:dyDescent="0.25">
      <c r="A1554" s="21"/>
      <c r="B1554" s="21"/>
      <c r="C1554" s="21"/>
      <c r="AN1554" s="18"/>
      <c r="AO1554" s="18"/>
      <c r="AP1554" s="18"/>
      <c r="AQ1554" s="18"/>
      <c r="AR1554" s="18"/>
      <c r="AS1554" s="18"/>
      <c r="AT1554" s="18"/>
      <c r="AU1554" s="18"/>
      <c r="AV1554" s="18"/>
      <c r="AW1554" s="18"/>
      <c r="AX1554" s="18"/>
      <c r="AY1554" s="18"/>
      <c r="AZ1554" s="18"/>
      <c r="BA1554" s="18"/>
      <c r="BB1554" s="18"/>
      <c r="BC1554" s="18"/>
    </row>
    <row r="1555" spans="1:55" x14ac:dyDescent="0.25">
      <c r="A1555" s="21"/>
      <c r="B1555" s="21"/>
      <c r="C1555" s="21"/>
      <c r="AN1555" s="18"/>
      <c r="AO1555" s="18"/>
      <c r="AP1555" s="18"/>
      <c r="AQ1555" s="18"/>
      <c r="AR1555" s="18"/>
      <c r="AS1555" s="18"/>
      <c r="AT1555" s="18"/>
      <c r="AU1555" s="18"/>
      <c r="AV1555" s="18"/>
      <c r="AW1555" s="18"/>
      <c r="AX1555" s="18"/>
      <c r="AY1555" s="18"/>
      <c r="AZ1555" s="18"/>
      <c r="BA1555" s="18"/>
      <c r="BB1555" s="18"/>
      <c r="BC1555" s="18"/>
    </row>
    <row r="1556" spans="1:55" x14ac:dyDescent="0.25">
      <c r="A1556" s="21"/>
      <c r="B1556" s="21"/>
      <c r="C1556" s="21"/>
      <c r="AN1556" s="18"/>
      <c r="AO1556" s="18"/>
      <c r="AP1556" s="18"/>
      <c r="AQ1556" s="18"/>
      <c r="AR1556" s="18"/>
      <c r="AS1556" s="18"/>
      <c r="AT1556" s="18"/>
      <c r="AU1556" s="18"/>
      <c r="AV1556" s="18"/>
      <c r="AW1556" s="18"/>
      <c r="AX1556" s="18"/>
      <c r="AY1556" s="18"/>
      <c r="AZ1556" s="18"/>
      <c r="BA1556" s="18"/>
      <c r="BB1556" s="18"/>
      <c r="BC1556" s="18"/>
    </row>
    <row r="1557" spans="1:55" x14ac:dyDescent="0.25">
      <c r="A1557" s="21"/>
      <c r="B1557" s="21"/>
      <c r="C1557" s="21"/>
      <c r="AN1557" s="18"/>
      <c r="AO1557" s="18"/>
      <c r="AP1557" s="18"/>
      <c r="AQ1557" s="18"/>
      <c r="AR1557" s="18"/>
      <c r="AS1557" s="18"/>
      <c r="AT1557" s="18"/>
      <c r="AU1557" s="18"/>
      <c r="AV1557" s="18"/>
      <c r="AW1557" s="18"/>
      <c r="AX1557" s="18"/>
      <c r="AY1557" s="18"/>
      <c r="AZ1557" s="18"/>
      <c r="BA1557" s="18"/>
      <c r="BB1557" s="18"/>
      <c r="BC1557" s="18"/>
    </row>
    <row r="1558" spans="1:55" x14ac:dyDescent="0.25">
      <c r="A1558" s="21"/>
      <c r="B1558" s="21"/>
      <c r="C1558" s="21"/>
      <c r="AN1558" s="18"/>
      <c r="AO1558" s="18"/>
      <c r="AP1558" s="18"/>
      <c r="AQ1558" s="18"/>
      <c r="AR1558" s="18"/>
      <c r="AS1558" s="18"/>
      <c r="AT1558" s="18"/>
      <c r="AU1558" s="18"/>
      <c r="AV1558" s="18"/>
      <c r="AW1558" s="18"/>
      <c r="AX1558" s="18"/>
      <c r="AY1558" s="18"/>
      <c r="AZ1558" s="18"/>
      <c r="BA1558" s="18"/>
      <c r="BB1558" s="18"/>
      <c r="BC1558" s="18"/>
    </row>
    <row r="1559" spans="1:55" x14ac:dyDescent="0.25">
      <c r="A1559" s="21"/>
      <c r="B1559" s="21"/>
      <c r="C1559" s="21"/>
      <c r="AN1559" s="18"/>
      <c r="AO1559" s="18"/>
      <c r="AP1559" s="18"/>
      <c r="AQ1559" s="18"/>
      <c r="AR1559" s="18"/>
      <c r="AS1559" s="18"/>
      <c r="AT1559" s="18"/>
      <c r="AU1559" s="18"/>
      <c r="AV1559" s="18"/>
      <c r="AW1559" s="18"/>
      <c r="AX1559" s="18"/>
      <c r="AY1559" s="18"/>
      <c r="AZ1559" s="18"/>
      <c r="BA1559" s="18"/>
      <c r="BB1559" s="18"/>
      <c r="BC1559" s="18"/>
    </row>
    <row r="1560" spans="1:55" x14ac:dyDescent="0.25">
      <c r="A1560" s="21"/>
      <c r="B1560" s="21"/>
      <c r="C1560" s="21"/>
      <c r="AN1560" s="18"/>
      <c r="AO1560" s="18"/>
      <c r="AP1560" s="18"/>
      <c r="AQ1560" s="18"/>
      <c r="AR1560" s="18"/>
      <c r="AS1560" s="18"/>
      <c r="AT1560" s="18"/>
      <c r="AU1560" s="18"/>
      <c r="AV1560" s="18"/>
      <c r="AW1560" s="18"/>
      <c r="AX1560" s="18"/>
      <c r="AY1560" s="18"/>
      <c r="AZ1560" s="18"/>
      <c r="BA1560" s="18"/>
      <c r="BB1560" s="18"/>
      <c r="BC1560" s="18"/>
    </row>
    <row r="1561" spans="1:55" x14ac:dyDescent="0.25">
      <c r="A1561" s="21"/>
      <c r="B1561" s="21"/>
      <c r="C1561" s="21"/>
      <c r="AN1561" s="18"/>
      <c r="AO1561" s="18"/>
      <c r="AP1561" s="18"/>
      <c r="AQ1561" s="18"/>
      <c r="AR1561" s="18"/>
      <c r="AS1561" s="18"/>
      <c r="AT1561" s="18"/>
      <c r="AU1561" s="18"/>
      <c r="AV1561" s="18"/>
      <c r="AW1561" s="18"/>
      <c r="AX1561" s="18"/>
      <c r="AY1561" s="18"/>
      <c r="AZ1561" s="18"/>
      <c r="BA1561" s="18"/>
      <c r="BB1561" s="18"/>
      <c r="BC1561" s="18"/>
    </row>
    <row r="1562" spans="1:55" x14ac:dyDescent="0.25">
      <c r="A1562" s="21"/>
      <c r="B1562" s="21"/>
      <c r="C1562" s="21"/>
      <c r="AN1562" s="18"/>
      <c r="AO1562" s="18"/>
      <c r="AP1562" s="18"/>
      <c r="AQ1562" s="18"/>
      <c r="AR1562" s="18"/>
      <c r="AS1562" s="18"/>
      <c r="AT1562" s="18"/>
      <c r="AU1562" s="18"/>
      <c r="AV1562" s="18"/>
      <c r="AW1562" s="18"/>
      <c r="AX1562" s="18"/>
      <c r="AY1562" s="18"/>
      <c r="AZ1562" s="18"/>
      <c r="BA1562" s="18"/>
      <c r="BB1562" s="18"/>
      <c r="BC1562" s="18"/>
    </row>
    <row r="1563" spans="1:55" x14ac:dyDescent="0.25">
      <c r="A1563" s="21"/>
      <c r="B1563" s="21"/>
      <c r="C1563" s="21"/>
      <c r="AN1563" s="18"/>
      <c r="AO1563" s="18"/>
      <c r="AP1563" s="18"/>
      <c r="AQ1563" s="18"/>
      <c r="AR1563" s="18"/>
      <c r="AS1563" s="18"/>
      <c r="AT1563" s="18"/>
      <c r="AU1563" s="18"/>
      <c r="AV1563" s="18"/>
      <c r="AW1563" s="18"/>
      <c r="AX1563" s="18"/>
      <c r="AY1563" s="18"/>
      <c r="AZ1563" s="18"/>
      <c r="BA1563" s="18"/>
      <c r="BB1563" s="18"/>
      <c r="BC1563" s="18"/>
    </row>
    <row r="1564" spans="1:55" x14ac:dyDescent="0.25">
      <c r="A1564" s="21"/>
      <c r="B1564" s="21"/>
      <c r="C1564" s="21"/>
      <c r="AN1564" s="18"/>
      <c r="AO1564" s="18"/>
      <c r="AP1564" s="18"/>
      <c r="AQ1564" s="18"/>
      <c r="AR1564" s="18"/>
      <c r="AS1564" s="18"/>
      <c r="AT1564" s="18"/>
      <c r="AU1564" s="18"/>
      <c r="AV1564" s="18"/>
      <c r="AW1564" s="18"/>
      <c r="AX1564" s="18"/>
      <c r="AY1564" s="18"/>
      <c r="AZ1564" s="18"/>
      <c r="BA1564" s="18"/>
      <c r="BB1564" s="18"/>
      <c r="BC1564" s="18"/>
    </row>
    <row r="1565" spans="1:55" x14ac:dyDescent="0.25">
      <c r="A1565" s="21"/>
      <c r="B1565" s="21"/>
      <c r="C1565" s="21"/>
      <c r="AN1565" s="18"/>
      <c r="AO1565" s="18"/>
      <c r="AP1565" s="18"/>
      <c r="AQ1565" s="18"/>
      <c r="AR1565" s="18"/>
      <c r="AS1565" s="18"/>
      <c r="AT1565" s="18"/>
      <c r="AU1565" s="18"/>
      <c r="AV1565" s="18"/>
      <c r="AW1565" s="18"/>
      <c r="AX1565" s="18"/>
      <c r="AY1565" s="18"/>
      <c r="AZ1565" s="18"/>
      <c r="BA1565" s="18"/>
      <c r="BB1565" s="18"/>
      <c r="BC1565" s="18"/>
    </row>
    <row r="1566" spans="1:55" x14ac:dyDescent="0.25">
      <c r="A1566" s="21"/>
      <c r="B1566" s="21"/>
      <c r="C1566" s="21"/>
      <c r="AN1566" s="18"/>
      <c r="AO1566" s="18"/>
      <c r="AP1566" s="18"/>
      <c r="AQ1566" s="18"/>
      <c r="AR1566" s="18"/>
      <c r="AS1566" s="18"/>
      <c r="AT1566" s="18"/>
      <c r="AU1566" s="18"/>
      <c r="AV1566" s="18"/>
      <c r="AW1566" s="18"/>
      <c r="AX1566" s="18"/>
      <c r="AY1566" s="18"/>
      <c r="AZ1566" s="18"/>
      <c r="BA1566" s="18"/>
      <c r="BB1566" s="18"/>
      <c r="BC1566" s="18"/>
    </row>
    <row r="1567" spans="1:55" x14ac:dyDescent="0.25">
      <c r="A1567" s="21"/>
      <c r="B1567" s="21"/>
      <c r="C1567" s="21"/>
      <c r="AN1567" s="18"/>
      <c r="AO1567" s="18"/>
      <c r="AP1567" s="18"/>
      <c r="AQ1567" s="18"/>
      <c r="AR1567" s="18"/>
      <c r="AS1567" s="18"/>
      <c r="AT1567" s="18"/>
      <c r="AU1567" s="18"/>
      <c r="AV1567" s="18"/>
      <c r="AW1567" s="18"/>
      <c r="AX1567" s="18"/>
      <c r="AY1567" s="18"/>
      <c r="AZ1567" s="18"/>
      <c r="BA1567" s="18"/>
      <c r="BB1567" s="18"/>
      <c r="BC1567" s="18"/>
    </row>
    <row r="1568" spans="1:55" x14ac:dyDescent="0.25">
      <c r="A1568" s="21"/>
      <c r="B1568" s="21"/>
      <c r="C1568" s="21"/>
      <c r="AN1568" s="18"/>
      <c r="AO1568" s="18"/>
      <c r="AP1568" s="18"/>
      <c r="AQ1568" s="18"/>
      <c r="AR1568" s="18"/>
      <c r="AS1568" s="18"/>
      <c r="AT1568" s="18"/>
      <c r="AU1568" s="18"/>
      <c r="AV1568" s="18"/>
      <c r="AW1568" s="18"/>
      <c r="AX1568" s="18"/>
      <c r="AY1568" s="18"/>
      <c r="AZ1568" s="18"/>
      <c r="BA1568" s="18"/>
      <c r="BB1568" s="18"/>
      <c r="BC1568" s="18"/>
    </row>
    <row r="1569" spans="1:55" x14ac:dyDescent="0.25">
      <c r="A1569" s="21"/>
      <c r="B1569" s="21"/>
      <c r="C1569" s="21"/>
      <c r="AN1569" s="18"/>
      <c r="AO1569" s="18"/>
      <c r="AP1569" s="18"/>
      <c r="AQ1569" s="18"/>
      <c r="AR1569" s="18"/>
      <c r="AS1569" s="18"/>
      <c r="AT1569" s="18"/>
      <c r="AU1569" s="18"/>
      <c r="AV1569" s="18"/>
      <c r="AW1569" s="18"/>
      <c r="AX1569" s="18"/>
      <c r="AY1569" s="18"/>
      <c r="AZ1569" s="18"/>
      <c r="BA1569" s="18"/>
      <c r="BB1569" s="18"/>
      <c r="BC1569" s="18"/>
    </row>
    <row r="1570" spans="1:55" x14ac:dyDescent="0.25">
      <c r="A1570" s="21"/>
      <c r="B1570" s="21"/>
      <c r="C1570" s="21"/>
      <c r="AN1570" s="18"/>
      <c r="AO1570" s="18"/>
      <c r="AP1570" s="18"/>
      <c r="AQ1570" s="18"/>
      <c r="AR1570" s="18"/>
      <c r="AS1570" s="18"/>
      <c r="AT1570" s="18"/>
      <c r="AU1570" s="18"/>
      <c r="AV1570" s="18"/>
      <c r="AW1570" s="18"/>
      <c r="AX1570" s="18"/>
      <c r="AY1570" s="18"/>
      <c r="AZ1570" s="18"/>
      <c r="BA1570" s="18"/>
      <c r="BB1570" s="18"/>
      <c r="BC1570" s="18"/>
    </row>
    <row r="1571" spans="1:55" x14ac:dyDescent="0.25">
      <c r="A1571" s="21"/>
      <c r="B1571" s="21"/>
      <c r="C1571" s="21"/>
      <c r="AN1571" s="18"/>
      <c r="AO1571" s="18"/>
      <c r="AP1571" s="18"/>
      <c r="AQ1571" s="18"/>
      <c r="AR1571" s="18"/>
      <c r="AS1571" s="18"/>
      <c r="AT1571" s="18"/>
      <c r="AU1571" s="18"/>
      <c r="AV1571" s="18"/>
      <c r="AW1571" s="18"/>
      <c r="AX1571" s="18"/>
      <c r="AY1571" s="18"/>
      <c r="AZ1571" s="18"/>
      <c r="BA1571" s="18"/>
      <c r="BB1571" s="18"/>
      <c r="BC1571" s="18"/>
    </row>
    <row r="1572" spans="1:55" x14ac:dyDescent="0.25">
      <c r="A1572" s="21"/>
      <c r="B1572" s="21"/>
      <c r="C1572" s="21"/>
      <c r="AN1572" s="18"/>
      <c r="AO1572" s="18"/>
      <c r="AP1572" s="18"/>
      <c r="AQ1572" s="18"/>
      <c r="AR1572" s="18"/>
      <c r="AS1572" s="18"/>
      <c r="AT1572" s="18"/>
      <c r="AU1572" s="18"/>
      <c r="AV1572" s="18"/>
      <c r="AW1572" s="18"/>
      <c r="AX1572" s="18"/>
      <c r="AY1572" s="18"/>
      <c r="AZ1572" s="18"/>
      <c r="BA1572" s="18"/>
      <c r="BB1572" s="18"/>
      <c r="BC1572" s="18"/>
    </row>
    <row r="1573" spans="1:55" x14ac:dyDescent="0.25">
      <c r="A1573" s="21"/>
      <c r="B1573" s="21"/>
      <c r="C1573" s="21"/>
      <c r="AN1573" s="18"/>
      <c r="AO1573" s="18"/>
      <c r="AP1573" s="18"/>
      <c r="AQ1573" s="18"/>
      <c r="AR1573" s="18"/>
      <c r="AS1573" s="18"/>
      <c r="AT1573" s="18"/>
      <c r="AU1573" s="18"/>
      <c r="AV1573" s="18"/>
      <c r="AW1573" s="18"/>
      <c r="AX1573" s="18"/>
      <c r="AY1573" s="18"/>
      <c r="AZ1573" s="18"/>
      <c r="BA1573" s="18"/>
      <c r="BB1573" s="18"/>
      <c r="BC1573" s="18"/>
    </row>
    <row r="1574" spans="1:55" x14ac:dyDescent="0.25">
      <c r="A1574" s="21"/>
      <c r="B1574" s="21"/>
      <c r="C1574" s="21"/>
      <c r="AN1574" s="18"/>
      <c r="AO1574" s="18"/>
      <c r="AP1574" s="18"/>
      <c r="AQ1574" s="18"/>
      <c r="AR1574" s="18"/>
      <c r="AS1574" s="18"/>
      <c r="AT1574" s="18"/>
      <c r="AU1574" s="18"/>
      <c r="AV1574" s="18"/>
      <c r="AW1574" s="18"/>
      <c r="AX1574" s="18"/>
      <c r="AY1574" s="18"/>
      <c r="AZ1574" s="18"/>
      <c r="BA1574" s="18"/>
      <c r="BB1574" s="18"/>
      <c r="BC1574" s="18"/>
    </row>
    <row r="1575" spans="1:55" x14ac:dyDescent="0.25">
      <c r="A1575" s="21"/>
      <c r="B1575" s="21"/>
      <c r="C1575" s="21"/>
      <c r="AN1575" s="18"/>
      <c r="AO1575" s="18"/>
      <c r="AP1575" s="18"/>
      <c r="AQ1575" s="18"/>
      <c r="AR1575" s="18"/>
      <c r="AS1575" s="18"/>
      <c r="AT1575" s="18"/>
      <c r="AU1575" s="18"/>
      <c r="AV1575" s="18"/>
      <c r="AW1575" s="18"/>
      <c r="AX1575" s="18"/>
      <c r="AY1575" s="18"/>
      <c r="AZ1575" s="18"/>
      <c r="BA1575" s="18"/>
      <c r="BB1575" s="18"/>
      <c r="BC1575" s="18"/>
    </row>
    <row r="1576" spans="1:55" x14ac:dyDescent="0.25">
      <c r="A1576" s="21"/>
      <c r="B1576" s="21"/>
      <c r="C1576" s="21"/>
      <c r="AN1576" s="18"/>
      <c r="AO1576" s="18"/>
      <c r="AP1576" s="18"/>
      <c r="AQ1576" s="18"/>
      <c r="AR1576" s="18"/>
      <c r="AS1576" s="18"/>
      <c r="AT1576" s="18"/>
      <c r="AU1576" s="18"/>
      <c r="AV1576" s="18"/>
      <c r="AW1576" s="18"/>
      <c r="AX1576" s="18"/>
      <c r="AY1576" s="18"/>
      <c r="AZ1576" s="18"/>
      <c r="BA1576" s="18"/>
      <c r="BB1576" s="18"/>
      <c r="BC1576" s="18"/>
    </row>
    <row r="1577" spans="1:55" x14ac:dyDescent="0.25">
      <c r="A1577" s="21"/>
      <c r="B1577" s="21"/>
      <c r="C1577" s="21"/>
      <c r="AN1577" s="18"/>
      <c r="AO1577" s="18"/>
      <c r="AP1577" s="18"/>
      <c r="AQ1577" s="18"/>
      <c r="AR1577" s="18"/>
      <c r="AS1577" s="18"/>
      <c r="AT1577" s="18"/>
      <c r="AU1577" s="18"/>
      <c r="AV1577" s="18"/>
      <c r="AW1577" s="18"/>
      <c r="AX1577" s="18"/>
      <c r="AY1577" s="18"/>
      <c r="AZ1577" s="18"/>
      <c r="BA1577" s="18"/>
      <c r="BB1577" s="18"/>
      <c r="BC1577" s="18"/>
    </row>
    <row r="1578" spans="1:55" x14ac:dyDescent="0.25">
      <c r="A1578" s="21"/>
      <c r="B1578" s="21"/>
      <c r="C1578" s="21"/>
      <c r="AN1578" s="18"/>
      <c r="AO1578" s="18"/>
      <c r="AP1578" s="18"/>
      <c r="AQ1578" s="18"/>
      <c r="AR1578" s="18"/>
      <c r="AS1578" s="18"/>
      <c r="AT1578" s="18"/>
      <c r="AU1578" s="18"/>
      <c r="AV1578" s="18"/>
      <c r="AW1578" s="18"/>
      <c r="AX1578" s="18"/>
      <c r="AY1578" s="18"/>
      <c r="AZ1578" s="18"/>
      <c r="BA1578" s="18"/>
      <c r="BB1578" s="18"/>
      <c r="BC1578" s="18"/>
    </row>
    <row r="1579" spans="1:55" x14ac:dyDescent="0.25">
      <c r="A1579" s="21"/>
      <c r="B1579" s="21"/>
      <c r="C1579" s="21"/>
      <c r="AN1579" s="18"/>
      <c r="AO1579" s="18"/>
      <c r="AP1579" s="18"/>
      <c r="AQ1579" s="18"/>
      <c r="AR1579" s="18"/>
      <c r="AS1579" s="18"/>
      <c r="AT1579" s="18"/>
      <c r="AU1579" s="18"/>
      <c r="AV1579" s="18"/>
      <c r="AW1579" s="18"/>
      <c r="AX1579" s="18"/>
      <c r="AY1579" s="18"/>
      <c r="AZ1579" s="18"/>
      <c r="BA1579" s="18"/>
      <c r="BB1579" s="18"/>
      <c r="BC1579" s="18"/>
    </row>
    <row r="1580" spans="1:55" x14ac:dyDescent="0.25">
      <c r="A1580" s="21"/>
      <c r="B1580" s="21"/>
      <c r="C1580" s="21"/>
      <c r="AN1580" s="18"/>
      <c r="AO1580" s="18"/>
      <c r="AP1580" s="18"/>
      <c r="AQ1580" s="18"/>
      <c r="AR1580" s="18"/>
      <c r="AS1580" s="18"/>
      <c r="AT1580" s="18"/>
      <c r="AU1580" s="18"/>
      <c r="AV1580" s="18"/>
      <c r="AW1580" s="18"/>
      <c r="AX1580" s="18"/>
      <c r="AY1580" s="18"/>
      <c r="AZ1580" s="18"/>
      <c r="BA1580" s="18"/>
      <c r="BB1580" s="18"/>
      <c r="BC1580" s="18"/>
    </row>
    <row r="1581" spans="1:55" x14ac:dyDescent="0.25">
      <c r="A1581" s="21"/>
      <c r="B1581" s="21"/>
      <c r="C1581" s="21"/>
      <c r="AN1581" s="18"/>
      <c r="AO1581" s="18"/>
      <c r="AP1581" s="18"/>
      <c r="AQ1581" s="18"/>
      <c r="AR1581" s="18"/>
      <c r="AS1581" s="18"/>
      <c r="AT1581" s="18"/>
      <c r="AU1581" s="18"/>
      <c r="AV1581" s="18"/>
      <c r="AW1581" s="18"/>
      <c r="AX1581" s="18"/>
      <c r="AY1581" s="18"/>
      <c r="AZ1581" s="18"/>
      <c r="BA1581" s="18"/>
      <c r="BB1581" s="18"/>
      <c r="BC1581" s="18"/>
    </row>
    <row r="1582" spans="1:55" x14ac:dyDescent="0.25">
      <c r="A1582" s="21"/>
      <c r="B1582" s="21"/>
      <c r="C1582" s="21"/>
      <c r="AN1582" s="18"/>
      <c r="AO1582" s="18"/>
      <c r="AP1582" s="18"/>
      <c r="AQ1582" s="18"/>
      <c r="AR1582" s="18"/>
      <c r="AS1582" s="18"/>
      <c r="AT1582" s="18"/>
      <c r="AU1582" s="18"/>
      <c r="AV1582" s="18"/>
      <c r="AW1582" s="18"/>
      <c r="AX1582" s="18"/>
      <c r="AY1582" s="18"/>
      <c r="AZ1582" s="18"/>
      <c r="BA1582" s="18"/>
      <c r="BB1582" s="18"/>
      <c r="BC1582" s="18"/>
    </row>
    <row r="1583" spans="1:55" x14ac:dyDescent="0.25">
      <c r="A1583" s="21"/>
      <c r="B1583" s="21"/>
      <c r="C1583" s="21"/>
      <c r="AN1583" s="18"/>
      <c r="AO1583" s="18"/>
      <c r="AP1583" s="18"/>
      <c r="AQ1583" s="18"/>
      <c r="AR1583" s="18"/>
      <c r="AS1583" s="18"/>
      <c r="AT1583" s="18"/>
      <c r="AU1583" s="18"/>
      <c r="AV1583" s="18"/>
      <c r="AW1583" s="18"/>
      <c r="AX1583" s="18"/>
      <c r="AY1583" s="18"/>
      <c r="AZ1583" s="18"/>
      <c r="BA1583" s="18"/>
      <c r="BB1583" s="18"/>
      <c r="BC1583" s="18"/>
    </row>
    <row r="1584" spans="1:55" x14ac:dyDescent="0.25">
      <c r="A1584" s="21"/>
      <c r="B1584" s="21"/>
      <c r="C1584" s="21"/>
      <c r="AN1584" s="18"/>
      <c r="AO1584" s="18"/>
      <c r="AP1584" s="18"/>
      <c r="AQ1584" s="18"/>
      <c r="AR1584" s="18"/>
      <c r="AS1584" s="18"/>
      <c r="AT1584" s="18"/>
      <c r="AU1584" s="18"/>
      <c r="AV1584" s="18"/>
      <c r="AW1584" s="18"/>
      <c r="AX1584" s="18"/>
      <c r="AY1584" s="18"/>
      <c r="AZ1584" s="18"/>
      <c r="BA1584" s="18"/>
      <c r="BB1584" s="18"/>
      <c r="BC1584" s="18"/>
    </row>
    <row r="1585" spans="1:55" x14ac:dyDescent="0.25">
      <c r="A1585" s="21"/>
      <c r="B1585" s="21"/>
      <c r="C1585" s="21"/>
      <c r="AN1585" s="18"/>
      <c r="AO1585" s="18"/>
      <c r="AP1585" s="18"/>
      <c r="AQ1585" s="18"/>
      <c r="AR1585" s="18"/>
      <c r="AS1585" s="18"/>
      <c r="AT1585" s="18"/>
      <c r="AU1585" s="18"/>
      <c r="AV1585" s="18"/>
      <c r="AW1585" s="18"/>
      <c r="AX1585" s="18"/>
      <c r="AY1585" s="18"/>
      <c r="AZ1585" s="18"/>
      <c r="BA1585" s="18"/>
      <c r="BB1585" s="18"/>
      <c r="BC1585" s="18"/>
    </row>
    <row r="1586" spans="1:55" x14ac:dyDescent="0.25">
      <c r="A1586" s="21"/>
      <c r="B1586" s="21"/>
      <c r="C1586" s="21"/>
      <c r="AN1586" s="18"/>
      <c r="AO1586" s="18"/>
      <c r="AP1586" s="18"/>
      <c r="AQ1586" s="18"/>
      <c r="AR1586" s="18"/>
      <c r="AS1586" s="18"/>
      <c r="AT1586" s="18"/>
      <c r="AU1586" s="18"/>
      <c r="AV1586" s="18"/>
      <c r="AW1586" s="18"/>
      <c r="AX1586" s="18"/>
      <c r="AY1586" s="18"/>
      <c r="AZ1586" s="18"/>
      <c r="BA1586" s="18"/>
      <c r="BB1586" s="18"/>
      <c r="BC1586" s="18"/>
    </row>
    <row r="1587" spans="1:55" x14ac:dyDescent="0.25">
      <c r="A1587" s="21"/>
      <c r="B1587" s="21"/>
      <c r="C1587" s="21"/>
      <c r="AN1587" s="18"/>
      <c r="AO1587" s="18"/>
      <c r="AP1587" s="18"/>
      <c r="AQ1587" s="18"/>
      <c r="AR1587" s="18"/>
      <c r="AS1587" s="18"/>
      <c r="AT1587" s="18"/>
      <c r="AU1587" s="18"/>
      <c r="AV1587" s="18"/>
      <c r="AW1587" s="18"/>
      <c r="AX1587" s="18"/>
      <c r="AY1587" s="18"/>
      <c r="AZ1587" s="18"/>
      <c r="BA1587" s="18"/>
      <c r="BB1587" s="18"/>
      <c r="BC1587" s="18"/>
    </row>
    <row r="1588" spans="1:55" x14ac:dyDescent="0.25">
      <c r="A1588" s="21"/>
      <c r="B1588" s="21"/>
      <c r="C1588" s="21"/>
      <c r="AN1588" s="18"/>
      <c r="AO1588" s="18"/>
      <c r="AP1588" s="18"/>
      <c r="AQ1588" s="18"/>
      <c r="AR1588" s="18"/>
      <c r="AS1588" s="18"/>
      <c r="AT1588" s="18"/>
      <c r="AU1588" s="18"/>
      <c r="AV1588" s="18"/>
      <c r="AW1588" s="18"/>
      <c r="AX1588" s="18"/>
      <c r="AY1588" s="18"/>
      <c r="AZ1588" s="18"/>
      <c r="BA1588" s="18"/>
      <c r="BB1588" s="18"/>
      <c r="BC1588" s="18"/>
    </row>
    <row r="1589" spans="1:55" x14ac:dyDescent="0.25">
      <c r="A1589" s="21"/>
      <c r="B1589" s="21"/>
      <c r="C1589" s="21"/>
      <c r="AN1589" s="18"/>
      <c r="AO1589" s="18"/>
      <c r="AP1589" s="18"/>
      <c r="AQ1589" s="18"/>
      <c r="AR1589" s="18"/>
      <c r="AS1589" s="18"/>
      <c r="AT1589" s="18"/>
      <c r="AU1589" s="18"/>
      <c r="AV1589" s="18"/>
      <c r="AW1589" s="18"/>
      <c r="AX1589" s="18"/>
      <c r="AY1589" s="18"/>
      <c r="AZ1589" s="18"/>
      <c r="BA1589" s="18"/>
      <c r="BB1589" s="18"/>
      <c r="BC1589" s="18"/>
    </row>
    <row r="1590" spans="1:55" x14ac:dyDescent="0.25">
      <c r="A1590" s="21"/>
      <c r="B1590" s="21"/>
      <c r="C1590" s="21"/>
      <c r="AN1590" s="18"/>
      <c r="AO1590" s="18"/>
      <c r="AP1590" s="18"/>
      <c r="AQ1590" s="18"/>
      <c r="AR1590" s="18"/>
      <c r="AS1590" s="18"/>
      <c r="AT1590" s="18"/>
      <c r="AU1590" s="18"/>
      <c r="AV1590" s="18"/>
      <c r="AW1590" s="18"/>
      <c r="AX1590" s="18"/>
      <c r="AY1590" s="18"/>
      <c r="AZ1590" s="18"/>
      <c r="BA1590" s="18"/>
      <c r="BB1590" s="18"/>
      <c r="BC1590" s="18"/>
    </row>
    <row r="1591" spans="1:55" x14ac:dyDescent="0.25">
      <c r="A1591" s="21"/>
      <c r="B1591" s="21"/>
      <c r="C1591" s="21"/>
      <c r="AN1591" s="18"/>
      <c r="AO1591" s="18"/>
      <c r="AP1591" s="18"/>
      <c r="AQ1591" s="18"/>
      <c r="AR1591" s="18"/>
      <c r="AS1591" s="18"/>
      <c r="AT1591" s="18"/>
      <c r="AU1591" s="18"/>
      <c r="AV1591" s="18"/>
      <c r="AW1591" s="18"/>
      <c r="AX1591" s="18"/>
      <c r="AY1591" s="18"/>
      <c r="AZ1591" s="18"/>
      <c r="BA1591" s="18"/>
      <c r="BB1591" s="18"/>
      <c r="BC1591" s="18"/>
    </row>
    <row r="1592" spans="1:55" x14ac:dyDescent="0.25">
      <c r="A1592" s="21"/>
      <c r="B1592" s="21"/>
      <c r="C1592" s="21"/>
      <c r="AN1592" s="18"/>
      <c r="AO1592" s="18"/>
      <c r="AP1592" s="18"/>
      <c r="AQ1592" s="18"/>
      <c r="AR1592" s="18"/>
      <c r="AS1592" s="18"/>
      <c r="AT1592" s="18"/>
      <c r="AU1592" s="18"/>
      <c r="AV1592" s="18"/>
      <c r="AW1592" s="18"/>
      <c r="AX1592" s="18"/>
      <c r="AY1592" s="18"/>
      <c r="AZ1592" s="18"/>
      <c r="BA1592" s="18"/>
      <c r="BB1592" s="18"/>
      <c r="BC1592" s="18"/>
    </row>
    <row r="1593" spans="1:55" x14ac:dyDescent="0.25">
      <c r="A1593" s="21"/>
      <c r="B1593" s="21"/>
      <c r="C1593" s="21"/>
      <c r="AN1593" s="18"/>
      <c r="AO1593" s="18"/>
      <c r="AP1593" s="18"/>
      <c r="AQ1593" s="18"/>
      <c r="AR1593" s="18"/>
      <c r="AS1593" s="18"/>
      <c r="AT1593" s="18"/>
      <c r="AU1593" s="18"/>
      <c r="AV1593" s="18"/>
      <c r="AW1593" s="18"/>
      <c r="AX1593" s="18"/>
      <c r="AY1593" s="18"/>
      <c r="AZ1593" s="18"/>
      <c r="BA1593" s="18"/>
      <c r="BB1593" s="18"/>
      <c r="BC1593" s="18"/>
    </row>
    <row r="1594" spans="1:55" x14ac:dyDescent="0.25">
      <c r="A1594" s="21"/>
      <c r="B1594" s="21"/>
      <c r="C1594" s="21"/>
      <c r="AN1594" s="18"/>
      <c r="AO1594" s="18"/>
      <c r="AP1594" s="18"/>
      <c r="AQ1594" s="18"/>
      <c r="AR1594" s="18"/>
      <c r="AS1594" s="18"/>
      <c r="AT1594" s="18"/>
      <c r="AU1594" s="18"/>
      <c r="AV1594" s="18"/>
      <c r="AW1594" s="18"/>
      <c r="AX1594" s="18"/>
      <c r="AY1594" s="18"/>
      <c r="AZ1594" s="18"/>
      <c r="BA1594" s="18"/>
      <c r="BB1594" s="18"/>
      <c r="BC1594" s="18"/>
    </row>
    <row r="1595" spans="1:55" x14ac:dyDescent="0.25">
      <c r="A1595" s="21"/>
      <c r="B1595" s="21"/>
      <c r="C1595" s="21"/>
      <c r="AN1595" s="18"/>
      <c r="AO1595" s="18"/>
      <c r="AP1595" s="18"/>
      <c r="AQ1595" s="18"/>
      <c r="AR1595" s="18"/>
      <c r="AS1595" s="18"/>
      <c r="AT1595" s="18"/>
      <c r="AU1595" s="18"/>
      <c r="AV1595" s="18"/>
      <c r="AW1595" s="18"/>
      <c r="AX1595" s="18"/>
      <c r="AY1595" s="18"/>
      <c r="AZ1595" s="18"/>
      <c r="BA1595" s="18"/>
      <c r="BB1595" s="18"/>
      <c r="BC1595" s="18"/>
    </row>
    <row r="1596" spans="1:55" x14ac:dyDescent="0.25">
      <c r="A1596" s="21"/>
      <c r="B1596" s="21"/>
      <c r="C1596" s="21"/>
      <c r="AN1596" s="18"/>
      <c r="AO1596" s="18"/>
      <c r="AP1596" s="18"/>
      <c r="AQ1596" s="18"/>
      <c r="AR1596" s="18"/>
      <c r="AS1596" s="18"/>
      <c r="AT1596" s="18"/>
      <c r="AU1596" s="18"/>
      <c r="AV1596" s="18"/>
      <c r="AW1596" s="18"/>
      <c r="AX1596" s="18"/>
      <c r="AY1596" s="18"/>
      <c r="AZ1596" s="18"/>
      <c r="BA1596" s="18"/>
      <c r="BB1596" s="18"/>
      <c r="BC1596" s="18"/>
    </row>
    <row r="1597" spans="1:55" x14ac:dyDescent="0.25">
      <c r="A1597" s="21"/>
      <c r="B1597" s="21"/>
      <c r="C1597" s="21"/>
      <c r="AN1597" s="18"/>
      <c r="AO1597" s="18"/>
      <c r="AP1597" s="18"/>
      <c r="AQ1597" s="18"/>
      <c r="AR1597" s="18"/>
      <c r="AS1597" s="18"/>
      <c r="AT1597" s="18"/>
      <c r="AU1597" s="18"/>
      <c r="AV1597" s="18"/>
      <c r="AW1597" s="18"/>
      <c r="AX1597" s="18"/>
      <c r="AY1597" s="18"/>
      <c r="AZ1597" s="18"/>
      <c r="BA1597" s="18"/>
      <c r="BB1597" s="18"/>
      <c r="BC1597" s="18"/>
    </row>
    <row r="1598" spans="1:55" x14ac:dyDescent="0.25">
      <c r="A1598" s="21"/>
      <c r="B1598" s="21"/>
      <c r="C1598" s="21"/>
      <c r="AN1598" s="18"/>
      <c r="AO1598" s="18"/>
      <c r="AP1598" s="18"/>
      <c r="AQ1598" s="18"/>
      <c r="AR1598" s="18"/>
      <c r="AS1598" s="18"/>
      <c r="AT1598" s="18"/>
      <c r="AU1598" s="18"/>
      <c r="AV1598" s="18"/>
      <c r="AW1598" s="18"/>
      <c r="AX1598" s="18"/>
      <c r="AY1598" s="18"/>
      <c r="AZ1598" s="18"/>
      <c r="BA1598" s="18"/>
      <c r="BB1598" s="18"/>
      <c r="BC1598" s="18"/>
    </row>
    <row r="1599" spans="1:55" x14ac:dyDescent="0.25">
      <c r="A1599" s="21"/>
      <c r="B1599" s="21"/>
      <c r="C1599" s="21"/>
      <c r="AN1599" s="18"/>
      <c r="AO1599" s="18"/>
      <c r="AP1599" s="18"/>
      <c r="AQ1599" s="18"/>
      <c r="AR1599" s="18"/>
      <c r="AS1599" s="18"/>
      <c r="AT1599" s="18"/>
      <c r="AU1599" s="18"/>
      <c r="AV1599" s="18"/>
      <c r="AW1599" s="18"/>
      <c r="AX1599" s="18"/>
      <c r="AY1599" s="18"/>
      <c r="AZ1599" s="18"/>
      <c r="BA1599" s="18"/>
      <c r="BB1599" s="18"/>
      <c r="BC1599" s="18"/>
    </row>
    <row r="1600" spans="1:55" x14ac:dyDescent="0.25">
      <c r="A1600" s="21"/>
      <c r="B1600" s="21"/>
      <c r="C1600" s="21"/>
      <c r="AN1600" s="18"/>
      <c r="AO1600" s="18"/>
      <c r="AP1600" s="18"/>
      <c r="AQ1600" s="18"/>
      <c r="AR1600" s="18"/>
      <c r="AS1600" s="18"/>
      <c r="AT1600" s="18"/>
      <c r="AU1600" s="18"/>
      <c r="AV1600" s="18"/>
      <c r="AW1600" s="18"/>
      <c r="AX1600" s="18"/>
      <c r="AY1600" s="18"/>
      <c r="AZ1600" s="18"/>
      <c r="BA1600" s="18"/>
      <c r="BB1600" s="18"/>
      <c r="BC1600" s="18"/>
    </row>
    <row r="1601" spans="1:55" x14ac:dyDescent="0.25">
      <c r="A1601" s="21"/>
      <c r="B1601" s="21"/>
      <c r="C1601" s="21"/>
      <c r="AN1601" s="18"/>
      <c r="AO1601" s="18"/>
      <c r="AP1601" s="18"/>
      <c r="AQ1601" s="18"/>
      <c r="AR1601" s="18"/>
      <c r="AS1601" s="18"/>
      <c r="AT1601" s="18"/>
      <c r="AU1601" s="18"/>
      <c r="AV1601" s="18"/>
      <c r="AW1601" s="18"/>
      <c r="AX1601" s="18"/>
      <c r="AY1601" s="18"/>
      <c r="AZ1601" s="18"/>
      <c r="BA1601" s="18"/>
      <c r="BB1601" s="18"/>
      <c r="BC1601" s="18"/>
    </row>
    <row r="1602" spans="1:55" x14ac:dyDescent="0.25">
      <c r="A1602" s="21"/>
      <c r="B1602" s="21"/>
      <c r="C1602" s="21"/>
      <c r="AN1602" s="18"/>
      <c r="AO1602" s="18"/>
      <c r="AP1602" s="18"/>
      <c r="AQ1602" s="18"/>
      <c r="AR1602" s="18"/>
      <c r="AS1602" s="18"/>
      <c r="AT1602" s="18"/>
      <c r="AU1602" s="18"/>
      <c r="AV1602" s="18"/>
      <c r="AW1602" s="18"/>
      <c r="AX1602" s="18"/>
      <c r="AY1602" s="18"/>
      <c r="AZ1602" s="18"/>
      <c r="BA1602" s="18"/>
      <c r="BB1602" s="18"/>
      <c r="BC1602" s="18"/>
    </row>
    <row r="1603" spans="1:55" x14ac:dyDescent="0.25">
      <c r="A1603" s="21"/>
      <c r="B1603" s="21"/>
      <c r="C1603" s="21"/>
      <c r="AN1603" s="18"/>
      <c r="AO1603" s="18"/>
      <c r="AP1603" s="18"/>
      <c r="AQ1603" s="18"/>
      <c r="AR1603" s="18"/>
      <c r="AS1603" s="18"/>
      <c r="AT1603" s="18"/>
      <c r="AU1603" s="18"/>
      <c r="AV1603" s="18"/>
      <c r="AW1603" s="18"/>
      <c r="AX1603" s="18"/>
      <c r="AY1603" s="18"/>
      <c r="AZ1603" s="18"/>
      <c r="BA1603" s="18"/>
      <c r="BB1603" s="18"/>
      <c r="BC1603" s="18"/>
    </row>
    <row r="1604" spans="1:55" x14ac:dyDescent="0.25">
      <c r="A1604" s="21"/>
      <c r="B1604" s="21"/>
      <c r="C1604" s="21"/>
      <c r="AN1604" s="18"/>
      <c r="AO1604" s="18"/>
      <c r="AP1604" s="18"/>
      <c r="AQ1604" s="18"/>
      <c r="AR1604" s="18"/>
      <c r="AS1604" s="18"/>
      <c r="AT1604" s="18"/>
      <c r="AU1604" s="18"/>
      <c r="AV1604" s="18"/>
      <c r="AW1604" s="18"/>
      <c r="AX1604" s="18"/>
      <c r="AY1604" s="18"/>
      <c r="AZ1604" s="18"/>
      <c r="BA1604" s="18"/>
      <c r="BB1604" s="18"/>
      <c r="BC1604" s="18"/>
    </row>
    <row r="1605" spans="1:55" x14ac:dyDescent="0.25">
      <c r="A1605" s="21"/>
      <c r="B1605" s="21"/>
      <c r="C1605" s="21"/>
      <c r="AN1605" s="18"/>
      <c r="AO1605" s="18"/>
      <c r="AP1605" s="18"/>
      <c r="AQ1605" s="18"/>
      <c r="AR1605" s="18"/>
      <c r="AS1605" s="18"/>
      <c r="AT1605" s="18"/>
      <c r="AU1605" s="18"/>
      <c r="AV1605" s="18"/>
      <c r="AW1605" s="18"/>
      <c r="AX1605" s="18"/>
      <c r="AY1605" s="18"/>
      <c r="AZ1605" s="18"/>
      <c r="BA1605" s="18"/>
      <c r="BB1605" s="18"/>
      <c r="BC1605" s="18"/>
    </row>
    <row r="1606" spans="1:55" x14ac:dyDescent="0.25">
      <c r="A1606" s="21"/>
      <c r="B1606" s="21"/>
      <c r="C1606" s="21"/>
      <c r="AN1606" s="18"/>
      <c r="AO1606" s="18"/>
      <c r="AP1606" s="18"/>
      <c r="AQ1606" s="18"/>
      <c r="AR1606" s="18"/>
      <c r="AS1606" s="18"/>
      <c r="AT1606" s="18"/>
      <c r="AU1606" s="18"/>
      <c r="AV1606" s="18"/>
      <c r="AW1606" s="18"/>
      <c r="AX1606" s="18"/>
      <c r="AY1606" s="18"/>
      <c r="AZ1606" s="18"/>
      <c r="BA1606" s="18"/>
      <c r="BB1606" s="18"/>
      <c r="BC1606" s="18"/>
    </row>
    <row r="1607" spans="1:55" x14ac:dyDescent="0.25">
      <c r="A1607" s="21"/>
      <c r="B1607" s="21"/>
      <c r="C1607" s="21"/>
      <c r="AN1607" s="18"/>
      <c r="AO1607" s="18"/>
      <c r="AP1607" s="18"/>
      <c r="AQ1607" s="18"/>
      <c r="AR1607" s="18"/>
      <c r="AS1607" s="18"/>
      <c r="AT1607" s="18"/>
      <c r="AU1607" s="18"/>
      <c r="AV1607" s="18"/>
      <c r="AW1607" s="18"/>
      <c r="AX1607" s="18"/>
      <c r="AY1607" s="18"/>
      <c r="AZ1607" s="18"/>
      <c r="BA1607" s="18"/>
      <c r="BB1607" s="18"/>
      <c r="BC1607" s="18"/>
    </row>
    <row r="1608" spans="1:55" x14ac:dyDescent="0.25">
      <c r="A1608" s="21"/>
      <c r="B1608" s="21"/>
      <c r="C1608" s="21"/>
      <c r="AN1608" s="18"/>
      <c r="AO1608" s="18"/>
      <c r="AP1608" s="18"/>
      <c r="AQ1608" s="18"/>
      <c r="AR1608" s="18"/>
      <c r="AS1608" s="18"/>
      <c r="AT1608" s="18"/>
      <c r="AU1608" s="18"/>
      <c r="AV1608" s="18"/>
      <c r="AW1608" s="18"/>
      <c r="AX1608" s="18"/>
      <c r="AY1608" s="18"/>
      <c r="AZ1608" s="18"/>
      <c r="BA1608" s="18"/>
      <c r="BB1608" s="18"/>
      <c r="BC1608" s="18"/>
    </row>
    <row r="1609" spans="1:55" x14ac:dyDescent="0.25">
      <c r="A1609" s="21"/>
      <c r="B1609" s="21"/>
      <c r="C1609" s="21"/>
      <c r="AN1609" s="18"/>
      <c r="AO1609" s="18"/>
      <c r="AP1609" s="18"/>
      <c r="AQ1609" s="18"/>
      <c r="AR1609" s="18"/>
      <c r="AS1609" s="18"/>
      <c r="AT1609" s="18"/>
      <c r="AU1609" s="18"/>
      <c r="AV1609" s="18"/>
      <c r="AW1609" s="18"/>
      <c r="AX1609" s="18"/>
      <c r="AY1609" s="18"/>
      <c r="AZ1609" s="18"/>
      <c r="BA1609" s="18"/>
      <c r="BB1609" s="18"/>
      <c r="BC1609" s="18"/>
    </row>
    <row r="1610" spans="1:55" x14ac:dyDescent="0.25">
      <c r="A1610" s="21"/>
      <c r="B1610" s="21"/>
      <c r="C1610" s="21"/>
      <c r="AN1610" s="18"/>
      <c r="AO1610" s="18"/>
      <c r="AP1610" s="18"/>
      <c r="AQ1610" s="18"/>
      <c r="AR1610" s="18"/>
      <c r="AS1610" s="18"/>
      <c r="AT1610" s="18"/>
      <c r="AU1610" s="18"/>
      <c r="AV1610" s="18"/>
      <c r="AW1610" s="18"/>
      <c r="AX1610" s="18"/>
      <c r="AY1610" s="18"/>
      <c r="AZ1610" s="18"/>
      <c r="BA1610" s="18"/>
      <c r="BB1610" s="18"/>
      <c r="BC1610" s="18"/>
    </row>
    <row r="1611" spans="1:55" x14ac:dyDescent="0.25">
      <c r="A1611" s="21"/>
      <c r="B1611" s="21"/>
      <c r="C1611" s="21"/>
      <c r="AN1611" s="18"/>
      <c r="AO1611" s="18"/>
      <c r="AP1611" s="18"/>
      <c r="AQ1611" s="18"/>
      <c r="AR1611" s="18"/>
      <c r="AS1611" s="18"/>
      <c r="AT1611" s="18"/>
      <c r="AU1611" s="18"/>
      <c r="AV1611" s="18"/>
      <c r="AW1611" s="18"/>
      <c r="AX1611" s="18"/>
      <c r="AY1611" s="18"/>
      <c r="AZ1611" s="18"/>
      <c r="BA1611" s="18"/>
      <c r="BB1611" s="18"/>
      <c r="BC1611" s="18"/>
    </row>
    <row r="1612" spans="1:55" x14ac:dyDescent="0.25">
      <c r="A1612" s="21"/>
      <c r="B1612" s="21"/>
      <c r="C1612" s="21"/>
      <c r="AN1612" s="18"/>
      <c r="AO1612" s="18"/>
      <c r="AP1612" s="18"/>
      <c r="AQ1612" s="18"/>
      <c r="AR1612" s="18"/>
      <c r="AS1612" s="18"/>
      <c r="AT1612" s="18"/>
      <c r="AU1612" s="18"/>
      <c r="AV1612" s="18"/>
      <c r="AW1612" s="18"/>
      <c r="AX1612" s="18"/>
      <c r="AY1612" s="18"/>
      <c r="AZ1612" s="18"/>
      <c r="BA1612" s="18"/>
      <c r="BB1612" s="18"/>
      <c r="BC1612" s="18"/>
    </row>
    <row r="1613" spans="1:55" x14ac:dyDescent="0.25">
      <c r="A1613" s="21"/>
      <c r="B1613" s="21"/>
      <c r="C1613" s="21"/>
      <c r="AN1613" s="18"/>
      <c r="AO1613" s="18"/>
      <c r="AP1613" s="18"/>
      <c r="AQ1613" s="18"/>
      <c r="AR1613" s="18"/>
      <c r="AS1613" s="18"/>
      <c r="AT1613" s="18"/>
      <c r="AU1613" s="18"/>
      <c r="AV1613" s="18"/>
      <c r="AW1613" s="18"/>
      <c r="AX1613" s="18"/>
      <c r="AY1613" s="18"/>
      <c r="AZ1613" s="18"/>
      <c r="BA1613" s="18"/>
      <c r="BB1613" s="18"/>
      <c r="BC1613" s="18"/>
    </row>
    <row r="1614" spans="1:55" x14ac:dyDescent="0.25">
      <c r="A1614" s="21"/>
      <c r="B1614" s="21"/>
      <c r="C1614" s="21"/>
      <c r="AN1614" s="18"/>
      <c r="AO1614" s="18"/>
      <c r="AP1614" s="18"/>
      <c r="AQ1614" s="18"/>
      <c r="AR1614" s="18"/>
      <c r="AS1614" s="18"/>
      <c r="AT1614" s="18"/>
      <c r="AU1614" s="18"/>
      <c r="AV1614" s="18"/>
      <c r="AW1614" s="18"/>
      <c r="AX1614" s="18"/>
      <c r="AY1614" s="18"/>
      <c r="AZ1614" s="18"/>
      <c r="BA1614" s="18"/>
      <c r="BB1614" s="18"/>
      <c r="BC1614" s="18"/>
    </row>
    <row r="1615" spans="1:55" x14ac:dyDescent="0.25">
      <c r="A1615" s="21"/>
      <c r="B1615" s="21"/>
      <c r="C1615" s="21"/>
      <c r="AN1615" s="18"/>
      <c r="AO1615" s="18"/>
      <c r="AP1615" s="18"/>
      <c r="AQ1615" s="18"/>
      <c r="AR1615" s="18"/>
      <c r="AS1615" s="18"/>
      <c r="AT1615" s="18"/>
      <c r="AU1615" s="18"/>
      <c r="AV1615" s="18"/>
      <c r="AW1615" s="18"/>
      <c r="AX1615" s="18"/>
      <c r="AY1615" s="18"/>
      <c r="AZ1615" s="18"/>
      <c r="BA1615" s="18"/>
      <c r="BB1615" s="18"/>
      <c r="BC1615" s="18"/>
    </row>
    <row r="1616" spans="1:55" x14ac:dyDescent="0.25">
      <c r="A1616" s="21"/>
      <c r="B1616" s="21"/>
      <c r="C1616" s="21"/>
      <c r="AN1616" s="18"/>
      <c r="AO1616" s="18"/>
      <c r="AP1616" s="18"/>
      <c r="AQ1616" s="18"/>
      <c r="AR1616" s="18"/>
      <c r="AS1616" s="18"/>
      <c r="AT1616" s="18"/>
      <c r="AU1616" s="18"/>
      <c r="AV1616" s="18"/>
      <c r="AW1616" s="18"/>
      <c r="AX1616" s="18"/>
      <c r="AY1616" s="18"/>
      <c r="AZ1616" s="18"/>
      <c r="BA1616" s="18"/>
      <c r="BB1616" s="18"/>
      <c r="BC1616" s="18"/>
    </row>
    <row r="1617" spans="1:55" x14ac:dyDescent="0.25">
      <c r="A1617" s="21"/>
      <c r="B1617" s="21"/>
      <c r="C1617" s="21"/>
      <c r="AN1617" s="18"/>
      <c r="AO1617" s="18"/>
      <c r="AP1617" s="18"/>
      <c r="AQ1617" s="18"/>
      <c r="AR1617" s="18"/>
      <c r="AS1617" s="18"/>
      <c r="AT1617" s="18"/>
      <c r="AU1617" s="18"/>
      <c r="AV1617" s="18"/>
      <c r="AW1617" s="18"/>
      <c r="AX1617" s="18"/>
      <c r="AY1617" s="18"/>
      <c r="AZ1617" s="18"/>
      <c r="BA1617" s="18"/>
      <c r="BB1617" s="18"/>
      <c r="BC1617" s="18"/>
    </row>
    <row r="1618" spans="1:55" x14ac:dyDescent="0.25">
      <c r="A1618" s="21"/>
      <c r="B1618" s="21"/>
      <c r="C1618" s="21"/>
      <c r="AN1618" s="18"/>
      <c r="AO1618" s="18"/>
      <c r="AP1618" s="18"/>
      <c r="AQ1618" s="18"/>
      <c r="AR1618" s="18"/>
      <c r="AS1618" s="18"/>
      <c r="AT1618" s="18"/>
      <c r="AU1618" s="18"/>
      <c r="AV1618" s="18"/>
      <c r="AW1618" s="18"/>
      <c r="AX1618" s="18"/>
      <c r="AY1618" s="18"/>
      <c r="AZ1618" s="18"/>
      <c r="BA1618" s="18"/>
      <c r="BB1618" s="18"/>
      <c r="BC1618" s="18"/>
    </row>
    <row r="1619" spans="1:55" x14ac:dyDescent="0.25">
      <c r="A1619" s="21"/>
      <c r="B1619" s="21"/>
      <c r="C1619" s="21"/>
      <c r="AN1619" s="18"/>
      <c r="AO1619" s="18"/>
      <c r="AP1619" s="18"/>
      <c r="AQ1619" s="18"/>
      <c r="AR1619" s="18"/>
      <c r="AS1619" s="18"/>
      <c r="AT1619" s="18"/>
      <c r="AU1619" s="18"/>
      <c r="AV1619" s="18"/>
      <c r="AW1619" s="18"/>
      <c r="AX1619" s="18"/>
      <c r="AY1619" s="18"/>
      <c r="AZ1619" s="18"/>
      <c r="BA1619" s="18"/>
      <c r="BB1619" s="18"/>
      <c r="BC1619" s="18"/>
    </row>
    <row r="1620" spans="1:55" x14ac:dyDescent="0.25">
      <c r="A1620" s="21"/>
      <c r="B1620" s="21"/>
      <c r="C1620" s="21"/>
      <c r="AN1620" s="18"/>
      <c r="AO1620" s="18"/>
      <c r="AP1620" s="18"/>
      <c r="AQ1620" s="18"/>
      <c r="AR1620" s="18"/>
      <c r="AS1620" s="18"/>
      <c r="AT1620" s="18"/>
      <c r="AU1620" s="18"/>
      <c r="AV1620" s="18"/>
      <c r="AW1620" s="18"/>
      <c r="AX1620" s="18"/>
      <c r="AY1620" s="18"/>
      <c r="AZ1620" s="18"/>
      <c r="BA1620" s="18"/>
      <c r="BB1620" s="18"/>
      <c r="BC1620" s="18"/>
    </row>
    <row r="1621" spans="1:55" x14ac:dyDescent="0.25">
      <c r="A1621" s="21"/>
      <c r="B1621" s="21"/>
      <c r="C1621" s="21"/>
      <c r="AN1621" s="18"/>
      <c r="AO1621" s="18"/>
      <c r="AP1621" s="18"/>
      <c r="AQ1621" s="18"/>
      <c r="AR1621" s="18"/>
      <c r="AS1621" s="18"/>
      <c r="AT1621" s="18"/>
      <c r="AU1621" s="18"/>
      <c r="AV1621" s="18"/>
      <c r="AW1621" s="18"/>
      <c r="AX1621" s="18"/>
      <c r="AY1621" s="18"/>
      <c r="AZ1621" s="18"/>
      <c r="BA1621" s="18"/>
      <c r="BB1621" s="18"/>
      <c r="BC1621" s="18"/>
    </row>
    <row r="1622" spans="1:55" x14ac:dyDescent="0.25">
      <c r="A1622" s="21"/>
      <c r="B1622" s="21"/>
      <c r="C1622" s="21"/>
      <c r="AN1622" s="18"/>
      <c r="AO1622" s="18"/>
      <c r="AP1622" s="18"/>
      <c r="AQ1622" s="18"/>
      <c r="AR1622" s="18"/>
      <c r="AS1622" s="18"/>
      <c r="AT1622" s="18"/>
      <c r="AU1622" s="18"/>
      <c r="AV1622" s="18"/>
      <c r="AW1622" s="18"/>
      <c r="AX1622" s="18"/>
      <c r="AY1622" s="18"/>
      <c r="AZ1622" s="18"/>
      <c r="BA1622" s="18"/>
      <c r="BB1622" s="18"/>
      <c r="BC1622" s="18"/>
    </row>
    <row r="1623" spans="1:55" x14ac:dyDescent="0.25">
      <c r="A1623" s="21"/>
      <c r="B1623" s="21"/>
      <c r="C1623" s="21"/>
      <c r="AN1623" s="18"/>
      <c r="AO1623" s="18"/>
      <c r="AP1623" s="18"/>
      <c r="AQ1623" s="18"/>
      <c r="AR1623" s="18"/>
      <c r="AS1623" s="18"/>
      <c r="AT1623" s="18"/>
      <c r="AU1623" s="18"/>
      <c r="AV1623" s="18"/>
      <c r="AW1623" s="18"/>
      <c r="AX1623" s="18"/>
      <c r="AY1623" s="18"/>
      <c r="AZ1623" s="18"/>
      <c r="BA1623" s="18"/>
      <c r="BB1623" s="18"/>
      <c r="BC1623" s="18"/>
    </row>
    <row r="1624" spans="1:55" x14ac:dyDescent="0.25">
      <c r="A1624" s="21"/>
      <c r="B1624" s="21"/>
      <c r="C1624" s="21"/>
      <c r="AN1624" s="18"/>
      <c r="AO1624" s="18"/>
      <c r="AP1624" s="18"/>
      <c r="AQ1624" s="18"/>
      <c r="AR1624" s="18"/>
      <c r="AS1624" s="18"/>
      <c r="AT1624" s="18"/>
      <c r="AU1624" s="18"/>
      <c r="AV1624" s="18"/>
      <c r="AW1624" s="18"/>
      <c r="AX1624" s="18"/>
      <c r="AY1624" s="18"/>
      <c r="AZ1624" s="18"/>
      <c r="BA1624" s="18"/>
      <c r="BB1624" s="18"/>
      <c r="BC1624" s="18"/>
    </row>
    <row r="1625" spans="1:55" x14ac:dyDescent="0.25">
      <c r="A1625" s="21"/>
      <c r="B1625" s="21"/>
      <c r="C1625" s="21"/>
      <c r="AN1625" s="18"/>
      <c r="AO1625" s="18"/>
      <c r="AP1625" s="18"/>
      <c r="AQ1625" s="18"/>
      <c r="AR1625" s="18"/>
      <c r="AS1625" s="18"/>
      <c r="AT1625" s="18"/>
      <c r="AU1625" s="18"/>
      <c r="AV1625" s="18"/>
      <c r="AW1625" s="18"/>
      <c r="AX1625" s="18"/>
      <c r="AY1625" s="18"/>
      <c r="AZ1625" s="18"/>
      <c r="BA1625" s="18"/>
      <c r="BB1625" s="18"/>
      <c r="BC1625" s="18"/>
    </row>
    <row r="1626" spans="1:55" x14ac:dyDescent="0.25">
      <c r="A1626" s="21"/>
      <c r="B1626" s="21"/>
      <c r="C1626" s="21"/>
      <c r="AN1626" s="18"/>
      <c r="AO1626" s="18"/>
      <c r="AP1626" s="18"/>
      <c r="AQ1626" s="18"/>
      <c r="AR1626" s="18"/>
      <c r="AS1626" s="18"/>
      <c r="AT1626" s="18"/>
      <c r="AU1626" s="18"/>
      <c r="AV1626" s="18"/>
      <c r="AW1626" s="18"/>
      <c r="AX1626" s="18"/>
      <c r="AY1626" s="18"/>
      <c r="AZ1626" s="18"/>
      <c r="BA1626" s="18"/>
      <c r="BB1626" s="18"/>
      <c r="BC1626" s="18"/>
    </row>
    <row r="1627" spans="1:55" x14ac:dyDescent="0.25">
      <c r="A1627" s="21"/>
      <c r="B1627" s="21"/>
      <c r="C1627" s="21"/>
      <c r="AN1627" s="18"/>
      <c r="AO1627" s="18"/>
      <c r="AP1627" s="18"/>
      <c r="AQ1627" s="18"/>
      <c r="AR1627" s="18"/>
      <c r="AS1627" s="18"/>
      <c r="AT1627" s="18"/>
      <c r="AU1627" s="18"/>
      <c r="AV1627" s="18"/>
      <c r="AW1627" s="18"/>
      <c r="AX1627" s="18"/>
      <c r="AY1627" s="18"/>
      <c r="AZ1627" s="18"/>
      <c r="BA1627" s="18"/>
      <c r="BB1627" s="18"/>
      <c r="BC1627" s="18"/>
    </row>
    <row r="1628" spans="1:55" x14ac:dyDescent="0.25">
      <c r="A1628" s="21"/>
      <c r="B1628" s="21"/>
      <c r="C1628" s="21"/>
      <c r="AN1628" s="18"/>
      <c r="AO1628" s="18"/>
      <c r="AP1628" s="18"/>
      <c r="AQ1628" s="18"/>
      <c r="AR1628" s="18"/>
      <c r="AS1628" s="18"/>
      <c r="AT1628" s="18"/>
      <c r="AU1628" s="18"/>
      <c r="AV1628" s="18"/>
      <c r="AW1628" s="18"/>
      <c r="AX1628" s="18"/>
      <c r="AY1628" s="18"/>
      <c r="AZ1628" s="18"/>
      <c r="BA1628" s="18"/>
      <c r="BB1628" s="18"/>
      <c r="BC1628" s="18"/>
    </row>
    <row r="1629" spans="1:55" x14ac:dyDescent="0.25">
      <c r="A1629" s="21"/>
      <c r="B1629" s="21"/>
      <c r="C1629" s="21"/>
      <c r="AN1629" s="18"/>
      <c r="AO1629" s="18"/>
      <c r="AP1629" s="18"/>
      <c r="AQ1629" s="18"/>
      <c r="AR1629" s="18"/>
      <c r="AS1629" s="18"/>
      <c r="AT1629" s="18"/>
      <c r="AU1629" s="18"/>
      <c r="AV1629" s="18"/>
      <c r="AW1629" s="18"/>
      <c r="AX1629" s="18"/>
      <c r="AY1629" s="18"/>
      <c r="AZ1629" s="18"/>
      <c r="BA1629" s="18"/>
      <c r="BB1629" s="18"/>
      <c r="BC1629" s="18"/>
    </row>
    <row r="1630" spans="1:55" x14ac:dyDescent="0.25">
      <c r="A1630" s="21"/>
      <c r="B1630" s="21"/>
      <c r="C1630" s="21"/>
      <c r="AN1630" s="18"/>
      <c r="AO1630" s="18"/>
      <c r="AP1630" s="18"/>
      <c r="AQ1630" s="18"/>
      <c r="AR1630" s="18"/>
      <c r="AS1630" s="18"/>
      <c r="AT1630" s="18"/>
      <c r="AU1630" s="18"/>
      <c r="AV1630" s="18"/>
      <c r="AW1630" s="18"/>
      <c r="AX1630" s="18"/>
      <c r="AY1630" s="18"/>
      <c r="AZ1630" s="18"/>
      <c r="BA1630" s="18"/>
      <c r="BB1630" s="18"/>
      <c r="BC1630" s="18"/>
    </row>
    <row r="1631" spans="1:55" x14ac:dyDescent="0.25">
      <c r="A1631" s="21"/>
      <c r="B1631" s="21"/>
      <c r="C1631" s="21"/>
      <c r="AN1631" s="18"/>
      <c r="AO1631" s="18"/>
      <c r="AP1631" s="18"/>
      <c r="AQ1631" s="18"/>
      <c r="AR1631" s="18"/>
      <c r="AS1631" s="18"/>
      <c r="AT1631" s="18"/>
      <c r="AU1631" s="18"/>
      <c r="AV1631" s="18"/>
      <c r="AW1631" s="18"/>
      <c r="AX1631" s="18"/>
      <c r="AY1631" s="18"/>
      <c r="AZ1631" s="18"/>
      <c r="BA1631" s="18"/>
      <c r="BB1631" s="18"/>
      <c r="BC1631" s="18"/>
    </row>
    <row r="1632" spans="1:55" x14ac:dyDescent="0.25">
      <c r="A1632" s="21"/>
      <c r="B1632" s="21"/>
      <c r="C1632" s="21"/>
      <c r="AN1632" s="18"/>
      <c r="AO1632" s="18"/>
      <c r="AP1632" s="18"/>
      <c r="AQ1632" s="18"/>
      <c r="AR1632" s="18"/>
      <c r="AS1632" s="18"/>
      <c r="AT1632" s="18"/>
      <c r="AU1632" s="18"/>
      <c r="AV1632" s="18"/>
      <c r="AW1632" s="18"/>
      <c r="AX1632" s="18"/>
      <c r="AY1632" s="18"/>
      <c r="AZ1632" s="18"/>
      <c r="BA1632" s="18"/>
      <c r="BB1632" s="18"/>
      <c r="BC1632" s="18"/>
    </row>
    <row r="1633" spans="1:55" x14ac:dyDescent="0.25">
      <c r="A1633" s="21"/>
      <c r="B1633" s="21"/>
      <c r="C1633" s="21"/>
      <c r="AN1633" s="18"/>
      <c r="AO1633" s="18"/>
      <c r="AP1633" s="18"/>
      <c r="AQ1633" s="18"/>
      <c r="AR1633" s="18"/>
      <c r="AS1633" s="18"/>
      <c r="AT1633" s="18"/>
      <c r="AU1633" s="18"/>
      <c r="AV1633" s="18"/>
      <c r="AW1633" s="18"/>
      <c r="AX1633" s="18"/>
      <c r="AY1633" s="18"/>
      <c r="AZ1633" s="18"/>
      <c r="BA1633" s="18"/>
      <c r="BB1633" s="18"/>
      <c r="BC1633" s="18"/>
    </row>
    <row r="1634" spans="1:55" x14ac:dyDescent="0.25">
      <c r="A1634" s="21"/>
      <c r="B1634" s="21"/>
      <c r="C1634" s="21"/>
      <c r="AN1634" s="18"/>
      <c r="AO1634" s="18"/>
      <c r="AP1634" s="18"/>
      <c r="AQ1634" s="18"/>
      <c r="AR1634" s="18"/>
      <c r="AS1634" s="18"/>
      <c r="AT1634" s="18"/>
      <c r="AU1634" s="18"/>
      <c r="AV1634" s="18"/>
      <c r="AW1634" s="18"/>
      <c r="AX1634" s="18"/>
      <c r="AY1634" s="18"/>
      <c r="AZ1634" s="18"/>
      <c r="BA1634" s="18"/>
      <c r="BB1634" s="18"/>
      <c r="BC1634" s="18"/>
    </row>
    <row r="1635" spans="1:55" x14ac:dyDescent="0.25">
      <c r="A1635" s="21"/>
      <c r="B1635" s="21"/>
      <c r="C1635" s="21"/>
      <c r="AN1635" s="18"/>
      <c r="AO1635" s="18"/>
      <c r="AP1635" s="18"/>
      <c r="AQ1635" s="18"/>
      <c r="AR1635" s="18"/>
      <c r="AS1635" s="18"/>
      <c r="AT1635" s="18"/>
      <c r="AU1635" s="18"/>
      <c r="AV1635" s="18"/>
      <c r="AW1635" s="18"/>
      <c r="AX1635" s="18"/>
      <c r="AY1635" s="18"/>
      <c r="AZ1635" s="18"/>
      <c r="BA1635" s="18"/>
      <c r="BB1635" s="18"/>
      <c r="BC1635" s="18"/>
    </row>
    <row r="1636" spans="1:55" x14ac:dyDescent="0.25">
      <c r="A1636" s="21"/>
      <c r="B1636" s="21"/>
      <c r="C1636" s="21"/>
      <c r="AN1636" s="18"/>
      <c r="AO1636" s="18"/>
      <c r="AP1636" s="18"/>
      <c r="AQ1636" s="18"/>
      <c r="AR1636" s="18"/>
      <c r="AS1636" s="18"/>
      <c r="AT1636" s="18"/>
      <c r="AU1636" s="18"/>
      <c r="AV1636" s="18"/>
      <c r="AW1636" s="18"/>
      <c r="AX1636" s="18"/>
      <c r="AY1636" s="18"/>
      <c r="AZ1636" s="18"/>
      <c r="BA1636" s="18"/>
      <c r="BB1636" s="18"/>
      <c r="BC1636" s="18"/>
    </row>
    <row r="1637" spans="1:55" x14ac:dyDescent="0.25">
      <c r="A1637" s="21"/>
      <c r="B1637" s="21"/>
      <c r="C1637" s="21"/>
      <c r="AN1637" s="18"/>
      <c r="AO1637" s="18"/>
      <c r="AP1637" s="18"/>
      <c r="AQ1637" s="18"/>
      <c r="AR1637" s="18"/>
      <c r="AS1637" s="18"/>
      <c r="AT1637" s="18"/>
      <c r="AU1637" s="18"/>
      <c r="AV1637" s="18"/>
      <c r="AW1637" s="18"/>
      <c r="AX1637" s="18"/>
      <c r="AY1637" s="18"/>
      <c r="AZ1637" s="18"/>
      <c r="BA1637" s="18"/>
      <c r="BB1637" s="18"/>
      <c r="BC1637" s="18"/>
    </row>
    <row r="1638" spans="1:55" x14ac:dyDescent="0.25">
      <c r="A1638" s="21"/>
      <c r="B1638" s="21"/>
      <c r="C1638" s="21"/>
      <c r="AN1638" s="18"/>
      <c r="AO1638" s="18"/>
      <c r="AP1638" s="18"/>
      <c r="AQ1638" s="18"/>
      <c r="AR1638" s="18"/>
      <c r="AS1638" s="18"/>
      <c r="AT1638" s="18"/>
      <c r="AU1638" s="18"/>
      <c r="AV1638" s="18"/>
      <c r="AW1638" s="18"/>
      <c r="AX1638" s="18"/>
      <c r="AY1638" s="18"/>
      <c r="AZ1638" s="18"/>
      <c r="BA1638" s="18"/>
      <c r="BB1638" s="18"/>
      <c r="BC1638" s="18"/>
    </row>
    <row r="1639" spans="1:55" x14ac:dyDescent="0.25">
      <c r="A1639" s="21"/>
      <c r="B1639" s="21"/>
      <c r="C1639" s="21"/>
      <c r="AN1639" s="18"/>
      <c r="AO1639" s="18"/>
      <c r="AP1639" s="18"/>
      <c r="AQ1639" s="18"/>
      <c r="AR1639" s="18"/>
      <c r="AS1639" s="18"/>
      <c r="AT1639" s="18"/>
      <c r="AU1639" s="18"/>
      <c r="AV1639" s="18"/>
      <c r="AW1639" s="18"/>
      <c r="AX1639" s="18"/>
      <c r="AY1639" s="18"/>
      <c r="AZ1639" s="18"/>
      <c r="BA1639" s="18"/>
      <c r="BB1639" s="18"/>
      <c r="BC1639" s="18"/>
    </row>
    <row r="1640" spans="1:55" x14ac:dyDescent="0.25">
      <c r="A1640" s="21"/>
      <c r="B1640" s="21"/>
      <c r="C1640" s="21"/>
      <c r="AN1640" s="18"/>
      <c r="AO1640" s="18"/>
      <c r="AP1640" s="18"/>
      <c r="AQ1640" s="18"/>
      <c r="AR1640" s="18"/>
      <c r="AS1640" s="18"/>
      <c r="AT1640" s="18"/>
      <c r="AU1640" s="18"/>
      <c r="AV1640" s="18"/>
      <c r="AW1640" s="18"/>
      <c r="AX1640" s="18"/>
      <c r="AY1640" s="18"/>
      <c r="AZ1640" s="18"/>
      <c r="BA1640" s="18"/>
      <c r="BB1640" s="18"/>
      <c r="BC1640" s="18"/>
    </row>
    <row r="1641" spans="1:55" x14ac:dyDescent="0.25">
      <c r="A1641" s="21"/>
      <c r="B1641" s="21"/>
      <c r="C1641" s="21"/>
      <c r="AN1641" s="18"/>
      <c r="AO1641" s="18"/>
      <c r="AP1641" s="18"/>
      <c r="AQ1641" s="18"/>
      <c r="AR1641" s="18"/>
      <c r="AS1641" s="18"/>
      <c r="AT1641" s="18"/>
      <c r="AU1641" s="18"/>
      <c r="AV1641" s="18"/>
      <c r="AW1641" s="18"/>
      <c r="AX1641" s="18"/>
      <c r="AY1641" s="18"/>
      <c r="AZ1641" s="18"/>
      <c r="BA1641" s="18"/>
      <c r="BB1641" s="18"/>
      <c r="BC1641" s="18"/>
    </row>
    <row r="1642" spans="1:55" x14ac:dyDescent="0.25">
      <c r="A1642" s="21"/>
      <c r="B1642" s="21"/>
      <c r="C1642" s="21"/>
      <c r="AN1642" s="18"/>
      <c r="AO1642" s="18"/>
      <c r="AP1642" s="18"/>
      <c r="AQ1642" s="18"/>
      <c r="AR1642" s="18"/>
      <c r="AS1642" s="18"/>
      <c r="AT1642" s="18"/>
      <c r="AU1642" s="18"/>
      <c r="AV1642" s="18"/>
      <c r="AW1642" s="18"/>
      <c r="AX1642" s="18"/>
      <c r="AY1642" s="18"/>
      <c r="AZ1642" s="18"/>
      <c r="BA1642" s="18"/>
      <c r="BB1642" s="18"/>
      <c r="BC1642" s="18"/>
    </row>
    <row r="1643" spans="1:55" x14ac:dyDescent="0.25">
      <c r="A1643" s="21"/>
      <c r="B1643" s="21"/>
      <c r="C1643" s="21"/>
      <c r="AN1643" s="18"/>
      <c r="AO1643" s="18"/>
      <c r="AP1643" s="18"/>
      <c r="AQ1643" s="18"/>
      <c r="AR1643" s="18"/>
      <c r="AS1643" s="18"/>
      <c r="AT1643" s="18"/>
      <c r="AU1643" s="18"/>
      <c r="AV1643" s="18"/>
      <c r="AW1643" s="18"/>
      <c r="AX1643" s="18"/>
      <c r="AY1643" s="18"/>
      <c r="AZ1643" s="18"/>
      <c r="BA1643" s="18"/>
      <c r="BB1643" s="18"/>
      <c r="BC1643" s="18"/>
    </row>
    <row r="1644" spans="1:55" x14ac:dyDescent="0.25">
      <c r="A1644" s="21"/>
      <c r="B1644" s="21"/>
      <c r="C1644" s="21"/>
      <c r="AN1644" s="18"/>
      <c r="AO1644" s="18"/>
      <c r="AP1644" s="18"/>
      <c r="AQ1644" s="18"/>
      <c r="AR1644" s="18"/>
      <c r="AS1644" s="18"/>
      <c r="AT1644" s="18"/>
      <c r="AU1644" s="18"/>
      <c r="AV1644" s="18"/>
      <c r="AW1644" s="18"/>
      <c r="AX1644" s="18"/>
      <c r="AY1644" s="18"/>
      <c r="AZ1644" s="18"/>
      <c r="BA1644" s="18"/>
      <c r="BB1644" s="18"/>
      <c r="BC1644" s="18"/>
    </row>
    <row r="1645" spans="1:55" x14ac:dyDescent="0.25">
      <c r="A1645" s="21"/>
      <c r="B1645" s="21"/>
      <c r="C1645" s="21"/>
      <c r="AN1645" s="18"/>
      <c r="AO1645" s="18"/>
      <c r="AP1645" s="18"/>
      <c r="AQ1645" s="18"/>
      <c r="AR1645" s="18"/>
      <c r="AS1645" s="18"/>
      <c r="AT1645" s="18"/>
      <c r="AU1645" s="18"/>
      <c r="AV1645" s="18"/>
      <c r="AW1645" s="18"/>
      <c r="AX1645" s="18"/>
      <c r="AY1645" s="18"/>
      <c r="AZ1645" s="18"/>
      <c r="BA1645" s="18"/>
      <c r="BB1645" s="18"/>
      <c r="BC1645" s="18"/>
    </row>
    <row r="1646" spans="1:55" x14ac:dyDescent="0.25">
      <c r="A1646" s="21"/>
      <c r="B1646" s="21"/>
      <c r="C1646" s="21"/>
      <c r="AN1646" s="18"/>
      <c r="AO1646" s="18"/>
      <c r="AP1646" s="18"/>
      <c r="AQ1646" s="18"/>
      <c r="AR1646" s="18"/>
      <c r="AS1646" s="18"/>
      <c r="AT1646" s="18"/>
      <c r="AU1646" s="18"/>
      <c r="AV1646" s="18"/>
      <c r="AW1646" s="18"/>
      <c r="AX1646" s="18"/>
      <c r="AY1646" s="18"/>
      <c r="AZ1646" s="18"/>
      <c r="BA1646" s="18"/>
      <c r="BB1646" s="18"/>
      <c r="BC1646" s="18"/>
    </row>
    <row r="1647" spans="1:55" x14ac:dyDescent="0.25">
      <c r="A1647" s="21"/>
      <c r="B1647" s="21"/>
      <c r="C1647" s="21"/>
      <c r="AN1647" s="18"/>
      <c r="AO1647" s="18"/>
      <c r="AP1647" s="18"/>
      <c r="AQ1647" s="18"/>
      <c r="AR1647" s="18"/>
      <c r="AS1647" s="18"/>
      <c r="AT1647" s="18"/>
      <c r="AU1647" s="18"/>
      <c r="AV1647" s="18"/>
      <c r="AW1647" s="18"/>
      <c r="AX1647" s="18"/>
      <c r="AY1647" s="18"/>
      <c r="AZ1647" s="18"/>
      <c r="BA1647" s="18"/>
      <c r="BB1647" s="18"/>
      <c r="BC1647" s="18"/>
    </row>
    <row r="1648" spans="1:55" x14ac:dyDescent="0.25">
      <c r="A1648" s="21"/>
      <c r="B1648" s="21"/>
      <c r="C1648" s="21"/>
      <c r="AN1648" s="18"/>
      <c r="AO1648" s="18"/>
      <c r="AP1648" s="18"/>
      <c r="AQ1648" s="18"/>
      <c r="AR1648" s="18"/>
      <c r="AS1648" s="18"/>
      <c r="AT1648" s="18"/>
      <c r="AU1648" s="18"/>
      <c r="AV1648" s="18"/>
      <c r="AW1648" s="18"/>
      <c r="AX1648" s="18"/>
      <c r="AY1648" s="18"/>
      <c r="AZ1648" s="18"/>
      <c r="BA1648" s="18"/>
      <c r="BB1648" s="18"/>
      <c r="BC1648" s="18"/>
    </row>
    <row r="1649" spans="1:55" x14ac:dyDescent="0.25">
      <c r="A1649" s="21"/>
      <c r="B1649" s="21"/>
      <c r="C1649" s="21"/>
      <c r="AN1649" s="18"/>
      <c r="AO1649" s="18"/>
      <c r="AP1649" s="18"/>
      <c r="AQ1649" s="18"/>
      <c r="AR1649" s="18"/>
      <c r="AS1649" s="18"/>
      <c r="AT1649" s="18"/>
      <c r="AU1649" s="18"/>
      <c r="AV1649" s="18"/>
      <c r="AW1649" s="18"/>
      <c r="AX1649" s="18"/>
      <c r="AY1649" s="18"/>
      <c r="AZ1649" s="18"/>
      <c r="BA1649" s="18"/>
      <c r="BB1649" s="18"/>
      <c r="BC1649" s="18"/>
    </row>
    <row r="1650" spans="1:55" x14ac:dyDescent="0.25">
      <c r="A1650" s="21"/>
      <c r="B1650" s="21"/>
      <c r="C1650" s="21"/>
      <c r="AN1650" s="18"/>
      <c r="AO1650" s="18"/>
      <c r="AP1650" s="18"/>
      <c r="AQ1650" s="18"/>
      <c r="AR1650" s="18"/>
      <c r="AS1650" s="18"/>
      <c r="AT1650" s="18"/>
      <c r="AU1650" s="18"/>
      <c r="AV1650" s="18"/>
      <c r="AW1650" s="18"/>
      <c r="AX1650" s="18"/>
      <c r="AY1650" s="18"/>
      <c r="AZ1650" s="18"/>
      <c r="BA1650" s="18"/>
      <c r="BB1650" s="18"/>
      <c r="BC1650" s="18"/>
    </row>
    <row r="1651" spans="1:55" x14ac:dyDescent="0.25">
      <c r="A1651" s="21"/>
      <c r="B1651" s="21"/>
      <c r="C1651" s="21"/>
      <c r="AN1651" s="18"/>
      <c r="AO1651" s="18"/>
      <c r="AP1651" s="18"/>
      <c r="AQ1651" s="18"/>
      <c r="AR1651" s="18"/>
      <c r="AS1651" s="18"/>
      <c r="AT1651" s="18"/>
      <c r="AU1651" s="18"/>
      <c r="AV1651" s="18"/>
      <c r="AW1651" s="18"/>
      <c r="AX1651" s="18"/>
      <c r="AY1651" s="18"/>
      <c r="AZ1651" s="18"/>
      <c r="BA1651" s="18"/>
      <c r="BB1651" s="18"/>
      <c r="BC1651" s="18"/>
    </row>
    <row r="1652" spans="1:55" x14ac:dyDescent="0.25">
      <c r="A1652" s="21"/>
      <c r="B1652" s="21"/>
      <c r="C1652" s="21"/>
      <c r="AN1652" s="18"/>
      <c r="AO1652" s="18"/>
      <c r="AP1652" s="18"/>
      <c r="AQ1652" s="18"/>
      <c r="AR1652" s="18"/>
      <c r="AS1652" s="18"/>
      <c r="AT1652" s="18"/>
      <c r="AU1652" s="18"/>
      <c r="AV1652" s="18"/>
      <c r="AW1652" s="18"/>
      <c r="AX1652" s="18"/>
      <c r="AY1652" s="18"/>
      <c r="AZ1652" s="18"/>
      <c r="BA1652" s="18"/>
      <c r="BB1652" s="18"/>
      <c r="BC1652" s="18"/>
    </row>
    <row r="1653" spans="1:55" x14ac:dyDescent="0.25">
      <c r="A1653" s="21"/>
      <c r="B1653" s="21"/>
      <c r="C1653" s="21"/>
      <c r="AN1653" s="18"/>
      <c r="AO1653" s="18"/>
      <c r="AP1653" s="18"/>
      <c r="AQ1653" s="18"/>
      <c r="AR1653" s="18"/>
      <c r="AS1653" s="18"/>
      <c r="AT1653" s="18"/>
      <c r="AU1653" s="18"/>
      <c r="AV1653" s="18"/>
      <c r="AW1653" s="18"/>
      <c r="AX1653" s="18"/>
      <c r="AY1653" s="18"/>
      <c r="AZ1653" s="18"/>
      <c r="BA1653" s="18"/>
      <c r="BB1653" s="18"/>
      <c r="BC1653" s="18"/>
    </row>
    <row r="1654" spans="1:55" x14ac:dyDescent="0.25">
      <c r="A1654" s="21"/>
      <c r="B1654" s="21"/>
      <c r="C1654" s="21"/>
      <c r="AN1654" s="18"/>
      <c r="AO1654" s="18"/>
      <c r="AP1654" s="18"/>
      <c r="AQ1654" s="18"/>
      <c r="AR1654" s="18"/>
      <c r="AS1654" s="18"/>
      <c r="AT1654" s="18"/>
      <c r="AU1654" s="18"/>
      <c r="AV1654" s="18"/>
      <c r="AW1654" s="18"/>
      <c r="AX1654" s="18"/>
      <c r="AY1654" s="18"/>
      <c r="AZ1654" s="18"/>
      <c r="BA1654" s="18"/>
      <c r="BB1654" s="18"/>
      <c r="BC1654" s="18"/>
    </row>
    <row r="1655" spans="1:55" x14ac:dyDescent="0.25">
      <c r="A1655" s="21"/>
      <c r="B1655" s="21"/>
      <c r="C1655" s="21"/>
      <c r="AN1655" s="18"/>
      <c r="AO1655" s="18"/>
      <c r="AP1655" s="18"/>
      <c r="AQ1655" s="18"/>
      <c r="AR1655" s="18"/>
      <c r="AS1655" s="18"/>
      <c r="AT1655" s="18"/>
      <c r="AU1655" s="18"/>
      <c r="AV1655" s="18"/>
      <c r="AW1655" s="18"/>
      <c r="AX1655" s="18"/>
      <c r="AY1655" s="18"/>
      <c r="AZ1655" s="18"/>
      <c r="BA1655" s="18"/>
      <c r="BB1655" s="18"/>
      <c r="BC1655" s="18"/>
    </row>
    <row r="1656" spans="1:55" x14ac:dyDescent="0.25">
      <c r="A1656" s="21"/>
      <c r="B1656" s="21"/>
      <c r="C1656" s="21"/>
      <c r="AN1656" s="18"/>
      <c r="AO1656" s="18"/>
      <c r="AP1656" s="18"/>
      <c r="AQ1656" s="18"/>
      <c r="AR1656" s="18"/>
      <c r="AS1656" s="18"/>
      <c r="AT1656" s="18"/>
      <c r="AU1656" s="18"/>
      <c r="AV1656" s="18"/>
      <c r="AW1656" s="18"/>
      <c r="AX1656" s="18"/>
      <c r="AY1656" s="18"/>
      <c r="AZ1656" s="18"/>
      <c r="BA1656" s="18"/>
      <c r="BB1656" s="18"/>
      <c r="BC1656" s="18"/>
    </row>
    <row r="1657" spans="1:55" x14ac:dyDescent="0.25">
      <c r="A1657" s="21"/>
      <c r="B1657" s="21"/>
      <c r="C1657" s="21"/>
      <c r="AN1657" s="18"/>
      <c r="AO1657" s="18"/>
      <c r="AP1657" s="18"/>
      <c r="AQ1657" s="18"/>
      <c r="AR1657" s="18"/>
      <c r="AS1657" s="18"/>
      <c r="AT1657" s="18"/>
      <c r="AU1657" s="18"/>
      <c r="AV1657" s="18"/>
      <c r="AW1657" s="18"/>
      <c r="AX1657" s="18"/>
      <c r="AY1657" s="18"/>
      <c r="AZ1657" s="18"/>
      <c r="BA1657" s="18"/>
      <c r="BB1657" s="18"/>
      <c r="BC1657" s="18"/>
    </row>
    <row r="1658" spans="1:55" x14ac:dyDescent="0.25">
      <c r="A1658" s="21"/>
      <c r="B1658" s="21"/>
      <c r="C1658" s="21"/>
      <c r="AN1658" s="18"/>
      <c r="AO1658" s="18"/>
      <c r="AP1658" s="18"/>
      <c r="AQ1658" s="18"/>
      <c r="AR1658" s="18"/>
      <c r="AS1658" s="18"/>
      <c r="AT1658" s="18"/>
      <c r="AU1658" s="18"/>
      <c r="AV1658" s="18"/>
      <c r="AW1658" s="18"/>
      <c r="AX1658" s="18"/>
      <c r="AY1658" s="18"/>
      <c r="AZ1658" s="18"/>
      <c r="BA1658" s="18"/>
      <c r="BB1658" s="18"/>
      <c r="BC1658" s="18"/>
    </row>
    <row r="1659" spans="1:55" x14ac:dyDescent="0.25">
      <c r="A1659" s="21"/>
      <c r="B1659" s="21"/>
      <c r="C1659" s="21"/>
      <c r="AN1659" s="18"/>
      <c r="AO1659" s="18"/>
      <c r="AP1659" s="18"/>
      <c r="AQ1659" s="18"/>
      <c r="AR1659" s="18"/>
      <c r="AS1659" s="18"/>
      <c r="AT1659" s="18"/>
      <c r="AU1659" s="18"/>
      <c r="AV1659" s="18"/>
      <c r="AW1659" s="18"/>
      <c r="AX1659" s="18"/>
      <c r="AY1659" s="18"/>
      <c r="AZ1659" s="18"/>
      <c r="BA1659" s="18"/>
      <c r="BB1659" s="18"/>
      <c r="BC1659" s="18"/>
    </row>
    <row r="1660" spans="1:55" x14ac:dyDescent="0.25">
      <c r="A1660" s="21"/>
      <c r="B1660" s="21"/>
      <c r="C1660" s="21"/>
      <c r="AN1660" s="18"/>
      <c r="AO1660" s="18"/>
      <c r="AP1660" s="18"/>
      <c r="AQ1660" s="18"/>
      <c r="AR1660" s="18"/>
      <c r="AS1660" s="18"/>
      <c r="AT1660" s="18"/>
      <c r="AU1660" s="18"/>
      <c r="AV1660" s="18"/>
      <c r="AW1660" s="18"/>
      <c r="AX1660" s="18"/>
      <c r="AY1660" s="18"/>
      <c r="AZ1660" s="18"/>
      <c r="BA1660" s="18"/>
      <c r="BB1660" s="18"/>
      <c r="BC1660" s="18"/>
    </row>
    <row r="1661" spans="1:55" x14ac:dyDescent="0.25">
      <c r="A1661" s="21"/>
      <c r="B1661" s="21"/>
      <c r="C1661" s="21"/>
      <c r="AN1661" s="18"/>
      <c r="AO1661" s="18"/>
      <c r="AP1661" s="18"/>
      <c r="AQ1661" s="18"/>
      <c r="AR1661" s="18"/>
      <c r="AS1661" s="18"/>
      <c r="AT1661" s="18"/>
      <c r="AU1661" s="18"/>
      <c r="AV1661" s="18"/>
      <c r="AW1661" s="18"/>
      <c r="AX1661" s="18"/>
      <c r="AY1661" s="18"/>
      <c r="AZ1661" s="18"/>
      <c r="BA1661" s="18"/>
      <c r="BB1661" s="18"/>
      <c r="BC1661" s="18"/>
    </row>
    <row r="1662" spans="1:55" x14ac:dyDescent="0.25">
      <c r="A1662" s="21"/>
      <c r="B1662" s="21"/>
      <c r="C1662" s="21"/>
      <c r="AN1662" s="18"/>
      <c r="AO1662" s="18"/>
      <c r="AP1662" s="18"/>
      <c r="AQ1662" s="18"/>
      <c r="AR1662" s="18"/>
      <c r="AS1662" s="18"/>
      <c r="AT1662" s="18"/>
      <c r="AU1662" s="18"/>
      <c r="AV1662" s="18"/>
      <c r="AW1662" s="18"/>
      <c r="AX1662" s="18"/>
      <c r="AY1662" s="18"/>
      <c r="AZ1662" s="18"/>
      <c r="BA1662" s="18"/>
      <c r="BB1662" s="18"/>
      <c r="BC1662" s="18"/>
    </row>
    <row r="1663" spans="1:55" x14ac:dyDescent="0.25">
      <c r="A1663" s="21"/>
      <c r="B1663" s="21"/>
      <c r="C1663" s="21"/>
      <c r="AN1663" s="18"/>
      <c r="AO1663" s="18"/>
      <c r="AP1663" s="18"/>
      <c r="AQ1663" s="18"/>
      <c r="AR1663" s="18"/>
      <c r="AS1663" s="18"/>
      <c r="AT1663" s="18"/>
      <c r="AU1663" s="18"/>
      <c r="AV1663" s="18"/>
      <c r="AW1663" s="18"/>
      <c r="AX1663" s="18"/>
      <c r="AY1663" s="18"/>
      <c r="AZ1663" s="18"/>
      <c r="BA1663" s="18"/>
      <c r="BB1663" s="18"/>
      <c r="BC1663" s="18"/>
    </row>
    <row r="1664" spans="1:55" x14ac:dyDescent="0.25">
      <c r="A1664" s="21"/>
      <c r="B1664" s="21"/>
      <c r="C1664" s="21"/>
      <c r="AN1664" s="18"/>
      <c r="AO1664" s="18"/>
      <c r="AP1664" s="18"/>
      <c r="AQ1664" s="18"/>
      <c r="AR1664" s="18"/>
      <c r="AS1664" s="18"/>
      <c r="AT1664" s="18"/>
      <c r="AU1664" s="18"/>
      <c r="AV1664" s="18"/>
      <c r="AW1664" s="18"/>
      <c r="AX1664" s="18"/>
      <c r="AY1664" s="18"/>
      <c r="AZ1664" s="18"/>
      <c r="BA1664" s="18"/>
      <c r="BB1664" s="18"/>
      <c r="BC1664" s="18"/>
    </row>
    <row r="1665" spans="1:55" x14ac:dyDescent="0.25">
      <c r="A1665" s="21"/>
      <c r="B1665" s="21"/>
      <c r="C1665" s="21"/>
      <c r="AN1665" s="18"/>
      <c r="AO1665" s="18"/>
      <c r="AP1665" s="18"/>
      <c r="AQ1665" s="18"/>
      <c r="AR1665" s="18"/>
      <c r="AS1665" s="18"/>
      <c r="AT1665" s="18"/>
      <c r="AU1665" s="18"/>
      <c r="AV1665" s="18"/>
      <c r="AW1665" s="18"/>
      <c r="AX1665" s="18"/>
      <c r="AY1665" s="18"/>
      <c r="AZ1665" s="18"/>
      <c r="BA1665" s="18"/>
      <c r="BB1665" s="18"/>
      <c r="BC1665" s="18"/>
    </row>
    <row r="1666" spans="1:55" x14ac:dyDescent="0.25">
      <c r="A1666" s="21"/>
      <c r="B1666" s="21"/>
      <c r="C1666" s="21"/>
      <c r="AN1666" s="18"/>
      <c r="AO1666" s="18"/>
      <c r="AP1666" s="18"/>
      <c r="AQ1666" s="18"/>
      <c r="AR1666" s="18"/>
      <c r="AS1666" s="18"/>
      <c r="AT1666" s="18"/>
      <c r="AU1666" s="18"/>
      <c r="AV1666" s="18"/>
      <c r="AW1666" s="18"/>
      <c r="AX1666" s="18"/>
      <c r="AY1666" s="18"/>
      <c r="AZ1666" s="18"/>
      <c r="BA1666" s="18"/>
      <c r="BB1666" s="18"/>
      <c r="BC1666" s="18"/>
    </row>
    <row r="1667" spans="1:55" x14ac:dyDescent="0.25">
      <c r="A1667" s="21"/>
      <c r="B1667" s="21"/>
      <c r="C1667" s="21"/>
      <c r="AN1667" s="18"/>
      <c r="AO1667" s="18"/>
      <c r="AP1667" s="18"/>
      <c r="AQ1667" s="18"/>
      <c r="AR1667" s="18"/>
      <c r="AS1667" s="18"/>
      <c r="AT1667" s="18"/>
      <c r="AU1667" s="18"/>
      <c r="AV1667" s="18"/>
      <c r="AW1667" s="18"/>
      <c r="AX1667" s="18"/>
      <c r="AY1667" s="18"/>
      <c r="AZ1667" s="18"/>
      <c r="BA1667" s="18"/>
      <c r="BB1667" s="18"/>
      <c r="BC1667" s="18"/>
    </row>
    <row r="1668" spans="1:55" x14ac:dyDescent="0.25">
      <c r="A1668" s="21"/>
      <c r="B1668" s="21"/>
      <c r="C1668" s="21"/>
      <c r="AN1668" s="18"/>
      <c r="AO1668" s="18"/>
      <c r="AP1668" s="18"/>
      <c r="AQ1668" s="18"/>
      <c r="AR1668" s="18"/>
      <c r="AS1668" s="18"/>
      <c r="AT1668" s="18"/>
      <c r="AU1668" s="18"/>
      <c r="AV1668" s="18"/>
      <c r="AW1668" s="18"/>
      <c r="AX1668" s="18"/>
      <c r="AY1668" s="18"/>
      <c r="AZ1668" s="18"/>
      <c r="BA1668" s="18"/>
      <c r="BB1668" s="18"/>
      <c r="BC1668" s="18"/>
    </row>
    <row r="1669" spans="1:55" x14ac:dyDescent="0.25">
      <c r="A1669" s="21"/>
      <c r="B1669" s="21"/>
      <c r="C1669" s="21"/>
      <c r="AN1669" s="18"/>
      <c r="AO1669" s="18"/>
      <c r="AP1669" s="18"/>
      <c r="AQ1669" s="18"/>
      <c r="AR1669" s="18"/>
      <c r="AS1669" s="18"/>
      <c r="AT1669" s="18"/>
      <c r="AU1669" s="18"/>
      <c r="AV1669" s="18"/>
      <c r="AW1669" s="18"/>
      <c r="AX1669" s="18"/>
      <c r="AY1669" s="18"/>
      <c r="AZ1669" s="18"/>
      <c r="BA1669" s="18"/>
      <c r="BB1669" s="18"/>
      <c r="BC1669" s="18"/>
    </row>
    <row r="1670" spans="1:55" x14ac:dyDescent="0.25">
      <c r="A1670" s="21"/>
      <c r="B1670" s="21"/>
      <c r="C1670" s="21"/>
      <c r="AN1670" s="18"/>
      <c r="AO1670" s="18"/>
      <c r="AP1670" s="18"/>
      <c r="AQ1670" s="18"/>
      <c r="AR1670" s="18"/>
      <c r="AS1670" s="18"/>
      <c r="AT1670" s="18"/>
      <c r="AU1670" s="18"/>
      <c r="AV1670" s="18"/>
      <c r="AW1670" s="18"/>
      <c r="AX1670" s="18"/>
      <c r="AY1670" s="18"/>
      <c r="AZ1670" s="18"/>
      <c r="BA1670" s="18"/>
      <c r="BB1670" s="18"/>
      <c r="BC1670" s="18"/>
    </row>
    <row r="1671" spans="1:55" x14ac:dyDescent="0.25">
      <c r="A1671" s="21"/>
      <c r="B1671" s="21"/>
      <c r="C1671" s="21"/>
      <c r="AN1671" s="18"/>
      <c r="AO1671" s="18"/>
      <c r="AP1671" s="18"/>
      <c r="AQ1671" s="18"/>
      <c r="AR1671" s="18"/>
      <c r="AS1671" s="18"/>
      <c r="AT1671" s="18"/>
      <c r="AU1671" s="18"/>
      <c r="AV1671" s="18"/>
      <c r="AW1671" s="18"/>
      <c r="AX1671" s="18"/>
      <c r="AY1671" s="18"/>
      <c r="AZ1671" s="18"/>
      <c r="BA1671" s="18"/>
      <c r="BB1671" s="18"/>
      <c r="BC1671" s="18"/>
    </row>
    <row r="1672" spans="1:55" x14ac:dyDescent="0.25">
      <c r="A1672" s="21"/>
      <c r="B1672" s="21"/>
      <c r="C1672" s="21"/>
      <c r="AN1672" s="18"/>
      <c r="AO1672" s="18"/>
      <c r="AP1672" s="18"/>
      <c r="AQ1672" s="18"/>
      <c r="AR1672" s="18"/>
      <c r="AS1672" s="18"/>
      <c r="AT1672" s="18"/>
      <c r="AU1672" s="18"/>
      <c r="AV1672" s="18"/>
      <c r="AW1672" s="18"/>
      <c r="AX1672" s="18"/>
      <c r="AY1672" s="18"/>
      <c r="AZ1672" s="18"/>
      <c r="BA1672" s="18"/>
      <c r="BB1672" s="18"/>
      <c r="BC1672" s="18"/>
    </row>
    <row r="1673" spans="1:55" x14ac:dyDescent="0.25">
      <c r="A1673" s="21"/>
      <c r="B1673" s="21"/>
      <c r="C1673" s="21"/>
      <c r="AN1673" s="18"/>
      <c r="AO1673" s="18"/>
      <c r="AP1673" s="18"/>
      <c r="AQ1673" s="18"/>
      <c r="AR1673" s="18"/>
      <c r="AS1673" s="18"/>
      <c r="AT1673" s="18"/>
      <c r="AU1673" s="18"/>
      <c r="AV1673" s="18"/>
      <c r="AW1673" s="18"/>
      <c r="AX1673" s="18"/>
      <c r="AY1673" s="18"/>
      <c r="AZ1673" s="18"/>
      <c r="BA1673" s="18"/>
      <c r="BB1673" s="18"/>
      <c r="BC1673" s="18"/>
    </row>
    <row r="1674" spans="1:55" x14ac:dyDescent="0.25">
      <c r="A1674" s="21"/>
      <c r="B1674" s="21"/>
      <c r="C1674" s="21"/>
      <c r="AN1674" s="18"/>
      <c r="AO1674" s="18"/>
      <c r="AP1674" s="18"/>
      <c r="AQ1674" s="18"/>
      <c r="AR1674" s="18"/>
      <c r="AS1674" s="18"/>
      <c r="AT1674" s="18"/>
      <c r="AU1674" s="18"/>
      <c r="AV1674" s="18"/>
      <c r="AW1674" s="18"/>
      <c r="AX1674" s="18"/>
      <c r="AY1674" s="18"/>
      <c r="AZ1674" s="18"/>
      <c r="BA1674" s="18"/>
      <c r="BB1674" s="18"/>
      <c r="BC1674" s="18"/>
    </row>
    <row r="1675" spans="1:55" x14ac:dyDescent="0.25">
      <c r="A1675" s="21"/>
      <c r="B1675" s="21"/>
      <c r="C1675" s="21"/>
      <c r="AN1675" s="18"/>
      <c r="AO1675" s="18"/>
      <c r="AP1675" s="18"/>
      <c r="AQ1675" s="18"/>
      <c r="AR1675" s="18"/>
      <c r="AS1675" s="18"/>
      <c r="AT1675" s="18"/>
      <c r="AU1675" s="18"/>
      <c r="AV1675" s="18"/>
      <c r="AW1675" s="18"/>
      <c r="AX1675" s="18"/>
      <c r="AY1675" s="18"/>
      <c r="AZ1675" s="18"/>
      <c r="BA1675" s="18"/>
      <c r="BB1675" s="18"/>
      <c r="BC1675" s="18"/>
    </row>
    <row r="1676" spans="1:55" x14ac:dyDescent="0.25">
      <c r="A1676" s="21"/>
      <c r="B1676" s="21"/>
      <c r="C1676" s="21"/>
      <c r="AN1676" s="18"/>
      <c r="AO1676" s="18"/>
      <c r="AP1676" s="18"/>
      <c r="AQ1676" s="18"/>
      <c r="AR1676" s="18"/>
      <c r="AS1676" s="18"/>
      <c r="AT1676" s="18"/>
      <c r="AU1676" s="18"/>
      <c r="AV1676" s="18"/>
      <c r="AW1676" s="18"/>
      <c r="AX1676" s="18"/>
      <c r="AY1676" s="18"/>
      <c r="AZ1676" s="18"/>
      <c r="BA1676" s="18"/>
      <c r="BB1676" s="18"/>
      <c r="BC1676" s="18"/>
    </row>
    <row r="1677" spans="1:55" x14ac:dyDescent="0.25">
      <c r="A1677" s="21"/>
      <c r="B1677" s="21"/>
      <c r="C1677" s="21"/>
      <c r="AN1677" s="18"/>
      <c r="AO1677" s="18"/>
      <c r="AP1677" s="18"/>
      <c r="AQ1677" s="18"/>
      <c r="AR1677" s="18"/>
      <c r="AS1677" s="18"/>
      <c r="AT1677" s="18"/>
      <c r="AU1677" s="18"/>
      <c r="AV1677" s="18"/>
      <c r="AW1677" s="18"/>
      <c r="AX1677" s="18"/>
      <c r="AY1677" s="18"/>
      <c r="AZ1677" s="18"/>
      <c r="BA1677" s="18"/>
      <c r="BB1677" s="18"/>
      <c r="BC1677" s="18"/>
    </row>
    <row r="1678" spans="1:55" x14ac:dyDescent="0.25">
      <c r="A1678" s="21"/>
      <c r="B1678" s="21"/>
      <c r="C1678" s="21"/>
      <c r="AN1678" s="18"/>
      <c r="AO1678" s="18"/>
      <c r="AP1678" s="18"/>
      <c r="AQ1678" s="18"/>
      <c r="AR1678" s="18"/>
      <c r="AS1678" s="18"/>
      <c r="AT1678" s="18"/>
      <c r="AU1678" s="18"/>
      <c r="AV1678" s="18"/>
      <c r="AW1678" s="18"/>
      <c r="AX1678" s="18"/>
      <c r="AY1678" s="18"/>
      <c r="AZ1678" s="18"/>
      <c r="BA1678" s="18"/>
      <c r="BB1678" s="18"/>
      <c r="BC1678" s="18"/>
    </row>
    <row r="1679" spans="1:55" x14ac:dyDescent="0.25">
      <c r="A1679" s="21"/>
      <c r="B1679" s="21"/>
      <c r="C1679" s="21"/>
      <c r="AN1679" s="18"/>
      <c r="AO1679" s="18"/>
      <c r="AP1679" s="18"/>
      <c r="AQ1679" s="18"/>
      <c r="AR1679" s="18"/>
      <c r="AS1679" s="18"/>
      <c r="AT1679" s="18"/>
      <c r="AU1679" s="18"/>
      <c r="AV1679" s="18"/>
      <c r="AW1679" s="18"/>
      <c r="AX1679" s="18"/>
      <c r="AY1679" s="18"/>
      <c r="AZ1679" s="18"/>
      <c r="BA1679" s="18"/>
      <c r="BB1679" s="18"/>
      <c r="BC1679" s="18"/>
    </row>
    <row r="1680" spans="1:55" x14ac:dyDescent="0.25">
      <c r="A1680" s="21"/>
      <c r="B1680" s="21"/>
      <c r="C1680" s="21"/>
      <c r="AN1680" s="18"/>
      <c r="AO1680" s="18"/>
      <c r="AP1680" s="18"/>
      <c r="AQ1680" s="18"/>
      <c r="AR1680" s="18"/>
      <c r="AS1680" s="18"/>
      <c r="AT1680" s="18"/>
      <c r="AU1680" s="18"/>
      <c r="AV1680" s="18"/>
      <c r="AW1680" s="18"/>
      <c r="AX1680" s="18"/>
      <c r="AY1680" s="18"/>
      <c r="AZ1680" s="18"/>
      <c r="BA1680" s="18"/>
      <c r="BB1680" s="18"/>
      <c r="BC1680" s="18"/>
    </row>
    <row r="1681" spans="1:55" x14ac:dyDescent="0.25">
      <c r="A1681" s="21"/>
      <c r="B1681" s="21"/>
      <c r="C1681" s="21"/>
      <c r="AN1681" s="18"/>
      <c r="AO1681" s="18"/>
      <c r="AP1681" s="18"/>
      <c r="AQ1681" s="18"/>
      <c r="AR1681" s="18"/>
      <c r="AS1681" s="18"/>
      <c r="AT1681" s="18"/>
      <c r="AU1681" s="18"/>
      <c r="AV1681" s="18"/>
      <c r="AW1681" s="18"/>
      <c r="AX1681" s="18"/>
      <c r="AY1681" s="18"/>
      <c r="AZ1681" s="18"/>
      <c r="BA1681" s="18"/>
      <c r="BB1681" s="18"/>
      <c r="BC1681" s="18"/>
    </row>
    <row r="1682" spans="1:55" x14ac:dyDescent="0.25">
      <c r="A1682" s="21"/>
      <c r="B1682" s="21"/>
      <c r="C1682" s="21"/>
      <c r="AN1682" s="18"/>
      <c r="AO1682" s="18"/>
      <c r="AP1682" s="18"/>
      <c r="AQ1682" s="18"/>
      <c r="AR1682" s="18"/>
      <c r="AS1682" s="18"/>
      <c r="AT1682" s="18"/>
      <c r="AU1682" s="18"/>
      <c r="AV1682" s="18"/>
      <c r="AW1682" s="18"/>
      <c r="AX1682" s="18"/>
      <c r="AY1682" s="18"/>
      <c r="AZ1682" s="18"/>
      <c r="BA1682" s="18"/>
      <c r="BB1682" s="18"/>
      <c r="BC1682" s="18"/>
    </row>
    <row r="1683" spans="1:55" x14ac:dyDescent="0.25">
      <c r="A1683" s="21"/>
      <c r="B1683" s="21"/>
      <c r="C1683" s="21"/>
      <c r="AN1683" s="18"/>
      <c r="AO1683" s="18"/>
      <c r="AP1683" s="18"/>
      <c r="AQ1683" s="18"/>
      <c r="AR1683" s="18"/>
      <c r="AS1683" s="18"/>
      <c r="AT1683" s="18"/>
      <c r="AU1683" s="18"/>
      <c r="AV1683" s="18"/>
      <c r="AW1683" s="18"/>
      <c r="AX1683" s="18"/>
      <c r="AY1683" s="18"/>
      <c r="AZ1683" s="18"/>
      <c r="BA1683" s="18"/>
      <c r="BB1683" s="18"/>
      <c r="BC1683" s="18"/>
    </row>
    <row r="1684" spans="1:55" x14ac:dyDescent="0.25">
      <c r="A1684" s="21"/>
      <c r="B1684" s="21"/>
      <c r="C1684" s="21"/>
      <c r="AN1684" s="18"/>
      <c r="AO1684" s="18"/>
      <c r="AP1684" s="18"/>
      <c r="AQ1684" s="18"/>
      <c r="AR1684" s="18"/>
      <c r="AS1684" s="18"/>
      <c r="AT1684" s="18"/>
      <c r="AU1684" s="18"/>
      <c r="AV1684" s="18"/>
      <c r="AW1684" s="18"/>
      <c r="AX1684" s="18"/>
      <c r="AY1684" s="18"/>
      <c r="AZ1684" s="18"/>
      <c r="BA1684" s="18"/>
      <c r="BB1684" s="18"/>
      <c r="BC1684" s="18"/>
    </row>
    <row r="1685" spans="1:55" x14ac:dyDescent="0.25">
      <c r="A1685" s="21"/>
      <c r="B1685" s="21"/>
      <c r="C1685" s="21"/>
      <c r="AN1685" s="18"/>
      <c r="AO1685" s="18"/>
      <c r="AP1685" s="18"/>
      <c r="AQ1685" s="18"/>
      <c r="AR1685" s="18"/>
      <c r="AS1685" s="18"/>
      <c r="AT1685" s="18"/>
      <c r="AU1685" s="18"/>
      <c r="AV1685" s="18"/>
      <c r="AW1685" s="18"/>
      <c r="AX1685" s="18"/>
      <c r="AY1685" s="18"/>
      <c r="AZ1685" s="18"/>
      <c r="BA1685" s="18"/>
      <c r="BB1685" s="18"/>
      <c r="BC1685" s="18"/>
    </row>
    <row r="1686" spans="1:55" x14ac:dyDescent="0.25">
      <c r="A1686" s="21"/>
      <c r="B1686" s="21"/>
      <c r="C1686" s="21"/>
      <c r="AN1686" s="18"/>
      <c r="AO1686" s="18"/>
      <c r="AP1686" s="18"/>
      <c r="AQ1686" s="18"/>
      <c r="AR1686" s="18"/>
      <c r="AS1686" s="18"/>
      <c r="AT1686" s="18"/>
      <c r="AU1686" s="18"/>
      <c r="AV1686" s="18"/>
      <c r="AW1686" s="18"/>
      <c r="AX1686" s="18"/>
      <c r="AY1686" s="18"/>
      <c r="AZ1686" s="18"/>
      <c r="BA1686" s="18"/>
      <c r="BB1686" s="18"/>
      <c r="BC1686" s="18"/>
    </row>
    <row r="1687" spans="1:55" x14ac:dyDescent="0.25">
      <c r="A1687" s="21"/>
      <c r="B1687" s="21"/>
      <c r="C1687" s="21"/>
      <c r="AN1687" s="18"/>
      <c r="AO1687" s="18"/>
      <c r="AP1687" s="18"/>
      <c r="AQ1687" s="18"/>
      <c r="AR1687" s="18"/>
      <c r="AS1687" s="18"/>
      <c r="AT1687" s="18"/>
      <c r="AU1687" s="18"/>
      <c r="AV1687" s="18"/>
      <c r="AW1687" s="18"/>
      <c r="AX1687" s="18"/>
      <c r="AY1687" s="18"/>
      <c r="AZ1687" s="18"/>
      <c r="BA1687" s="18"/>
      <c r="BB1687" s="18"/>
      <c r="BC1687" s="18"/>
    </row>
    <row r="1688" spans="1:55" x14ac:dyDescent="0.25">
      <c r="A1688" s="21"/>
      <c r="B1688" s="21"/>
      <c r="C1688" s="21"/>
      <c r="AN1688" s="18"/>
      <c r="AO1688" s="18"/>
      <c r="AP1688" s="18"/>
      <c r="AQ1688" s="18"/>
      <c r="AR1688" s="18"/>
      <c r="AS1688" s="18"/>
      <c r="AT1688" s="18"/>
      <c r="AU1688" s="18"/>
      <c r="AV1688" s="18"/>
      <c r="AW1688" s="18"/>
      <c r="AX1688" s="18"/>
      <c r="AY1688" s="18"/>
      <c r="AZ1688" s="18"/>
      <c r="BA1688" s="18"/>
      <c r="BB1688" s="18"/>
      <c r="BC1688" s="18"/>
    </row>
    <row r="1689" spans="1:55" x14ac:dyDescent="0.25">
      <c r="A1689" s="21"/>
      <c r="B1689" s="21"/>
      <c r="C1689" s="21"/>
      <c r="AN1689" s="18"/>
      <c r="AO1689" s="18"/>
      <c r="AP1689" s="18"/>
      <c r="AQ1689" s="18"/>
      <c r="AR1689" s="18"/>
      <c r="AS1689" s="18"/>
      <c r="AT1689" s="18"/>
      <c r="AU1689" s="18"/>
      <c r="AV1689" s="18"/>
      <c r="AW1689" s="18"/>
      <c r="AX1689" s="18"/>
      <c r="AY1689" s="18"/>
      <c r="AZ1689" s="18"/>
      <c r="BA1689" s="18"/>
      <c r="BB1689" s="18"/>
      <c r="BC1689" s="18"/>
    </row>
    <row r="1690" spans="1:55" x14ac:dyDescent="0.25">
      <c r="A1690" s="21"/>
      <c r="B1690" s="21"/>
      <c r="C1690" s="21"/>
      <c r="AN1690" s="18"/>
      <c r="AO1690" s="18"/>
      <c r="AP1690" s="18"/>
      <c r="AQ1690" s="18"/>
      <c r="AR1690" s="18"/>
      <c r="AS1690" s="18"/>
      <c r="AT1690" s="18"/>
      <c r="AU1690" s="18"/>
      <c r="AV1690" s="18"/>
      <c r="AW1690" s="18"/>
      <c r="AX1690" s="18"/>
      <c r="AY1690" s="18"/>
      <c r="AZ1690" s="18"/>
      <c r="BA1690" s="18"/>
      <c r="BB1690" s="18"/>
      <c r="BC1690" s="18"/>
    </row>
    <row r="1691" spans="1:55" x14ac:dyDescent="0.25">
      <c r="A1691" s="21"/>
      <c r="B1691" s="21"/>
      <c r="C1691" s="21"/>
      <c r="AN1691" s="18"/>
      <c r="AO1691" s="18"/>
      <c r="AP1691" s="18"/>
      <c r="AQ1691" s="18"/>
      <c r="AR1691" s="18"/>
      <c r="AS1691" s="18"/>
      <c r="AT1691" s="18"/>
      <c r="AU1691" s="18"/>
      <c r="AV1691" s="18"/>
      <c r="AW1691" s="18"/>
      <c r="AX1691" s="18"/>
      <c r="AY1691" s="18"/>
      <c r="AZ1691" s="18"/>
      <c r="BA1691" s="18"/>
      <c r="BB1691" s="18"/>
      <c r="BC1691" s="18"/>
    </row>
    <row r="1692" spans="1:55" x14ac:dyDescent="0.25">
      <c r="A1692" s="21"/>
      <c r="B1692" s="21"/>
      <c r="C1692" s="21"/>
      <c r="AN1692" s="18"/>
      <c r="AO1692" s="18"/>
      <c r="AP1692" s="18"/>
      <c r="AQ1692" s="18"/>
      <c r="AR1692" s="18"/>
      <c r="AS1692" s="18"/>
      <c r="AT1692" s="18"/>
      <c r="AU1692" s="18"/>
      <c r="AV1692" s="18"/>
      <c r="AW1692" s="18"/>
      <c r="AX1692" s="18"/>
      <c r="AY1692" s="18"/>
      <c r="AZ1692" s="18"/>
      <c r="BA1692" s="18"/>
      <c r="BB1692" s="18"/>
      <c r="BC1692" s="18"/>
    </row>
    <row r="1693" spans="1:55" x14ac:dyDescent="0.25">
      <c r="A1693" s="21"/>
      <c r="B1693" s="21"/>
      <c r="C1693" s="21"/>
      <c r="AN1693" s="18"/>
      <c r="AO1693" s="18"/>
      <c r="AP1693" s="18"/>
      <c r="AQ1693" s="18"/>
      <c r="AR1693" s="18"/>
      <c r="AS1693" s="18"/>
      <c r="AT1693" s="18"/>
      <c r="AU1693" s="18"/>
      <c r="AV1693" s="18"/>
      <c r="AW1693" s="18"/>
      <c r="AX1693" s="18"/>
      <c r="AY1693" s="18"/>
      <c r="AZ1693" s="18"/>
      <c r="BA1693" s="18"/>
      <c r="BB1693" s="18"/>
      <c r="BC1693" s="18"/>
    </row>
    <row r="1694" spans="1:55" x14ac:dyDescent="0.25">
      <c r="A1694" s="21"/>
      <c r="B1694" s="21"/>
      <c r="C1694" s="21"/>
      <c r="AN1694" s="18"/>
      <c r="AO1694" s="18"/>
      <c r="AP1694" s="18"/>
      <c r="AQ1694" s="18"/>
      <c r="AR1694" s="18"/>
      <c r="AS1694" s="18"/>
      <c r="AT1694" s="18"/>
      <c r="AU1694" s="18"/>
      <c r="AV1694" s="18"/>
      <c r="AW1694" s="18"/>
      <c r="AX1694" s="18"/>
      <c r="AY1694" s="18"/>
      <c r="AZ1694" s="18"/>
      <c r="BA1694" s="18"/>
      <c r="BB1694" s="18"/>
      <c r="BC1694" s="18"/>
    </row>
    <row r="1695" spans="1:55" x14ac:dyDescent="0.25">
      <c r="A1695" s="21"/>
      <c r="B1695" s="21"/>
      <c r="C1695" s="21"/>
      <c r="AN1695" s="18"/>
      <c r="AO1695" s="18"/>
      <c r="AP1695" s="18"/>
      <c r="AQ1695" s="18"/>
      <c r="AR1695" s="18"/>
      <c r="AS1695" s="18"/>
      <c r="AT1695" s="18"/>
      <c r="AU1695" s="18"/>
      <c r="AV1695" s="18"/>
      <c r="AW1695" s="18"/>
      <c r="AX1695" s="18"/>
      <c r="AY1695" s="18"/>
      <c r="AZ1695" s="18"/>
      <c r="BA1695" s="18"/>
      <c r="BB1695" s="18"/>
      <c r="BC1695" s="18"/>
    </row>
    <row r="1696" spans="1:55" x14ac:dyDescent="0.25">
      <c r="A1696" s="21"/>
      <c r="B1696" s="21"/>
      <c r="C1696" s="21"/>
      <c r="AN1696" s="18"/>
      <c r="AO1696" s="18"/>
      <c r="AP1696" s="18"/>
      <c r="AQ1696" s="18"/>
      <c r="AR1696" s="18"/>
      <c r="AS1696" s="18"/>
      <c r="AT1696" s="18"/>
      <c r="AU1696" s="18"/>
      <c r="AV1696" s="18"/>
      <c r="AW1696" s="18"/>
      <c r="AX1696" s="18"/>
      <c r="AY1696" s="18"/>
      <c r="AZ1696" s="18"/>
      <c r="BA1696" s="18"/>
      <c r="BB1696" s="18"/>
      <c r="BC1696" s="18"/>
    </row>
    <row r="1697" spans="1:55" x14ac:dyDescent="0.25">
      <c r="A1697" s="21"/>
      <c r="B1697" s="21"/>
      <c r="C1697" s="21"/>
      <c r="AN1697" s="18"/>
      <c r="AO1697" s="18"/>
      <c r="AP1697" s="18"/>
      <c r="AQ1697" s="18"/>
      <c r="AR1697" s="18"/>
      <c r="AS1697" s="18"/>
      <c r="AT1697" s="18"/>
      <c r="AU1697" s="18"/>
      <c r="AV1697" s="18"/>
      <c r="AW1697" s="18"/>
      <c r="AX1697" s="18"/>
      <c r="AY1697" s="18"/>
      <c r="AZ1697" s="18"/>
      <c r="BA1697" s="18"/>
      <c r="BB1697" s="18"/>
      <c r="BC1697" s="18"/>
    </row>
    <row r="1698" spans="1:55" x14ac:dyDescent="0.25">
      <c r="A1698" s="21"/>
      <c r="B1698" s="21"/>
      <c r="C1698" s="21"/>
      <c r="AN1698" s="18"/>
      <c r="AO1698" s="18"/>
      <c r="AP1698" s="18"/>
      <c r="AQ1698" s="18"/>
      <c r="AR1698" s="18"/>
      <c r="AS1698" s="18"/>
      <c r="AT1698" s="18"/>
      <c r="AU1698" s="18"/>
      <c r="AV1698" s="18"/>
      <c r="AW1698" s="18"/>
      <c r="AX1698" s="18"/>
      <c r="AY1698" s="18"/>
      <c r="AZ1698" s="18"/>
      <c r="BA1698" s="18"/>
      <c r="BB1698" s="18"/>
      <c r="BC1698" s="18"/>
    </row>
    <row r="1699" spans="1:55" x14ac:dyDescent="0.25">
      <c r="A1699" s="21"/>
      <c r="B1699" s="21"/>
      <c r="C1699" s="21"/>
      <c r="AN1699" s="18"/>
      <c r="AO1699" s="18"/>
      <c r="AP1699" s="18"/>
      <c r="AQ1699" s="18"/>
      <c r="AR1699" s="18"/>
      <c r="AS1699" s="18"/>
      <c r="AT1699" s="18"/>
      <c r="AU1699" s="18"/>
      <c r="AV1699" s="18"/>
      <c r="AW1699" s="18"/>
      <c r="AX1699" s="18"/>
      <c r="AY1699" s="18"/>
      <c r="AZ1699" s="18"/>
      <c r="BA1699" s="18"/>
      <c r="BB1699" s="18"/>
      <c r="BC1699" s="18"/>
    </row>
    <row r="1700" spans="1:55" x14ac:dyDescent="0.25">
      <c r="A1700" s="21"/>
      <c r="B1700" s="21"/>
      <c r="C1700" s="21"/>
      <c r="AN1700" s="18"/>
      <c r="AO1700" s="18"/>
      <c r="AP1700" s="18"/>
      <c r="AQ1700" s="18"/>
      <c r="AR1700" s="18"/>
      <c r="AS1700" s="18"/>
      <c r="AT1700" s="18"/>
      <c r="AU1700" s="18"/>
      <c r="AV1700" s="18"/>
      <c r="AW1700" s="18"/>
      <c r="AX1700" s="18"/>
      <c r="AY1700" s="18"/>
      <c r="AZ1700" s="18"/>
      <c r="BA1700" s="18"/>
      <c r="BB1700" s="18"/>
      <c r="BC1700" s="18"/>
    </row>
    <row r="1701" spans="1:55" x14ac:dyDescent="0.25">
      <c r="A1701" s="21"/>
      <c r="B1701" s="21"/>
      <c r="C1701" s="21"/>
      <c r="AN1701" s="18"/>
      <c r="AO1701" s="18"/>
      <c r="AP1701" s="18"/>
      <c r="AQ1701" s="18"/>
      <c r="AR1701" s="18"/>
      <c r="AS1701" s="18"/>
      <c r="AT1701" s="18"/>
      <c r="AU1701" s="18"/>
      <c r="AV1701" s="18"/>
      <c r="AW1701" s="18"/>
      <c r="AX1701" s="18"/>
      <c r="AY1701" s="18"/>
      <c r="AZ1701" s="18"/>
      <c r="BA1701" s="18"/>
      <c r="BB1701" s="18"/>
      <c r="BC1701" s="18"/>
    </row>
    <row r="1702" spans="1:55" x14ac:dyDescent="0.25">
      <c r="A1702" s="21"/>
      <c r="B1702" s="21"/>
      <c r="C1702" s="21"/>
      <c r="AN1702" s="18"/>
      <c r="AO1702" s="18"/>
      <c r="AP1702" s="18"/>
      <c r="AQ1702" s="18"/>
      <c r="AR1702" s="18"/>
      <c r="AS1702" s="18"/>
      <c r="AT1702" s="18"/>
      <c r="AU1702" s="18"/>
      <c r="AV1702" s="18"/>
      <c r="AW1702" s="18"/>
      <c r="AX1702" s="18"/>
      <c r="AY1702" s="18"/>
      <c r="AZ1702" s="18"/>
      <c r="BA1702" s="18"/>
      <c r="BB1702" s="18"/>
      <c r="BC1702" s="18"/>
    </row>
    <row r="1703" spans="1:55" x14ac:dyDescent="0.25">
      <c r="A1703" s="21"/>
      <c r="B1703" s="21"/>
      <c r="C1703" s="21"/>
      <c r="AN1703" s="18"/>
      <c r="AO1703" s="18"/>
      <c r="AP1703" s="18"/>
      <c r="AQ1703" s="18"/>
      <c r="AR1703" s="18"/>
      <c r="AS1703" s="18"/>
      <c r="AT1703" s="18"/>
      <c r="AU1703" s="18"/>
      <c r="AV1703" s="18"/>
      <c r="AW1703" s="18"/>
      <c r="AX1703" s="18"/>
      <c r="AY1703" s="18"/>
      <c r="AZ1703" s="18"/>
      <c r="BA1703" s="18"/>
      <c r="BB1703" s="18"/>
      <c r="BC1703" s="18"/>
    </row>
    <row r="1704" spans="1:55" x14ac:dyDescent="0.25">
      <c r="A1704" s="21"/>
      <c r="B1704" s="21"/>
      <c r="C1704" s="21"/>
      <c r="AN1704" s="18"/>
      <c r="AO1704" s="18"/>
      <c r="AP1704" s="18"/>
      <c r="AQ1704" s="18"/>
      <c r="AR1704" s="18"/>
      <c r="AS1704" s="18"/>
      <c r="AT1704" s="18"/>
      <c r="AU1704" s="18"/>
      <c r="AV1704" s="18"/>
      <c r="AW1704" s="18"/>
      <c r="AX1704" s="18"/>
      <c r="AY1704" s="18"/>
      <c r="AZ1704" s="18"/>
      <c r="BA1704" s="18"/>
      <c r="BB1704" s="18"/>
      <c r="BC1704" s="18"/>
    </row>
    <row r="1705" spans="1:55" x14ac:dyDescent="0.25">
      <c r="A1705" s="21"/>
      <c r="B1705" s="21"/>
      <c r="C1705" s="21"/>
      <c r="AN1705" s="18"/>
      <c r="AO1705" s="18"/>
      <c r="AP1705" s="18"/>
      <c r="AQ1705" s="18"/>
      <c r="AR1705" s="18"/>
      <c r="AS1705" s="18"/>
      <c r="AT1705" s="18"/>
      <c r="AU1705" s="18"/>
      <c r="AV1705" s="18"/>
      <c r="AW1705" s="18"/>
      <c r="AX1705" s="18"/>
      <c r="AY1705" s="18"/>
      <c r="AZ1705" s="18"/>
      <c r="BA1705" s="18"/>
      <c r="BB1705" s="18"/>
      <c r="BC1705" s="18"/>
    </row>
    <row r="1706" spans="1:55" x14ac:dyDescent="0.25">
      <c r="A1706" s="21"/>
      <c r="B1706" s="21"/>
      <c r="C1706" s="21"/>
      <c r="AN1706" s="18"/>
      <c r="AO1706" s="18"/>
      <c r="AP1706" s="18"/>
      <c r="AQ1706" s="18"/>
      <c r="AR1706" s="18"/>
      <c r="AS1706" s="18"/>
      <c r="AT1706" s="18"/>
      <c r="AU1706" s="18"/>
      <c r="AV1706" s="18"/>
      <c r="AW1706" s="18"/>
      <c r="AX1706" s="18"/>
      <c r="AY1706" s="18"/>
      <c r="AZ1706" s="18"/>
      <c r="BA1706" s="18"/>
      <c r="BB1706" s="18"/>
      <c r="BC1706" s="18"/>
    </row>
    <row r="1707" spans="1:55" x14ac:dyDescent="0.25">
      <c r="A1707" s="21"/>
      <c r="B1707" s="21"/>
      <c r="C1707" s="21"/>
      <c r="AN1707" s="18"/>
      <c r="AO1707" s="18"/>
      <c r="AP1707" s="18"/>
      <c r="AQ1707" s="18"/>
      <c r="AR1707" s="18"/>
      <c r="AS1707" s="18"/>
      <c r="AT1707" s="18"/>
      <c r="AU1707" s="18"/>
      <c r="AV1707" s="18"/>
      <c r="AW1707" s="18"/>
      <c r="AX1707" s="18"/>
      <c r="AY1707" s="18"/>
      <c r="AZ1707" s="18"/>
      <c r="BA1707" s="18"/>
      <c r="BB1707" s="18"/>
      <c r="BC1707" s="18"/>
    </row>
    <row r="1708" spans="1:55" x14ac:dyDescent="0.25">
      <c r="A1708" s="21"/>
      <c r="B1708" s="21"/>
      <c r="C1708" s="21"/>
      <c r="AN1708" s="18"/>
      <c r="AO1708" s="18"/>
      <c r="AP1708" s="18"/>
      <c r="AQ1708" s="18"/>
      <c r="AR1708" s="18"/>
      <c r="AS1708" s="18"/>
      <c r="AT1708" s="18"/>
      <c r="AU1708" s="18"/>
      <c r="AV1708" s="18"/>
      <c r="AW1708" s="18"/>
      <c r="AX1708" s="18"/>
      <c r="AY1708" s="18"/>
      <c r="AZ1708" s="18"/>
      <c r="BA1708" s="18"/>
      <c r="BB1708" s="18"/>
      <c r="BC1708" s="18"/>
    </row>
    <row r="1709" spans="1:55" x14ac:dyDescent="0.25">
      <c r="A1709" s="21"/>
      <c r="B1709" s="21"/>
      <c r="C1709" s="21"/>
      <c r="AN1709" s="18"/>
      <c r="AO1709" s="18"/>
      <c r="AP1709" s="18"/>
      <c r="AQ1709" s="18"/>
      <c r="AR1709" s="18"/>
      <c r="AS1709" s="18"/>
      <c r="AT1709" s="18"/>
      <c r="AU1709" s="18"/>
      <c r="AV1709" s="18"/>
      <c r="AW1709" s="18"/>
      <c r="AX1709" s="18"/>
      <c r="AY1709" s="18"/>
      <c r="AZ1709" s="18"/>
      <c r="BA1709" s="18"/>
      <c r="BB1709" s="18"/>
      <c r="BC1709" s="18"/>
    </row>
    <row r="1710" spans="1:55" x14ac:dyDescent="0.25">
      <c r="A1710" s="21"/>
      <c r="B1710" s="21"/>
      <c r="C1710" s="21"/>
      <c r="AN1710" s="18"/>
      <c r="AO1710" s="18"/>
      <c r="AP1710" s="18"/>
      <c r="AQ1710" s="18"/>
      <c r="AR1710" s="18"/>
      <c r="AS1710" s="18"/>
      <c r="AT1710" s="18"/>
      <c r="AU1710" s="18"/>
      <c r="AV1710" s="18"/>
      <c r="AW1710" s="18"/>
      <c r="AX1710" s="18"/>
      <c r="AY1710" s="18"/>
      <c r="AZ1710" s="18"/>
      <c r="BA1710" s="18"/>
      <c r="BB1710" s="18"/>
      <c r="BC1710" s="18"/>
    </row>
    <row r="1711" spans="1:55" x14ac:dyDescent="0.25">
      <c r="A1711" s="21"/>
      <c r="B1711" s="21"/>
      <c r="C1711" s="21"/>
      <c r="AN1711" s="18"/>
      <c r="AO1711" s="18"/>
      <c r="AP1711" s="18"/>
      <c r="AQ1711" s="18"/>
      <c r="AR1711" s="18"/>
      <c r="AS1711" s="18"/>
      <c r="AT1711" s="18"/>
      <c r="AU1711" s="18"/>
      <c r="AV1711" s="18"/>
      <c r="AW1711" s="18"/>
      <c r="AX1711" s="18"/>
      <c r="AY1711" s="18"/>
      <c r="AZ1711" s="18"/>
      <c r="BA1711" s="18"/>
      <c r="BB1711" s="18"/>
      <c r="BC1711" s="18"/>
    </row>
    <row r="1712" spans="1:55" x14ac:dyDescent="0.25">
      <c r="A1712" s="21"/>
      <c r="B1712" s="21"/>
      <c r="C1712" s="21"/>
      <c r="AN1712" s="18"/>
      <c r="AO1712" s="18"/>
      <c r="AP1712" s="18"/>
      <c r="AQ1712" s="18"/>
      <c r="AR1712" s="18"/>
      <c r="AS1712" s="18"/>
      <c r="AT1712" s="18"/>
      <c r="AU1712" s="18"/>
      <c r="AV1712" s="18"/>
      <c r="AW1712" s="18"/>
      <c r="AX1712" s="18"/>
      <c r="AY1712" s="18"/>
      <c r="AZ1712" s="18"/>
      <c r="BA1712" s="18"/>
      <c r="BB1712" s="18"/>
      <c r="BC1712" s="18"/>
    </row>
    <row r="1713" spans="1:55" x14ac:dyDescent="0.25">
      <c r="A1713" s="21"/>
      <c r="B1713" s="21"/>
      <c r="C1713" s="21"/>
      <c r="AN1713" s="18"/>
      <c r="AO1713" s="18"/>
      <c r="AP1713" s="18"/>
      <c r="AQ1713" s="18"/>
      <c r="AR1713" s="18"/>
      <c r="AS1713" s="18"/>
      <c r="AT1713" s="18"/>
      <c r="AU1713" s="18"/>
      <c r="AV1713" s="18"/>
      <c r="AW1713" s="18"/>
      <c r="AX1713" s="18"/>
      <c r="AY1713" s="18"/>
      <c r="AZ1713" s="18"/>
      <c r="BA1713" s="18"/>
      <c r="BB1713" s="18"/>
      <c r="BC1713" s="18"/>
    </row>
    <row r="1714" spans="1:55" x14ac:dyDescent="0.25">
      <c r="A1714" s="21"/>
      <c r="B1714" s="21"/>
      <c r="C1714" s="21"/>
      <c r="AN1714" s="18"/>
      <c r="AO1714" s="18"/>
      <c r="AP1714" s="18"/>
      <c r="AQ1714" s="18"/>
      <c r="AR1714" s="18"/>
      <c r="AS1714" s="18"/>
      <c r="AT1714" s="18"/>
      <c r="AU1714" s="18"/>
      <c r="AV1714" s="18"/>
      <c r="AW1714" s="18"/>
      <c r="AX1714" s="18"/>
      <c r="AY1714" s="18"/>
      <c r="AZ1714" s="18"/>
      <c r="BA1714" s="18"/>
      <c r="BB1714" s="18"/>
      <c r="BC1714" s="18"/>
    </row>
    <row r="1715" spans="1:55" x14ac:dyDescent="0.25">
      <c r="A1715" s="21"/>
      <c r="B1715" s="21"/>
      <c r="C1715" s="21"/>
      <c r="AN1715" s="18"/>
      <c r="AO1715" s="18"/>
      <c r="AP1715" s="18"/>
      <c r="AQ1715" s="18"/>
      <c r="AR1715" s="18"/>
      <c r="AS1715" s="18"/>
      <c r="AT1715" s="18"/>
      <c r="AU1715" s="18"/>
      <c r="AV1715" s="18"/>
      <c r="AW1715" s="18"/>
      <c r="AX1715" s="18"/>
      <c r="AY1715" s="18"/>
      <c r="AZ1715" s="18"/>
      <c r="BA1715" s="18"/>
      <c r="BB1715" s="18"/>
      <c r="BC1715" s="18"/>
    </row>
    <row r="1716" spans="1:55" x14ac:dyDescent="0.25">
      <c r="A1716" s="21"/>
      <c r="B1716" s="21"/>
      <c r="C1716" s="21"/>
      <c r="AN1716" s="18"/>
      <c r="AO1716" s="18"/>
      <c r="AP1716" s="18"/>
      <c r="AQ1716" s="18"/>
      <c r="AR1716" s="18"/>
      <c r="AS1716" s="18"/>
      <c r="AT1716" s="18"/>
      <c r="AU1716" s="18"/>
      <c r="AV1716" s="18"/>
      <c r="AW1716" s="18"/>
      <c r="AX1716" s="18"/>
      <c r="AY1716" s="18"/>
      <c r="AZ1716" s="18"/>
      <c r="BA1716" s="18"/>
      <c r="BB1716" s="18"/>
      <c r="BC1716" s="18"/>
    </row>
    <row r="1717" spans="1:55" x14ac:dyDescent="0.25">
      <c r="A1717" s="21"/>
      <c r="B1717" s="21"/>
      <c r="C1717" s="21"/>
      <c r="AN1717" s="18"/>
      <c r="AO1717" s="18"/>
      <c r="AP1717" s="18"/>
      <c r="AQ1717" s="18"/>
      <c r="AR1717" s="18"/>
      <c r="AS1717" s="18"/>
      <c r="AT1717" s="18"/>
      <c r="AU1717" s="18"/>
      <c r="AV1717" s="18"/>
      <c r="AW1717" s="18"/>
      <c r="AX1717" s="18"/>
      <c r="AY1717" s="18"/>
      <c r="AZ1717" s="18"/>
      <c r="BA1717" s="18"/>
      <c r="BB1717" s="18"/>
      <c r="BC1717" s="18"/>
    </row>
    <row r="1718" spans="1:55" x14ac:dyDescent="0.25">
      <c r="A1718" s="21"/>
      <c r="B1718" s="21"/>
      <c r="C1718" s="21"/>
      <c r="AN1718" s="18"/>
      <c r="AO1718" s="18"/>
      <c r="AP1718" s="18"/>
      <c r="AQ1718" s="18"/>
      <c r="AR1718" s="18"/>
      <c r="AS1718" s="18"/>
      <c r="AT1718" s="18"/>
      <c r="AU1718" s="18"/>
      <c r="AV1718" s="18"/>
      <c r="AW1718" s="18"/>
      <c r="AX1718" s="18"/>
      <c r="AY1718" s="18"/>
      <c r="AZ1718" s="18"/>
      <c r="BA1718" s="18"/>
      <c r="BB1718" s="18"/>
      <c r="BC1718" s="18"/>
    </row>
    <row r="1719" spans="1:55" x14ac:dyDescent="0.25">
      <c r="A1719" s="21"/>
      <c r="B1719" s="21"/>
      <c r="C1719" s="21"/>
      <c r="AN1719" s="18"/>
      <c r="AO1719" s="18"/>
      <c r="AP1719" s="18"/>
      <c r="AQ1719" s="18"/>
      <c r="AR1719" s="18"/>
      <c r="AS1719" s="18"/>
      <c r="AT1719" s="18"/>
      <c r="AU1719" s="18"/>
      <c r="AV1719" s="18"/>
      <c r="AW1719" s="18"/>
      <c r="AX1719" s="18"/>
      <c r="AY1719" s="18"/>
      <c r="AZ1719" s="18"/>
      <c r="BA1719" s="18"/>
      <c r="BB1719" s="18"/>
      <c r="BC1719" s="18"/>
    </row>
    <row r="1720" spans="1:55" x14ac:dyDescent="0.25">
      <c r="A1720" s="21"/>
      <c r="B1720" s="21"/>
      <c r="C1720" s="21"/>
      <c r="AN1720" s="18"/>
      <c r="AO1720" s="18"/>
      <c r="AP1720" s="18"/>
      <c r="AQ1720" s="18"/>
      <c r="AR1720" s="18"/>
      <c r="AS1720" s="18"/>
      <c r="AT1720" s="18"/>
      <c r="AU1720" s="18"/>
      <c r="AV1720" s="18"/>
      <c r="AW1720" s="18"/>
      <c r="AX1720" s="18"/>
      <c r="AY1720" s="18"/>
      <c r="AZ1720" s="18"/>
      <c r="BA1720" s="18"/>
      <c r="BB1720" s="18"/>
      <c r="BC1720" s="18"/>
    </row>
    <row r="1721" spans="1:55" x14ac:dyDescent="0.25">
      <c r="A1721" s="21"/>
      <c r="B1721" s="21"/>
      <c r="C1721" s="21"/>
      <c r="AN1721" s="18"/>
      <c r="AO1721" s="18"/>
      <c r="AP1721" s="18"/>
      <c r="AQ1721" s="18"/>
      <c r="AR1721" s="18"/>
      <c r="AS1721" s="18"/>
      <c r="AT1721" s="18"/>
      <c r="AU1721" s="18"/>
      <c r="AV1721" s="18"/>
      <c r="AW1721" s="18"/>
      <c r="AX1721" s="18"/>
      <c r="AY1721" s="18"/>
      <c r="AZ1721" s="18"/>
      <c r="BA1721" s="18"/>
      <c r="BB1721" s="18"/>
      <c r="BC1721" s="18"/>
    </row>
    <row r="1722" spans="1:55" x14ac:dyDescent="0.25">
      <c r="A1722" s="21"/>
      <c r="B1722" s="21"/>
      <c r="C1722" s="21"/>
      <c r="AN1722" s="18"/>
      <c r="AO1722" s="18"/>
      <c r="AP1722" s="18"/>
      <c r="AQ1722" s="18"/>
      <c r="AR1722" s="18"/>
      <c r="AS1722" s="18"/>
      <c r="AT1722" s="18"/>
      <c r="AU1722" s="18"/>
      <c r="AV1722" s="18"/>
      <c r="AW1722" s="18"/>
      <c r="AX1722" s="18"/>
      <c r="AY1722" s="18"/>
      <c r="AZ1722" s="18"/>
      <c r="BA1722" s="18"/>
      <c r="BB1722" s="18"/>
      <c r="BC1722" s="18"/>
    </row>
    <row r="1723" spans="1:55" x14ac:dyDescent="0.25">
      <c r="A1723" s="21"/>
      <c r="B1723" s="21"/>
      <c r="C1723" s="21"/>
      <c r="AN1723" s="18"/>
      <c r="AO1723" s="18"/>
      <c r="AP1723" s="18"/>
      <c r="AQ1723" s="18"/>
      <c r="AR1723" s="18"/>
      <c r="AS1723" s="18"/>
      <c r="AT1723" s="18"/>
      <c r="AU1723" s="18"/>
      <c r="AV1723" s="18"/>
      <c r="AW1723" s="18"/>
      <c r="AX1723" s="18"/>
      <c r="AY1723" s="18"/>
      <c r="AZ1723" s="18"/>
      <c r="BA1723" s="18"/>
      <c r="BB1723" s="18"/>
      <c r="BC1723" s="18"/>
    </row>
    <row r="1724" spans="1:55" x14ac:dyDescent="0.25">
      <c r="A1724" s="21"/>
      <c r="B1724" s="21"/>
      <c r="C1724" s="21"/>
      <c r="AN1724" s="18"/>
      <c r="AO1724" s="18"/>
      <c r="AP1724" s="18"/>
      <c r="AQ1724" s="18"/>
      <c r="AR1724" s="18"/>
      <c r="AS1724" s="18"/>
      <c r="AT1724" s="18"/>
      <c r="AU1724" s="18"/>
      <c r="AV1724" s="18"/>
      <c r="AW1724" s="18"/>
      <c r="AX1724" s="18"/>
      <c r="AY1724" s="18"/>
      <c r="AZ1724" s="18"/>
      <c r="BA1724" s="18"/>
      <c r="BB1724" s="18"/>
      <c r="BC1724" s="18"/>
    </row>
    <row r="1725" spans="1:55" x14ac:dyDescent="0.25">
      <c r="A1725" s="21"/>
      <c r="B1725" s="21"/>
      <c r="C1725" s="21"/>
      <c r="AN1725" s="18"/>
      <c r="AO1725" s="18"/>
      <c r="AP1725" s="18"/>
      <c r="AQ1725" s="18"/>
      <c r="AR1725" s="18"/>
      <c r="AS1725" s="18"/>
      <c r="AT1725" s="18"/>
      <c r="AU1725" s="18"/>
      <c r="AV1725" s="18"/>
      <c r="AW1725" s="18"/>
      <c r="AX1725" s="18"/>
      <c r="AY1725" s="18"/>
      <c r="AZ1725" s="18"/>
      <c r="BA1725" s="18"/>
      <c r="BB1725" s="18"/>
      <c r="BC1725" s="18"/>
    </row>
    <row r="1726" spans="1:55" x14ac:dyDescent="0.25">
      <c r="A1726" s="21"/>
      <c r="B1726" s="21"/>
      <c r="C1726" s="21"/>
      <c r="AN1726" s="18"/>
      <c r="AO1726" s="18"/>
      <c r="AP1726" s="18"/>
      <c r="AQ1726" s="18"/>
      <c r="AR1726" s="18"/>
      <c r="AS1726" s="18"/>
      <c r="AT1726" s="18"/>
      <c r="AU1726" s="18"/>
      <c r="AV1726" s="18"/>
      <c r="AW1726" s="18"/>
      <c r="AX1726" s="18"/>
      <c r="AY1726" s="18"/>
      <c r="AZ1726" s="18"/>
      <c r="BA1726" s="18"/>
      <c r="BB1726" s="18"/>
      <c r="BC1726" s="18"/>
    </row>
    <row r="1727" spans="1:55" x14ac:dyDescent="0.25">
      <c r="A1727" s="21"/>
      <c r="B1727" s="21"/>
      <c r="C1727" s="21"/>
      <c r="AN1727" s="18"/>
      <c r="AO1727" s="18"/>
      <c r="AP1727" s="18"/>
      <c r="AQ1727" s="18"/>
      <c r="AR1727" s="18"/>
      <c r="AS1727" s="18"/>
      <c r="AT1727" s="18"/>
      <c r="AU1727" s="18"/>
      <c r="AV1727" s="18"/>
      <c r="AW1727" s="18"/>
      <c r="AX1727" s="18"/>
      <c r="AY1727" s="18"/>
      <c r="AZ1727" s="18"/>
      <c r="BA1727" s="18"/>
      <c r="BB1727" s="18"/>
      <c r="BC1727" s="18"/>
    </row>
    <row r="1728" spans="1:55" x14ac:dyDescent="0.25">
      <c r="A1728" s="21"/>
      <c r="B1728" s="21"/>
      <c r="C1728" s="21"/>
      <c r="AN1728" s="18"/>
      <c r="AO1728" s="18"/>
      <c r="AP1728" s="18"/>
      <c r="AQ1728" s="18"/>
      <c r="AR1728" s="18"/>
      <c r="AS1728" s="18"/>
      <c r="AT1728" s="18"/>
      <c r="AU1728" s="18"/>
      <c r="AV1728" s="18"/>
      <c r="AW1728" s="18"/>
      <c r="AX1728" s="18"/>
      <c r="AY1728" s="18"/>
      <c r="AZ1728" s="18"/>
      <c r="BA1728" s="18"/>
      <c r="BB1728" s="18"/>
      <c r="BC1728" s="18"/>
    </row>
    <row r="1729" spans="1:55" x14ac:dyDescent="0.25">
      <c r="A1729" s="21"/>
      <c r="B1729" s="21"/>
      <c r="C1729" s="21"/>
      <c r="AN1729" s="18"/>
      <c r="AO1729" s="18"/>
      <c r="AP1729" s="18"/>
      <c r="AQ1729" s="18"/>
      <c r="AR1729" s="18"/>
      <c r="AS1729" s="18"/>
      <c r="AT1729" s="18"/>
      <c r="AU1729" s="18"/>
      <c r="AV1729" s="18"/>
      <c r="AW1729" s="18"/>
      <c r="AX1729" s="18"/>
      <c r="AY1729" s="18"/>
      <c r="AZ1729" s="18"/>
      <c r="BA1729" s="18"/>
      <c r="BB1729" s="18"/>
      <c r="BC1729" s="18"/>
    </row>
    <row r="1730" spans="1:55" x14ac:dyDescent="0.25">
      <c r="A1730" s="21"/>
      <c r="B1730" s="21"/>
      <c r="C1730" s="21"/>
      <c r="AN1730" s="18"/>
      <c r="AO1730" s="18"/>
      <c r="AP1730" s="18"/>
      <c r="AQ1730" s="18"/>
      <c r="AR1730" s="18"/>
      <c r="AS1730" s="18"/>
      <c r="AT1730" s="18"/>
      <c r="AU1730" s="18"/>
      <c r="AV1730" s="18"/>
      <c r="AW1730" s="18"/>
      <c r="AX1730" s="18"/>
      <c r="AY1730" s="18"/>
      <c r="AZ1730" s="18"/>
      <c r="BA1730" s="18"/>
      <c r="BB1730" s="18"/>
      <c r="BC1730" s="18"/>
    </row>
    <row r="1731" spans="1:55" x14ac:dyDescent="0.25">
      <c r="A1731" s="21"/>
      <c r="B1731" s="21"/>
      <c r="C1731" s="21"/>
      <c r="AN1731" s="18"/>
      <c r="AO1731" s="18"/>
      <c r="AP1731" s="18"/>
      <c r="AQ1731" s="18"/>
      <c r="AR1731" s="18"/>
      <c r="AS1731" s="18"/>
      <c r="AT1731" s="18"/>
      <c r="AU1731" s="18"/>
      <c r="AV1731" s="18"/>
      <c r="AW1731" s="18"/>
      <c r="AX1731" s="18"/>
      <c r="AY1731" s="18"/>
      <c r="AZ1731" s="18"/>
      <c r="BA1731" s="18"/>
      <c r="BB1731" s="18"/>
      <c r="BC1731" s="18"/>
    </row>
    <row r="1732" spans="1:55" x14ac:dyDescent="0.25">
      <c r="A1732" s="21"/>
      <c r="B1732" s="21"/>
      <c r="C1732" s="21"/>
      <c r="AN1732" s="18"/>
      <c r="AO1732" s="18"/>
      <c r="AP1732" s="18"/>
      <c r="AQ1732" s="18"/>
      <c r="AR1732" s="18"/>
      <c r="AS1732" s="18"/>
      <c r="AT1732" s="18"/>
      <c r="AU1732" s="18"/>
      <c r="AV1732" s="18"/>
      <c r="AW1732" s="18"/>
      <c r="AX1732" s="18"/>
      <c r="AY1732" s="18"/>
      <c r="AZ1732" s="18"/>
      <c r="BA1732" s="18"/>
      <c r="BB1732" s="18"/>
      <c r="BC1732" s="18"/>
    </row>
    <row r="1733" spans="1:55" x14ac:dyDescent="0.25">
      <c r="A1733" s="21"/>
      <c r="B1733" s="21"/>
      <c r="C1733" s="21"/>
      <c r="AN1733" s="18"/>
      <c r="AO1733" s="18"/>
      <c r="AP1733" s="18"/>
      <c r="AQ1733" s="18"/>
      <c r="AR1733" s="18"/>
      <c r="AS1733" s="18"/>
      <c r="AT1733" s="18"/>
      <c r="AU1733" s="18"/>
      <c r="AV1733" s="18"/>
      <c r="AW1733" s="18"/>
      <c r="AX1733" s="18"/>
      <c r="AY1733" s="18"/>
      <c r="AZ1733" s="18"/>
      <c r="BA1733" s="18"/>
      <c r="BB1733" s="18"/>
      <c r="BC1733" s="18"/>
    </row>
    <row r="1734" spans="1:55" x14ac:dyDescent="0.25">
      <c r="A1734" s="21"/>
      <c r="B1734" s="21"/>
      <c r="C1734" s="21"/>
      <c r="AN1734" s="18"/>
      <c r="AO1734" s="18"/>
      <c r="AP1734" s="18"/>
      <c r="AQ1734" s="18"/>
      <c r="AR1734" s="18"/>
      <c r="AS1734" s="18"/>
      <c r="AT1734" s="18"/>
      <c r="AU1734" s="18"/>
      <c r="AV1734" s="18"/>
      <c r="AW1734" s="18"/>
      <c r="AX1734" s="18"/>
      <c r="AY1734" s="18"/>
      <c r="AZ1734" s="18"/>
      <c r="BA1734" s="18"/>
      <c r="BB1734" s="18"/>
      <c r="BC1734" s="18"/>
    </row>
    <row r="1735" spans="1:55" x14ac:dyDescent="0.25">
      <c r="A1735" s="21"/>
      <c r="B1735" s="21"/>
      <c r="C1735" s="21"/>
      <c r="AN1735" s="18"/>
      <c r="AO1735" s="18"/>
      <c r="AP1735" s="18"/>
      <c r="AQ1735" s="18"/>
      <c r="AR1735" s="18"/>
      <c r="AS1735" s="18"/>
      <c r="AT1735" s="18"/>
      <c r="AU1735" s="18"/>
      <c r="AV1735" s="18"/>
      <c r="AW1735" s="18"/>
      <c r="AX1735" s="18"/>
      <c r="AY1735" s="18"/>
      <c r="AZ1735" s="18"/>
      <c r="BA1735" s="18"/>
      <c r="BB1735" s="18"/>
      <c r="BC1735" s="18"/>
    </row>
    <row r="1736" spans="1:55" x14ac:dyDescent="0.25">
      <c r="A1736" s="21"/>
      <c r="B1736" s="21"/>
      <c r="C1736" s="21"/>
      <c r="AN1736" s="18"/>
      <c r="AO1736" s="18"/>
      <c r="AP1736" s="18"/>
      <c r="AQ1736" s="18"/>
      <c r="AR1736" s="18"/>
      <c r="AS1736" s="18"/>
      <c r="AT1736" s="18"/>
      <c r="AU1736" s="18"/>
      <c r="AV1736" s="18"/>
      <c r="AW1736" s="18"/>
      <c r="AX1736" s="18"/>
      <c r="AY1736" s="18"/>
      <c r="AZ1736" s="18"/>
      <c r="BA1736" s="18"/>
      <c r="BB1736" s="18"/>
      <c r="BC1736" s="18"/>
    </row>
    <row r="1737" spans="1:55" x14ac:dyDescent="0.25">
      <c r="A1737" s="21"/>
      <c r="B1737" s="21"/>
      <c r="C1737" s="21"/>
      <c r="AN1737" s="18"/>
      <c r="AO1737" s="18"/>
      <c r="AP1737" s="18"/>
      <c r="AQ1737" s="18"/>
      <c r="AR1737" s="18"/>
      <c r="AS1737" s="18"/>
      <c r="AT1737" s="18"/>
      <c r="AU1737" s="18"/>
      <c r="AV1737" s="18"/>
      <c r="AW1737" s="18"/>
      <c r="AX1737" s="18"/>
      <c r="AY1737" s="18"/>
      <c r="AZ1737" s="18"/>
      <c r="BA1737" s="18"/>
      <c r="BB1737" s="18"/>
      <c r="BC1737" s="18"/>
    </row>
    <row r="1738" spans="1:55" x14ac:dyDescent="0.25">
      <c r="A1738" s="21"/>
      <c r="B1738" s="21"/>
      <c r="C1738" s="21"/>
      <c r="AN1738" s="18"/>
      <c r="AO1738" s="18"/>
      <c r="AP1738" s="18"/>
      <c r="AQ1738" s="18"/>
      <c r="AR1738" s="18"/>
      <c r="AS1738" s="18"/>
      <c r="AT1738" s="18"/>
      <c r="AU1738" s="18"/>
      <c r="AV1738" s="18"/>
      <c r="AW1738" s="18"/>
      <c r="AX1738" s="18"/>
      <c r="AY1738" s="18"/>
      <c r="AZ1738" s="18"/>
      <c r="BA1738" s="18"/>
      <c r="BB1738" s="18"/>
      <c r="BC1738" s="18"/>
    </row>
    <row r="1739" spans="1:55" x14ac:dyDescent="0.25">
      <c r="A1739" s="21"/>
      <c r="B1739" s="21"/>
      <c r="C1739" s="21"/>
      <c r="AN1739" s="18"/>
      <c r="AO1739" s="18"/>
      <c r="AP1739" s="18"/>
      <c r="AQ1739" s="18"/>
      <c r="AR1739" s="18"/>
      <c r="AS1739" s="18"/>
      <c r="AT1739" s="18"/>
      <c r="AU1739" s="18"/>
      <c r="AV1739" s="18"/>
      <c r="AW1739" s="18"/>
      <c r="AX1739" s="18"/>
      <c r="AY1739" s="18"/>
      <c r="AZ1739" s="18"/>
      <c r="BA1739" s="18"/>
      <c r="BB1739" s="18"/>
      <c r="BC1739" s="18"/>
    </row>
    <row r="1740" spans="1:55" x14ac:dyDescent="0.25">
      <c r="A1740" s="21"/>
      <c r="B1740" s="21"/>
      <c r="C1740" s="21"/>
      <c r="AN1740" s="18"/>
      <c r="AO1740" s="18"/>
      <c r="AP1740" s="18"/>
      <c r="AQ1740" s="18"/>
      <c r="AR1740" s="18"/>
      <c r="AS1740" s="18"/>
      <c r="AT1740" s="18"/>
      <c r="AU1740" s="18"/>
      <c r="AV1740" s="18"/>
      <c r="AW1740" s="18"/>
      <c r="AX1740" s="18"/>
      <c r="AY1740" s="18"/>
      <c r="AZ1740" s="18"/>
      <c r="BA1740" s="18"/>
      <c r="BB1740" s="18"/>
      <c r="BC1740" s="18"/>
    </row>
    <row r="1741" spans="1:55" x14ac:dyDescent="0.25">
      <c r="A1741" s="21"/>
      <c r="B1741" s="21"/>
      <c r="C1741" s="21"/>
      <c r="AN1741" s="18"/>
      <c r="AO1741" s="18"/>
      <c r="AP1741" s="18"/>
      <c r="AQ1741" s="18"/>
      <c r="AR1741" s="18"/>
      <c r="AS1741" s="18"/>
      <c r="AT1741" s="18"/>
      <c r="AU1741" s="18"/>
      <c r="AV1741" s="18"/>
      <c r="AW1741" s="18"/>
      <c r="AX1741" s="18"/>
      <c r="AY1741" s="18"/>
      <c r="AZ1741" s="18"/>
      <c r="BA1741" s="18"/>
      <c r="BB1741" s="18"/>
      <c r="BC1741" s="18"/>
    </row>
    <row r="1742" spans="1:55" x14ac:dyDescent="0.25">
      <c r="A1742" s="21"/>
      <c r="B1742" s="21"/>
      <c r="C1742" s="21"/>
      <c r="AN1742" s="18"/>
      <c r="AO1742" s="18"/>
      <c r="AP1742" s="18"/>
      <c r="AQ1742" s="18"/>
      <c r="AR1742" s="18"/>
      <c r="AS1742" s="18"/>
      <c r="AT1742" s="18"/>
      <c r="AU1742" s="18"/>
      <c r="AV1742" s="18"/>
      <c r="AW1742" s="18"/>
      <c r="AX1742" s="18"/>
      <c r="AY1742" s="18"/>
      <c r="AZ1742" s="18"/>
      <c r="BA1742" s="18"/>
      <c r="BB1742" s="18"/>
      <c r="BC1742" s="18"/>
    </row>
    <row r="1743" spans="1:55" x14ac:dyDescent="0.25">
      <c r="A1743" s="21"/>
      <c r="B1743" s="21"/>
      <c r="C1743" s="21"/>
      <c r="AN1743" s="18"/>
      <c r="AO1743" s="18"/>
      <c r="AP1743" s="18"/>
      <c r="AQ1743" s="18"/>
      <c r="AR1743" s="18"/>
      <c r="AS1743" s="18"/>
      <c r="AT1743" s="18"/>
      <c r="AU1743" s="18"/>
      <c r="AV1743" s="18"/>
      <c r="AW1743" s="18"/>
      <c r="AX1743" s="18"/>
      <c r="AY1743" s="18"/>
      <c r="AZ1743" s="18"/>
      <c r="BA1743" s="18"/>
      <c r="BB1743" s="18"/>
      <c r="BC1743" s="18"/>
    </row>
    <row r="1744" spans="1:55" x14ac:dyDescent="0.25">
      <c r="A1744" s="21"/>
      <c r="B1744" s="21"/>
      <c r="C1744" s="21"/>
      <c r="AN1744" s="18"/>
      <c r="AO1744" s="18"/>
      <c r="AP1744" s="18"/>
      <c r="AQ1744" s="18"/>
      <c r="AR1744" s="18"/>
      <c r="AS1744" s="18"/>
      <c r="AT1744" s="18"/>
      <c r="AU1744" s="18"/>
      <c r="AV1744" s="18"/>
      <c r="AW1744" s="18"/>
      <c r="AX1744" s="18"/>
      <c r="AY1744" s="18"/>
      <c r="AZ1744" s="18"/>
      <c r="BA1744" s="18"/>
      <c r="BB1744" s="18"/>
      <c r="BC1744" s="18"/>
    </row>
    <row r="1745" spans="1:55" x14ac:dyDescent="0.25">
      <c r="A1745" s="21"/>
      <c r="B1745" s="21"/>
      <c r="C1745" s="21"/>
      <c r="AN1745" s="18"/>
      <c r="AO1745" s="18"/>
      <c r="AP1745" s="18"/>
      <c r="AQ1745" s="18"/>
      <c r="AR1745" s="18"/>
      <c r="AS1745" s="18"/>
      <c r="AT1745" s="18"/>
      <c r="AU1745" s="18"/>
      <c r="AV1745" s="18"/>
      <c r="AW1745" s="18"/>
      <c r="AX1745" s="18"/>
      <c r="AY1745" s="18"/>
      <c r="AZ1745" s="18"/>
      <c r="BA1745" s="18"/>
      <c r="BB1745" s="18"/>
      <c r="BC1745" s="18"/>
    </row>
    <row r="1746" spans="1:55" x14ac:dyDescent="0.25">
      <c r="A1746" s="21"/>
      <c r="B1746" s="21"/>
      <c r="C1746" s="21"/>
      <c r="AN1746" s="18"/>
      <c r="AO1746" s="18"/>
      <c r="AP1746" s="18"/>
      <c r="AQ1746" s="18"/>
      <c r="AR1746" s="18"/>
      <c r="AS1746" s="18"/>
      <c r="AT1746" s="18"/>
      <c r="AU1746" s="18"/>
      <c r="AV1746" s="18"/>
      <c r="AW1746" s="18"/>
      <c r="AX1746" s="18"/>
      <c r="AY1746" s="18"/>
      <c r="AZ1746" s="18"/>
      <c r="BA1746" s="18"/>
      <c r="BB1746" s="18"/>
      <c r="BC1746" s="18"/>
    </row>
    <row r="1747" spans="1:55" x14ac:dyDescent="0.25">
      <c r="A1747" s="21"/>
      <c r="B1747" s="21"/>
      <c r="C1747" s="21"/>
      <c r="AN1747" s="18"/>
      <c r="AO1747" s="18"/>
      <c r="AP1747" s="18"/>
      <c r="AQ1747" s="18"/>
      <c r="AR1747" s="18"/>
      <c r="AS1747" s="18"/>
      <c r="AT1747" s="18"/>
      <c r="AU1747" s="18"/>
      <c r="AV1747" s="18"/>
      <c r="AW1747" s="18"/>
      <c r="AX1747" s="18"/>
      <c r="AY1747" s="18"/>
      <c r="AZ1747" s="18"/>
      <c r="BA1747" s="18"/>
      <c r="BB1747" s="18"/>
      <c r="BC1747" s="18"/>
    </row>
    <row r="1748" spans="1:55" x14ac:dyDescent="0.25">
      <c r="A1748" s="21"/>
      <c r="B1748" s="21"/>
      <c r="C1748" s="21"/>
      <c r="AN1748" s="18"/>
      <c r="AO1748" s="18"/>
      <c r="AP1748" s="18"/>
      <c r="AQ1748" s="18"/>
      <c r="AR1748" s="18"/>
      <c r="AS1748" s="18"/>
      <c r="AT1748" s="18"/>
      <c r="AU1748" s="18"/>
      <c r="AV1748" s="18"/>
      <c r="AW1748" s="18"/>
      <c r="AX1748" s="18"/>
      <c r="AY1748" s="18"/>
      <c r="AZ1748" s="18"/>
      <c r="BA1748" s="18"/>
      <c r="BB1748" s="18"/>
      <c r="BC1748" s="18"/>
    </row>
    <row r="1749" spans="1:55" x14ac:dyDescent="0.25">
      <c r="A1749" s="21"/>
      <c r="B1749" s="21"/>
      <c r="C1749" s="21"/>
      <c r="AN1749" s="18"/>
      <c r="AO1749" s="18"/>
      <c r="AP1749" s="18"/>
      <c r="AQ1749" s="18"/>
      <c r="AR1749" s="18"/>
      <c r="AS1749" s="18"/>
      <c r="AT1749" s="18"/>
      <c r="AU1749" s="18"/>
      <c r="AV1749" s="18"/>
      <c r="AW1749" s="18"/>
      <c r="AX1749" s="18"/>
      <c r="AY1749" s="18"/>
      <c r="AZ1749" s="18"/>
      <c r="BA1749" s="18"/>
      <c r="BB1749" s="18"/>
      <c r="BC1749" s="18"/>
    </row>
    <row r="1750" spans="1:55" x14ac:dyDescent="0.25">
      <c r="A1750" s="21"/>
      <c r="B1750" s="21"/>
      <c r="C1750" s="21"/>
      <c r="AN1750" s="18"/>
      <c r="AO1750" s="18"/>
      <c r="AP1750" s="18"/>
      <c r="AQ1750" s="18"/>
      <c r="AR1750" s="18"/>
      <c r="AS1750" s="18"/>
      <c r="AT1750" s="18"/>
      <c r="AU1750" s="18"/>
      <c r="AV1750" s="18"/>
      <c r="AW1750" s="18"/>
      <c r="AX1750" s="18"/>
      <c r="AY1750" s="18"/>
      <c r="AZ1750" s="18"/>
      <c r="BA1750" s="18"/>
      <c r="BB1750" s="18"/>
      <c r="BC1750" s="18"/>
    </row>
    <row r="1751" spans="1:55" x14ac:dyDescent="0.25">
      <c r="A1751" s="21"/>
      <c r="B1751" s="21"/>
      <c r="C1751" s="21"/>
      <c r="AN1751" s="18"/>
      <c r="AO1751" s="18"/>
      <c r="AP1751" s="18"/>
      <c r="AQ1751" s="18"/>
      <c r="AR1751" s="18"/>
      <c r="AS1751" s="18"/>
      <c r="AT1751" s="18"/>
      <c r="AU1751" s="18"/>
      <c r="AV1751" s="18"/>
      <c r="AW1751" s="18"/>
      <c r="AX1751" s="18"/>
      <c r="AY1751" s="18"/>
      <c r="AZ1751" s="18"/>
      <c r="BA1751" s="18"/>
      <c r="BB1751" s="18"/>
      <c r="BC1751" s="18"/>
    </row>
    <row r="1752" spans="1:55" x14ac:dyDescent="0.25">
      <c r="A1752" s="21"/>
      <c r="B1752" s="21"/>
      <c r="C1752" s="21"/>
      <c r="AN1752" s="18"/>
      <c r="AO1752" s="18"/>
      <c r="AP1752" s="18"/>
      <c r="AQ1752" s="18"/>
      <c r="AR1752" s="18"/>
      <c r="AS1752" s="18"/>
      <c r="AT1752" s="18"/>
      <c r="AU1752" s="18"/>
      <c r="AV1752" s="18"/>
      <c r="AW1752" s="18"/>
      <c r="AX1752" s="18"/>
      <c r="AY1752" s="18"/>
      <c r="AZ1752" s="18"/>
      <c r="BA1752" s="18"/>
      <c r="BB1752" s="18"/>
      <c r="BC1752" s="18"/>
    </row>
    <row r="1753" spans="1:55" x14ac:dyDescent="0.25">
      <c r="A1753" s="21"/>
      <c r="B1753" s="21"/>
      <c r="C1753" s="21"/>
      <c r="AN1753" s="18"/>
      <c r="AO1753" s="18"/>
      <c r="AP1753" s="18"/>
      <c r="AQ1753" s="18"/>
      <c r="AR1753" s="18"/>
      <c r="AS1753" s="18"/>
      <c r="AT1753" s="18"/>
      <c r="AU1753" s="18"/>
      <c r="AV1753" s="18"/>
      <c r="AW1753" s="18"/>
      <c r="AX1753" s="18"/>
      <c r="AY1753" s="18"/>
      <c r="AZ1753" s="18"/>
      <c r="BA1753" s="18"/>
      <c r="BB1753" s="18"/>
      <c r="BC1753" s="18"/>
    </row>
    <row r="1754" spans="1:55" x14ac:dyDescent="0.25">
      <c r="A1754" s="21"/>
      <c r="B1754" s="21"/>
      <c r="C1754" s="21"/>
      <c r="AN1754" s="18"/>
      <c r="AO1754" s="18"/>
      <c r="AP1754" s="18"/>
      <c r="AQ1754" s="18"/>
      <c r="AR1754" s="18"/>
      <c r="AS1754" s="18"/>
      <c r="AT1754" s="18"/>
      <c r="AU1754" s="18"/>
      <c r="AV1754" s="18"/>
      <c r="AW1754" s="18"/>
      <c r="AX1754" s="18"/>
      <c r="AY1754" s="18"/>
      <c r="AZ1754" s="18"/>
      <c r="BA1754" s="18"/>
      <c r="BB1754" s="18"/>
      <c r="BC1754" s="18"/>
    </row>
    <row r="1755" spans="1:55" x14ac:dyDescent="0.25">
      <c r="A1755" s="21"/>
      <c r="B1755" s="21"/>
      <c r="C1755" s="21"/>
      <c r="AN1755" s="18"/>
      <c r="AO1755" s="18"/>
      <c r="AP1755" s="18"/>
      <c r="AQ1755" s="18"/>
      <c r="AR1755" s="18"/>
      <c r="AS1755" s="18"/>
      <c r="AT1755" s="18"/>
      <c r="AU1755" s="18"/>
      <c r="AV1755" s="18"/>
      <c r="AW1755" s="18"/>
      <c r="AX1755" s="18"/>
      <c r="AY1755" s="18"/>
      <c r="AZ1755" s="18"/>
      <c r="BA1755" s="18"/>
      <c r="BB1755" s="18"/>
      <c r="BC1755" s="18"/>
    </row>
    <row r="1756" spans="1:55" x14ac:dyDescent="0.25">
      <c r="A1756" s="21"/>
      <c r="B1756" s="21"/>
      <c r="C1756" s="21"/>
      <c r="AN1756" s="18"/>
      <c r="AO1756" s="18"/>
      <c r="AP1756" s="18"/>
      <c r="AQ1756" s="18"/>
      <c r="AR1756" s="18"/>
      <c r="AS1756" s="18"/>
      <c r="AT1756" s="18"/>
      <c r="AU1756" s="18"/>
      <c r="AV1756" s="18"/>
      <c r="AW1756" s="18"/>
      <c r="AX1756" s="18"/>
      <c r="AY1756" s="18"/>
      <c r="AZ1756" s="18"/>
      <c r="BA1756" s="18"/>
      <c r="BB1756" s="18"/>
      <c r="BC1756" s="18"/>
    </row>
    <row r="1757" spans="1:55" x14ac:dyDescent="0.25">
      <c r="A1757" s="21"/>
      <c r="B1757" s="21"/>
      <c r="C1757" s="21"/>
      <c r="AN1757" s="18"/>
      <c r="AO1757" s="18"/>
      <c r="AP1757" s="18"/>
      <c r="AQ1757" s="18"/>
      <c r="AR1757" s="18"/>
      <c r="AS1757" s="18"/>
      <c r="AT1757" s="18"/>
      <c r="AU1757" s="18"/>
      <c r="AV1757" s="18"/>
      <c r="AW1757" s="18"/>
      <c r="AX1757" s="18"/>
      <c r="AY1757" s="18"/>
      <c r="AZ1757" s="18"/>
      <c r="BA1757" s="18"/>
      <c r="BB1757" s="18"/>
      <c r="BC1757" s="18"/>
    </row>
    <row r="1758" spans="1:55" x14ac:dyDescent="0.25">
      <c r="A1758" s="21"/>
      <c r="B1758" s="21"/>
      <c r="C1758" s="21"/>
      <c r="AN1758" s="18"/>
      <c r="AO1758" s="18"/>
      <c r="AP1758" s="18"/>
      <c r="AQ1758" s="18"/>
      <c r="AR1758" s="18"/>
      <c r="AS1758" s="18"/>
      <c r="AT1758" s="18"/>
      <c r="AU1758" s="18"/>
      <c r="AV1758" s="18"/>
      <c r="AW1758" s="18"/>
      <c r="AX1758" s="18"/>
      <c r="AY1758" s="18"/>
      <c r="AZ1758" s="18"/>
      <c r="BA1758" s="18"/>
      <c r="BB1758" s="18"/>
      <c r="BC1758" s="18"/>
    </row>
    <row r="1759" spans="1:55" x14ac:dyDescent="0.25">
      <c r="A1759" s="21"/>
      <c r="B1759" s="21"/>
      <c r="C1759" s="21"/>
      <c r="AN1759" s="18"/>
      <c r="AO1759" s="18"/>
      <c r="AP1759" s="18"/>
      <c r="AQ1759" s="18"/>
      <c r="AR1759" s="18"/>
      <c r="AS1759" s="18"/>
      <c r="AT1759" s="18"/>
      <c r="AU1759" s="18"/>
      <c r="AV1759" s="18"/>
      <c r="AW1759" s="18"/>
      <c r="AX1759" s="18"/>
      <c r="AY1759" s="18"/>
      <c r="AZ1759" s="18"/>
      <c r="BA1759" s="18"/>
      <c r="BB1759" s="18"/>
      <c r="BC1759" s="18"/>
    </row>
    <row r="1760" spans="1:55" x14ac:dyDescent="0.25">
      <c r="A1760" s="21"/>
      <c r="B1760" s="21"/>
      <c r="C1760" s="21"/>
      <c r="AN1760" s="18"/>
      <c r="AO1760" s="18"/>
      <c r="AP1760" s="18"/>
      <c r="AQ1760" s="18"/>
      <c r="AR1760" s="18"/>
      <c r="AS1760" s="18"/>
      <c r="AT1760" s="18"/>
      <c r="AU1760" s="18"/>
      <c r="AV1760" s="18"/>
      <c r="AW1760" s="18"/>
      <c r="AX1760" s="18"/>
      <c r="AY1760" s="18"/>
      <c r="AZ1760" s="18"/>
      <c r="BA1760" s="18"/>
      <c r="BB1760" s="18"/>
      <c r="BC1760" s="18"/>
    </row>
    <row r="1761" spans="1:55" x14ac:dyDescent="0.25">
      <c r="A1761" s="21"/>
      <c r="B1761" s="21"/>
      <c r="C1761" s="21"/>
      <c r="AN1761" s="18"/>
      <c r="AO1761" s="18"/>
      <c r="AP1761" s="18"/>
      <c r="AQ1761" s="18"/>
      <c r="AR1761" s="18"/>
      <c r="AS1761" s="18"/>
      <c r="AT1761" s="18"/>
      <c r="AU1761" s="18"/>
      <c r="AV1761" s="18"/>
      <c r="AW1761" s="18"/>
      <c r="AX1761" s="18"/>
      <c r="AY1761" s="18"/>
      <c r="AZ1761" s="18"/>
      <c r="BA1761" s="18"/>
      <c r="BB1761" s="18"/>
      <c r="BC1761" s="18"/>
    </row>
    <row r="1762" spans="1:55" x14ac:dyDescent="0.25">
      <c r="A1762" s="21"/>
      <c r="B1762" s="21"/>
      <c r="C1762" s="21"/>
      <c r="AN1762" s="18"/>
      <c r="AO1762" s="18"/>
      <c r="AP1762" s="18"/>
      <c r="AQ1762" s="18"/>
      <c r="AR1762" s="18"/>
      <c r="AS1762" s="18"/>
      <c r="AT1762" s="18"/>
      <c r="AU1762" s="18"/>
      <c r="AV1762" s="18"/>
      <c r="AW1762" s="18"/>
      <c r="AX1762" s="18"/>
      <c r="AY1762" s="18"/>
      <c r="AZ1762" s="18"/>
      <c r="BA1762" s="18"/>
      <c r="BB1762" s="18"/>
      <c r="BC1762" s="18"/>
    </row>
    <row r="1763" spans="1:55" x14ac:dyDescent="0.25">
      <c r="A1763" s="21"/>
      <c r="B1763" s="21"/>
      <c r="C1763" s="21"/>
      <c r="AN1763" s="18"/>
      <c r="AO1763" s="18"/>
      <c r="AP1763" s="18"/>
      <c r="AQ1763" s="18"/>
      <c r="AR1763" s="18"/>
      <c r="AS1763" s="18"/>
      <c r="AT1763" s="18"/>
      <c r="AU1763" s="18"/>
      <c r="AV1763" s="18"/>
      <c r="AW1763" s="18"/>
      <c r="AX1763" s="18"/>
      <c r="AY1763" s="18"/>
      <c r="AZ1763" s="18"/>
      <c r="BA1763" s="18"/>
      <c r="BB1763" s="18"/>
      <c r="BC1763" s="18"/>
    </row>
    <row r="1764" spans="1:55" x14ac:dyDescent="0.25">
      <c r="A1764" s="21"/>
      <c r="B1764" s="21"/>
      <c r="C1764" s="21"/>
      <c r="AN1764" s="18"/>
      <c r="AO1764" s="18"/>
      <c r="AP1764" s="18"/>
      <c r="AQ1764" s="18"/>
      <c r="AR1764" s="18"/>
      <c r="AS1764" s="18"/>
      <c r="AT1764" s="18"/>
      <c r="AU1764" s="18"/>
      <c r="AV1764" s="18"/>
      <c r="AW1764" s="18"/>
      <c r="AX1764" s="18"/>
      <c r="AY1764" s="18"/>
      <c r="AZ1764" s="18"/>
      <c r="BA1764" s="18"/>
      <c r="BB1764" s="18"/>
      <c r="BC1764" s="18"/>
    </row>
    <row r="1765" spans="1:55" x14ac:dyDescent="0.25">
      <c r="A1765" s="21"/>
      <c r="B1765" s="21"/>
      <c r="C1765" s="21"/>
      <c r="AN1765" s="18"/>
      <c r="AO1765" s="18"/>
      <c r="AP1765" s="18"/>
      <c r="AQ1765" s="18"/>
      <c r="AR1765" s="18"/>
      <c r="AS1765" s="18"/>
      <c r="AT1765" s="18"/>
      <c r="AU1765" s="18"/>
      <c r="AV1765" s="18"/>
      <c r="AW1765" s="18"/>
      <c r="AX1765" s="18"/>
      <c r="AY1765" s="18"/>
      <c r="AZ1765" s="18"/>
      <c r="BA1765" s="18"/>
      <c r="BB1765" s="18"/>
      <c r="BC1765" s="18"/>
    </row>
    <row r="1766" spans="1:55" x14ac:dyDescent="0.25">
      <c r="A1766" s="21"/>
      <c r="B1766" s="21"/>
      <c r="C1766" s="21"/>
      <c r="AN1766" s="18"/>
      <c r="AO1766" s="18"/>
      <c r="AP1766" s="18"/>
      <c r="AQ1766" s="18"/>
      <c r="AR1766" s="18"/>
      <c r="AS1766" s="18"/>
      <c r="AT1766" s="18"/>
      <c r="AU1766" s="18"/>
      <c r="AV1766" s="18"/>
      <c r="AW1766" s="18"/>
      <c r="AX1766" s="18"/>
      <c r="AY1766" s="18"/>
      <c r="AZ1766" s="18"/>
      <c r="BA1766" s="18"/>
      <c r="BB1766" s="18"/>
      <c r="BC1766" s="18"/>
    </row>
    <row r="1767" spans="1:55" x14ac:dyDescent="0.25">
      <c r="A1767" s="21"/>
      <c r="B1767" s="21"/>
      <c r="C1767" s="21"/>
      <c r="AN1767" s="18"/>
      <c r="AO1767" s="18"/>
      <c r="AP1767" s="18"/>
      <c r="AQ1767" s="18"/>
      <c r="AR1767" s="18"/>
      <c r="AS1767" s="18"/>
      <c r="AT1767" s="18"/>
      <c r="AU1767" s="18"/>
      <c r="AV1767" s="18"/>
      <c r="AW1767" s="18"/>
      <c r="AX1767" s="18"/>
      <c r="AY1767" s="18"/>
      <c r="AZ1767" s="18"/>
      <c r="BA1767" s="18"/>
      <c r="BB1767" s="18"/>
      <c r="BC1767" s="18"/>
    </row>
    <row r="1768" spans="1:55" x14ac:dyDescent="0.25">
      <c r="A1768" s="21"/>
      <c r="B1768" s="21"/>
      <c r="C1768" s="21"/>
      <c r="AN1768" s="18"/>
      <c r="AO1768" s="18"/>
      <c r="AP1768" s="18"/>
      <c r="AQ1768" s="18"/>
      <c r="AR1768" s="18"/>
      <c r="AS1768" s="18"/>
      <c r="AT1768" s="18"/>
      <c r="AU1768" s="18"/>
      <c r="AV1768" s="18"/>
      <c r="AW1768" s="18"/>
      <c r="AX1768" s="18"/>
      <c r="AY1768" s="18"/>
      <c r="AZ1768" s="18"/>
      <c r="BA1768" s="18"/>
      <c r="BB1768" s="18"/>
      <c r="BC1768" s="18"/>
    </row>
    <row r="1769" spans="1:55" x14ac:dyDescent="0.25">
      <c r="A1769" s="21"/>
      <c r="B1769" s="21"/>
      <c r="C1769" s="21"/>
      <c r="AN1769" s="18"/>
      <c r="AO1769" s="18"/>
      <c r="AP1769" s="18"/>
      <c r="AQ1769" s="18"/>
      <c r="AR1769" s="18"/>
      <c r="AS1769" s="18"/>
      <c r="AT1769" s="18"/>
      <c r="AU1769" s="18"/>
      <c r="AV1769" s="18"/>
      <c r="AW1769" s="18"/>
      <c r="AX1769" s="18"/>
      <c r="AY1769" s="18"/>
      <c r="AZ1769" s="18"/>
      <c r="BA1769" s="18"/>
      <c r="BB1769" s="18"/>
      <c r="BC1769" s="18"/>
    </row>
    <row r="1770" spans="1:55" x14ac:dyDescent="0.25">
      <c r="A1770" s="21"/>
      <c r="B1770" s="21"/>
      <c r="C1770" s="21"/>
      <c r="AN1770" s="18"/>
      <c r="AO1770" s="18"/>
      <c r="AP1770" s="18"/>
      <c r="AQ1770" s="18"/>
      <c r="AR1770" s="18"/>
      <c r="AS1770" s="18"/>
      <c r="AT1770" s="18"/>
      <c r="AU1770" s="18"/>
      <c r="AV1770" s="18"/>
      <c r="AW1770" s="18"/>
      <c r="AX1770" s="18"/>
      <c r="AY1770" s="18"/>
      <c r="AZ1770" s="18"/>
      <c r="BA1770" s="18"/>
      <c r="BB1770" s="18"/>
      <c r="BC1770" s="18"/>
    </row>
    <row r="1771" spans="1:55" x14ac:dyDescent="0.25">
      <c r="A1771" s="21"/>
      <c r="B1771" s="21"/>
      <c r="C1771" s="21"/>
      <c r="AN1771" s="18"/>
      <c r="AO1771" s="18"/>
      <c r="AP1771" s="18"/>
      <c r="AQ1771" s="18"/>
      <c r="AR1771" s="18"/>
      <c r="AS1771" s="18"/>
      <c r="AT1771" s="18"/>
      <c r="AU1771" s="18"/>
      <c r="AV1771" s="18"/>
      <c r="AW1771" s="18"/>
      <c r="AX1771" s="18"/>
      <c r="AY1771" s="18"/>
      <c r="AZ1771" s="18"/>
      <c r="BA1771" s="18"/>
      <c r="BB1771" s="18"/>
      <c r="BC1771" s="18"/>
    </row>
    <row r="1772" spans="1:55" x14ac:dyDescent="0.25">
      <c r="A1772" s="21"/>
      <c r="B1772" s="21"/>
      <c r="C1772" s="21"/>
      <c r="AN1772" s="18"/>
      <c r="AO1772" s="18"/>
      <c r="AP1772" s="18"/>
      <c r="AQ1772" s="18"/>
      <c r="AR1772" s="18"/>
      <c r="AS1772" s="18"/>
      <c r="AT1772" s="18"/>
      <c r="AU1772" s="18"/>
      <c r="AV1772" s="18"/>
      <c r="AW1772" s="18"/>
      <c r="AX1772" s="18"/>
      <c r="AY1772" s="18"/>
      <c r="AZ1772" s="18"/>
      <c r="BA1772" s="18"/>
      <c r="BB1772" s="18"/>
      <c r="BC1772" s="18"/>
    </row>
    <row r="1773" spans="1:55" x14ac:dyDescent="0.25">
      <c r="A1773" s="21"/>
      <c r="B1773" s="21"/>
      <c r="C1773" s="21"/>
      <c r="AN1773" s="18"/>
      <c r="AO1773" s="18"/>
      <c r="AP1773" s="18"/>
      <c r="AQ1773" s="18"/>
      <c r="AR1773" s="18"/>
      <c r="AS1773" s="18"/>
      <c r="AT1773" s="18"/>
      <c r="AU1773" s="18"/>
      <c r="AV1773" s="18"/>
      <c r="AW1773" s="18"/>
      <c r="AX1773" s="18"/>
      <c r="AY1773" s="18"/>
      <c r="AZ1773" s="18"/>
      <c r="BA1773" s="18"/>
      <c r="BB1773" s="18"/>
      <c r="BC1773" s="18"/>
    </row>
    <row r="1774" spans="1:55" x14ac:dyDescent="0.25">
      <c r="A1774" s="21"/>
      <c r="B1774" s="21"/>
      <c r="C1774" s="21"/>
      <c r="AN1774" s="18"/>
      <c r="AO1774" s="18"/>
      <c r="AP1774" s="18"/>
      <c r="AQ1774" s="18"/>
      <c r="AR1774" s="18"/>
      <c r="AS1774" s="18"/>
      <c r="AT1774" s="18"/>
      <c r="AU1774" s="18"/>
      <c r="AV1774" s="18"/>
      <c r="AW1774" s="18"/>
      <c r="AX1774" s="18"/>
      <c r="AY1774" s="18"/>
      <c r="AZ1774" s="18"/>
      <c r="BA1774" s="18"/>
      <c r="BB1774" s="18"/>
      <c r="BC1774" s="18"/>
    </row>
    <row r="1775" spans="1:55" x14ac:dyDescent="0.25">
      <c r="A1775" s="21"/>
      <c r="B1775" s="21"/>
      <c r="C1775" s="21"/>
      <c r="AN1775" s="18"/>
      <c r="AO1775" s="18"/>
      <c r="AP1775" s="18"/>
      <c r="AQ1775" s="18"/>
      <c r="AR1775" s="18"/>
      <c r="AS1775" s="18"/>
      <c r="AT1775" s="18"/>
      <c r="AU1775" s="18"/>
      <c r="AV1775" s="18"/>
      <c r="AW1775" s="18"/>
      <c r="AX1775" s="18"/>
      <c r="AY1775" s="18"/>
      <c r="AZ1775" s="18"/>
      <c r="BA1775" s="18"/>
      <c r="BB1775" s="18"/>
      <c r="BC1775" s="18"/>
    </row>
    <row r="1776" spans="1:55" x14ac:dyDescent="0.25">
      <c r="A1776" s="21"/>
      <c r="B1776" s="21"/>
      <c r="C1776" s="21"/>
      <c r="AN1776" s="18"/>
      <c r="AO1776" s="18"/>
      <c r="AP1776" s="18"/>
      <c r="AQ1776" s="18"/>
      <c r="AR1776" s="18"/>
      <c r="AS1776" s="18"/>
      <c r="AT1776" s="18"/>
      <c r="AU1776" s="18"/>
      <c r="AV1776" s="18"/>
      <c r="AW1776" s="18"/>
      <c r="AX1776" s="18"/>
      <c r="AY1776" s="18"/>
      <c r="AZ1776" s="18"/>
      <c r="BA1776" s="18"/>
      <c r="BB1776" s="18"/>
      <c r="BC1776" s="18"/>
    </row>
    <row r="1777" spans="1:55" x14ac:dyDescent="0.25">
      <c r="A1777" s="21"/>
      <c r="B1777" s="21"/>
      <c r="C1777" s="21"/>
      <c r="AN1777" s="18"/>
      <c r="AO1777" s="18"/>
      <c r="AP1777" s="18"/>
      <c r="AQ1777" s="18"/>
      <c r="AR1777" s="18"/>
      <c r="AS1777" s="18"/>
      <c r="AT1777" s="18"/>
      <c r="AU1777" s="18"/>
      <c r="AV1777" s="18"/>
      <c r="AW1777" s="18"/>
      <c r="AX1777" s="18"/>
      <c r="AY1777" s="18"/>
      <c r="AZ1777" s="18"/>
      <c r="BA1777" s="18"/>
      <c r="BB1777" s="18"/>
      <c r="BC1777" s="18"/>
    </row>
    <row r="1778" spans="1:55" x14ac:dyDescent="0.25">
      <c r="A1778" s="21"/>
      <c r="B1778" s="21"/>
      <c r="C1778" s="21"/>
      <c r="AN1778" s="18"/>
      <c r="AO1778" s="18"/>
      <c r="AP1778" s="18"/>
      <c r="AQ1778" s="18"/>
      <c r="AR1778" s="18"/>
      <c r="AS1778" s="18"/>
      <c r="AT1778" s="18"/>
      <c r="AU1778" s="18"/>
      <c r="AV1778" s="18"/>
      <c r="AW1778" s="18"/>
      <c r="AX1778" s="18"/>
      <c r="AY1778" s="18"/>
      <c r="AZ1778" s="18"/>
      <c r="BA1778" s="18"/>
      <c r="BB1778" s="18"/>
      <c r="BC1778" s="18"/>
    </row>
    <row r="1779" spans="1:55" x14ac:dyDescent="0.25">
      <c r="A1779" s="21"/>
      <c r="B1779" s="21"/>
      <c r="C1779" s="21"/>
      <c r="AN1779" s="18"/>
      <c r="AO1779" s="18"/>
      <c r="AP1779" s="18"/>
      <c r="AQ1779" s="18"/>
      <c r="AR1779" s="18"/>
      <c r="AS1779" s="18"/>
      <c r="AT1779" s="18"/>
      <c r="AU1779" s="18"/>
      <c r="AV1779" s="18"/>
      <c r="AW1779" s="18"/>
      <c r="AX1779" s="18"/>
      <c r="AY1779" s="18"/>
      <c r="AZ1779" s="18"/>
      <c r="BA1779" s="18"/>
      <c r="BB1779" s="18"/>
      <c r="BC1779" s="18"/>
    </row>
    <row r="1780" spans="1:55" x14ac:dyDescent="0.25">
      <c r="A1780" s="21"/>
      <c r="B1780" s="21"/>
      <c r="C1780" s="21"/>
      <c r="AN1780" s="18"/>
      <c r="AO1780" s="18"/>
      <c r="AP1780" s="18"/>
      <c r="AQ1780" s="18"/>
      <c r="AR1780" s="18"/>
      <c r="AS1780" s="18"/>
      <c r="AT1780" s="18"/>
      <c r="AU1780" s="18"/>
      <c r="AV1780" s="18"/>
      <c r="AW1780" s="18"/>
      <c r="AX1780" s="18"/>
      <c r="AY1780" s="18"/>
      <c r="AZ1780" s="18"/>
      <c r="BA1780" s="18"/>
      <c r="BB1780" s="18"/>
      <c r="BC1780" s="18"/>
    </row>
    <row r="1781" spans="1:55" x14ac:dyDescent="0.25">
      <c r="A1781" s="21"/>
      <c r="B1781" s="21"/>
      <c r="C1781" s="21"/>
      <c r="AN1781" s="18"/>
      <c r="AO1781" s="18"/>
      <c r="AP1781" s="18"/>
      <c r="AQ1781" s="18"/>
      <c r="AR1781" s="18"/>
      <c r="AS1781" s="18"/>
      <c r="AT1781" s="18"/>
      <c r="AU1781" s="18"/>
      <c r="AV1781" s="18"/>
      <c r="AW1781" s="18"/>
      <c r="AX1781" s="18"/>
      <c r="AY1781" s="18"/>
      <c r="AZ1781" s="18"/>
      <c r="BA1781" s="18"/>
      <c r="BB1781" s="18"/>
      <c r="BC1781" s="18"/>
    </row>
    <row r="1782" spans="1:55" x14ac:dyDescent="0.25">
      <c r="A1782" s="21"/>
      <c r="B1782" s="21"/>
      <c r="C1782" s="21"/>
      <c r="AN1782" s="18"/>
      <c r="AO1782" s="18"/>
      <c r="AP1782" s="18"/>
      <c r="AQ1782" s="18"/>
      <c r="AR1782" s="18"/>
      <c r="AS1782" s="18"/>
      <c r="AT1782" s="18"/>
      <c r="AU1782" s="18"/>
      <c r="AV1782" s="18"/>
      <c r="AW1782" s="18"/>
      <c r="AX1782" s="18"/>
      <c r="AY1782" s="18"/>
      <c r="AZ1782" s="18"/>
      <c r="BA1782" s="18"/>
      <c r="BB1782" s="18"/>
      <c r="BC1782" s="18"/>
    </row>
    <row r="1783" spans="1:55" x14ac:dyDescent="0.25">
      <c r="A1783" s="21"/>
      <c r="B1783" s="21"/>
      <c r="C1783" s="21"/>
      <c r="AN1783" s="18"/>
      <c r="AO1783" s="18"/>
      <c r="AP1783" s="18"/>
      <c r="AQ1783" s="18"/>
      <c r="AR1783" s="18"/>
      <c r="AS1783" s="18"/>
      <c r="AT1783" s="18"/>
      <c r="AU1783" s="18"/>
      <c r="AV1783" s="18"/>
      <c r="AW1783" s="18"/>
      <c r="AX1783" s="18"/>
      <c r="AY1783" s="18"/>
      <c r="AZ1783" s="18"/>
      <c r="BA1783" s="18"/>
      <c r="BB1783" s="18"/>
      <c r="BC1783" s="18"/>
    </row>
    <row r="1784" spans="1:55" x14ac:dyDescent="0.25">
      <c r="A1784" s="21"/>
      <c r="B1784" s="21"/>
      <c r="C1784" s="21"/>
      <c r="AN1784" s="18"/>
      <c r="AO1784" s="18"/>
      <c r="AP1784" s="18"/>
      <c r="AQ1784" s="18"/>
      <c r="AR1784" s="18"/>
      <c r="AS1784" s="18"/>
      <c r="AT1784" s="18"/>
      <c r="AU1784" s="18"/>
      <c r="AV1784" s="18"/>
      <c r="AW1784" s="18"/>
      <c r="AX1784" s="18"/>
      <c r="AY1784" s="18"/>
      <c r="AZ1784" s="18"/>
      <c r="BA1784" s="18"/>
      <c r="BB1784" s="18"/>
      <c r="BC1784" s="18"/>
    </row>
    <row r="1785" spans="1:55" x14ac:dyDescent="0.25">
      <c r="A1785" s="21"/>
      <c r="B1785" s="21"/>
      <c r="C1785" s="21"/>
      <c r="AN1785" s="18"/>
      <c r="AO1785" s="18"/>
      <c r="AP1785" s="18"/>
      <c r="AQ1785" s="18"/>
      <c r="AR1785" s="18"/>
      <c r="AS1785" s="18"/>
      <c r="AT1785" s="18"/>
      <c r="AU1785" s="18"/>
      <c r="AV1785" s="18"/>
      <c r="AW1785" s="18"/>
      <c r="AX1785" s="18"/>
      <c r="AY1785" s="18"/>
      <c r="AZ1785" s="18"/>
      <c r="BA1785" s="18"/>
      <c r="BB1785" s="18"/>
      <c r="BC1785" s="18"/>
    </row>
    <row r="1786" spans="1:55" x14ac:dyDescent="0.25">
      <c r="A1786" s="21"/>
      <c r="B1786" s="21"/>
      <c r="C1786" s="21"/>
      <c r="AN1786" s="18"/>
      <c r="AO1786" s="18"/>
      <c r="AP1786" s="18"/>
      <c r="AQ1786" s="18"/>
      <c r="AR1786" s="18"/>
      <c r="AS1786" s="18"/>
      <c r="AT1786" s="18"/>
      <c r="AU1786" s="18"/>
      <c r="AV1786" s="18"/>
      <c r="AW1786" s="18"/>
      <c r="AX1786" s="18"/>
      <c r="AY1786" s="18"/>
      <c r="AZ1786" s="18"/>
      <c r="BA1786" s="18"/>
      <c r="BB1786" s="18"/>
      <c r="BC1786" s="18"/>
    </row>
    <row r="1787" spans="1:55" x14ac:dyDescent="0.25">
      <c r="A1787" s="21"/>
      <c r="B1787" s="21"/>
      <c r="C1787" s="21"/>
      <c r="AN1787" s="18"/>
      <c r="AO1787" s="18"/>
      <c r="AP1787" s="18"/>
      <c r="AQ1787" s="18"/>
      <c r="AR1787" s="18"/>
      <c r="AS1787" s="18"/>
      <c r="AT1787" s="18"/>
      <c r="AU1787" s="18"/>
      <c r="AV1787" s="18"/>
      <c r="AW1787" s="18"/>
      <c r="AX1787" s="18"/>
      <c r="AY1787" s="18"/>
      <c r="AZ1787" s="18"/>
      <c r="BA1787" s="18"/>
      <c r="BB1787" s="18"/>
      <c r="BC1787" s="18"/>
    </row>
    <row r="1788" spans="1:55" x14ac:dyDescent="0.25">
      <c r="A1788" s="21"/>
      <c r="B1788" s="21"/>
      <c r="C1788" s="21"/>
      <c r="AN1788" s="18"/>
      <c r="AO1788" s="18"/>
      <c r="AP1788" s="18"/>
      <c r="AQ1788" s="18"/>
      <c r="AR1788" s="18"/>
      <c r="AS1788" s="18"/>
      <c r="AT1788" s="18"/>
      <c r="AU1788" s="18"/>
      <c r="AV1788" s="18"/>
      <c r="AW1788" s="18"/>
      <c r="AX1788" s="18"/>
      <c r="AY1788" s="18"/>
      <c r="AZ1788" s="18"/>
      <c r="BA1788" s="18"/>
      <c r="BB1788" s="18"/>
      <c r="BC1788" s="18"/>
    </row>
    <row r="1789" spans="1:55" x14ac:dyDescent="0.25">
      <c r="A1789" s="21"/>
      <c r="B1789" s="21"/>
      <c r="C1789" s="21"/>
      <c r="AN1789" s="18"/>
      <c r="AO1789" s="18"/>
      <c r="AP1789" s="18"/>
      <c r="AQ1789" s="18"/>
      <c r="AR1789" s="18"/>
      <c r="AS1789" s="18"/>
      <c r="AT1789" s="18"/>
      <c r="AU1789" s="18"/>
      <c r="AV1789" s="18"/>
      <c r="AW1789" s="18"/>
      <c r="AX1789" s="18"/>
      <c r="AY1789" s="18"/>
      <c r="AZ1789" s="18"/>
      <c r="BA1789" s="18"/>
      <c r="BB1789" s="18"/>
      <c r="BC1789" s="18"/>
    </row>
    <row r="1790" spans="1:55" x14ac:dyDescent="0.25">
      <c r="A1790" s="21"/>
      <c r="B1790" s="21"/>
      <c r="C1790" s="21"/>
      <c r="AN1790" s="18"/>
      <c r="AO1790" s="18"/>
      <c r="AP1790" s="18"/>
      <c r="AQ1790" s="18"/>
      <c r="AR1790" s="18"/>
      <c r="AS1790" s="18"/>
      <c r="AT1790" s="18"/>
      <c r="AU1790" s="18"/>
      <c r="AV1790" s="18"/>
      <c r="AW1790" s="18"/>
      <c r="AX1790" s="18"/>
      <c r="AY1790" s="18"/>
      <c r="AZ1790" s="18"/>
      <c r="BA1790" s="18"/>
      <c r="BB1790" s="18"/>
      <c r="BC1790" s="18"/>
    </row>
    <row r="1791" spans="1:55" x14ac:dyDescent="0.25">
      <c r="A1791" s="21"/>
      <c r="B1791" s="21"/>
      <c r="C1791" s="21"/>
      <c r="AN1791" s="18"/>
      <c r="AO1791" s="18"/>
      <c r="AP1791" s="18"/>
      <c r="AQ1791" s="18"/>
      <c r="AR1791" s="18"/>
      <c r="AS1791" s="18"/>
      <c r="AT1791" s="18"/>
      <c r="AU1791" s="18"/>
      <c r="AV1791" s="18"/>
      <c r="AW1791" s="18"/>
      <c r="AX1791" s="18"/>
      <c r="AY1791" s="18"/>
      <c r="AZ1791" s="18"/>
      <c r="BA1791" s="18"/>
      <c r="BB1791" s="18"/>
      <c r="BC1791" s="18"/>
    </row>
    <row r="1792" spans="1:55" x14ac:dyDescent="0.25">
      <c r="A1792" s="21"/>
      <c r="B1792" s="21"/>
      <c r="C1792" s="21"/>
      <c r="AN1792" s="18"/>
      <c r="AO1792" s="18"/>
      <c r="AP1792" s="18"/>
      <c r="AQ1792" s="18"/>
      <c r="AR1792" s="18"/>
      <c r="AS1792" s="18"/>
      <c r="AT1792" s="18"/>
      <c r="AU1792" s="18"/>
      <c r="AV1792" s="18"/>
      <c r="AW1792" s="18"/>
      <c r="AX1792" s="18"/>
      <c r="AY1792" s="18"/>
      <c r="AZ1792" s="18"/>
      <c r="BA1792" s="18"/>
      <c r="BB1792" s="18"/>
      <c r="BC1792" s="18"/>
    </row>
    <row r="1793" spans="1:55" x14ac:dyDescent="0.25">
      <c r="A1793" s="21"/>
      <c r="B1793" s="21"/>
      <c r="C1793" s="21"/>
      <c r="AN1793" s="18"/>
      <c r="AO1793" s="18"/>
      <c r="AP1793" s="18"/>
      <c r="AQ1793" s="18"/>
      <c r="AR1793" s="18"/>
      <c r="AS1793" s="18"/>
      <c r="AT1793" s="18"/>
      <c r="AU1793" s="18"/>
      <c r="AV1793" s="18"/>
      <c r="AW1793" s="18"/>
      <c r="AX1793" s="18"/>
      <c r="AY1793" s="18"/>
      <c r="AZ1793" s="18"/>
      <c r="BA1793" s="18"/>
      <c r="BB1793" s="18"/>
      <c r="BC1793" s="18"/>
    </row>
    <row r="1794" spans="1:55" x14ac:dyDescent="0.25">
      <c r="A1794" s="21"/>
      <c r="B1794" s="21"/>
      <c r="C1794" s="21"/>
      <c r="AN1794" s="18"/>
      <c r="AO1794" s="18"/>
      <c r="AP1794" s="18"/>
      <c r="AQ1794" s="18"/>
      <c r="AR1794" s="18"/>
      <c r="AS1794" s="18"/>
      <c r="AT1794" s="18"/>
      <c r="AU1794" s="18"/>
      <c r="AV1794" s="18"/>
      <c r="AW1794" s="18"/>
      <c r="AX1794" s="18"/>
      <c r="AY1794" s="18"/>
      <c r="AZ1794" s="18"/>
      <c r="BA1794" s="18"/>
      <c r="BB1794" s="18"/>
      <c r="BC1794" s="18"/>
    </row>
    <row r="1795" spans="1:55" x14ac:dyDescent="0.25">
      <c r="A1795" s="21"/>
      <c r="B1795" s="21"/>
      <c r="C1795" s="21"/>
      <c r="AN1795" s="18"/>
      <c r="AO1795" s="18"/>
      <c r="AP1795" s="18"/>
      <c r="AQ1795" s="18"/>
      <c r="AR1795" s="18"/>
      <c r="AS1795" s="18"/>
      <c r="AT1795" s="18"/>
      <c r="AU1795" s="18"/>
      <c r="AV1795" s="18"/>
      <c r="AW1795" s="18"/>
      <c r="AX1795" s="18"/>
      <c r="AY1795" s="18"/>
      <c r="AZ1795" s="18"/>
      <c r="BA1795" s="18"/>
      <c r="BB1795" s="18"/>
      <c r="BC1795" s="18"/>
    </row>
    <row r="1796" spans="1:55" x14ac:dyDescent="0.25">
      <c r="A1796" s="21"/>
      <c r="B1796" s="21"/>
      <c r="C1796" s="21"/>
      <c r="AN1796" s="18"/>
      <c r="AO1796" s="18"/>
      <c r="AP1796" s="18"/>
      <c r="AQ1796" s="18"/>
      <c r="AR1796" s="18"/>
      <c r="AS1796" s="18"/>
      <c r="AT1796" s="18"/>
      <c r="AU1796" s="18"/>
      <c r="AV1796" s="18"/>
      <c r="AW1796" s="18"/>
      <c r="AX1796" s="18"/>
      <c r="AY1796" s="18"/>
      <c r="AZ1796" s="18"/>
      <c r="BA1796" s="18"/>
      <c r="BB1796" s="18"/>
      <c r="BC1796" s="18"/>
    </row>
    <row r="1797" spans="1:55" x14ac:dyDescent="0.25">
      <c r="A1797" s="21"/>
      <c r="B1797" s="21"/>
      <c r="C1797" s="21"/>
      <c r="AN1797" s="18"/>
      <c r="AO1797" s="18"/>
      <c r="AP1797" s="18"/>
      <c r="AQ1797" s="18"/>
      <c r="AR1797" s="18"/>
      <c r="AS1797" s="18"/>
      <c r="AT1797" s="18"/>
      <c r="AU1797" s="18"/>
      <c r="AV1797" s="18"/>
      <c r="AW1797" s="18"/>
      <c r="AX1797" s="18"/>
      <c r="AY1797" s="18"/>
      <c r="AZ1797" s="18"/>
      <c r="BA1797" s="18"/>
      <c r="BB1797" s="18"/>
      <c r="BC1797" s="18"/>
    </row>
    <row r="1798" spans="1:55" x14ac:dyDescent="0.25">
      <c r="A1798" s="21"/>
      <c r="B1798" s="21"/>
      <c r="C1798" s="21"/>
      <c r="AN1798" s="18"/>
      <c r="AO1798" s="18"/>
      <c r="AP1798" s="18"/>
      <c r="AQ1798" s="18"/>
      <c r="AR1798" s="18"/>
      <c r="AS1798" s="18"/>
      <c r="AT1798" s="18"/>
      <c r="AU1798" s="18"/>
      <c r="AV1798" s="18"/>
      <c r="AW1798" s="18"/>
      <c r="AX1798" s="18"/>
      <c r="AY1798" s="18"/>
      <c r="AZ1798" s="18"/>
      <c r="BA1798" s="18"/>
      <c r="BB1798" s="18"/>
      <c r="BC1798" s="18"/>
    </row>
    <row r="1799" spans="1:55" x14ac:dyDescent="0.25">
      <c r="A1799" s="21"/>
      <c r="B1799" s="21"/>
      <c r="C1799" s="21"/>
      <c r="AN1799" s="18"/>
      <c r="AO1799" s="18"/>
      <c r="AP1799" s="18"/>
      <c r="AQ1799" s="18"/>
      <c r="AR1799" s="18"/>
      <c r="AS1799" s="18"/>
      <c r="AT1799" s="18"/>
      <c r="AU1799" s="18"/>
      <c r="AV1799" s="18"/>
      <c r="AW1799" s="18"/>
      <c r="AX1799" s="18"/>
      <c r="AY1799" s="18"/>
      <c r="AZ1799" s="18"/>
      <c r="BA1799" s="18"/>
      <c r="BB1799" s="18"/>
      <c r="BC1799" s="18"/>
    </row>
    <row r="1800" spans="1:55" x14ac:dyDescent="0.25">
      <c r="A1800" s="21"/>
      <c r="B1800" s="21"/>
      <c r="C1800" s="21"/>
      <c r="AN1800" s="18"/>
      <c r="AO1800" s="18"/>
      <c r="AP1800" s="18"/>
      <c r="AQ1800" s="18"/>
      <c r="AR1800" s="18"/>
      <c r="AS1800" s="18"/>
      <c r="AT1800" s="18"/>
      <c r="AU1800" s="18"/>
      <c r="AV1800" s="18"/>
      <c r="AW1800" s="18"/>
      <c r="AX1800" s="18"/>
      <c r="AY1800" s="18"/>
      <c r="AZ1800" s="18"/>
      <c r="BA1800" s="18"/>
      <c r="BB1800" s="18"/>
      <c r="BC1800" s="18"/>
    </row>
    <row r="1801" spans="1:55" x14ac:dyDescent="0.25">
      <c r="A1801" s="21"/>
      <c r="B1801" s="21"/>
      <c r="C1801" s="21"/>
      <c r="AN1801" s="18"/>
      <c r="AO1801" s="18"/>
      <c r="AP1801" s="18"/>
      <c r="AQ1801" s="18"/>
      <c r="AR1801" s="18"/>
      <c r="AS1801" s="18"/>
      <c r="AT1801" s="18"/>
      <c r="AU1801" s="18"/>
      <c r="AV1801" s="18"/>
      <c r="AW1801" s="18"/>
      <c r="AX1801" s="18"/>
      <c r="AY1801" s="18"/>
      <c r="AZ1801" s="18"/>
      <c r="BA1801" s="18"/>
      <c r="BB1801" s="18"/>
      <c r="BC1801" s="18"/>
    </row>
    <row r="1802" spans="1:55" x14ac:dyDescent="0.25">
      <c r="A1802" s="21"/>
      <c r="B1802" s="21"/>
      <c r="C1802" s="21"/>
      <c r="AN1802" s="18"/>
      <c r="AO1802" s="18"/>
      <c r="AP1802" s="18"/>
      <c r="AQ1802" s="18"/>
      <c r="AR1802" s="18"/>
      <c r="AS1802" s="18"/>
      <c r="AT1802" s="18"/>
      <c r="AU1802" s="18"/>
      <c r="AV1802" s="18"/>
      <c r="AW1802" s="18"/>
      <c r="AX1802" s="18"/>
      <c r="AY1802" s="18"/>
      <c r="AZ1802" s="18"/>
      <c r="BA1802" s="18"/>
      <c r="BB1802" s="18"/>
      <c r="BC1802" s="18"/>
    </row>
    <row r="1803" spans="1:55" x14ac:dyDescent="0.25">
      <c r="A1803" s="21"/>
      <c r="B1803" s="21"/>
      <c r="C1803" s="21"/>
      <c r="AN1803" s="18"/>
      <c r="AO1803" s="18"/>
      <c r="AP1803" s="18"/>
      <c r="AQ1803" s="18"/>
      <c r="AR1803" s="18"/>
      <c r="AS1803" s="18"/>
      <c r="AT1803" s="18"/>
      <c r="AU1803" s="18"/>
      <c r="AV1803" s="18"/>
      <c r="AW1803" s="18"/>
      <c r="AX1803" s="18"/>
      <c r="AY1803" s="18"/>
      <c r="AZ1803" s="18"/>
      <c r="BA1803" s="18"/>
      <c r="BB1803" s="18"/>
      <c r="BC1803" s="18"/>
    </row>
    <row r="1804" spans="1:55" x14ac:dyDescent="0.25">
      <c r="A1804" s="21"/>
      <c r="B1804" s="21"/>
      <c r="C1804" s="21"/>
      <c r="AN1804" s="18"/>
      <c r="AO1804" s="18"/>
      <c r="AP1804" s="18"/>
      <c r="AQ1804" s="18"/>
      <c r="AR1804" s="18"/>
      <c r="AS1804" s="18"/>
      <c r="AT1804" s="18"/>
      <c r="AU1804" s="18"/>
      <c r="AV1804" s="18"/>
      <c r="AW1804" s="18"/>
      <c r="AX1804" s="18"/>
      <c r="AY1804" s="18"/>
      <c r="AZ1804" s="18"/>
      <c r="BA1804" s="18"/>
      <c r="BB1804" s="18"/>
      <c r="BC1804" s="18"/>
    </row>
    <row r="1805" spans="1:55" x14ac:dyDescent="0.25">
      <c r="A1805" s="21"/>
      <c r="B1805" s="21"/>
      <c r="C1805" s="21"/>
      <c r="AN1805" s="18"/>
      <c r="AO1805" s="18"/>
      <c r="AP1805" s="18"/>
      <c r="AQ1805" s="18"/>
      <c r="AR1805" s="18"/>
      <c r="AS1805" s="18"/>
      <c r="AT1805" s="18"/>
      <c r="AU1805" s="18"/>
      <c r="AV1805" s="18"/>
      <c r="AW1805" s="18"/>
      <c r="AX1805" s="18"/>
      <c r="AY1805" s="18"/>
      <c r="AZ1805" s="18"/>
      <c r="BA1805" s="18"/>
      <c r="BB1805" s="18"/>
      <c r="BC1805" s="18"/>
    </row>
    <row r="1806" spans="1:55" x14ac:dyDescent="0.25">
      <c r="A1806" s="21"/>
      <c r="B1806" s="21"/>
      <c r="C1806" s="21"/>
      <c r="AN1806" s="18"/>
      <c r="AO1806" s="18"/>
      <c r="AP1806" s="18"/>
      <c r="AQ1806" s="18"/>
      <c r="AR1806" s="18"/>
      <c r="AS1806" s="18"/>
      <c r="AT1806" s="18"/>
      <c r="AU1806" s="18"/>
      <c r="AV1806" s="18"/>
      <c r="AW1806" s="18"/>
      <c r="AX1806" s="18"/>
      <c r="AY1806" s="18"/>
      <c r="AZ1806" s="18"/>
      <c r="BA1806" s="18"/>
      <c r="BB1806" s="18"/>
      <c r="BC1806" s="18"/>
    </row>
    <row r="1807" spans="1:55" x14ac:dyDescent="0.25">
      <c r="A1807" s="21"/>
      <c r="B1807" s="21"/>
      <c r="C1807" s="21"/>
      <c r="AN1807" s="18"/>
      <c r="AO1807" s="18"/>
      <c r="AP1807" s="18"/>
      <c r="AQ1807" s="18"/>
      <c r="AR1807" s="18"/>
      <c r="AS1807" s="18"/>
      <c r="AT1807" s="18"/>
      <c r="AU1807" s="18"/>
      <c r="AV1807" s="18"/>
      <c r="AW1807" s="18"/>
      <c r="AX1807" s="18"/>
      <c r="AY1807" s="18"/>
      <c r="AZ1807" s="18"/>
      <c r="BA1807" s="18"/>
      <c r="BB1807" s="18"/>
      <c r="BC1807" s="18"/>
    </row>
    <row r="1808" spans="1:55" x14ac:dyDescent="0.25">
      <c r="A1808" s="21"/>
      <c r="B1808" s="21"/>
      <c r="C1808" s="21"/>
      <c r="AN1808" s="18"/>
      <c r="AO1808" s="18"/>
      <c r="AP1808" s="18"/>
      <c r="AQ1808" s="18"/>
      <c r="AR1808" s="18"/>
      <c r="AS1808" s="18"/>
      <c r="AT1808" s="18"/>
      <c r="AU1808" s="18"/>
      <c r="AV1808" s="18"/>
      <c r="AW1808" s="18"/>
      <c r="AX1808" s="18"/>
      <c r="AY1808" s="18"/>
      <c r="AZ1808" s="18"/>
      <c r="BA1808" s="18"/>
      <c r="BB1808" s="18"/>
      <c r="BC1808" s="18"/>
    </row>
    <row r="1809" spans="1:55" x14ac:dyDescent="0.25">
      <c r="A1809" s="21"/>
      <c r="B1809" s="21"/>
      <c r="C1809" s="21"/>
      <c r="AN1809" s="18"/>
      <c r="AO1809" s="18"/>
      <c r="AP1809" s="18"/>
      <c r="AQ1809" s="18"/>
      <c r="AR1809" s="18"/>
      <c r="AS1809" s="18"/>
      <c r="AT1809" s="18"/>
      <c r="AU1809" s="18"/>
      <c r="AV1809" s="18"/>
      <c r="AW1809" s="18"/>
      <c r="AX1809" s="18"/>
      <c r="AY1809" s="18"/>
      <c r="AZ1809" s="18"/>
      <c r="BA1809" s="18"/>
      <c r="BB1809" s="18"/>
      <c r="BC1809" s="18"/>
    </row>
    <row r="1810" spans="1:55" x14ac:dyDescent="0.25">
      <c r="A1810" s="21"/>
      <c r="B1810" s="21"/>
      <c r="C1810" s="21"/>
      <c r="AN1810" s="18"/>
      <c r="AO1810" s="18"/>
      <c r="AP1810" s="18"/>
      <c r="AQ1810" s="18"/>
      <c r="AR1810" s="18"/>
      <c r="AS1810" s="18"/>
      <c r="AT1810" s="18"/>
      <c r="AU1810" s="18"/>
      <c r="AV1810" s="18"/>
      <c r="AW1810" s="18"/>
      <c r="AX1810" s="18"/>
      <c r="AY1810" s="18"/>
      <c r="AZ1810" s="18"/>
      <c r="BA1810" s="18"/>
      <c r="BB1810" s="18"/>
      <c r="BC1810" s="18"/>
    </row>
    <row r="1811" spans="1:55" x14ac:dyDescent="0.25">
      <c r="A1811" s="21"/>
      <c r="B1811" s="21"/>
      <c r="C1811" s="21"/>
      <c r="AN1811" s="18"/>
      <c r="AO1811" s="18"/>
      <c r="AP1811" s="18"/>
      <c r="AQ1811" s="18"/>
      <c r="AR1811" s="18"/>
      <c r="AS1811" s="18"/>
      <c r="AT1811" s="18"/>
      <c r="AU1811" s="18"/>
      <c r="AV1811" s="18"/>
      <c r="AW1811" s="18"/>
      <c r="AX1811" s="18"/>
      <c r="AY1811" s="18"/>
      <c r="AZ1811" s="18"/>
      <c r="BA1811" s="18"/>
      <c r="BB1811" s="18"/>
      <c r="BC1811" s="18"/>
    </row>
    <row r="1812" spans="1:55" x14ac:dyDescent="0.25">
      <c r="A1812" s="21"/>
      <c r="B1812" s="21"/>
      <c r="C1812" s="21"/>
      <c r="AN1812" s="18"/>
      <c r="AO1812" s="18"/>
      <c r="AP1812" s="18"/>
      <c r="AQ1812" s="18"/>
      <c r="AR1812" s="18"/>
      <c r="AS1812" s="18"/>
      <c r="AT1812" s="18"/>
      <c r="AU1812" s="18"/>
      <c r="AV1812" s="18"/>
      <c r="AW1812" s="18"/>
      <c r="AX1812" s="18"/>
      <c r="AY1812" s="18"/>
      <c r="AZ1812" s="18"/>
      <c r="BA1812" s="18"/>
      <c r="BB1812" s="18"/>
      <c r="BC1812" s="18"/>
    </row>
    <row r="1813" spans="1:55" x14ac:dyDescent="0.25">
      <c r="A1813" s="21"/>
      <c r="B1813" s="21"/>
      <c r="C1813" s="21"/>
      <c r="AN1813" s="18"/>
      <c r="AO1813" s="18"/>
      <c r="AP1813" s="18"/>
      <c r="AQ1813" s="18"/>
      <c r="AR1813" s="18"/>
      <c r="AS1813" s="18"/>
      <c r="AT1813" s="18"/>
      <c r="AU1813" s="18"/>
      <c r="AV1813" s="18"/>
      <c r="AW1813" s="18"/>
      <c r="AX1813" s="18"/>
      <c r="AY1813" s="18"/>
      <c r="AZ1813" s="18"/>
      <c r="BA1813" s="18"/>
      <c r="BB1813" s="18"/>
      <c r="BC1813" s="18"/>
    </row>
    <row r="1814" spans="1:55" x14ac:dyDescent="0.25">
      <c r="A1814" s="21"/>
      <c r="B1814" s="21"/>
      <c r="C1814" s="21"/>
      <c r="AN1814" s="18"/>
      <c r="AO1814" s="18"/>
      <c r="AP1814" s="18"/>
      <c r="AQ1814" s="18"/>
      <c r="AR1814" s="18"/>
      <c r="AS1814" s="18"/>
      <c r="AT1814" s="18"/>
      <c r="AU1814" s="18"/>
      <c r="AV1814" s="18"/>
      <c r="AW1814" s="18"/>
      <c r="AX1814" s="18"/>
      <c r="AY1814" s="18"/>
      <c r="AZ1814" s="18"/>
      <c r="BA1814" s="18"/>
      <c r="BB1814" s="18"/>
      <c r="BC1814" s="18"/>
    </row>
    <row r="1815" spans="1:55" x14ac:dyDescent="0.25">
      <c r="A1815" s="21"/>
      <c r="B1815" s="21"/>
      <c r="C1815" s="21"/>
      <c r="AN1815" s="18"/>
      <c r="AO1815" s="18"/>
      <c r="AP1815" s="18"/>
      <c r="AQ1815" s="18"/>
      <c r="AR1815" s="18"/>
      <c r="AS1815" s="18"/>
      <c r="AT1815" s="18"/>
      <c r="AU1815" s="18"/>
      <c r="AV1815" s="18"/>
      <c r="AW1815" s="18"/>
      <c r="AX1815" s="18"/>
      <c r="AY1815" s="18"/>
      <c r="AZ1815" s="18"/>
      <c r="BA1815" s="18"/>
      <c r="BB1815" s="18"/>
      <c r="BC1815" s="18"/>
    </row>
    <row r="1816" spans="1:55" x14ac:dyDescent="0.25">
      <c r="A1816" s="21"/>
      <c r="B1816" s="21"/>
      <c r="C1816" s="21"/>
      <c r="AN1816" s="18"/>
      <c r="AO1816" s="18"/>
      <c r="AP1816" s="18"/>
      <c r="AQ1816" s="18"/>
      <c r="AR1816" s="18"/>
      <c r="AS1816" s="18"/>
      <c r="AT1816" s="18"/>
      <c r="AU1816" s="18"/>
      <c r="AV1816" s="18"/>
      <c r="AW1816" s="18"/>
      <c r="AX1816" s="18"/>
      <c r="AY1816" s="18"/>
      <c r="AZ1816" s="18"/>
      <c r="BA1816" s="18"/>
      <c r="BB1816" s="18"/>
      <c r="BC1816" s="18"/>
    </row>
    <row r="1817" spans="1:55" x14ac:dyDescent="0.25">
      <c r="A1817" s="21"/>
      <c r="B1817" s="21"/>
      <c r="C1817" s="21"/>
      <c r="AN1817" s="18"/>
      <c r="AO1817" s="18"/>
      <c r="AP1817" s="18"/>
      <c r="AQ1817" s="18"/>
      <c r="AR1817" s="18"/>
      <c r="AS1817" s="18"/>
      <c r="AT1817" s="18"/>
      <c r="AU1817" s="18"/>
      <c r="AV1817" s="18"/>
      <c r="AW1817" s="18"/>
      <c r="AX1817" s="18"/>
      <c r="AY1817" s="18"/>
      <c r="AZ1817" s="18"/>
      <c r="BA1817" s="18"/>
      <c r="BB1817" s="18"/>
      <c r="BC1817" s="18"/>
    </row>
    <row r="1818" spans="1:55" x14ac:dyDescent="0.25">
      <c r="A1818" s="21"/>
      <c r="B1818" s="21"/>
      <c r="C1818" s="21"/>
      <c r="AN1818" s="18"/>
      <c r="AO1818" s="18"/>
      <c r="AP1818" s="18"/>
      <c r="AQ1818" s="18"/>
      <c r="AR1818" s="18"/>
      <c r="AS1818" s="18"/>
      <c r="AT1818" s="18"/>
      <c r="AU1818" s="18"/>
      <c r="AV1818" s="18"/>
      <c r="AW1818" s="18"/>
      <c r="AX1818" s="18"/>
      <c r="AY1818" s="18"/>
      <c r="AZ1818" s="18"/>
      <c r="BA1818" s="18"/>
      <c r="BB1818" s="18"/>
      <c r="BC1818" s="18"/>
    </row>
    <row r="1819" spans="1:55" x14ac:dyDescent="0.25">
      <c r="A1819" s="21"/>
      <c r="B1819" s="21"/>
      <c r="C1819" s="21"/>
      <c r="AN1819" s="18"/>
      <c r="AO1819" s="18"/>
      <c r="AP1819" s="18"/>
      <c r="AQ1819" s="18"/>
      <c r="AR1819" s="18"/>
      <c r="AS1819" s="18"/>
      <c r="AT1819" s="18"/>
      <c r="AU1819" s="18"/>
      <c r="AV1819" s="18"/>
      <c r="AW1819" s="18"/>
      <c r="AX1819" s="18"/>
      <c r="AY1819" s="18"/>
      <c r="AZ1819" s="18"/>
      <c r="BA1819" s="18"/>
      <c r="BB1819" s="18"/>
      <c r="BC1819" s="18"/>
    </row>
    <row r="1820" spans="1:55" x14ac:dyDescent="0.25">
      <c r="A1820" s="21"/>
      <c r="B1820" s="21"/>
      <c r="C1820" s="21"/>
      <c r="AN1820" s="18"/>
      <c r="AO1820" s="18"/>
      <c r="AP1820" s="18"/>
      <c r="AQ1820" s="18"/>
      <c r="AR1820" s="18"/>
      <c r="AS1820" s="18"/>
      <c r="AT1820" s="18"/>
      <c r="AU1820" s="18"/>
      <c r="AV1820" s="18"/>
      <c r="AW1820" s="18"/>
      <c r="AX1820" s="18"/>
      <c r="AY1820" s="18"/>
      <c r="AZ1820" s="18"/>
      <c r="BA1820" s="18"/>
      <c r="BB1820" s="18"/>
      <c r="BC1820" s="18"/>
    </row>
    <row r="1821" spans="1:55" x14ac:dyDescent="0.25">
      <c r="A1821" s="21"/>
      <c r="B1821" s="21"/>
      <c r="C1821" s="21"/>
      <c r="AN1821" s="18"/>
      <c r="AO1821" s="18"/>
      <c r="AP1821" s="18"/>
      <c r="AQ1821" s="18"/>
      <c r="AR1821" s="18"/>
      <c r="AS1821" s="18"/>
      <c r="AT1821" s="18"/>
      <c r="AU1821" s="18"/>
      <c r="AV1821" s="18"/>
      <c r="AW1821" s="18"/>
      <c r="AX1821" s="18"/>
      <c r="AY1821" s="18"/>
      <c r="AZ1821" s="18"/>
      <c r="BA1821" s="18"/>
      <c r="BB1821" s="18"/>
      <c r="BC1821" s="18"/>
    </row>
    <row r="1822" spans="1:55" x14ac:dyDescent="0.25">
      <c r="A1822" s="21"/>
      <c r="B1822" s="21"/>
      <c r="C1822" s="21"/>
      <c r="AN1822" s="18"/>
      <c r="AO1822" s="18"/>
      <c r="AP1822" s="18"/>
      <c r="AQ1822" s="18"/>
      <c r="AR1822" s="18"/>
      <c r="AS1822" s="18"/>
      <c r="AT1822" s="18"/>
      <c r="AU1822" s="18"/>
      <c r="AV1822" s="18"/>
      <c r="AW1822" s="18"/>
      <c r="AX1822" s="18"/>
      <c r="AY1822" s="18"/>
      <c r="AZ1822" s="18"/>
      <c r="BA1822" s="18"/>
      <c r="BB1822" s="18"/>
      <c r="BC1822" s="18"/>
    </row>
    <row r="1823" spans="1:55" x14ac:dyDescent="0.25">
      <c r="A1823" s="21"/>
      <c r="B1823" s="21"/>
      <c r="C1823" s="21"/>
      <c r="AN1823" s="18"/>
      <c r="AO1823" s="18"/>
      <c r="AP1823" s="18"/>
      <c r="AQ1823" s="18"/>
      <c r="AR1823" s="18"/>
      <c r="AS1823" s="18"/>
      <c r="AT1823" s="18"/>
      <c r="AU1823" s="18"/>
      <c r="AV1823" s="18"/>
      <c r="AW1823" s="18"/>
      <c r="AX1823" s="18"/>
      <c r="AY1823" s="18"/>
      <c r="AZ1823" s="18"/>
      <c r="BA1823" s="18"/>
      <c r="BB1823" s="18"/>
      <c r="BC1823" s="18"/>
    </row>
    <row r="1824" spans="1:55" x14ac:dyDescent="0.25">
      <c r="A1824" s="21"/>
      <c r="B1824" s="21"/>
      <c r="C1824" s="21"/>
      <c r="AN1824" s="18"/>
      <c r="AO1824" s="18"/>
      <c r="AP1824" s="18"/>
      <c r="AQ1824" s="18"/>
      <c r="AR1824" s="18"/>
      <c r="AS1824" s="18"/>
      <c r="AT1824" s="18"/>
      <c r="AU1824" s="18"/>
      <c r="AV1824" s="18"/>
      <c r="AW1824" s="18"/>
      <c r="AX1824" s="18"/>
      <c r="AY1824" s="18"/>
      <c r="AZ1824" s="18"/>
      <c r="BA1824" s="18"/>
      <c r="BB1824" s="18"/>
      <c r="BC1824" s="18"/>
    </row>
    <row r="1825" spans="1:55" x14ac:dyDescent="0.25">
      <c r="A1825" s="21"/>
      <c r="B1825" s="21"/>
      <c r="C1825" s="21"/>
      <c r="AN1825" s="18"/>
      <c r="AO1825" s="18"/>
      <c r="AP1825" s="18"/>
      <c r="AQ1825" s="18"/>
      <c r="AR1825" s="18"/>
      <c r="AS1825" s="18"/>
      <c r="AT1825" s="18"/>
      <c r="AU1825" s="18"/>
      <c r="AV1825" s="18"/>
      <c r="AW1825" s="18"/>
      <c r="AX1825" s="18"/>
      <c r="AY1825" s="18"/>
      <c r="AZ1825" s="18"/>
      <c r="BA1825" s="18"/>
      <c r="BB1825" s="18"/>
      <c r="BC1825" s="18"/>
    </row>
    <row r="1826" spans="1:55" x14ac:dyDescent="0.25">
      <c r="A1826" s="21"/>
      <c r="B1826" s="21"/>
      <c r="C1826" s="21"/>
      <c r="AN1826" s="18"/>
      <c r="AO1826" s="18"/>
      <c r="AP1826" s="18"/>
      <c r="AQ1826" s="18"/>
      <c r="AR1826" s="18"/>
      <c r="AS1826" s="18"/>
      <c r="AT1826" s="18"/>
      <c r="AU1826" s="18"/>
      <c r="AV1826" s="18"/>
      <c r="AW1826" s="18"/>
      <c r="AX1826" s="18"/>
      <c r="AY1826" s="18"/>
      <c r="AZ1826" s="18"/>
      <c r="BA1826" s="18"/>
      <c r="BB1826" s="18"/>
      <c r="BC1826" s="18"/>
    </row>
    <row r="1827" spans="1:55" x14ac:dyDescent="0.25">
      <c r="A1827" s="21"/>
      <c r="B1827" s="21"/>
      <c r="C1827" s="21"/>
      <c r="AN1827" s="18"/>
      <c r="AO1827" s="18"/>
      <c r="AP1827" s="18"/>
      <c r="AQ1827" s="18"/>
      <c r="AR1827" s="18"/>
      <c r="AS1827" s="18"/>
      <c r="AT1827" s="18"/>
      <c r="AU1827" s="18"/>
      <c r="AV1827" s="18"/>
      <c r="AW1827" s="18"/>
      <c r="AX1827" s="18"/>
      <c r="AY1827" s="18"/>
      <c r="AZ1827" s="18"/>
      <c r="BA1827" s="18"/>
      <c r="BB1827" s="18"/>
      <c r="BC1827" s="18"/>
    </row>
    <row r="1828" spans="1:55" x14ac:dyDescent="0.25">
      <c r="A1828" s="21"/>
      <c r="B1828" s="21"/>
      <c r="C1828" s="21"/>
      <c r="AN1828" s="18"/>
      <c r="AO1828" s="18"/>
      <c r="AP1828" s="18"/>
      <c r="AQ1828" s="18"/>
      <c r="AR1828" s="18"/>
      <c r="AS1828" s="18"/>
      <c r="AT1828" s="18"/>
      <c r="AU1828" s="18"/>
      <c r="AV1828" s="18"/>
      <c r="AW1828" s="18"/>
      <c r="AX1828" s="18"/>
      <c r="AY1828" s="18"/>
      <c r="AZ1828" s="18"/>
      <c r="BA1828" s="18"/>
      <c r="BB1828" s="18"/>
      <c r="BC1828" s="18"/>
    </row>
    <row r="1829" spans="1:55" x14ac:dyDescent="0.25">
      <c r="A1829" s="21"/>
      <c r="B1829" s="21"/>
      <c r="C1829" s="21"/>
      <c r="AN1829" s="18"/>
      <c r="AO1829" s="18"/>
      <c r="AP1829" s="18"/>
      <c r="AQ1829" s="18"/>
      <c r="AR1829" s="18"/>
      <c r="AS1829" s="18"/>
      <c r="AT1829" s="18"/>
      <c r="AU1829" s="18"/>
      <c r="AV1829" s="18"/>
      <c r="AW1829" s="18"/>
      <c r="AX1829" s="18"/>
      <c r="AY1829" s="18"/>
      <c r="AZ1829" s="18"/>
      <c r="BA1829" s="18"/>
      <c r="BB1829" s="18"/>
      <c r="BC1829" s="18"/>
    </row>
    <row r="1830" spans="1:55" x14ac:dyDescent="0.25">
      <c r="A1830" s="21"/>
      <c r="B1830" s="21"/>
      <c r="C1830" s="21"/>
      <c r="AN1830" s="18"/>
      <c r="AO1830" s="18"/>
      <c r="AP1830" s="18"/>
      <c r="AQ1830" s="18"/>
      <c r="AR1830" s="18"/>
      <c r="AS1830" s="18"/>
      <c r="AT1830" s="18"/>
      <c r="AU1830" s="18"/>
      <c r="AV1830" s="18"/>
      <c r="AW1830" s="18"/>
      <c r="AX1830" s="18"/>
      <c r="AY1830" s="18"/>
      <c r="AZ1830" s="18"/>
      <c r="BA1830" s="18"/>
      <c r="BB1830" s="18"/>
      <c r="BC1830" s="18"/>
    </row>
    <row r="1831" spans="1:55" x14ac:dyDescent="0.25">
      <c r="A1831" s="21"/>
      <c r="B1831" s="21"/>
      <c r="C1831" s="21"/>
      <c r="AN1831" s="18"/>
      <c r="AO1831" s="18"/>
      <c r="AP1831" s="18"/>
      <c r="AQ1831" s="18"/>
      <c r="AR1831" s="18"/>
      <c r="AS1831" s="18"/>
      <c r="AT1831" s="18"/>
      <c r="AU1831" s="18"/>
      <c r="AV1831" s="18"/>
      <c r="AW1831" s="18"/>
      <c r="AX1831" s="18"/>
      <c r="AY1831" s="18"/>
      <c r="AZ1831" s="18"/>
      <c r="BA1831" s="18"/>
      <c r="BB1831" s="18"/>
      <c r="BC1831" s="18"/>
    </row>
    <row r="1832" spans="1:55" x14ac:dyDescent="0.25">
      <c r="A1832" s="21"/>
      <c r="B1832" s="21"/>
      <c r="C1832" s="21"/>
      <c r="AN1832" s="18"/>
      <c r="AO1832" s="18"/>
      <c r="AP1832" s="18"/>
      <c r="AQ1832" s="18"/>
      <c r="AR1832" s="18"/>
      <c r="AS1832" s="18"/>
      <c r="AT1832" s="18"/>
      <c r="AU1832" s="18"/>
      <c r="AV1832" s="18"/>
      <c r="AW1832" s="18"/>
      <c r="AX1832" s="18"/>
      <c r="AY1832" s="18"/>
      <c r="AZ1832" s="18"/>
      <c r="BA1832" s="18"/>
      <c r="BB1832" s="18"/>
      <c r="BC1832" s="18"/>
    </row>
    <row r="1833" spans="1:55" x14ac:dyDescent="0.25">
      <c r="A1833" s="21"/>
      <c r="B1833" s="21"/>
      <c r="C1833" s="21"/>
      <c r="AN1833" s="18"/>
      <c r="AO1833" s="18"/>
      <c r="AP1833" s="18"/>
      <c r="AQ1833" s="18"/>
      <c r="AR1833" s="18"/>
      <c r="AS1833" s="18"/>
      <c r="AT1833" s="18"/>
      <c r="AU1833" s="18"/>
      <c r="AV1833" s="18"/>
      <c r="AW1833" s="18"/>
      <c r="AX1833" s="18"/>
      <c r="AY1833" s="18"/>
      <c r="AZ1833" s="18"/>
      <c r="BA1833" s="18"/>
      <c r="BB1833" s="18"/>
      <c r="BC1833" s="18"/>
    </row>
    <row r="1834" spans="1:55" x14ac:dyDescent="0.25">
      <c r="A1834" s="21"/>
      <c r="B1834" s="21"/>
      <c r="C1834" s="21"/>
      <c r="AN1834" s="18"/>
      <c r="AO1834" s="18"/>
      <c r="AP1834" s="18"/>
      <c r="AQ1834" s="18"/>
      <c r="AR1834" s="18"/>
      <c r="AS1834" s="18"/>
      <c r="AT1834" s="18"/>
      <c r="AU1834" s="18"/>
      <c r="AV1834" s="18"/>
      <c r="AW1834" s="18"/>
      <c r="AX1834" s="18"/>
      <c r="AY1834" s="18"/>
      <c r="AZ1834" s="18"/>
      <c r="BA1834" s="18"/>
      <c r="BB1834" s="18"/>
      <c r="BC1834" s="18"/>
    </row>
    <row r="1835" spans="1:55" x14ac:dyDescent="0.25">
      <c r="A1835" s="21"/>
      <c r="B1835" s="21"/>
      <c r="C1835" s="21"/>
      <c r="AN1835" s="18"/>
      <c r="AO1835" s="18"/>
      <c r="AP1835" s="18"/>
      <c r="AQ1835" s="18"/>
      <c r="AR1835" s="18"/>
      <c r="AS1835" s="18"/>
      <c r="AT1835" s="18"/>
      <c r="AU1835" s="18"/>
      <c r="AV1835" s="18"/>
      <c r="AW1835" s="18"/>
      <c r="AX1835" s="18"/>
      <c r="AY1835" s="18"/>
      <c r="AZ1835" s="18"/>
      <c r="BA1835" s="18"/>
      <c r="BB1835" s="18"/>
      <c r="BC1835" s="18"/>
    </row>
    <row r="1836" spans="1:55" x14ac:dyDescent="0.25">
      <c r="A1836" s="21"/>
      <c r="B1836" s="21"/>
      <c r="C1836" s="21"/>
      <c r="AN1836" s="18"/>
      <c r="AO1836" s="18"/>
      <c r="AP1836" s="18"/>
      <c r="AQ1836" s="18"/>
      <c r="AR1836" s="18"/>
      <c r="AS1836" s="18"/>
      <c r="AT1836" s="18"/>
      <c r="AU1836" s="18"/>
      <c r="AV1836" s="18"/>
      <c r="AW1836" s="18"/>
      <c r="AX1836" s="18"/>
      <c r="AY1836" s="18"/>
      <c r="AZ1836" s="18"/>
      <c r="BA1836" s="18"/>
      <c r="BB1836" s="18"/>
      <c r="BC1836" s="18"/>
    </row>
    <row r="1837" spans="1:55" x14ac:dyDescent="0.25">
      <c r="A1837" s="21"/>
      <c r="B1837" s="21"/>
      <c r="C1837" s="21"/>
      <c r="AN1837" s="18"/>
      <c r="AO1837" s="18"/>
      <c r="AP1837" s="18"/>
      <c r="AQ1837" s="18"/>
      <c r="AR1837" s="18"/>
      <c r="AS1837" s="18"/>
      <c r="AT1837" s="18"/>
      <c r="AU1837" s="18"/>
      <c r="AV1837" s="18"/>
      <c r="AW1837" s="18"/>
      <c r="AX1837" s="18"/>
      <c r="AY1837" s="18"/>
      <c r="AZ1837" s="18"/>
      <c r="BA1837" s="18"/>
      <c r="BB1837" s="18"/>
      <c r="BC1837" s="18"/>
    </row>
    <row r="1838" spans="1:55" x14ac:dyDescent="0.25">
      <c r="A1838" s="21"/>
      <c r="B1838" s="21"/>
      <c r="C1838" s="21"/>
      <c r="AN1838" s="18"/>
      <c r="AO1838" s="18"/>
      <c r="AP1838" s="18"/>
      <c r="AQ1838" s="18"/>
      <c r="AR1838" s="18"/>
      <c r="AS1838" s="18"/>
      <c r="AT1838" s="18"/>
      <c r="AU1838" s="18"/>
      <c r="AV1838" s="18"/>
      <c r="AW1838" s="18"/>
      <c r="AX1838" s="18"/>
      <c r="AY1838" s="18"/>
      <c r="AZ1838" s="18"/>
      <c r="BA1838" s="18"/>
      <c r="BB1838" s="18"/>
      <c r="BC1838" s="18"/>
    </row>
    <row r="1839" spans="1:55" x14ac:dyDescent="0.25">
      <c r="A1839" s="21"/>
      <c r="B1839" s="21"/>
      <c r="C1839" s="21"/>
      <c r="AN1839" s="18"/>
      <c r="AO1839" s="18"/>
      <c r="AP1839" s="18"/>
      <c r="AQ1839" s="18"/>
      <c r="AR1839" s="18"/>
      <c r="AS1839" s="18"/>
      <c r="AT1839" s="18"/>
      <c r="AU1839" s="18"/>
      <c r="AV1839" s="18"/>
      <c r="AW1839" s="18"/>
      <c r="AX1839" s="18"/>
      <c r="AY1839" s="18"/>
      <c r="AZ1839" s="18"/>
      <c r="BA1839" s="18"/>
      <c r="BB1839" s="18"/>
      <c r="BC1839" s="18"/>
    </row>
    <row r="1840" spans="1:55" x14ac:dyDescent="0.25">
      <c r="A1840" s="21"/>
      <c r="B1840" s="21"/>
      <c r="C1840" s="21"/>
      <c r="AN1840" s="18"/>
      <c r="AO1840" s="18"/>
      <c r="AP1840" s="18"/>
      <c r="AQ1840" s="18"/>
      <c r="AR1840" s="18"/>
      <c r="AS1840" s="18"/>
      <c r="AT1840" s="18"/>
      <c r="AU1840" s="18"/>
      <c r="AV1840" s="18"/>
      <c r="AW1840" s="18"/>
      <c r="AX1840" s="18"/>
      <c r="AY1840" s="18"/>
      <c r="AZ1840" s="18"/>
      <c r="BA1840" s="18"/>
      <c r="BB1840" s="18"/>
      <c r="BC1840" s="18"/>
    </row>
    <row r="1841" spans="1:55" x14ac:dyDescent="0.25">
      <c r="A1841" s="21"/>
      <c r="B1841" s="21"/>
      <c r="C1841" s="21"/>
      <c r="AN1841" s="18"/>
      <c r="AO1841" s="18"/>
      <c r="AP1841" s="18"/>
      <c r="AQ1841" s="18"/>
      <c r="AR1841" s="18"/>
      <c r="AS1841" s="18"/>
      <c r="AT1841" s="18"/>
      <c r="AU1841" s="18"/>
      <c r="AV1841" s="18"/>
      <c r="AW1841" s="18"/>
      <c r="AX1841" s="18"/>
      <c r="AY1841" s="18"/>
      <c r="AZ1841" s="18"/>
      <c r="BA1841" s="18"/>
      <c r="BB1841" s="18"/>
      <c r="BC1841" s="18"/>
    </row>
  </sheetData>
  <sheetProtection algorithmName="SHA-512" hashValue="jVYT6ZfE2gQ2JS6wgvbrv+/8H4P4H46SLqdboklocdKvbwDLKwDJyKMwxMCvorejaVRGqkiF5PWLxpr1/uIRFQ==" saltValue="DRW2KUZZbIw/Era1s2jsig==" spinCount="100000" sheet="1" formatCells="0" formatColumns="0" formatRows="0" insertColumns="0" insertRows="0" insertHyperlinks="0" deleteColumns="0" deleteRows="0" sort="0" autoFilter="0" pivotTables="0"/>
  <mergeCells count="13">
    <mergeCell ref="A52:B52"/>
    <mergeCell ref="A75:B75"/>
    <mergeCell ref="C63:C70"/>
    <mergeCell ref="A73:B73"/>
    <mergeCell ref="A55:B55"/>
    <mergeCell ref="A63:B63"/>
    <mergeCell ref="A34:B34"/>
    <mergeCell ref="A43:B43"/>
    <mergeCell ref="A51:B51"/>
    <mergeCell ref="A1:B1"/>
    <mergeCell ref="A3:B3"/>
    <mergeCell ref="A26:B28"/>
    <mergeCell ref="A17:B18"/>
  </mergeCells>
  <phoneticPr fontId="0" type="noConversion"/>
  <pageMargins left="0.51" right="0.35" top="0.59" bottom="0.35" header="0.23" footer="0.26"/>
  <pageSetup scale="72" fitToHeight="0" orientation="portrait" r:id="rId1"/>
  <headerFooter alignWithMargins="0">
    <oddFooter xml:space="preserve">&amp;R
</oddFooter>
  </headerFooter>
  <rowBreaks count="2" manualBreakCount="2">
    <brk id="33" max="2" man="1"/>
    <brk id="51" max="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H296"/>
  <sheetViews>
    <sheetView zoomScale="75" zoomScaleNormal="75" workbookViewId="0">
      <selection activeCell="H20" sqref="H20"/>
    </sheetView>
  </sheetViews>
  <sheetFormatPr defaultColWidth="9.453125" defaultRowHeight="12.5" x14ac:dyDescent="0.25"/>
  <cols>
    <col min="1" max="1" width="52.54296875" style="34" customWidth="1"/>
    <col min="2" max="2" width="9.54296875" style="34" customWidth="1"/>
    <col min="3" max="3" width="8.453125" style="34" customWidth="1"/>
    <col min="4" max="4" width="43.453125" style="34" customWidth="1"/>
    <col min="5" max="5" width="2.453125" style="34" customWidth="1"/>
    <col min="6" max="6" width="19.453125" style="55" customWidth="1"/>
    <col min="7" max="7" width="2.453125" style="55" customWidth="1"/>
    <col min="8" max="8" width="32.453125" style="21" customWidth="1"/>
    <col min="9" max="16384" width="9.453125" style="34"/>
  </cols>
  <sheetData>
    <row r="1" spans="1:8" ht="52.5" customHeight="1" x14ac:dyDescent="0.25">
      <c r="A1" s="831" t="s">
        <v>282</v>
      </c>
      <c r="B1" s="832"/>
      <c r="C1" s="832"/>
      <c r="D1" s="832"/>
      <c r="E1" s="832"/>
      <c r="F1" s="832"/>
      <c r="G1" s="832"/>
      <c r="H1" s="833"/>
    </row>
    <row r="2" spans="1:8" ht="15" customHeight="1" x14ac:dyDescent="0.25">
      <c r="A2" s="834" t="str">
        <f>'SCC List'!A2</f>
        <v>(Rev.27, April, 2026)</v>
      </c>
      <c r="B2" s="835"/>
      <c r="C2" s="835"/>
      <c r="D2" s="835"/>
      <c r="E2" s="835"/>
      <c r="F2" s="835"/>
      <c r="G2" s="835"/>
      <c r="H2" s="836"/>
    </row>
    <row r="3" spans="1:8" ht="30.75" customHeight="1" x14ac:dyDescent="0.25">
      <c r="A3" s="843" t="s">
        <v>289</v>
      </c>
      <c r="B3" s="320" t="s">
        <v>230</v>
      </c>
      <c r="C3" s="321" t="s">
        <v>0</v>
      </c>
      <c r="D3" s="322"/>
      <c r="E3" s="323"/>
      <c r="F3" s="323"/>
      <c r="G3" s="323"/>
      <c r="H3" s="324"/>
    </row>
    <row r="4" spans="1:8" ht="30.75" customHeight="1" x14ac:dyDescent="0.25">
      <c r="A4" s="844"/>
      <c r="B4" s="325"/>
      <c r="C4" s="326"/>
      <c r="D4" s="327"/>
      <c r="E4" s="323"/>
      <c r="F4" s="323"/>
      <c r="G4" s="323"/>
      <c r="H4" s="324"/>
    </row>
    <row r="5" spans="1:8" s="45" customFormat="1" ht="19.5" customHeight="1" x14ac:dyDescent="0.2">
      <c r="A5" s="844"/>
      <c r="B5" s="325" t="s">
        <v>231</v>
      </c>
      <c r="C5" s="326" t="s">
        <v>105</v>
      </c>
      <c r="D5" s="327"/>
      <c r="E5" s="327"/>
      <c r="F5" s="328"/>
      <c r="G5" s="328"/>
      <c r="H5" s="329" t="s">
        <v>127</v>
      </c>
    </row>
    <row r="6" spans="1:8" s="45" customFormat="1" ht="19.5" customHeight="1" x14ac:dyDescent="0.2">
      <c r="A6" s="844"/>
      <c r="B6" s="330"/>
      <c r="C6" s="331"/>
      <c r="D6" s="332"/>
      <c r="E6" s="332"/>
      <c r="F6" s="328"/>
      <c r="G6" s="328"/>
      <c r="H6" s="329" t="s">
        <v>128</v>
      </c>
    </row>
    <row r="7" spans="1:8" s="45" customFormat="1" ht="19.5" customHeight="1" x14ac:dyDescent="0.2">
      <c r="A7" s="844"/>
      <c r="B7" s="330"/>
      <c r="C7" s="331"/>
      <c r="D7" s="332"/>
      <c r="E7" s="332"/>
      <c r="F7" s="328"/>
      <c r="G7" s="328"/>
      <c r="H7" s="329" t="s">
        <v>129</v>
      </c>
    </row>
    <row r="8" spans="1:8" s="45" customFormat="1" ht="19.5" customHeight="1" x14ac:dyDescent="0.2">
      <c r="A8" s="844"/>
      <c r="B8" s="325" t="s">
        <v>232</v>
      </c>
      <c r="C8" s="326" t="s">
        <v>106</v>
      </c>
      <c r="D8" s="326"/>
      <c r="E8" s="326"/>
      <c r="F8" s="328"/>
      <c r="G8" s="333"/>
      <c r="H8" s="334" t="s">
        <v>130</v>
      </c>
    </row>
    <row r="9" spans="1:8" s="45" customFormat="1" ht="19.5" customHeight="1" x14ac:dyDescent="0.2">
      <c r="A9" s="844"/>
      <c r="B9" s="330"/>
      <c r="C9" s="331"/>
      <c r="D9" s="332"/>
      <c r="E9" s="332"/>
      <c r="F9" s="328"/>
      <c r="G9" s="333"/>
      <c r="H9" s="334" t="s">
        <v>131</v>
      </c>
    </row>
    <row r="10" spans="1:8" s="45" customFormat="1" ht="19.5" customHeight="1" x14ac:dyDescent="0.2">
      <c r="A10" s="844"/>
      <c r="B10" s="330"/>
      <c r="C10" s="331"/>
      <c r="D10" s="332"/>
      <c r="E10" s="332"/>
      <c r="F10" s="328"/>
      <c r="G10" s="333"/>
      <c r="H10" s="334" t="s">
        <v>132</v>
      </c>
    </row>
    <row r="11" spans="1:8" s="45" customFormat="1" ht="19.5" customHeight="1" x14ac:dyDescent="0.2">
      <c r="A11" s="844"/>
      <c r="B11" s="325" t="s">
        <v>233</v>
      </c>
      <c r="C11" s="326" t="s">
        <v>107</v>
      </c>
      <c r="D11" s="326"/>
      <c r="E11" s="326"/>
      <c r="F11" s="328"/>
      <c r="G11" s="333"/>
      <c r="H11" s="334" t="s">
        <v>145</v>
      </c>
    </row>
    <row r="12" spans="1:8" s="45" customFormat="1" ht="19.5" customHeight="1" x14ac:dyDescent="0.2">
      <c r="A12" s="844"/>
      <c r="B12" s="330"/>
      <c r="C12" s="331"/>
      <c r="D12" s="331"/>
      <c r="E12" s="331"/>
      <c r="F12" s="328"/>
      <c r="G12" s="333"/>
      <c r="H12" s="334" t="s">
        <v>133</v>
      </c>
    </row>
    <row r="13" spans="1:8" s="45" customFormat="1" ht="19.5" customHeight="1" x14ac:dyDescent="0.2">
      <c r="A13" s="844"/>
      <c r="B13" s="330"/>
      <c r="C13" s="331"/>
      <c r="D13" s="331"/>
      <c r="E13" s="331"/>
      <c r="F13" s="328"/>
      <c r="G13" s="333"/>
      <c r="H13" s="334" t="s">
        <v>134</v>
      </c>
    </row>
    <row r="14" spans="1:8" s="45" customFormat="1" ht="19.5" customHeight="1" x14ac:dyDescent="0.2">
      <c r="A14" s="844"/>
      <c r="B14" s="325" t="s">
        <v>234</v>
      </c>
      <c r="C14" s="326" t="s">
        <v>108</v>
      </c>
      <c r="D14" s="332"/>
      <c r="E14" s="332"/>
      <c r="F14" s="335" t="s">
        <v>166</v>
      </c>
      <c r="G14" s="336"/>
      <c r="H14" s="334" t="s">
        <v>135</v>
      </c>
    </row>
    <row r="15" spans="1:8" s="45" customFormat="1" ht="19.5" customHeight="1" x14ac:dyDescent="0.2">
      <c r="A15" s="844"/>
      <c r="B15" s="330"/>
      <c r="C15" s="331"/>
      <c r="D15" s="332"/>
      <c r="E15" s="332"/>
      <c r="F15" s="335" t="s">
        <v>167</v>
      </c>
      <c r="G15" s="333"/>
      <c r="H15" s="334" t="s">
        <v>136</v>
      </c>
    </row>
    <row r="16" spans="1:8" s="45" customFormat="1" ht="19.5" customHeight="1" x14ac:dyDescent="0.2">
      <c r="A16" s="844"/>
      <c r="B16" s="330"/>
      <c r="C16" s="331"/>
      <c r="D16" s="332"/>
      <c r="E16" s="332"/>
      <c r="F16" s="337"/>
      <c r="G16" s="333"/>
      <c r="H16" s="334" t="s">
        <v>137</v>
      </c>
    </row>
    <row r="17" spans="1:8" s="45" customFormat="1" ht="19.5" customHeight="1" x14ac:dyDescent="0.2">
      <c r="A17" s="844"/>
      <c r="B17" s="325" t="s">
        <v>235</v>
      </c>
      <c r="C17" s="326" t="s">
        <v>109</v>
      </c>
      <c r="D17" s="326"/>
      <c r="E17" s="326"/>
      <c r="F17" s="335" t="s">
        <v>168</v>
      </c>
      <c r="G17" s="336"/>
      <c r="H17" s="334" t="s">
        <v>6</v>
      </c>
    </row>
    <row r="18" spans="1:8" s="45" customFormat="1" ht="19.5" customHeight="1" x14ac:dyDescent="0.2">
      <c r="A18" s="844"/>
      <c r="B18" s="330"/>
      <c r="C18" s="331"/>
      <c r="D18" s="332"/>
      <c r="E18" s="332"/>
      <c r="F18" s="335" t="s">
        <v>169</v>
      </c>
      <c r="G18" s="333"/>
      <c r="H18" s="334" t="s">
        <v>7</v>
      </c>
    </row>
    <row r="19" spans="1:8" s="45" customFormat="1" ht="19.5" customHeight="1" x14ac:dyDescent="0.2">
      <c r="A19" s="844"/>
      <c r="B19" s="330"/>
      <c r="C19" s="331"/>
      <c r="D19" s="332"/>
      <c r="E19" s="332"/>
      <c r="F19" s="337"/>
      <c r="G19" s="333"/>
      <c r="H19" s="334" t="s">
        <v>138</v>
      </c>
    </row>
    <row r="20" spans="1:8" s="45" customFormat="1" ht="19.5" customHeight="1" x14ac:dyDescent="0.2">
      <c r="A20" s="844"/>
      <c r="B20" s="325" t="s">
        <v>236</v>
      </c>
      <c r="C20" s="839" t="s">
        <v>110</v>
      </c>
      <c r="D20" s="840"/>
      <c r="E20" s="332"/>
      <c r="F20" s="338" t="s">
        <v>170</v>
      </c>
      <c r="G20" s="336"/>
      <c r="H20" s="334" t="s">
        <v>139</v>
      </c>
    </row>
    <row r="21" spans="1:8" s="45" customFormat="1" ht="19.5" customHeight="1" x14ac:dyDescent="0.2">
      <c r="A21" s="844"/>
      <c r="B21" s="330"/>
      <c r="C21" s="841"/>
      <c r="D21" s="838"/>
      <c r="E21" s="332"/>
      <c r="F21" s="335" t="s">
        <v>147</v>
      </c>
      <c r="G21" s="333"/>
      <c r="H21" s="334" t="s">
        <v>8</v>
      </c>
    </row>
    <row r="22" spans="1:8" s="45" customFormat="1" ht="19.5" customHeight="1" x14ac:dyDescent="0.2">
      <c r="A22" s="844"/>
      <c r="B22" s="330"/>
      <c r="C22" s="339"/>
      <c r="D22" s="332"/>
      <c r="E22" s="332"/>
      <c r="F22" s="340"/>
      <c r="G22" s="328"/>
      <c r="H22" s="329" t="s">
        <v>9</v>
      </c>
    </row>
    <row r="23" spans="1:8" s="45" customFormat="1" ht="19.5" customHeight="1" x14ac:dyDescent="0.2">
      <c r="A23" s="844"/>
      <c r="B23" s="341" t="s">
        <v>115</v>
      </c>
      <c r="C23" s="342" t="s">
        <v>237</v>
      </c>
      <c r="D23" s="342"/>
      <c r="E23" s="342"/>
      <c r="F23" s="338" t="s">
        <v>171</v>
      </c>
      <c r="G23" s="343"/>
      <c r="H23" s="329" t="s">
        <v>11</v>
      </c>
    </row>
    <row r="24" spans="1:8" s="45" customFormat="1" ht="19.5" customHeight="1" x14ac:dyDescent="0.2">
      <c r="A24" s="844"/>
      <c r="B24" s="344"/>
      <c r="C24" s="345"/>
      <c r="D24" s="345"/>
      <c r="E24" s="346"/>
      <c r="F24" s="335" t="s">
        <v>165</v>
      </c>
      <c r="G24" s="328"/>
      <c r="H24" s="329" t="s">
        <v>10</v>
      </c>
    </row>
    <row r="25" spans="1:8" s="45" customFormat="1" ht="19.5" customHeight="1" x14ac:dyDescent="0.2">
      <c r="A25" s="844"/>
      <c r="B25" s="347"/>
      <c r="C25" s="346"/>
      <c r="D25" s="346"/>
      <c r="E25" s="346"/>
      <c r="F25" s="340"/>
      <c r="G25" s="328"/>
      <c r="H25" s="329" t="s">
        <v>12</v>
      </c>
    </row>
    <row r="26" spans="1:8" s="45" customFormat="1" ht="19.5" customHeight="1" x14ac:dyDescent="0.2">
      <c r="A26" s="844"/>
      <c r="B26" s="325" t="s">
        <v>238</v>
      </c>
      <c r="C26" s="842" t="s">
        <v>116</v>
      </c>
      <c r="D26" s="838"/>
      <c r="E26" s="332"/>
      <c r="F26" s="335" t="s">
        <v>172</v>
      </c>
      <c r="G26" s="343"/>
      <c r="H26" s="329" t="s">
        <v>13</v>
      </c>
    </row>
    <row r="27" spans="1:8" s="45" customFormat="1" ht="19.5" customHeight="1" x14ac:dyDescent="0.2">
      <c r="A27" s="844"/>
      <c r="B27" s="330"/>
      <c r="C27" s="837"/>
      <c r="D27" s="838"/>
      <c r="E27" s="332"/>
      <c r="F27" s="348" t="s">
        <v>173</v>
      </c>
      <c r="G27" s="333"/>
      <c r="H27" s="334" t="s">
        <v>14</v>
      </c>
    </row>
    <row r="28" spans="1:8" s="45" customFormat="1" ht="19.5" customHeight="1" x14ac:dyDescent="0.2">
      <c r="A28" s="844"/>
      <c r="B28" s="330"/>
      <c r="C28" s="331"/>
      <c r="D28" s="332"/>
      <c r="E28" s="332"/>
      <c r="F28" s="337"/>
      <c r="G28" s="333"/>
      <c r="H28" s="334" t="s">
        <v>15</v>
      </c>
    </row>
    <row r="29" spans="1:8" s="45" customFormat="1" ht="19.5" customHeight="1" x14ac:dyDescent="0.2">
      <c r="A29" s="844"/>
      <c r="B29" s="325" t="s">
        <v>239</v>
      </c>
      <c r="C29" s="349" t="s">
        <v>117</v>
      </c>
      <c r="D29" s="332"/>
      <c r="E29" s="332"/>
      <c r="F29" s="335" t="s">
        <v>174</v>
      </c>
      <c r="G29" s="336"/>
      <c r="H29" s="334" t="s">
        <v>16</v>
      </c>
    </row>
    <row r="30" spans="1:8" s="45" customFormat="1" ht="19.5" customHeight="1" x14ac:dyDescent="0.2">
      <c r="A30" s="844"/>
      <c r="B30" s="330"/>
      <c r="C30" s="350"/>
      <c r="D30" s="332"/>
      <c r="E30" s="332"/>
      <c r="F30" s="335" t="s">
        <v>175</v>
      </c>
      <c r="G30" s="333"/>
      <c r="H30" s="334" t="s">
        <v>140</v>
      </c>
    </row>
    <row r="31" spans="1:8" s="45" customFormat="1" ht="19.5" customHeight="1" x14ac:dyDescent="0.2">
      <c r="A31" s="844"/>
      <c r="B31" s="330"/>
      <c r="C31" s="350"/>
      <c r="D31" s="332"/>
      <c r="E31" s="332"/>
      <c r="F31" s="351"/>
      <c r="G31" s="333"/>
      <c r="H31" s="329" t="s">
        <v>141</v>
      </c>
    </row>
    <row r="32" spans="1:8" s="45" customFormat="1" ht="19.5" customHeight="1" x14ac:dyDescent="0.2">
      <c r="A32" s="844"/>
      <c r="B32" s="325" t="s">
        <v>240</v>
      </c>
      <c r="C32" s="327" t="s">
        <v>112</v>
      </c>
      <c r="D32" s="326"/>
      <c r="E32" s="326"/>
      <c r="F32" s="352" t="s">
        <v>176</v>
      </c>
      <c r="G32" s="336"/>
      <c r="H32" s="329" t="s">
        <v>142</v>
      </c>
    </row>
    <row r="33" spans="1:8" s="45" customFormat="1" ht="20.25" customHeight="1" x14ac:dyDescent="0.2">
      <c r="A33" s="844"/>
      <c r="B33" s="330"/>
      <c r="C33" s="332"/>
      <c r="D33" s="332"/>
      <c r="E33" s="332"/>
      <c r="F33" s="352" t="s">
        <v>177</v>
      </c>
      <c r="G33" s="333"/>
      <c r="H33" s="329" t="s">
        <v>143</v>
      </c>
    </row>
    <row r="34" spans="1:8" s="45" customFormat="1" ht="20.25" customHeight="1" x14ac:dyDescent="0.2">
      <c r="A34" s="844"/>
      <c r="B34" s="353"/>
      <c r="C34" s="332"/>
      <c r="D34" s="332"/>
      <c r="E34" s="332"/>
      <c r="F34" s="351"/>
      <c r="G34" s="333"/>
      <c r="H34" s="329" t="s">
        <v>144</v>
      </c>
    </row>
    <row r="35" spans="1:8" s="45" customFormat="1" ht="20.25" customHeight="1" x14ac:dyDescent="0.2">
      <c r="A35" s="844"/>
      <c r="B35" s="353"/>
      <c r="C35" s="332"/>
      <c r="D35" s="332"/>
      <c r="E35" s="332"/>
      <c r="F35" s="352" t="s">
        <v>178</v>
      </c>
      <c r="G35" s="336"/>
      <c r="H35" s="329" t="s">
        <v>146</v>
      </c>
    </row>
    <row r="36" spans="1:8" s="45" customFormat="1" ht="20.25" customHeight="1" x14ac:dyDescent="0.2">
      <c r="A36" s="845"/>
      <c r="B36" s="354"/>
      <c r="C36" s="355"/>
      <c r="D36" s="355"/>
      <c r="E36" s="355"/>
      <c r="F36" s="356" t="s">
        <v>179</v>
      </c>
      <c r="G36" s="357"/>
      <c r="H36" s="348" t="s">
        <v>148</v>
      </c>
    </row>
    <row r="37" spans="1:8" s="45" customFormat="1" ht="11.5" x14ac:dyDescent="0.25">
      <c r="G37" s="54"/>
      <c r="H37" s="23"/>
    </row>
    <row r="38" spans="1:8" s="45" customFormat="1" ht="11.5" x14ac:dyDescent="0.25">
      <c r="G38" s="54"/>
      <c r="H38" s="23"/>
    </row>
    <row r="39" spans="1:8" s="45" customFormat="1" ht="11.5" x14ac:dyDescent="0.25">
      <c r="F39" s="54"/>
      <c r="G39" s="54"/>
      <c r="H39" s="23"/>
    </row>
    <row r="40" spans="1:8" s="45" customFormat="1" ht="11.5" x14ac:dyDescent="0.25">
      <c r="F40" s="54"/>
      <c r="G40" s="54"/>
      <c r="H40" s="23"/>
    </row>
    <row r="41" spans="1:8" s="45" customFormat="1" ht="11.5" x14ac:dyDescent="0.25">
      <c r="F41" s="54"/>
      <c r="G41" s="54"/>
      <c r="H41" s="23"/>
    </row>
    <row r="42" spans="1:8" s="45" customFormat="1" ht="11.5" x14ac:dyDescent="0.25">
      <c r="F42" s="54"/>
      <c r="G42" s="54"/>
      <c r="H42" s="23"/>
    </row>
    <row r="43" spans="1:8" s="45" customFormat="1" ht="11.5" x14ac:dyDescent="0.25">
      <c r="F43" s="54"/>
      <c r="G43" s="54"/>
      <c r="H43" s="23"/>
    </row>
    <row r="44" spans="1:8" s="45" customFormat="1" ht="11.5" x14ac:dyDescent="0.25">
      <c r="F44" s="54"/>
      <c r="G44" s="54"/>
      <c r="H44" s="23"/>
    </row>
    <row r="45" spans="1:8" s="45" customFormat="1" ht="11.5" x14ac:dyDescent="0.25">
      <c r="F45" s="54"/>
      <c r="G45" s="54"/>
      <c r="H45" s="23"/>
    </row>
    <row r="46" spans="1:8" s="45" customFormat="1" ht="11.5" x14ac:dyDescent="0.25">
      <c r="F46" s="54"/>
      <c r="G46" s="54"/>
      <c r="H46" s="23"/>
    </row>
    <row r="47" spans="1:8" s="45" customFormat="1" ht="11.5" x14ac:dyDescent="0.25">
      <c r="F47" s="54"/>
      <c r="G47" s="54"/>
      <c r="H47" s="23"/>
    </row>
    <row r="48" spans="1:8" s="45" customFormat="1" ht="11.5" x14ac:dyDescent="0.25">
      <c r="F48" s="54"/>
      <c r="G48" s="54"/>
      <c r="H48" s="23"/>
    </row>
    <row r="49" spans="6:8" s="45" customFormat="1" ht="11.5" x14ac:dyDescent="0.25">
      <c r="F49" s="54"/>
      <c r="G49" s="54"/>
      <c r="H49" s="23"/>
    </row>
    <row r="50" spans="6:8" s="45" customFormat="1" ht="11.5" x14ac:dyDescent="0.25">
      <c r="F50" s="54"/>
      <c r="G50" s="54"/>
      <c r="H50" s="23"/>
    </row>
    <row r="51" spans="6:8" s="45" customFormat="1" ht="11.5" x14ac:dyDescent="0.25">
      <c r="F51" s="54"/>
      <c r="G51" s="54"/>
      <c r="H51" s="23"/>
    </row>
    <row r="52" spans="6:8" s="45" customFormat="1" ht="11.5" x14ac:dyDescent="0.25">
      <c r="F52" s="54"/>
      <c r="G52" s="54"/>
      <c r="H52" s="23"/>
    </row>
    <row r="53" spans="6:8" s="45" customFormat="1" ht="11.5" x14ac:dyDescent="0.25">
      <c r="F53" s="54"/>
      <c r="G53" s="54"/>
      <c r="H53" s="23"/>
    </row>
    <row r="54" spans="6:8" s="45" customFormat="1" ht="11.5" x14ac:dyDescent="0.25">
      <c r="F54" s="54"/>
      <c r="G54" s="54"/>
      <c r="H54" s="23"/>
    </row>
    <row r="55" spans="6:8" s="45" customFormat="1" ht="11.5" x14ac:dyDescent="0.25">
      <c r="F55" s="54"/>
      <c r="G55" s="54"/>
      <c r="H55" s="23"/>
    </row>
    <row r="56" spans="6:8" s="45" customFormat="1" ht="11.5" x14ac:dyDescent="0.25">
      <c r="F56" s="54"/>
      <c r="G56" s="54"/>
      <c r="H56" s="23"/>
    </row>
    <row r="57" spans="6:8" s="45" customFormat="1" ht="11.5" x14ac:dyDescent="0.25">
      <c r="F57" s="54"/>
      <c r="G57" s="54"/>
      <c r="H57" s="23"/>
    </row>
    <row r="58" spans="6:8" s="45" customFormat="1" ht="11.5" x14ac:dyDescent="0.25">
      <c r="F58" s="54"/>
      <c r="G58" s="54"/>
      <c r="H58" s="23"/>
    </row>
    <row r="59" spans="6:8" s="45" customFormat="1" ht="11.5" x14ac:dyDescent="0.25">
      <c r="F59" s="54"/>
      <c r="G59" s="54"/>
      <c r="H59" s="23"/>
    </row>
    <row r="60" spans="6:8" s="45" customFormat="1" ht="11.5" x14ac:dyDescent="0.25">
      <c r="F60" s="54"/>
      <c r="G60" s="54"/>
      <c r="H60" s="23"/>
    </row>
    <row r="61" spans="6:8" s="45" customFormat="1" ht="11.5" x14ac:dyDescent="0.25">
      <c r="F61" s="54"/>
      <c r="G61" s="54"/>
      <c r="H61" s="23"/>
    </row>
    <row r="62" spans="6:8" s="45" customFormat="1" ht="11.5" x14ac:dyDescent="0.25">
      <c r="F62" s="54"/>
      <c r="G62" s="54"/>
      <c r="H62" s="23"/>
    </row>
    <row r="63" spans="6:8" s="45" customFormat="1" ht="11.5" x14ac:dyDescent="0.25">
      <c r="F63" s="54"/>
      <c r="G63" s="54"/>
      <c r="H63" s="23"/>
    </row>
    <row r="64" spans="6:8" s="45" customFormat="1" ht="11.5" x14ac:dyDescent="0.25">
      <c r="F64" s="54"/>
      <c r="G64" s="54"/>
      <c r="H64" s="23"/>
    </row>
    <row r="65" spans="6:8" s="45" customFormat="1" ht="11.5" x14ac:dyDescent="0.25">
      <c r="F65" s="54"/>
      <c r="G65" s="54"/>
      <c r="H65" s="23"/>
    </row>
    <row r="66" spans="6:8" s="45" customFormat="1" ht="11.5" x14ac:dyDescent="0.25">
      <c r="F66" s="54"/>
      <c r="G66" s="54"/>
      <c r="H66" s="23"/>
    </row>
    <row r="67" spans="6:8" s="45" customFormat="1" ht="11.5" x14ac:dyDescent="0.25">
      <c r="F67" s="54"/>
      <c r="G67" s="54"/>
      <c r="H67" s="23"/>
    </row>
    <row r="68" spans="6:8" s="45" customFormat="1" ht="11.5" x14ac:dyDescent="0.25">
      <c r="F68" s="54"/>
      <c r="G68" s="54"/>
      <c r="H68" s="23"/>
    </row>
    <row r="69" spans="6:8" s="45" customFormat="1" ht="11.5" x14ac:dyDescent="0.25">
      <c r="F69" s="54"/>
      <c r="G69" s="54"/>
      <c r="H69" s="23"/>
    </row>
    <row r="70" spans="6:8" s="45" customFormat="1" ht="11.5" x14ac:dyDescent="0.25">
      <c r="F70" s="54"/>
      <c r="G70" s="54"/>
      <c r="H70" s="23"/>
    </row>
    <row r="71" spans="6:8" s="45" customFormat="1" ht="11.5" x14ac:dyDescent="0.25">
      <c r="F71" s="54"/>
      <c r="G71" s="54"/>
      <c r="H71" s="23"/>
    </row>
    <row r="72" spans="6:8" s="45" customFormat="1" ht="11.5" x14ac:dyDescent="0.25">
      <c r="F72" s="54"/>
      <c r="G72" s="54"/>
      <c r="H72" s="23"/>
    </row>
    <row r="73" spans="6:8" s="45" customFormat="1" ht="11.5" x14ac:dyDescent="0.25">
      <c r="F73" s="54"/>
      <c r="G73" s="54"/>
      <c r="H73" s="23"/>
    </row>
    <row r="74" spans="6:8" s="45" customFormat="1" ht="11.5" x14ac:dyDescent="0.25">
      <c r="F74" s="54"/>
      <c r="G74" s="54"/>
      <c r="H74" s="23"/>
    </row>
    <row r="75" spans="6:8" s="45" customFormat="1" ht="11.5" x14ac:dyDescent="0.25">
      <c r="F75" s="54"/>
      <c r="G75" s="54"/>
      <c r="H75" s="23"/>
    </row>
    <row r="76" spans="6:8" s="45" customFormat="1" ht="11.5" x14ac:dyDescent="0.25">
      <c r="F76" s="54"/>
      <c r="G76" s="54"/>
      <c r="H76" s="23"/>
    </row>
    <row r="77" spans="6:8" s="45" customFormat="1" ht="11.5" x14ac:dyDescent="0.25">
      <c r="F77" s="54"/>
      <c r="G77" s="54"/>
      <c r="H77" s="23"/>
    </row>
    <row r="78" spans="6:8" s="45" customFormat="1" ht="11.5" x14ac:dyDescent="0.25">
      <c r="F78" s="54"/>
      <c r="G78" s="54"/>
      <c r="H78" s="23"/>
    </row>
    <row r="79" spans="6:8" s="45" customFormat="1" ht="11.5" x14ac:dyDescent="0.25">
      <c r="F79" s="54"/>
      <c r="G79" s="54"/>
      <c r="H79" s="23"/>
    </row>
    <row r="80" spans="6:8" s="45" customFormat="1" ht="11.5" x14ac:dyDescent="0.25">
      <c r="F80" s="54"/>
      <c r="G80" s="54"/>
      <c r="H80" s="23"/>
    </row>
    <row r="81" spans="6:8" s="45" customFormat="1" ht="11.5" x14ac:dyDescent="0.25">
      <c r="F81" s="54"/>
      <c r="G81" s="54"/>
      <c r="H81" s="23"/>
    </row>
    <row r="82" spans="6:8" s="45" customFormat="1" ht="11.5" x14ac:dyDescent="0.25">
      <c r="F82" s="54"/>
      <c r="G82" s="54"/>
      <c r="H82" s="23"/>
    </row>
    <row r="83" spans="6:8" s="45" customFormat="1" ht="11.5" x14ac:dyDescent="0.25">
      <c r="F83" s="54"/>
      <c r="G83" s="54"/>
      <c r="H83" s="23"/>
    </row>
    <row r="84" spans="6:8" s="45" customFormat="1" ht="11.5" x14ac:dyDescent="0.25">
      <c r="F84" s="54"/>
      <c r="G84" s="54"/>
      <c r="H84" s="23"/>
    </row>
    <row r="85" spans="6:8" s="45" customFormat="1" ht="11.5" x14ac:dyDescent="0.25">
      <c r="F85" s="54"/>
      <c r="G85" s="54"/>
      <c r="H85" s="23"/>
    </row>
    <row r="86" spans="6:8" s="45" customFormat="1" ht="11.5" x14ac:dyDescent="0.25">
      <c r="F86" s="54"/>
      <c r="G86" s="54"/>
      <c r="H86" s="23"/>
    </row>
    <row r="87" spans="6:8" s="45" customFormat="1" ht="11.5" x14ac:dyDescent="0.25">
      <c r="F87" s="54"/>
      <c r="G87" s="54"/>
      <c r="H87" s="23"/>
    </row>
    <row r="88" spans="6:8" s="45" customFormat="1" ht="11.5" x14ac:dyDescent="0.25">
      <c r="F88" s="54"/>
      <c r="G88" s="54"/>
      <c r="H88" s="23"/>
    </row>
    <row r="89" spans="6:8" s="45" customFormat="1" ht="11.5" x14ac:dyDescent="0.25">
      <c r="F89" s="54"/>
      <c r="G89" s="54"/>
      <c r="H89" s="23"/>
    </row>
    <row r="90" spans="6:8" s="45" customFormat="1" ht="11.5" x14ac:dyDescent="0.25">
      <c r="F90" s="54"/>
      <c r="G90" s="54"/>
      <c r="H90" s="23"/>
    </row>
    <row r="91" spans="6:8" s="45" customFormat="1" ht="11.5" x14ac:dyDescent="0.25">
      <c r="F91" s="54"/>
      <c r="G91" s="54"/>
      <c r="H91" s="23"/>
    </row>
    <row r="92" spans="6:8" s="45" customFormat="1" ht="11.5" x14ac:dyDescent="0.25">
      <c r="F92" s="54"/>
      <c r="G92" s="54"/>
      <c r="H92" s="23"/>
    </row>
    <row r="93" spans="6:8" s="45" customFormat="1" ht="11.5" x14ac:dyDescent="0.25">
      <c r="F93" s="54"/>
      <c r="G93" s="54"/>
      <c r="H93" s="23"/>
    </row>
    <row r="94" spans="6:8" s="45" customFormat="1" ht="11.5" x14ac:dyDescent="0.25">
      <c r="F94" s="54"/>
      <c r="G94" s="54"/>
      <c r="H94" s="23"/>
    </row>
    <row r="95" spans="6:8" s="45" customFormat="1" ht="11.5" x14ac:dyDescent="0.25">
      <c r="F95" s="54"/>
      <c r="G95" s="54"/>
      <c r="H95" s="23"/>
    </row>
    <row r="96" spans="6:8" s="45" customFormat="1" ht="11.5" x14ac:dyDescent="0.25">
      <c r="F96" s="54"/>
      <c r="G96" s="54"/>
      <c r="H96" s="23"/>
    </row>
    <row r="97" spans="6:8" s="45" customFormat="1" ht="11.5" x14ac:dyDescent="0.25">
      <c r="F97" s="54"/>
      <c r="G97" s="54"/>
      <c r="H97" s="23"/>
    </row>
    <row r="98" spans="6:8" s="45" customFormat="1" ht="11.5" x14ac:dyDescent="0.25">
      <c r="F98" s="54"/>
      <c r="G98" s="54"/>
      <c r="H98" s="23"/>
    </row>
    <row r="99" spans="6:8" s="45" customFormat="1" ht="11.5" x14ac:dyDescent="0.25">
      <c r="F99" s="54"/>
      <c r="G99" s="54"/>
      <c r="H99" s="23"/>
    </row>
    <row r="100" spans="6:8" s="45" customFormat="1" ht="11.5" x14ac:dyDescent="0.25">
      <c r="F100" s="54"/>
      <c r="G100" s="54"/>
      <c r="H100" s="23"/>
    </row>
    <row r="101" spans="6:8" s="45" customFormat="1" ht="11.5" x14ac:dyDescent="0.25">
      <c r="F101" s="54"/>
      <c r="G101" s="54"/>
      <c r="H101" s="23"/>
    </row>
    <row r="102" spans="6:8" s="45" customFormat="1" ht="11.5" x14ac:dyDescent="0.25">
      <c r="F102" s="54"/>
      <c r="G102" s="54"/>
      <c r="H102" s="23"/>
    </row>
    <row r="103" spans="6:8" s="45" customFormat="1" ht="11.5" x14ac:dyDescent="0.25">
      <c r="F103" s="54"/>
      <c r="G103" s="54"/>
      <c r="H103" s="23"/>
    </row>
    <row r="104" spans="6:8" s="45" customFormat="1" ht="11.5" x14ac:dyDescent="0.25">
      <c r="F104" s="54"/>
      <c r="G104" s="54"/>
      <c r="H104" s="23"/>
    </row>
    <row r="105" spans="6:8" s="45" customFormat="1" ht="11.5" x14ac:dyDescent="0.25">
      <c r="F105" s="54"/>
      <c r="G105" s="54"/>
      <c r="H105" s="23"/>
    </row>
    <row r="106" spans="6:8" s="45" customFormat="1" ht="11.5" x14ac:dyDescent="0.25">
      <c r="F106" s="54"/>
      <c r="G106" s="54"/>
      <c r="H106" s="23"/>
    </row>
    <row r="107" spans="6:8" s="45" customFormat="1" ht="11.5" x14ac:dyDescent="0.25">
      <c r="F107" s="54"/>
      <c r="G107" s="54"/>
      <c r="H107" s="23"/>
    </row>
    <row r="108" spans="6:8" s="45" customFormat="1" ht="11.5" x14ac:dyDescent="0.25">
      <c r="F108" s="54"/>
      <c r="G108" s="54"/>
      <c r="H108" s="23"/>
    </row>
    <row r="109" spans="6:8" s="45" customFormat="1" ht="11.5" x14ac:dyDescent="0.25">
      <c r="F109" s="54"/>
      <c r="G109" s="54"/>
      <c r="H109" s="23"/>
    </row>
    <row r="110" spans="6:8" s="45" customFormat="1" ht="11.5" x14ac:dyDescent="0.25">
      <c r="F110" s="54"/>
      <c r="G110" s="54"/>
      <c r="H110" s="23"/>
    </row>
    <row r="111" spans="6:8" s="45" customFormat="1" ht="11.5" x14ac:dyDescent="0.25">
      <c r="F111" s="54"/>
      <c r="G111" s="54"/>
      <c r="H111" s="23"/>
    </row>
    <row r="112" spans="6:8" s="45" customFormat="1" ht="11.5" x14ac:dyDescent="0.25">
      <c r="F112" s="54"/>
      <c r="G112" s="54"/>
      <c r="H112" s="23"/>
    </row>
    <row r="113" spans="6:8" s="45" customFormat="1" ht="11.5" x14ac:dyDescent="0.25">
      <c r="F113" s="54"/>
      <c r="G113" s="54"/>
      <c r="H113" s="23"/>
    </row>
    <row r="114" spans="6:8" s="45" customFormat="1" ht="11.5" x14ac:dyDescent="0.25">
      <c r="F114" s="54"/>
      <c r="G114" s="54"/>
      <c r="H114" s="23"/>
    </row>
    <row r="115" spans="6:8" s="45" customFormat="1" ht="11.5" x14ac:dyDescent="0.25">
      <c r="F115" s="54"/>
      <c r="G115" s="54"/>
      <c r="H115" s="23"/>
    </row>
    <row r="116" spans="6:8" s="45" customFormat="1" ht="11.5" x14ac:dyDescent="0.25">
      <c r="F116" s="54"/>
      <c r="G116" s="54"/>
      <c r="H116" s="23"/>
    </row>
    <row r="117" spans="6:8" s="45" customFormat="1" ht="11.5" x14ac:dyDescent="0.25">
      <c r="F117" s="54"/>
      <c r="G117" s="54"/>
      <c r="H117" s="23"/>
    </row>
    <row r="118" spans="6:8" s="45" customFormat="1" ht="11.5" x14ac:dyDescent="0.25">
      <c r="F118" s="54"/>
      <c r="G118" s="54"/>
      <c r="H118" s="23"/>
    </row>
    <row r="119" spans="6:8" s="45" customFormat="1" ht="11.5" x14ac:dyDescent="0.25">
      <c r="F119" s="54"/>
      <c r="G119" s="54"/>
      <c r="H119" s="23"/>
    </row>
    <row r="120" spans="6:8" s="45" customFormat="1" ht="11.5" x14ac:dyDescent="0.25">
      <c r="F120" s="54"/>
      <c r="G120" s="54"/>
      <c r="H120" s="23"/>
    </row>
    <row r="121" spans="6:8" s="45" customFormat="1" ht="11.5" x14ac:dyDescent="0.25">
      <c r="F121" s="54"/>
      <c r="G121" s="54"/>
      <c r="H121" s="23"/>
    </row>
    <row r="122" spans="6:8" s="45" customFormat="1" ht="11.5" x14ac:dyDescent="0.25">
      <c r="F122" s="54"/>
      <c r="G122" s="54"/>
      <c r="H122" s="23"/>
    </row>
    <row r="123" spans="6:8" s="45" customFormat="1" ht="11.5" x14ac:dyDescent="0.25">
      <c r="F123" s="54"/>
      <c r="G123" s="54"/>
      <c r="H123" s="23"/>
    </row>
    <row r="124" spans="6:8" s="45" customFormat="1" ht="11.5" x14ac:dyDescent="0.25">
      <c r="F124" s="54"/>
      <c r="G124" s="54"/>
      <c r="H124" s="23"/>
    </row>
    <row r="125" spans="6:8" s="45" customFormat="1" ht="11.5" x14ac:dyDescent="0.25">
      <c r="F125" s="54"/>
      <c r="G125" s="54"/>
      <c r="H125" s="23"/>
    </row>
    <row r="126" spans="6:8" s="45" customFormat="1" ht="11.5" x14ac:dyDescent="0.25">
      <c r="F126" s="54"/>
      <c r="G126" s="54"/>
      <c r="H126" s="23"/>
    </row>
    <row r="127" spans="6:8" s="45" customFormat="1" ht="11.5" x14ac:dyDescent="0.25">
      <c r="F127" s="54"/>
      <c r="G127" s="54"/>
      <c r="H127" s="23"/>
    </row>
    <row r="128" spans="6:8" s="45" customFormat="1" ht="11.5" x14ac:dyDescent="0.25">
      <c r="F128" s="54"/>
      <c r="G128" s="54"/>
      <c r="H128" s="23"/>
    </row>
    <row r="129" spans="6:8" s="45" customFormat="1" ht="11.5" x14ac:dyDescent="0.25">
      <c r="F129" s="54"/>
      <c r="G129" s="54"/>
      <c r="H129" s="23"/>
    </row>
    <row r="130" spans="6:8" s="45" customFormat="1" ht="11.5" x14ac:dyDescent="0.25">
      <c r="F130" s="54"/>
      <c r="G130" s="54"/>
      <c r="H130" s="23"/>
    </row>
    <row r="131" spans="6:8" s="45" customFormat="1" ht="11.5" x14ac:dyDescent="0.25">
      <c r="F131" s="54"/>
      <c r="G131" s="54"/>
      <c r="H131" s="23"/>
    </row>
    <row r="132" spans="6:8" s="45" customFormat="1" ht="11.5" x14ac:dyDescent="0.25">
      <c r="F132" s="54"/>
      <c r="G132" s="54"/>
      <c r="H132" s="23"/>
    </row>
    <row r="133" spans="6:8" s="45" customFormat="1" ht="11.5" x14ac:dyDescent="0.25">
      <c r="F133" s="54"/>
      <c r="G133" s="54"/>
      <c r="H133" s="23"/>
    </row>
    <row r="134" spans="6:8" s="45" customFormat="1" ht="11.5" x14ac:dyDescent="0.25">
      <c r="F134" s="54"/>
      <c r="G134" s="54"/>
      <c r="H134" s="23"/>
    </row>
    <row r="135" spans="6:8" s="45" customFormat="1" ht="11.5" x14ac:dyDescent="0.25">
      <c r="F135" s="54"/>
      <c r="G135" s="54"/>
      <c r="H135" s="23"/>
    </row>
    <row r="136" spans="6:8" s="45" customFormat="1" ht="11.5" x14ac:dyDescent="0.25">
      <c r="F136" s="54"/>
      <c r="G136" s="54"/>
      <c r="H136" s="23"/>
    </row>
    <row r="137" spans="6:8" s="45" customFormat="1" ht="11.5" x14ac:dyDescent="0.25">
      <c r="F137" s="54"/>
      <c r="G137" s="54"/>
      <c r="H137" s="23"/>
    </row>
    <row r="138" spans="6:8" s="45" customFormat="1" ht="11.5" x14ac:dyDescent="0.25">
      <c r="F138" s="54"/>
      <c r="G138" s="54"/>
      <c r="H138" s="23"/>
    </row>
    <row r="139" spans="6:8" s="45" customFormat="1" ht="11.5" x14ac:dyDescent="0.25">
      <c r="F139" s="54"/>
      <c r="G139" s="54"/>
      <c r="H139" s="23"/>
    </row>
    <row r="140" spans="6:8" s="45" customFormat="1" ht="11.5" x14ac:dyDescent="0.25">
      <c r="F140" s="54"/>
      <c r="G140" s="54"/>
      <c r="H140" s="23"/>
    </row>
    <row r="141" spans="6:8" s="45" customFormat="1" ht="11.5" x14ac:dyDescent="0.25">
      <c r="F141" s="54"/>
      <c r="G141" s="54"/>
      <c r="H141" s="23"/>
    </row>
    <row r="142" spans="6:8" s="45" customFormat="1" ht="11.5" x14ac:dyDescent="0.25">
      <c r="F142" s="54"/>
      <c r="G142" s="54"/>
      <c r="H142" s="23"/>
    </row>
    <row r="143" spans="6:8" s="45" customFormat="1" ht="11.5" x14ac:dyDescent="0.25">
      <c r="F143" s="54"/>
      <c r="G143" s="54"/>
      <c r="H143" s="23"/>
    </row>
    <row r="144" spans="6:8" s="45" customFormat="1" ht="11.5" x14ac:dyDescent="0.25">
      <c r="F144" s="54"/>
      <c r="G144" s="54"/>
      <c r="H144" s="23"/>
    </row>
    <row r="145" spans="6:8" s="45" customFormat="1" ht="11.5" x14ac:dyDescent="0.25">
      <c r="F145" s="54"/>
      <c r="G145" s="54"/>
      <c r="H145" s="23"/>
    </row>
    <row r="146" spans="6:8" s="45" customFormat="1" ht="11.5" x14ac:dyDescent="0.25">
      <c r="F146" s="54"/>
      <c r="G146" s="54"/>
      <c r="H146" s="23"/>
    </row>
    <row r="147" spans="6:8" s="45" customFormat="1" ht="11.5" x14ac:dyDescent="0.25">
      <c r="F147" s="54"/>
      <c r="G147" s="54"/>
      <c r="H147" s="23"/>
    </row>
    <row r="148" spans="6:8" s="45" customFormat="1" ht="11.5" x14ac:dyDescent="0.25">
      <c r="F148" s="54"/>
      <c r="G148" s="54"/>
      <c r="H148" s="23"/>
    </row>
    <row r="149" spans="6:8" s="45" customFormat="1" ht="11.5" x14ac:dyDescent="0.25">
      <c r="F149" s="54"/>
      <c r="G149" s="54"/>
      <c r="H149" s="23"/>
    </row>
    <row r="150" spans="6:8" s="45" customFormat="1" ht="11.5" x14ac:dyDescent="0.25">
      <c r="F150" s="54"/>
      <c r="G150" s="54"/>
      <c r="H150" s="23"/>
    </row>
    <row r="151" spans="6:8" s="45" customFormat="1" ht="11.5" x14ac:dyDescent="0.25">
      <c r="F151" s="54"/>
      <c r="G151" s="54"/>
      <c r="H151" s="23"/>
    </row>
    <row r="152" spans="6:8" s="45" customFormat="1" ht="11.5" x14ac:dyDescent="0.25">
      <c r="F152" s="54"/>
      <c r="G152" s="54"/>
      <c r="H152" s="23"/>
    </row>
    <row r="153" spans="6:8" s="45" customFormat="1" ht="11.5" x14ac:dyDescent="0.25">
      <c r="F153" s="54"/>
      <c r="G153" s="54"/>
      <c r="H153" s="23"/>
    </row>
    <row r="154" spans="6:8" s="45" customFormat="1" ht="11.5" x14ac:dyDescent="0.25">
      <c r="F154" s="54"/>
      <c r="G154" s="54"/>
      <c r="H154" s="23"/>
    </row>
    <row r="155" spans="6:8" s="45" customFormat="1" ht="11.5" x14ac:dyDescent="0.25">
      <c r="F155" s="54"/>
      <c r="G155" s="54"/>
      <c r="H155" s="23"/>
    </row>
    <row r="156" spans="6:8" s="45" customFormat="1" ht="11.5" x14ac:dyDescent="0.25">
      <c r="F156" s="54"/>
      <c r="G156" s="54"/>
      <c r="H156" s="23"/>
    </row>
    <row r="157" spans="6:8" s="45" customFormat="1" ht="11.5" x14ac:dyDescent="0.25">
      <c r="F157" s="54"/>
      <c r="G157" s="54"/>
      <c r="H157" s="23"/>
    </row>
    <row r="158" spans="6:8" s="45" customFormat="1" ht="11.5" x14ac:dyDescent="0.25">
      <c r="F158" s="54"/>
      <c r="G158" s="54"/>
      <c r="H158" s="23"/>
    </row>
    <row r="159" spans="6:8" s="45" customFormat="1" ht="11.5" x14ac:dyDescent="0.25">
      <c r="F159" s="54"/>
      <c r="G159" s="54"/>
      <c r="H159" s="23"/>
    </row>
    <row r="160" spans="6:8" s="45" customFormat="1" ht="11.5" x14ac:dyDescent="0.25">
      <c r="F160" s="54"/>
      <c r="G160" s="54"/>
      <c r="H160" s="23"/>
    </row>
    <row r="161" spans="6:8" s="45" customFormat="1" ht="11.5" x14ac:dyDescent="0.25">
      <c r="F161" s="54"/>
      <c r="G161" s="54"/>
      <c r="H161" s="23"/>
    </row>
    <row r="162" spans="6:8" s="45" customFormat="1" ht="11.5" x14ac:dyDescent="0.25">
      <c r="F162" s="54"/>
      <c r="G162" s="54"/>
      <c r="H162" s="23"/>
    </row>
    <row r="163" spans="6:8" s="45" customFormat="1" ht="11.5" x14ac:dyDescent="0.25">
      <c r="F163" s="54"/>
      <c r="G163" s="54"/>
      <c r="H163" s="23"/>
    </row>
    <row r="164" spans="6:8" s="45" customFormat="1" ht="11.5" x14ac:dyDescent="0.25">
      <c r="F164" s="54"/>
      <c r="G164" s="54"/>
      <c r="H164" s="23"/>
    </row>
    <row r="165" spans="6:8" s="45" customFormat="1" ht="11.5" x14ac:dyDescent="0.25">
      <c r="F165" s="54"/>
      <c r="G165" s="54"/>
      <c r="H165" s="23"/>
    </row>
    <row r="166" spans="6:8" s="45" customFormat="1" ht="11.5" x14ac:dyDescent="0.25">
      <c r="F166" s="54"/>
      <c r="G166" s="54"/>
      <c r="H166" s="23"/>
    </row>
    <row r="167" spans="6:8" s="45" customFormat="1" ht="11.5" x14ac:dyDescent="0.25">
      <c r="F167" s="54"/>
      <c r="G167" s="54"/>
      <c r="H167" s="23"/>
    </row>
    <row r="168" spans="6:8" s="45" customFormat="1" ht="11.5" x14ac:dyDescent="0.25">
      <c r="F168" s="54"/>
      <c r="G168" s="54"/>
      <c r="H168" s="23"/>
    </row>
    <row r="169" spans="6:8" s="45" customFormat="1" ht="11.5" x14ac:dyDescent="0.25">
      <c r="F169" s="54"/>
      <c r="G169" s="54"/>
      <c r="H169" s="23"/>
    </row>
    <row r="170" spans="6:8" s="45" customFormat="1" ht="11.5" x14ac:dyDescent="0.25">
      <c r="F170" s="54"/>
      <c r="G170" s="54"/>
      <c r="H170" s="23"/>
    </row>
    <row r="171" spans="6:8" s="45" customFormat="1" ht="11.5" x14ac:dyDescent="0.25">
      <c r="F171" s="54"/>
      <c r="G171" s="54"/>
      <c r="H171" s="23"/>
    </row>
    <row r="172" spans="6:8" s="45" customFormat="1" ht="11.5" x14ac:dyDescent="0.25">
      <c r="F172" s="54"/>
      <c r="G172" s="54"/>
      <c r="H172" s="23"/>
    </row>
    <row r="173" spans="6:8" s="45" customFormat="1" ht="11.5" x14ac:dyDescent="0.25">
      <c r="F173" s="54"/>
      <c r="G173" s="54"/>
      <c r="H173" s="23"/>
    </row>
    <row r="174" spans="6:8" s="45" customFormat="1" ht="11.5" x14ac:dyDescent="0.25">
      <c r="F174" s="54"/>
      <c r="G174" s="54"/>
      <c r="H174" s="23"/>
    </row>
    <row r="175" spans="6:8" s="45" customFormat="1" ht="11.5" x14ac:dyDescent="0.25">
      <c r="F175" s="54"/>
      <c r="G175" s="54"/>
      <c r="H175" s="23"/>
    </row>
    <row r="176" spans="6:8" s="45" customFormat="1" ht="11.5" x14ac:dyDescent="0.25">
      <c r="F176" s="54"/>
      <c r="G176" s="54"/>
      <c r="H176" s="23"/>
    </row>
    <row r="177" spans="6:8" s="45" customFormat="1" ht="11.5" x14ac:dyDescent="0.25">
      <c r="F177" s="54"/>
      <c r="G177" s="54"/>
      <c r="H177" s="23"/>
    </row>
    <row r="178" spans="6:8" s="45" customFormat="1" ht="11.5" x14ac:dyDescent="0.25">
      <c r="F178" s="54"/>
      <c r="G178" s="54"/>
      <c r="H178" s="23"/>
    </row>
    <row r="179" spans="6:8" s="45" customFormat="1" ht="11.5" x14ac:dyDescent="0.25">
      <c r="F179" s="54"/>
      <c r="G179" s="54"/>
      <c r="H179" s="23"/>
    </row>
    <row r="180" spans="6:8" s="45" customFormat="1" ht="11.5" x14ac:dyDescent="0.25">
      <c r="F180" s="54"/>
      <c r="G180" s="54"/>
      <c r="H180" s="23"/>
    </row>
    <row r="181" spans="6:8" s="45" customFormat="1" ht="11.5" x14ac:dyDescent="0.25">
      <c r="F181" s="54"/>
      <c r="G181" s="54"/>
      <c r="H181" s="23"/>
    </row>
    <row r="182" spans="6:8" s="45" customFormat="1" ht="11.5" x14ac:dyDescent="0.25">
      <c r="F182" s="54"/>
      <c r="G182" s="54"/>
      <c r="H182" s="23"/>
    </row>
    <row r="183" spans="6:8" s="45" customFormat="1" ht="11.5" x14ac:dyDescent="0.25">
      <c r="F183" s="54"/>
      <c r="G183" s="54"/>
      <c r="H183" s="23"/>
    </row>
    <row r="184" spans="6:8" s="45" customFormat="1" ht="11.5" x14ac:dyDescent="0.25">
      <c r="F184" s="54"/>
      <c r="G184" s="54"/>
      <c r="H184" s="23"/>
    </row>
    <row r="185" spans="6:8" s="45" customFormat="1" ht="11.5" x14ac:dyDescent="0.25">
      <c r="F185" s="54"/>
      <c r="G185" s="54"/>
      <c r="H185" s="23"/>
    </row>
    <row r="186" spans="6:8" s="45" customFormat="1" ht="11.5" x14ac:dyDescent="0.25">
      <c r="F186" s="54"/>
      <c r="G186" s="54"/>
      <c r="H186" s="23"/>
    </row>
    <row r="187" spans="6:8" s="45" customFormat="1" ht="11.5" x14ac:dyDescent="0.25">
      <c r="F187" s="54"/>
      <c r="G187" s="54"/>
      <c r="H187" s="23"/>
    </row>
    <row r="188" spans="6:8" s="45" customFormat="1" ht="11.5" x14ac:dyDescent="0.25">
      <c r="F188" s="54"/>
      <c r="G188" s="54"/>
      <c r="H188" s="23"/>
    </row>
    <row r="189" spans="6:8" s="45" customFormat="1" ht="11.5" x14ac:dyDescent="0.25">
      <c r="F189" s="54"/>
      <c r="G189" s="54"/>
      <c r="H189" s="23"/>
    </row>
    <row r="190" spans="6:8" s="45" customFormat="1" ht="11.5" x14ac:dyDescent="0.25">
      <c r="F190" s="54"/>
      <c r="G190" s="54"/>
      <c r="H190" s="23"/>
    </row>
    <row r="191" spans="6:8" s="45" customFormat="1" ht="11.5" x14ac:dyDescent="0.25">
      <c r="F191" s="54"/>
      <c r="G191" s="54"/>
      <c r="H191" s="23"/>
    </row>
    <row r="192" spans="6:8" s="45" customFormat="1" ht="11.5" x14ac:dyDescent="0.25">
      <c r="F192" s="54"/>
      <c r="G192" s="54"/>
      <c r="H192" s="23"/>
    </row>
    <row r="193" spans="6:8" s="45" customFormat="1" ht="11.5" x14ac:dyDescent="0.25">
      <c r="F193" s="54"/>
      <c r="G193" s="54"/>
      <c r="H193" s="23"/>
    </row>
    <row r="194" spans="6:8" s="45" customFormat="1" ht="11.5" x14ac:dyDescent="0.25">
      <c r="F194" s="54"/>
      <c r="G194" s="54"/>
      <c r="H194" s="23"/>
    </row>
    <row r="195" spans="6:8" s="45" customFormat="1" ht="11.5" x14ac:dyDescent="0.25">
      <c r="F195" s="54"/>
      <c r="G195" s="54"/>
      <c r="H195" s="23"/>
    </row>
    <row r="196" spans="6:8" s="45" customFormat="1" ht="11.5" x14ac:dyDescent="0.25">
      <c r="F196" s="54"/>
      <c r="G196" s="54"/>
      <c r="H196" s="23"/>
    </row>
    <row r="197" spans="6:8" s="45" customFormat="1" ht="11.5" x14ac:dyDescent="0.25">
      <c r="F197" s="54"/>
      <c r="G197" s="54"/>
      <c r="H197" s="23"/>
    </row>
    <row r="198" spans="6:8" s="45" customFormat="1" ht="11.5" x14ac:dyDescent="0.25">
      <c r="F198" s="54"/>
      <c r="G198" s="54"/>
      <c r="H198" s="23"/>
    </row>
    <row r="199" spans="6:8" s="45" customFormat="1" ht="11.5" x14ac:dyDescent="0.25">
      <c r="F199" s="54"/>
      <c r="G199" s="54"/>
      <c r="H199" s="23"/>
    </row>
    <row r="200" spans="6:8" s="45" customFormat="1" ht="11.5" x14ac:dyDescent="0.25">
      <c r="F200" s="54"/>
      <c r="G200" s="54"/>
      <c r="H200" s="23"/>
    </row>
    <row r="201" spans="6:8" s="45" customFormat="1" ht="11.5" x14ac:dyDescent="0.25">
      <c r="F201" s="54"/>
      <c r="G201" s="54"/>
      <c r="H201" s="23"/>
    </row>
    <row r="202" spans="6:8" s="45" customFormat="1" ht="11.5" x14ac:dyDescent="0.25">
      <c r="F202" s="54"/>
      <c r="G202" s="54"/>
      <c r="H202" s="23"/>
    </row>
    <row r="203" spans="6:8" s="45" customFormat="1" ht="11.5" x14ac:dyDescent="0.25">
      <c r="F203" s="54"/>
      <c r="G203" s="54"/>
      <c r="H203" s="23"/>
    </row>
    <row r="204" spans="6:8" s="45" customFormat="1" ht="11.5" x14ac:dyDescent="0.25">
      <c r="F204" s="54"/>
      <c r="G204" s="54"/>
      <c r="H204" s="23"/>
    </row>
    <row r="205" spans="6:8" s="45" customFormat="1" ht="11.5" x14ac:dyDescent="0.25">
      <c r="F205" s="54"/>
      <c r="G205" s="54"/>
      <c r="H205" s="23"/>
    </row>
    <row r="206" spans="6:8" s="45" customFormat="1" ht="11.5" x14ac:dyDescent="0.25">
      <c r="F206" s="54"/>
      <c r="G206" s="54"/>
      <c r="H206" s="23"/>
    </row>
    <row r="207" spans="6:8" s="45" customFormat="1" ht="11.5" x14ac:dyDescent="0.25">
      <c r="F207" s="54"/>
      <c r="G207" s="54"/>
      <c r="H207" s="23"/>
    </row>
    <row r="208" spans="6:8" s="45" customFormat="1" ht="11.5" x14ac:dyDescent="0.25">
      <c r="F208" s="54"/>
      <c r="G208" s="54"/>
      <c r="H208" s="23"/>
    </row>
    <row r="209" spans="6:8" s="45" customFormat="1" ht="11.5" x14ac:dyDescent="0.25">
      <c r="F209" s="54"/>
      <c r="G209" s="54"/>
      <c r="H209" s="23"/>
    </row>
    <row r="210" spans="6:8" s="45" customFormat="1" ht="11.5" x14ac:dyDescent="0.25">
      <c r="F210" s="54"/>
      <c r="G210" s="54"/>
      <c r="H210" s="23"/>
    </row>
    <row r="211" spans="6:8" s="45" customFormat="1" ht="11.5" x14ac:dyDescent="0.25">
      <c r="F211" s="54"/>
      <c r="G211" s="54"/>
      <c r="H211" s="23"/>
    </row>
    <row r="212" spans="6:8" s="45" customFormat="1" ht="11.5" x14ac:dyDescent="0.25">
      <c r="F212" s="54"/>
      <c r="G212" s="54"/>
      <c r="H212" s="23"/>
    </row>
    <row r="213" spans="6:8" s="45" customFormat="1" ht="11.5" x14ac:dyDescent="0.25">
      <c r="F213" s="54"/>
      <c r="G213" s="54"/>
      <c r="H213" s="23"/>
    </row>
    <row r="214" spans="6:8" s="45" customFormat="1" ht="11.5" x14ac:dyDescent="0.25">
      <c r="F214" s="54"/>
      <c r="G214" s="54"/>
      <c r="H214" s="23"/>
    </row>
    <row r="215" spans="6:8" s="45" customFormat="1" ht="11.5" x14ac:dyDescent="0.25">
      <c r="F215" s="54"/>
      <c r="G215" s="54"/>
      <c r="H215" s="23"/>
    </row>
    <row r="216" spans="6:8" s="45" customFormat="1" ht="11.5" x14ac:dyDescent="0.25">
      <c r="F216" s="54"/>
      <c r="G216" s="54"/>
      <c r="H216" s="23"/>
    </row>
    <row r="217" spans="6:8" s="45" customFormat="1" ht="11.5" x14ac:dyDescent="0.25">
      <c r="F217" s="54"/>
      <c r="G217" s="54"/>
      <c r="H217" s="23"/>
    </row>
    <row r="218" spans="6:8" s="45" customFormat="1" ht="11.5" x14ac:dyDescent="0.25">
      <c r="F218" s="54"/>
      <c r="G218" s="54"/>
      <c r="H218" s="23"/>
    </row>
    <row r="219" spans="6:8" s="45" customFormat="1" ht="11.5" x14ac:dyDescent="0.25">
      <c r="F219" s="54"/>
      <c r="G219" s="54"/>
      <c r="H219" s="23"/>
    </row>
    <row r="220" spans="6:8" s="45" customFormat="1" ht="11.5" x14ac:dyDescent="0.25">
      <c r="F220" s="54"/>
      <c r="G220" s="54"/>
      <c r="H220" s="23"/>
    </row>
    <row r="221" spans="6:8" s="45" customFormat="1" ht="11.5" x14ac:dyDescent="0.25">
      <c r="F221" s="54"/>
      <c r="G221" s="54"/>
      <c r="H221" s="23"/>
    </row>
    <row r="222" spans="6:8" s="45" customFormat="1" ht="11.5" x14ac:dyDescent="0.25">
      <c r="F222" s="54"/>
      <c r="G222" s="54"/>
      <c r="H222" s="23"/>
    </row>
    <row r="223" spans="6:8" s="45" customFormat="1" ht="11.5" x14ac:dyDescent="0.25">
      <c r="F223" s="54"/>
      <c r="G223" s="54"/>
      <c r="H223" s="23"/>
    </row>
    <row r="224" spans="6:8" s="45" customFormat="1" ht="11.5" x14ac:dyDescent="0.25">
      <c r="F224" s="54"/>
      <c r="G224" s="54"/>
      <c r="H224" s="23"/>
    </row>
    <row r="225" spans="6:8" s="45" customFormat="1" ht="11.5" x14ac:dyDescent="0.25">
      <c r="F225" s="54"/>
      <c r="G225" s="54"/>
      <c r="H225" s="23"/>
    </row>
    <row r="226" spans="6:8" s="45" customFormat="1" ht="11.5" x14ac:dyDescent="0.25">
      <c r="F226" s="54"/>
      <c r="G226" s="54"/>
      <c r="H226" s="23"/>
    </row>
    <row r="227" spans="6:8" s="45" customFormat="1" ht="11.5" x14ac:dyDescent="0.25">
      <c r="F227" s="54"/>
      <c r="G227" s="54"/>
      <c r="H227" s="23"/>
    </row>
    <row r="228" spans="6:8" s="45" customFormat="1" ht="11.5" x14ac:dyDescent="0.25">
      <c r="F228" s="54"/>
      <c r="G228" s="54"/>
      <c r="H228" s="23"/>
    </row>
    <row r="229" spans="6:8" s="45" customFormat="1" ht="11.5" x14ac:dyDescent="0.25">
      <c r="F229" s="54"/>
      <c r="G229" s="54"/>
      <c r="H229" s="23"/>
    </row>
    <row r="230" spans="6:8" s="45" customFormat="1" ht="11.5" x14ac:dyDescent="0.25">
      <c r="F230" s="54"/>
      <c r="G230" s="54"/>
      <c r="H230" s="23"/>
    </row>
    <row r="231" spans="6:8" s="45" customFormat="1" ht="11.5" x14ac:dyDescent="0.25">
      <c r="F231" s="54"/>
      <c r="G231" s="54"/>
      <c r="H231" s="23"/>
    </row>
    <row r="232" spans="6:8" s="45" customFormat="1" ht="11.5" x14ac:dyDescent="0.25">
      <c r="F232" s="54"/>
      <c r="G232" s="54"/>
      <c r="H232" s="23"/>
    </row>
    <row r="233" spans="6:8" s="45" customFormat="1" ht="11.5" x14ac:dyDescent="0.25">
      <c r="F233" s="54"/>
      <c r="G233" s="54"/>
      <c r="H233" s="23"/>
    </row>
    <row r="234" spans="6:8" s="45" customFormat="1" ht="11.5" x14ac:dyDescent="0.25">
      <c r="F234" s="54"/>
      <c r="G234" s="54"/>
      <c r="H234" s="23"/>
    </row>
    <row r="235" spans="6:8" s="45" customFormat="1" ht="11.5" x14ac:dyDescent="0.25">
      <c r="F235" s="54"/>
      <c r="G235" s="54"/>
      <c r="H235" s="23"/>
    </row>
    <row r="236" spans="6:8" s="45" customFormat="1" ht="11.5" x14ac:dyDescent="0.25">
      <c r="F236" s="54"/>
      <c r="G236" s="54"/>
      <c r="H236" s="23"/>
    </row>
    <row r="237" spans="6:8" s="45" customFormat="1" ht="11.5" x14ac:dyDescent="0.25">
      <c r="F237" s="54"/>
      <c r="G237" s="54"/>
      <c r="H237" s="23"/>
    </row>
    <row r="238" spans="6:8" s="45" customFormat="1" ht="11.5" x14ac:dyDescent="0.25">
      <c r="F238" s="54"/>
      <c r="G238" s="54"/>
      <c r="H238" s="23"/>
    </row>
    <row r="239" spans="6:8" s="45" customFormat="1" ht="11.5" x14ac:dyDescent="0.25">
      <c r="F239" s="54"/>
      <c r="G239" s="54"/>
      <c r="H239" s="23"/>
    </row>
    <row r="240" spans="6:8" s="45" customFormat="1" ht="11.5" x14ac:dyDescent="0.25">
      <c r="F240" s="54"/>
      <c r="G240" s="54"/>
      <c r="H240" s="23"/>
    </row>
    <row r="241" spans="6:8" s="45" customFormat="1" ht="11.5" x14ac:dyDescent="0.25">
      <c r="F241" s="54"/>
      <c r="G241" s="54"/>
      <c r="H241" s="23"/>
    </row>
    <row r="242" spans="6:8" s="45" customFormat="1" ht="11.5" x14ac:dyDescent="0.25">
      <c r="F242" s="54"/>
      <c r="G242" s="54"/>
      <c r="H242" s="23"/>
    </row>
    <row r="243" spans="6:8" s="45" customFormat="1" ht="11.5" x14ac:dyDescent="0.25">
      <c r="F243" s="54"/>
      <c r="G243" s="54"/>
      <c r="H243" s="23"/>
    </row>
    <row r="244" spans="6:8" s="45" customFormat="1" ht="11.5" x14ac:dyDescent="0.25">
      <c r="F244" s="54"/>
      <c r="G244" s="54"/>
      <c r="H244" s="23"/>
    </row>
    <row r="245" spans="6:8" s="45" customFormat="1" ht="11.5" x14ac:dyDescent="0.25">
      <c r="F245" s="54"/>
      <c r="G245" s="54"/>
      <c r="H245" s="23"/>
    </row>
    <row r="246" spans="6:8" s="45" customFormat="1" ht="11.5" x14ac:dyDescent="0.25">
      <c r="F246" s="54"/>
      <c r="G246" s="54"/>
      <c r="H246" s="23"/>
    </row>
    <row r="247" spans="6:8" s="45" customFormat="1" ht="11.5" x14ac:dyDescent="0.25">
      <c r="F247" s="54"/>
      <c r="G247" s="54"/>
      <c r="H247" s="23"/>
    </row>
    <row r="248" spans="6:8" s="45" customFormat="1" ht="11.5" x14ac:dyDescent="0.25">
      <c r="F248" s="54"/>
      <c r="G248" s="54"/>
      <c r="H248" s="23"/>
    </row>
    <row r="249" spans="6:8" s="45" customFormat="1" ht="11.5" x14ac:dyDescent="0.25">
      <c r="F249" s="54"/>
      <c r="G249" s="54"/>
      <c r="H249" s="23"/>
    </row>
    <row r="250" spans="6:8" s="45" customFormat="1" ht="11.5" x14ac:dyDescent="0.25">
      <c r="F250" s="54"/>
      <c r="G250" s="54"/>
      <c r="H250" s="23"/>
    </row>
    <row r="251" spans="6:8" s="45" customFormat="1" ht="11.5" x14ac:dyDescent="0.25">
      <c r="F251" s="54"/>
      <c r="G251" s="54"/>
      <c r="H251" s="23"/>
    </row>
    <row r="252" spans="6:8" s="45" customFormat="1" ht="11.5" x14ac:dyDescent="0.25">
      <c r="F252" s="54"/>
      <c r="G252" s="54"/>
      <c r="H252" s="23"/>
    </row>
    <row r="253" spans="6:8" s="45" customFormat="1" ht="11.5" x14ac:dyDescent="0.25">
      <c r="F253" s="54"/>
      <c r="G253" s="54"/>
      <c r="H253" s="23"/>
    </row>
    <row r="254" spans="6:8" s="45" customFormat="1" ht="11.5" x14ac:dyDescent="0.25">
      <c r="F254" s="54"/>
      <c r="G254" s="54"/>
      <c r="H254" s="23"/>
    </row>
    <row r="255" spans="6:8" s="45" customFormat="1" ht="11.5" x14ac:dyDescent="0.25">
      <c r="F255" s="54"/>
      <c r="G255" s="54"/>
      <c r="H255" s="23"/>
    </row>
    <row r="256" spans="6:8" s="45" customFormat="1" ht="11.5" x14ac:dyDescent="0.25">
      <c r="F256" s="54"/>
      <c r="G256" s="54"/>
      <c r="H256" s="23"/>
    </row>
    <row r="257" spans="6:8" s="45" customFormat="1" ht="11.5" x14ac:dyDescent="0.25">
      <c r="F257" s="54"/>
      <c r="G257" s="54"/>
      <c r="H257" s="23"/>
    </row>
    <row r="258" spans="6:8" s="45" customFormat="1" ht="11.5" x14ac:dyDescent="0.25">
      <c r="F258" s="54"/>
      <c r="G258" s="54"/>
      <c r="H258" s="23"/>
    </row>
    <row r="259" spans="6:8" s="45" customFormat="1" ht="11.5" x14ac:dyDescent="0.25">
      <c r="F259" s="54"/>
      <c r="G259" s="54"/>
      <c r="H259" s="23"/>
    </row>
    <row r="260" spans="6:8" s="45" customFormat="1" ht="11.5" x14ac:dyDescent="0.25">
      <c r="F260" s="54"/>
      <c r="G260" s="54"/>
      <c r="H260" s="23"/>
    </row>
    <row r="261" spans="6:8" s="45" customFormat="1" ht="11.5" x14ac:dyDescent="0.25">
      <c r="F261" s="54"/>
      <c r="G261" s="54"/>
      <c r="H261" s="23"/>
    </row>
    <row r="262" spans="6:8" s="45" customFormat="1" ht="11.5" x14ac:dyDescent="0.25">
      <c r="F262" s="54"/>
      <c r="G262" s="54"/>
      <c r="H262" s="23"/>
    </row>
    <row r="263" spans="6:8" s="45" customFormat="1" ht="11.5" x14ac:dyDescent="0.25">
      <c r="F263" s="54"/>
      <c r="G263" s="54"/>
      <c r="H263" s="23"/>
    </row>
    <row r="264" spans="6:8" s="45" customFormat="1" ht="11.5" x14ac:dyDescent="0.25">
      <c r="F264" s="54"/>
      <c r="G264" s="54"/>
      <c r="H264" s="23"/>
    </row>
    <row r="265" spans="6:8" s="45" customFormat="1" ht="11.5" x14ac:dyDescent="0.25">
      <c r="F265" s="54"/>
      <c r="G265" s="54"/>
      <c r="H265" s="23"/>
    </row>
    <row r="266" spans="6:8" s="45" customFormat="1" ht="11.5" x14ac:dyDescent="0.25">
      <c r="F266" s="54"/>
      <c r="G266" s="54"/>
      <c r="H266" s="23"/>
    </row>
    <row r="267" spans="6:8" s="45" customFormat="1" ht="11.5" x14ac:dyDescent="0.25">
      <c r="F267" s="54"/>
      <c r="G267" s="54"/>
      <c r="H267" s="23"/>
    </row>
    <row r="268" spans="6:8" s="45" customFormat="1" ht="11.5" x14ac:dyDescent="0.25">
      <c r="F268" s="54"/>
      <c r="G268" s="54"/>
      <c r="H268" s="23"/>
    </row>
    <row r="269" spans="6:8" s="45" customFormat="1" ht="11.5" x14ac:dyDescent="0.25">
      <c r="F269" s="54"/>
      <c r="G269" s="54"/>
      <c r="H269" s="23"/>
    </row>
    <row r="270" spans="6:8" s="45" customFormat="1" ht="11.5" x14ac:dyDescent="0.25">
      <c r="F270" s="54"/>
      <c r="G270" s="54"/>
      <c r="H270" s="23"/>
    </row>
    <row r="271" spans="6:8" s="45" customFormat="1" ht="11.5" x14ac:dyDescent="0.25">
      <c r="F271" s="54"/>
      <c r="G271" s="54"/>
      <c r="H271" s="23"/>
    </row>
    <row r="272" spans="6:8" s="45" customFormat="1" ht="11.5" x14ac:dyDescent="0.25">
      <c r="F272" s="54"/>
      <c r="G272" s="54"/>
      <c r="H272" s="23"/>
    </row>
    <row r="273" spans="6:8" s="45" customFormat="1" ht="11.5" x14ac:dyDescent="0.25">
      <c r="F273" s="54"/>
      <c r="G273" s="54"/>
      <c r="H273" s="23"/>
    </row>
    <row r="274" spans="6:8" s="45" customFormat="1" ht="11.5" x14ac:dyDescent="0.25">
      <c r="F274" s="54"/>
      <c r="G274" s="54"/>
      <c r="H274" s="23"/>
    </row>
    <row r="275" spans="6:8" s="45" customFormat="1" ht="11.5" x14ac:dyDescent="0.25">
      <c r="F275" s="54"/>
      <c r="G275" s="54"/>
      <c r="H275" s="23"/>
    </row>
    <row r="276" spans="6:8" s="45" customFormat="1" ht="11.5" x14ac:dyDescent="0.25">
      <c r="F276" s="54"/>
      <c r="G276" s="54"/>
      <c r="H276" s="23"/>
    </row>
    <row r="277" spans="6:8" s="45" customFormat="1" ht="11.5" x14ac:dyDescent="0.25">
      <c r="F277" s="54"/>
      <c r="G277" s="54"/>
      <c r="H277" s="23"/>
    </row>
    <row r="278" spans="6:8" s="45" customFormat="1" ht="11.5" x14ac:dyDescent="0.25">
      <c r="F278" s="54"/>
      <c r="G278" s="54"/>
      <c r="H278" s="23"/>
    </row>
    <row r="279" spans="6:8" s="45" customFormat="1" ht="11.5" x14ac:dyDescent="0.25">
      <c r="F279" s="54"/>
      <c r="G279" s="54"/>
      <c r="H279" s="23"/>
    </row>
    <row r="280" spans="6:8" s="45" customFormat="1" ht="11.5" x14ac:dyDescent="0.25">
      <c r="F280" s="54"/>
      <c r="G280" s="54"/>
      <c r="H280" s="23"/>
    </row>
    <row r="281" spans="6:8" s="45" customFormat="1" ht="11.5" x14ac:dyDescent="0.25">
      <c r="F281" s="54"/>
      <c r="G281" s="54"/>
      <c r="H281" s="23"/>
    </row>
    <row r="282" spans="6:8" s="45" customFormat="1" ht="11.5" x14ac:dyDescent="0.25">
      <c r="F282" s="54"/>
      <c r="G282" s="54"/>
      <c r="H282" s="23"/>
    </row>
    <row r="283" spans="6:8" s="45" customFormat="1" ht="11.5" x14ac:dyDescent="0.25">
      <c r="F283" s="54"/>
      <c r="G283" s="54"/>
      <c r="H283" s="23"/>
    </row>
    <row r="284" spans="6:8" s="45" customFormat="1" ht="11.5" x14ac:dyDescent="0.25">
      <c r="F284" s="54"/>
      <c r="G284" s="54"/>
      <c r="H284" s="23"/>
    </row>
    <row r="285" spans="6:8" s="45" customFormat="1" ht="11.5" x14ac:dyDescent="0.25">
      <c r="F285" s="54"/>
      <c r="G285" s="54"/>
      <c r="H285" s="23"/>
    </row>
    <row r="286" spans="6:8" s="45" customFormat="1" ht="11.5" x14ac:dyDescent="0.25">
      <c r="F286" s="54"/>
      <c r="G286" s="54"/>
      <c r="H286" s="23"/>
    </row>
    <row r="287" spans="6:8" s="45" customFormat="1" ht="11.5" x14ac:dyDescent="0.25">
      <c r="F287" s="54"/>
      <c r="G287" s="54"/>
      <c r="H287" s="23"/>
    </row>
    <row r="288" spans="6:8" s="45" customFormat="1" ht="11.5" x14ac:dyDescent="0.25">
      <c r="F288" s="54"/>
      <c r="G288" s="54"/>
      <c r="H288" s="23"/>
    </row>
    <row r="289" spans="6:8" s="45" customFormat="1" ht="11.5" x14ac:dyDescent="0.25">
      <c r="F289" s="54"/>
      <c r="G289" s="54"/>
      <c r="H289" s="23"/>
    </row>
    <row r="290" spans="6:8" s="45" customFormat="1" ht="11.5" x14ac:dyDescent="0.25">
      <c r="F290" s="54"/>
      <c r="G290" s="54"/>
      <c r="H290" s="23"/>
    </row>
    <row r="291" spans="6:8" s="45" customFormat="1" ht="11.5" x14ac:dyDescent="0.25">
      <c r="F291" s="54"/>
      <c r="G291" s="54"/>
      <c r="H291" s="23"/>
    </row>
    <row r="292" spans="6:8" s="45" customFormat="1" ht="11.5" x14ac:dyDescent="0.25">
      <c r="F292" s="54"/>
      <c r="G292" s="54"/>
      <c r="H292" s="23"/>
    </row>
    <row r="293" spans="6:8" s="45" customFormat="1" ht="11.5" x14ac:dyDescent="0.25">
      <c r="F293" s="54"/>
      <c r="G293" s="54"/>
      <c r="H293" s="23"/>
    </row>
    <row r="294" spans="6:8" s="45" customFormat="1" ht="11.5" x14ac:dyDescent="0.25">
      <c r="F294" s="54"/>
      <c r="G294" s="54"/>
      <c r="H294" s="23"/>
    </row>
    <row r="295" spans="6:8" s="45" customFormat="1" ht="11.5" x14ac:dyDescent="0.25">
      <c r="F295" s="54"/>
      <c r="G295" s="54"/>
      <c r="H295" s="23"/>
    </row>
    <row r="296" spans="6:8" s="45" customFormat="1" ht="11.5" x14ac:dyDescent="0.25">
      <c r="F296" s="54"/>
      <c r="G296" s="54"/>
      <c r="H296" s="23"/>
    </row>
  </sheetData>
  <sheetProtection algorithmName="SHA-512" hashValue="mQh65Q78e5YWDYzulFOX9aqnVJCXQnOPQnIi217GmoKtlK7a+R3Xs2/VXWrHcY0a54ziHSvtoUoQ4WUPEb6aMQ==" saltValue="A+zCnzNszXcFuz1fv0r5Bg==" spinCount="100000" sheet="1" formatCells="0" formatColumns="0" formatRows="0" insertColumns="0" insertRows="0" insertHyperlinks="0" deleteColumns="0" deleteRows="0" sort="0" autoFilter="0" pivotTables="0"/>
  <mergeCells count="7">
    <mergeCell ref="A1:H1"/>
    <mergeCell ref="A2:H2"/>
    <mergeCell ref="C27:D27"/>
    <mergeCell ref="C20:D20"/>
    <mergeCell ref="C21:D21"/>
    <mergeCell ref="C26:D26"/>
    <mergeCell ref="A3:A36"/>
  </mergeCells>
  <phoneticPr fontId="0" type="noConversion"/>
  <printOptions horizontalCentered="1"/>
  <pageMargins left="0.77" right="0.4" top="0.67" bottom="1" header="0.35" footer="0.5"/>
  <pageSetup scale="64"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T1739"/>
  <sheetViews>
    <sheetView zoomScale="70" zoomScaleNormal="70" workbookViewId="0">
      <selection activeCell="O4" sqref="O4"/>
    </sheetView>
  </sheetViews>
  <sheetFormatPr defaultColWidth="9.453125" defaultRowHeight="12.5" x14ac:dyDescent="0.25"/>
  <cols>
    <col min="1" max="1" width="9.453125" style="5" bestFit="1" customWidth="1"/>
    <col min="2" max="2" width="58.54296875" style="6" customWidth="1"/>
    <col min="3" max="3" width="11.453125" style="9" customWidth="1"/>
    <col min="4" max="4" width="13.453125" style="9" customWidth="1"/>
    <col min="5" max="10" width="12.54296875" style="9" customWidth="1"/>
    <col min="11" max="13" width="10.54296875" style="9" customWidth="1"/>
    <col min="14" max="15" width="11.54296875" style="9" customWidth="1"/>
    <col min="16" max="16384" width="9.453125" style="6"/>
  </cols>
  <sheetData>
    <row r="1" spans="1:16" ht="24" customHeight="1" x14ac:dyDescent="0.25">
      <c r="A1" s="358" t="s">
        <v>182</v>
      </c>
      <c r="B1" s="359"/>
      <c r="C1" s="360"/>
      <c r="D1" s="360"/>
      <c r="E1" s="361"/>
      <c r="F1" s="361"/>
      <c r="G1" s="361"/>
      <c r="H1" s="361"/>
      <c r="I1" s="361"/>
      <c r="J1" s="361"/>
      <c r="K1" s="360"/>
      <c r="L1" s="362"/>
      <c r="M1" s="362"/>
      <c r="N1" s="363"/>
      <c r="O1" s="364" t="str">
        <f>'SCC List'!A2</f>
        <v>(Rev.27, April, 2026)</v>
      </c>
      <c r="P1" s="387"/>
    </row>
    <row r="2" spans="1:16" s="16" customFormat="1" ht="24" customHeight="1" x14ac:dyDescent="0.25">
      <c r="A2" s="76" t="s">
        <v>225</v>
      </c>
      <c r="B2" s="72"/>
      <c r="C2" s="365"/>
      <c r="D2" s="365"/>
      <c r="E2" s="365"/>
      <c r="F2" s="365"/>
      <c r="G2" s="365"/>
      <c r="H2" s="365"/>
      <c r="I2" s="365"/>
      <c r="J2" s="365"/>
      <c r="K2" s="850" t="s">
        <v>55</v>
      </c>
      <c r="L2" s="850"/>
      <c r="M2" s="850"/>
      <c r="N2" s="850"/>
      <c r="O2" s="99">
        <f ca="1">NOW()</f>
        <v>46127.523115046293</v>
      </c>
      <c r="P2" s="399"/>
    </row>
    <row r="3" spans="1:16" s="16" customFormat="1" ht="24" customHeight="1" x14ac:dyDescent="0.25">
      <c r="A3" s="76" t="s">
        <v>226</v>
      </c>
      <c r="B3" s="72"/>
      <c r="C3" s="365"/>
      <c r="D3" s="365"/>
      <c r="E3" s="365"/>
      <c r="F3" s="365"/>
      <c r="G3" s="365"/>
      <c r="H3" s="365"/>
      <c r="I3" s="365"/>
      <c r="J3" s="365"/>
      <c r="K3" s="851" t="s">
        <v>159</v>
      </c>
      <c r="L3" s="851"/>
      <c r="M3" s="851"/>
      <c r="N3" s="851"/>
      <c r="O3" s="114">
        <v>2026</v>
      </c>
      <c r="P3" s="399"/>
    </row>
    <row r="4" spans="1:16" s="16" customFormat="1" ht="24" customHeight="1" x14ac:dyDescent="0.25">
      <c r="A4" s="77" t="s">
        <v>256</v>
      </c>
      <c r="B4" s="71"/>
      <c r="C4" s="366"/>
      <c r="D4" s="366"/>
      <c r="E4" s="366"/>
      <c r="F4" s="366"/>
      <c r="G4" s="366"/>
      <c r="H4" s="366"/>
      <c r="I4" s="366"/>
      <c r="J4" s="366"/>
      <c r="K4" s="852" t="s">
        <v>56</v>
      </c>
      <c r="L4" s="852"/>
      <c r="M4" s="852"/>
      <c r="N4" s="852"/>
      <c r="O4" s="232">
        <v>2041</v>
      </c>
      <c r="P4" s="399"/>
    </row>
    <row r="5" spans="1:16" s="7" customFormat="1" ht="6" customHeight="1" x14ac:dyDescent="0.25">
      <c r="A5" s="282"/>
      <c r="B5" s="283"/>
      <c r="C5" s="283"/>
      <c r="D5" s="283"/>
      <c r="E5" s="283"/>
      <c r="F5" s="283"/>
      <c r="G5" s="283"/>
      <c r="H5" s="283"/>
      <c r="I5" s="283"/>
      <c r="J5" s="283"/>
      <c r="K5" s="283"/>
      <c r="L5" s="283"/>
      <c r="M5" s="283"/>
      <c r="N5" s="284"/>
      <c r="O5" s="285"/>
      <c r="P5" s="400"/>
    </row>
    <row r="6" spans="1:16" ht="88.5" customHeight="1" x14ac:dyDescent="0.25">
      <c r="A6" s="848"/>
      <c r="B6" s="849"/>
      <c r="C6" s="390" t="s">
        <v>57</v>
      </c>
      <c r="D6" s="254" t="s">
        <v>264</v>
      </c>
      <c r="E6" s="254" t="s">
        <v>265</v>
      </c>
      <c r="F6" s="254" t="s">
        <v>272</v>
      </c>
      <c r="G6" s="391" t="s">
        <v>267</v>
      </c>
      <c r="H6" s="254" t="s">
        <v>274</v>
      </c>
      <c r="I6" s="254" t="s">
        <v>268</v>
      </c>
      <c r="J6" s="254" t="s">
        <v>273</v>
      </c>
      <c r="K6" s="260" t="s">
        <v>259</v>
      </c>
      <c r="L6" s="260" t="s">
        <v>260</v>
      </c>
      <c r="M6" s="260" t="s">
        <v>258</v>
      </c>
      <c r="N6" s="254" t="s">
        <v>275</v>
      </c>
      <c r="O6" s="281" t="s">
        <v>276</v>
      </c>
      <c r="P6" s="387"/>
    </row>
    <row r="7" spans="1:16" s="11" customFormat="1" ht="15" customHeight="1" x14ac:dyDescent="0.25">
      <c r="A7" s="367" t="str">
        <f>'SCC List'!A3:B3</f>
        <v>10 GUIDEWAY &amp; TRACK ELEMENTS (route miles)</v>
      </c>
      <c r="B7" s="368"/>
      <c r="C7" s="784">
        <f>SUM(C8:C15)</f>
        <v>0</v>
      </c>
      <c r="D7" s="258">
        <f>SUM(D8:D20)</f>
        <v>0</v>
      </c>
      <c r="E7" s="258">
        <f>SUM(E8:E20)</f>
        <v>0</v>
      </c>
      <c r="F7" s="255">
        <f>SUM(D7+E7)</f>
        <v>0</v>
      </c>
      <c r="G7" s="287"/>
      <c r="H7" s="255">
        <f>J7-I7</f>
        <v>0</v>
      </c>
      <c r="I7" s="255">
        <f>E7*G7</f>
        <v>0</v>
      </c>
      <c r="J7" s="255">
        <f>(SUM(D7+E7))*G7</f>
        <v>0</v>
      </c>
      <c r="K7" s="261" t="e">
        <f>SUM((D7+E7)/(D52+E52))</f>
        <v>#DIV/0!</v>
      </c>
      <c r="L7" s="262" t="e">
        <f>F7/F77</f>
        <v>#DIV/0!</v>
      </c>
      <c r="M7" s="262" t="e">
        <f>J7/F77</f>
        <v>#DIV/0!</v>
      </c>
      <c r="N7" s="263">
        <f>Inflation!C24</f>
        <v>0</v>
      </c>
      <c r="O7" s="266">
        <f>N7*G7</f>
        <v>0</v>
      </c>
      <c r="P7" s="401" t="e">
        <f>SUM(N7/J7)</f>
        <v>#DIV/0!</v>
      </c>
    </row>
    <row r="8" spans="1:16" s="12" customFormat="1" ht="15" customHeight="1" x14ac:dyDescent="0.25">
      <c r="A8" s="369">
        <f>'SCC List'!A4:B4</f>
        <v>10.01</v>
      </c>
      <c r="B8" s="370" t="str">
        <f>'SCC List'!B4</f>
        <v>Guideway: At-grade exclusive right-of-way</v>
      </c>
      <c r="C8" s="783"/>
      <c r="D8" s="179"/>
      <c r="E8" s="179"/>
      <c r="F8" s="255">
        <f t="shared" ref="F8:F20" si="0">SUM(D8+E8)</f>
        <v>0</v>
      </c>
      <c r="G8" s="287"/>
      <c r="H8" s="255">
        <f>J8-I8</f>
        <v>0</v>
      </c>
      <c r="I8" s="255">
        <f>E8*G8</f>
        <v>0</v>
      </c>
      <c r="J8" s="255">
        <f>(SUM(D8+E8))*G8</f>
        <v>0</v>
      </c>
      <c r="K8" s="264"/>
      <c r="L8" s="265"/>
      <c r="M8" s="265"/>
      <c r="N8" s="258" t="e">
        <f>SUM(F8/$F$7)*$N$7</f>
        <v>#DIV/0!</v>
      </c>
      <c r="O8" s="266" t="e">
        <f t="shared" ref="O8:O51" si="1">N8*G8</f>
        <v>#DIV/0!</v>
      </c>
      <c r="P8" s="372"/>
    </row>
    <row r="9" spans="1:16" s="12" customFormat="1" ht="15" customHeight="1" x14ac:dyDescent="0.25">
      <c r="A9" s="369" t="str">
        <f>'SCC List'!A5:B5</f>
        <v>10.02</v>
      </c>
      <c r="B9" s="370" t="str">
        <f>'SCC List'!B5</f>
        <v>Guideway: At-grade semi-exclusive (allows cross-traffic)</v>
      </c>
      <c r="C9" s="783"/>
      <c r="D9" s="179"/>
      <c r="E9" s="179"/>
      <c r="F9" s="255">
        <f t="shared" si="0"/>
        <v>0</v>
      </c>
      <c r="G9" s="275"/>
      <c r="H9" s="255">
        <f t="shared" ref="H9:H20" si="2">J9-I9</f>
        <v>0</v>
      </c>
      <c r="I9" s="255">
        <f t="shared" ref="I9:I20" si="3">E9*G9</f>
        <v>0</v>
      </c>
      <c r="J9" s="255">
        <f t="shared" ref="J9:J20" si="4">(SUM(D9+E9))*G9</f>
        <v>0</v>
      </c>
      <c r="K9" s="264"/>
      <c r="L9" s="265"/>
      <c r="M9" s="265"/>
      <c r="N9" s="258" t="e">
        <f t="shared" ref="N9:N20" si="5">SUM(F9/$F$7)*$N$7</f>
        <v>#DIV/0!</v>
      </c>
      <c r="O9" s="266" t="e">
        <f t="shared" si="1"/>
        <v>#DIV/0!</v>
      </c>
      <c r="P9" s="372"/>
    </row>
    <row r="10" spans="1:16" s="12" customFormat="1" ht="15" customHeight="1" x14ac:dyDescent="0.25">
      <c r="A10" s="369">
        <f>'SCC List'!A6:B6</f>
        <v>10.029999999999999</v>
      </c>
      <c r="B10" s="370" t="str">
        <f>'SCC List'!B6</f>
        <v>Guideway: At-grade in mixed traffic</v>
      </c>
      <c r="C10" s="783"/>
      <c r="D10" s="179"/>
      <c r="E10" s="179"/>
      <c r="F10" s="255">
        <f t="shared" si="0"/>
        <v>0</v>
      </c>
      <c r="G10" s="275"/>
      <c r="H10" s="255">
        <f t="shared" si="2"/>
        <v>0</v>
      </c>
      <c r="I10" s="255">
        <f t="shared" si="3"/>
        <v>0</v>
      </c>
      <c r="J10" s="255">
        <f t="shared" si="4"/>
        <v>0</v>
      </c>
      <c r="K10" s="264"/>
      <c r="L10" s="265"/>
      <c r="M10" s="265"/>
      <c r="N10" s="258" t="e">
        <f t="shared" si="5"/>
        <v>#DIV/0!</v>
      </c>
      <c r="O10" s="266" t="e">
        <f t="shared" si="1"/>
        <v>#DIV/0!</v>
      </c>
      <c r="P10" s="372"/>
    </row>
    <row r="11" spans="1:16" s="12" customFormat="1" ht="15" customHeight="1" x14ac:dyDescent="0.25">
      <c r="A11" s="369">
        <f>'SCC List'!A7:B7</f>
        <v>10.039999999999999</v>
      </c>
      <c r="B11" s="370" t="str">
        <f>'SCC List'!B7</f>
        <v>Guideway: Aerial structure</v>
      </c>
      <c r="C11" s="783"/>
      <c r="D11" s="179"/>
      <c r="E11" s="179"/>
      <c r="F11" s="255">
        <f t="shared" si="0"/>
        <v>0</v>
      </c>
      <c r="G11" s="275"/>
      <c r="H11" s="255">
        <f t="shared" si="2"/>
        <v>0</v>
      </c>
      <c r="I11" s="255">
        <f t="shared" si="3"/>
        <v>0</v>
      </c>
      <c r="J11" s="255">
        <f t="shared" si="4"/>
        <v>0</v>
      </c>
      <c r="K11" s="264"/>
      <c r="L11" s="265"/>
      <c r="M11" s="265"/>
      <c r="N11" s="258" t="e">
        <f t="shared" si="5"/>
        <v>#DIV/0!</v>
      </c>
      <c r="O11" s="266" t="e">
        <f t="shared" si="1"/>
        <v>#DIV/0!</v>
      </c>
      <c r="P11" s="372"/>
    </row>
    <row r="12" spans="1:16" s="12" customFormat="1" ht="15" customHeight="1" x14ac:dyDescent="0.25">
      <c r="A12" s="369">
        <f>'SCC List'!A8:B8</f>
        <v>10.050000000000001</v>
      </c>
      <c r="B12" s="370" t="str">
        <f>'SCC List'!B8</f>
        <v>Guideway: Built-up fill</v>
      </c>
      <c r="C12" s="783"/>
      <c r="D12" s="179"/>
      <c r="E12" s="179"/>
      <c r="F12" s="255">
        <f t="shared" si="0"/>
        <v>0</v>
      </c>
      <c r="G12" s="275"/>
      <c r="H12" s="255">
        <f t="shared" si="2"/>
        <v>0</v>
      </c>
      <c r="I12" s="255">
        <f t="shared" si="3"/>
        <v>0</v>
      </c>
      <c r="J12" s="255">
        <f t="shared" si="4"/>
        <v>0</v>
      </c>
      <c r="K12" s="264"/>
      <c r="L12" s="265"/>
      <c r="M12" s="265"/>
      <c r="N12" s="258" t="e">
        <f t="shared" si="5"/>
        <v>#DIV/0!</v>
      </c>
      <c r="O12" s="266" t="e">
        <f t="shared" si="1"/>
        <v>#DIV/0!</v>
      </c>
      <c r="P12" s="372"/>
    </row>
    <row r="13" spans="1:16" s="12" customFormat="1" ht="15" customHeight="1" x14ac:dyDescent="0.25">
      <c r="A13" s="369">
        <f>'SCC List'!A9:B9</f>
        <v>10.06</v>
      </c>
      <c r="B13" s="370" t="str">
        <f>'SCC List'!B9</f>
        <v>Guideway: Underground cut &amp; cover</v>
      </c>
      <c r="C13" s="783"/>
      <c r="D13" s="179"/>
      <c r="E13" s="179"/>
      <c r="F13" s="255">
        <f t="shared" si="0"/>
        <v>0</v>
      </c>
      <c r="G13" s="275"/>
      <c r="H13" s="255">
        <f t="shared" si="2"/>
        <v>0</v>
      </c>
      <c r="I13" s="255">
        <f t="shared" si="3"/>
        <v>0</v>
      </c>
      <c r="J13" s="255">
        <f t="shared" si="4"/>
        <v>0</v>
      </c>
      <c r="K13" s="264"/>
      <c r="L13" s="265"/>
      <c r="M13" s="265"/>
      <c r="N13" s="258" t="e">
        <f t="shared" si="5"/>
        <v>#DIV/0!</v>
      </c>
      <c r="O13" s="266" t="e">
        <f t="shared" si="1"/>
        <v>#DIV/0!</v>
      </c>
      <c r="P13" s="372"/>
    </row>
    <row r="14" spans="1:16" s="12" customFormat="1" ht="15" customHeight="1" x14ac:dyDescent="0.25">
      <c r="A14" s="369">
        <f>'SCC List'!A10:B10</f>
        <v>10.07</v>
      </c>
      <c r="B14" s="370" t="str">
        <f>'SCC List'!B10</f>
        <v>Guideway: Underground tunnel</v>
      </c>
      <c r="C14" s="783"/>
      <c r="D14" s="179"/>
      <c r="E14" s="179"/>
      <c r="F14" s="255">
        <f t="shared" si="0"/>
        <v>0</v>
      </c>
      <c r="G14" s="275"/>
      <c r="H14" s="255">
        <f t="shared" si="2"/>
        <v>0</v>
      </c>
      <c r="I14" s="255">
        <f t="shared" si="3"/>
        <v>0</v>
      </c>
      <c r="J14" s="255">
        <f t="shared" si="4"/>
        <v>0</v>
      </c>
      <c r="K14" s="264"/>
      <c r="L14" s="265"/>
      <c r="M14" s="265"/>
      <c r="N14" s="258" t="e">
        <f t="shared" si="5"/>
        <v>#DIV/0!</v>
      </c>
      <c r="O14" s="266" t="e">
        <f t="shared" si="1"/>
        <v>#DIV/0!</v>
      </c>
      <c r="P14" s="372"/>
    </row>
    <row r="15" spans="1:16" s="12" customFormat="1" ht="15" customHeight="1" x14ac:dyDescent="0.25">
      <c r="A15" s="369">
        <f>'SCC List'!A11:B11</f>
        <v>10.08</v>
      </c>
      <c r="B15" s="370" t="str">
        <f>'SCC List'!B11</f>
        <v>Guideway: Retained cut or fill</v>
      </c>
      <c r="C15" s="783"/>
      <c r="D15" s="179"/>
      <c r="E15" s="179"/>
      <c r="F15" s="255">
        <f t="shared" si="0"/>
        <v>0</v>
      </c>
      <c r="G15" s="275"/>
      <c r="H15" s="255">
        <f t="shared" si="2"/>
        <v>0</v>
      </c>
      <c r="I15" s="255">
        <f t="shared" si="3"/>
        <v>0</v>
      </c>
      <c r="J15" s="255">
        <f t="shared" si="4"/>
        <v>0</v>
      </c>
      <c r="K15" s="264"/>
      <c r="L15" s="265"/>
      <c r="M15" s="265"/>
      <c r="N15" s="258" t="e">
        <f t="shared" si="5"/>
        <v>#DIV/0!</v>
      </c>
      <c r="O15" s="266" t="e">
        <f t="shared" si="1"/>
        <v>#DIV/0!</v>
      </c>
      <c r="P15" s="372"/>
    </row>
    <row r="16" spans="1:16" s="12" customFormat="1" ht="15" customHeight="1" x14ac:dyDescent="0.25">
      <c r="A16" s="369">
        <f>'SCC List'!A12:B12</f>
        <v>10.09</v>
      </c>
      <c r="B16" s="370" t="str">
        <f>'SCC List'!B12</f>
        <v>Track:  Direct fixation</v>
      </c>
      <c r="C16" s="782"/>
      <c r="D16" s="179"/>
      <c r="E16" s="179"/>
      <c r="F16" s="255">
        <f t="shared" si="0"/>
        <v>0</v>
      </c>
      <c r="G16" s="275"/>
      <c r="H16" s="255">
        <f t="shared" si="2"/>
        <v>0</v>
      </c>
      <c r="I16" s="255">
        <f t="shared" si="3"/>
        <v>0</v>
      </c>
      <c r="J16" s="255">
        <f t="shared" si="4"/>
        <v>0</v>
      </c>
      <c r="K16" s="264"/>
      <c r="L16" s="265"/>
      <c r="M16" s="265"/>
      <c r="N16" s="258" t="e">
        <f t="shared" si="5"/>
        <v>#DIV/0!</v>
      </c>
      <c r="O16" s="266" t="e">
        <f t="shared" si="1"/>
        <v>#DIV/0!</v>
      </c>
      <c r="P16" s="372"/>
    </row>
    <row r="17" spans="1:16" s="12" customFormat="1" ht="15" customHeight="1" x14ac:dyDescent="0.25">
      <c r="A17" s="369">
        <f>'SCC List'!A13:B13</f>
        <v>10.1</v>
      </c>
      <c r="B17" s="370" t="str">
        <f>'SCC List'!B13</f>
        <v>Track:  Embedded</v>
      </c>
      <c r="C17" s="782"/>
      <c r="D17" s="179"/>
      <c r="E17" s="179"/>
      <c r="F17" s="255">
        <f t="shared" si="0"/>
        <v>0</v>
      </c>
      <c r="G17" s="275"/>
      <c r="H17" s="255">
        <f t="shared" si="2"/>
        <v>0</v>
      </c>
      <c r="I17" s="255">
        <f t="shared" si="3"/>
        <v>0</v>
      </c>
      <c r="J17" s="255">
        <f t="shared" si="4"/>
        <v>0</v>
      </c>
      <c r="K17" s="264"/>
      <c r="L17" s="265"/>
      <c r="M17" s="265"/>
      <c r="N17" s="258" t="e">
        <f t="shared" si="5"/>
        <v>#DIV/0!</v>
      </c>
      <c r="O17" s="266" t="e">
        <f t="shared" si="1"/>
        <v>#DIV/0!</v>
      </c>
      <c r="P17" s="372"/>
    </row>
    <row r="18" spans="1:16" s="12" customFormat="1" ht="15" customHeight="1" x14ac:dyDescent="0.25">
      <c r="A18" s="369">
        <f>'SCC List'!A14:B14</f>
        <v>10.11</v>
      </c>
      <c r="B18" s="370" t="str">
        <f>'SCC List'!B14</f>
        <v>Track:  Ballasted</v>
      </c>
      <c r="C18" s="782"/>
      <c r="D18" s="179"/>
      <c r="E18" s="179"/>
      <c r="F18" s="255">
        <f t="shared" si="0"/>
        <v>0</v>
      </c>
      <c r="G18" s="275"/>
      <c r="H18" s="255">
        <f t="shared" si="2"/>
        <v>0</v>
      </c>
      <c r="I18" s="255">
        <f t="shared" si="3"/>
        <v>0</v>
      </c>
      <c r="J18" s="255">
        <f t="shared" si="4"/>
        <v>0</v>
      </c>
      <c r="K18" s="264"/>
      <c r="L18" s="265"/>
      <c r="M18" s="265"/>
      <c r="N18" s="258" t="e">
        <f t="shared" si="5"/>
        <v>#DIV/0!</v>
      </c>
      <c r="O18" s="266" t="e">
        <f t="shared" si="1"/>
        <v>#DIV/0!</v>
      </c>
      <c r="P18" s="372"/>
    </row>
    <row r="19" spans="1:16" s="12" customFormat="1" ht="15" customHeight="1" x14ac:dyDescent="0.25">
      <c r="A19" s="369">
        <f>'SCC List'!A15:B15</f>
        <v>10.119999999999999</v>
      </c>
      <c r="B19" s="370" t="str">
        <f>'SCC List'!B15</f>
        <v>Track:  Special (switches, turnouts)</v>
      </c>
      <c r="C19" s="782"/>
      <c r="D19" s="179"/>
      <c r="E19" s="179"/>
      <c r="F19" s="255">
        <f t="shared" si="0"/>
        <v>0</v>
      </c>
      <c r="G19" s="275"/>
      <c r="H19" s="255">
        <f t="shared" si="2"/>
        <v>0</v>
      </c>
      <c r="I19" s="255">
        <f t="shared" si="3"/>
        <v>0</v>
      </c>
      <c r="J19" s="255">
        <f t="shared" si="4"/>
        <v>0</v>
      </c>
      <c r="K19" s="264"/>
      <c r="L19" s="265"/>
      <c r="M19" s="265"/>
      <c r="N19" s="258" t="e">
        <f t="shared" si="5"/>
        <v>#DIV/0!</v>
      </c>
      <c r="O19" s="266" t="e">
        <f t="shared" si="1"/>
        <v>#DIV/0!</v>
      </c>
      <c r="P19" s="372"/>
    </row>
    <row r="20" spans="1:16" s="12" customFormat="1" ht="15" customHeight="1" x14ac:dyDescent="0.25">
      <c r="A20" s="369">
        <f>'SCC List'!A16:B16</f>
        <v>10.130000000000001</v>
      </c>
      <c r="B20" s="370" t="str">
        <f>'SCC List'!B16</f>
        <v>Track:  Vibration and noise dampening</v>
      </c>
      <c r="C20" s="782"/>
      <c r="D20" s="179"/>
      <c r="E20" s="179"/>
      <c r="F20" s="255">
        <f t="shared" si="0"/>
        <v>0</v>
      </c>
      <c r="G20" s="276"/>
      <c r="H20" s="255">
        <f t="shared" si="2"/>
        <v>0</v>
      </c>
      <c r="I20" s="255">
        <f t="shared" si="3"/>
        <v>0</v>
      </c>
      <c r="J20" s="255">
        <f t="shared" si="4"/>
        <v>0</v>
      </c>
      <c r="K20" s="264"/>
      <c r="L20" s="265"/>
      <c r="M20" s="265"/>
      <c r="N20" s="258" t="e">
        <f t="shared" si="5"/>
        <v>#DIV/0!</v>
      </c>
      <c r="O20" s="266" t="e">
        <f t="shared" si="1"/>
        <v>#DIV/0!</v>
      </c>
      <c r="P20" s="372"/>
    </row>
    <row r="21" spans="1:16" s="11" customFormat="1" ht="15" customHeight="1" x14ac:dyDescent="0.25">
      <c r="A21" s="367" t="str">
        <f>'SCC List'!A17:B17</f>
        <v>20 STATIONS, STOPS, TERMINALS, INTERMODAL (number)</v>
      </c>
      <c r="B21" s="368"/>
      <c r="C21" s="514">
        <f>SUM(C22:C25)</f>
        <v>0</v>
      </c>
      <c r="D21" s="258">
        <f>SUM(D22:D28)</f>
        <v>0</v>
      </c>
      <c r="E21" s="258">
        <f>SUM(E22:E28)</f>
        <v>0</v>
      </c>
      <c r="F21" s="258">
        <f>SUM(D21+E21)</f>
        <v>0</v>
      </c>
      <c r="G21" s="277"/>
      <c r="H21" s="258">
        <f>J21-I21</f>
        <v>0</v>
      </c>
      <c r="I21" s="258">
        <f>E21*G21</f>
        <v>0</v>
      </c>
      <c r="J21" s="258">
        <f>(SUM(D21+E21))*G21</f>
        <v>0</v>
      </c>
      <c r="K21" s="261" t="e">
        <f>SUM((D21+E21)/(D52+E52))</f>
        <v>#DIV/0!</v>
      </c>
      <c r="L21" s="262" t="e">
        <f>F21/F77</f>
        <v>#DIV/0!</v>
      </c>
      <c r="M21" s="262" t="e">
        <f>J21/F77</f>
        <v>#DIV/0!</v>
      </c>
      <c r="N21" s="266">
        <f>Inflation!C25</f>
        <v>0</v>
      </c>
      <c r="O21" s="266">
        <f t="shared" si="1"/>
        <v>0</v>
      </c>
      <c r="P21" s="401" t="e">
        <f>SUM(N21/J21)</f>
        <v>#DIV/0!</v>
      </c>
    </row>
    <row r="22" spans="1:16" s="12" customFormat="1" ht="15" customHeight="1" x14ac:dyDescent="0.25">
      <c r="A22" s="371">
        <f>'SCC List'!A18</f>
        <v>20.010000000000002</v>
      </c>
      <c r="B22" s="372" t="str">
        <f>'SCC List'!B18</f>
        <v>At-grade station, stop, shelter, mall, terminal, platform</v>
      </c>
      <c r="C22" s="782"/>
      <c r="D22" s="179"/>
      <c r="E22" s="179"/>
      <c r="F22" s="258">
        <f t="shared" ref="F22:F72" si="6">SUM(D22+E22)</f>
        <v>0</v>
      </c>
      <c r="G22" s="277"/>
      <c r="H22" s="258">
        <f>J22-I22</f>
        <v>0</v>
      </c>
      <c r="I22" s="258">
        <f>E22*G22</f>
        <v>0</v>
      </c>
      <c r="J22" s="258">
        <f>(SUM(D22+E22))*G22</f>
        <v>0</v>
      </c>
      <c r="K22" s="264"/>
      <c r="L22" s="265"/>
      <c r="M22" s="265"/>
      <c r="N22" s="258" t="e">
        <f>SUM(F22/$F$21)*$N$21</f>
        <v>#DIV/0!</v>
      </c>
      <c r="O22" s="266" t="e">
        <f t="shared" si="1"/>
        <v>#DIV/0!</v>
      </c>
      <c r="P22" s="372"/>
    </row>
    <row r="23" spans="1:16" s="12" customFormat="1" ht="15" customHeight="1" x14ac:dyDescent="0.25">
      <c r="A23" s="371">
        <f>'SCC List'!A19</f>
        <v>20.02</v>
      </c>
      <c r="B23" s="372" t="str">
        <f>'SCC List'!B19</f>
        <v>Aerial station, stop, shelter, mall, terminal, platform</v>
      </c>
      <c r="C23" s="782"/>
      <c r="D23" s="179"/>
      <c r="E23" s="179"/>
      <c r="F23" s="258">
        <f t="shared" si="6"/>
        <v>0</v>
      </c>
      <c r="G23" s="276"/>
      <c r="H23" s="258">
        <f t="shared" ref="H23:H28" si="7">J23-I23</f>
        <v>0</v>
      </c>
      <c r="I23" s="258">
        <f t="shared" ref="I23:I28" si="8">E23*G23</f>
        <v>0</v>
      </c>
      <c r="J23" s="258">
        <f t="shared" ref="J23:J28" si="9">(SUM(D23+E23))*G23</f>
        <v>0</v>
      </c>
      <c r="K23" s="264"/>
      <c r="L23" s="265"/>
      <c r="M23" s="265"/>
      <c r="N23" s="258" t="e">
        <f t="shared" ref="N23:N28" si="10">SUM(F23/$F$21)*$N$21</f>
        <v>#DIV/0!</v>
      </c>
      <c r="O23" s="266" t="e">
        <f t="shared" si="1"/>
        <v>#DIV/0!</v>
      </c>
      <c r="P23" s="372"/>
    </row>
    <row r="24" spans="1:16" s="12" customFormat="1" ht="15" customHeight="1" x14ac:dyDescent="0.25">
      <c r="A24" s="371">
        <f>'SCC List'!A20</f>
        <v>20.03</v>
      </c>
      <c r="B24" s="372" t="str">
        <f>'SCC List'!B20</f>
        <v xml:space="preserve">Underground station, stop, shelter, mall, terminal, platform </v>
      </c>
      <c r="C24" s="782"/>
      <c r="D24" s="179"/>
      <c r="E24" s="179"/>
      <c r="F24" s="258">
        <f t="shared" si="6"/>
        <v>0</v>
      </c>
      <c r="G24" s="276"/>
      <c r="H24" s="258">
        <f t="shared" si="7"/>
        <v>0</v>
      </c>
      <c r="I24" s="258">
        <f t="shared" si="8"/>
        <v>0</v>
      </c>
      <c r="J24" s="258">
        <f t="shared" si="9"/>
        <v>0</v>
      </c>
      <c r="K24" s="264"/>
      <c r="L24" s="265"/>
      <c r="M24" s="265"/>
      <c r="N24" s="258" t="e">
        <f t="shared" si="10"/>
        <v>#DIV/0!</v>
      </c>
      <c r="O24" s="266" t="e">
        <f t="shared" si="1"/>
        <v>#DIV/0!</v>
      </c>
      <c r="P24" s="372"/>
    </row>
    <row r="25" spans="1:16" s="12" customFormat="1" ht="15" customHeight="1" x14ac:dyDescent="0.25">
      <c r="A25" s="371">
        <f>'SCC List'!A21</f>
        <v>20.04</v>
      </c>
      <c r="B25" s="372" t="str">
        <f>'SCC List'!B21</f>
        <v xml:space="preserve">Other stations, landings, terminals:  Intermodal, ferry, trolley, etc. </v>
      </c>
      <c r="C25" s="782"/>
      <c r="D25" s="179"/>
      <c r="E25" s="179"/>
      <c r="F25" s="258">
        <f t="shared" si="6"/>
        <v>0</v>
      </c>
      <c r="G25" s="276"/>
      <c r="H25" s="258">
        <f t="shared" si="7"/>
        <v>0</v>
      </c>
      <c r="I25" s="258">
        <f t="shared" si="8"/>
        <v>0</v>
      </c>
      <c r="J25" s="258">
        <f t="shared" si="9"/>
        <v>0</v>
      </c>
      <c r="K25" s="264"/>
      <c r="L25" s="265"/>
      <c r="M25" s="265"/>
      <c r="N25" s="258" t="e">
        <f t="shared" si="10"/>
        <v>#DIV/0!</v>
      </c>
      <c r="O25" s="266" t="e">
        <f t="shared" si="1"/>
        <v>#DIV/0!</v>
      </c>
      <c r="P25" s="372"/>
    </row>
    <row r="26" spans="1:16" s="12" customFormat="1" ht="15" customHeight="1" x14ac:dyDescent="0.25">
      <c r="A26" s="371">
        <f>'SCC List'!A22</f>
        <v>20.05</v>
      </c>
      <c r="B26" s="372" t="str">
        <f>'SCC List'!B22</f>
        <v xml:space="preserve">Joint development </v>
      </c>
      <c r="C26" s="782"/>
      <c r="D26" s="179"/>
      <c r="E26" s="179"/>
      <c r="F26" s="258">
        <f t="shared" si="6"/>
        <v>0</v>
      </c>
      <c r="G26" s="276"/>
      <c r="H26" s="258">
        <f t="shared" si="7"/>
        <v>0</v>
      </c>
      <c r="I26" s="258">
        <f t="shared" si="8"/>
        <v>0</v>
      </c>
      <c r="J26" s="258">
        <f t="shared" si="9"/>
        <v>0</v>
      </c>
      <c r="K26" s="267"/>
      <c r="L26" s="265"/>
      <c r="M26" s="265"/>
      <c r="N26" s="258" t="e">
        <f t="shared" si="10"/>
        <v>#DIV/0!</v>
      </c>
      <c r="O26" s="266" t="e">
        <f t="shared" si="1"/>
        <v>#DIV/0!</v>
      </c>
      <c r="P26" s="372"/>
    </row>
    <row r="27" spans="1:16" s="12" customFormat="1" ht="15" customHeight="1" x14ac:dyDescent="0.25">
      <c r="A27" s="371">
        <f>'SCC List'!A23</f>
        <v>20.059999999999999</v>
      </c>
      <c r="B27" s="372" t="str">
        <f>'SCC List'!B23</f>
        <v>Automobile parking multi-story structure</v>
      </c>
      <c r="C27" s="782"/>
      <c r="D27" s="179"/>
      <c r="E27" s="179"/>
      <c r="F27" s="258">
        <f t="shared" si="6"/>
        <v>0</v>
      </c>
      <c r="G27" s="276"/>
      <c r="H27" s="258">
        <f t="shared" si="7"/>
        <v>0</v>
      </c>
      <c r="I27" s="258">
        <f t="shared" si="8"/>
        <v>0</v>
      </c>
      <c r="J27" s="258">
        <f t="shared" si="9"/>
        <v>0</v>
      </c>
      <c r="K27" s="267"/>
      <c r="L27" s="265"/>
      <c r="M27" s="265"/>
      <c r="N27" s="258" t="e">
        <f t="shared" si="10"/>
        <v>#DIV/0!</v>
      </c>
      <c r="O27" s="266" t="e">
        <f t="shared" si="1"/>
        <v>#DIV/0!</v>
      </c>
      <c r="P27" s="372"/>
    </row>
    <row r="28" spans="1:16" s="12" customFormat="1" ht="15" customHeight="1" x14ac:dyDescent="0.25">
      <c r="A28" s="371">
        <f>'SCC List'!A24</f>
        <v>20.07</v>
      </c>
      <c r="B28" s="372" t="str">
        <f>'SCC List'!B24</f>
        <v>Elevators, escalators</v>
      </c>
      <c r="C28" s="782"/>
      <c r="D28" s="179"/>
      <c r="E28" s="179"/>
      <c r="F28" s="258">
        <f t="shared" si="6"/>
        <v>0</v>
      </c>
      <c r="G28" s="276"/>
      <c r="H28" s="258">
        <f t="shared" si="7"/>
        <v>0</v>
      </c>
      <c r="I28" s="258">
        <f t="shared" si="8"/>
        <v>0</v>
      </c>
      <c r="J28" s="258">
        <f t="shared" si="9"/>
        <v>0</v>
      </c>
      <c r="K28" s="267"/>
      <c r="L28" s="265"/>
      <c r="M28" s="265"/>
      <c r="N28" s="258" t="e">
        <f t="shared" si="10"/>
        <v>#DIV/0!</v>
      </c>
      <c r="O28" s="266" t="e">
        <f t="shared" si="1"/>
        <v>#DIV/0!</v>
      </c>
      <c r="P28" s="372"/>
    </row>
    <row r="29" spans="1:16" s="11" customFormat="1" ht="15" customHeight="1" x14ac:dyDescent="0.25">
      <c r="A29" s="367" t="str">
        <f>'SCC List'!A25</f>
        <v>30 SUPPORT FACILITIES: YARDS, SHOPS, ADMIN. BLDGS</v>
      </c>
      <c r="B29" s="368"/>
      <c r="C29" s="785">
        <f>SUM(C30:C34)</f>
        <v>0</v>
      </c>
      <c r="D29" s="258">
        <f>SUM(D30:D34)</f>
        <v>0</v>
      </c>
      <c r="E29" s="258">
        <f>SUM(E30:E34)</f>
        <v>0</v>
      </c>
      <c r="F29" s="258">
        <f t="shared" si="6"/>
        <v>0</v>
      </c>
      <c r="G29" s="276"/>
      <c r="H29" s="256">
        <f t="shared" ref="H29:H43" si="11">J29-I29</f>
        <v>0</v>
      </c>
      <c r="I29" s="256">
        <f t="shared" ref="I29:I43" si="12">E29*G29</f>
        <v>0</v>
      </c>
      <c r="J29" s="256">
        <f t="shared" ref="J29:J43" si="13">(SUM(D29+E29))*G29</f>
        <v>0</v>
      </c>
      <c r="K29" s="261" t="e">
        <f>SUM((D29+E29)/(D52+E52))</f>
        <v>#DIV/0!</v>
      </c>
      <c r="L29" s="262" t="e">
        <f>F29/F77</f>
        <v>#DIV/0!</v>
      </c>
      <c r="M29" s="262" t="e">
        <f>J29/F77</f>
        <v>#DIV/0!</v>
      </c>
      <c r="N29" s="266">
        <f>Inflation!C26</f>
        <v>0</v>
      </c>
      <c r="O29" s="266">
        <f t="shared" si="1"/>
        <v>0</v>
      </c>
      <c r="P29" s="401" t="e">
        <f>SUM(N29/J29)</f>
        <v>#DIV/0!</v>
      </c>
    </row>
    <row r="30" spans="1:16" s="12" customFormat="1" ht="15" customHeight="1" x14ac:dyDescent="0.25">
      <c r="A30" s="371">
        <f>'SCC List'!A26</f>
        <v>30.01</v>
      </c>
      <c r="B30" s="372" t="str">
        <f>'SCC List'!B26</f>
        <v>Administration Building:  Office, sales, storage, revenue counting</v>
      </c>
      <c r="C30" s="782"/>
      <c r="D30" s="179"/>
      <c r="E30" s="179"/>
      <c r="F30" s="258">
        <f t="shared" si="6"/>
        <v>0</v>
      </c>
      <c r="G30" s="276"/>
      <c r="H30" s="256">
        <f t="shared" si="11"/>
        <v>0</v>
      </c>
      <c r="I30" s="256">
        <f t="shared" si="12"/>
        <v>0</v>
      </c>
      <c r="J30" s="256">
        <f t="shared" si="13"/>
        <v>0</v>
      </c>
      <c r="K30" s="264"/>
      <c r="L30" s="265"/>
      <c r="M30" s="265"/>
      <c r="N30" s="258" t="e">
        <f>SUM(F30/$F$29)*$N$29</f>
        <v>#DIV/0!</v>
      </c>
      <c r="O30" s="266" t="e">
        <f t="shared" si="1"/>
        <v>#DIV/0!</v>
      </c>
      <c r="P30" s="372"/>
    </row>
    <row r="31" spans="1:16" s="12" customFormat="1" ht="15" customHeight="1" x14ac:dyDescent="0.25">
      <c r="A31" s="371">
        <f>'SCC List'!A27</f>
        <v>30.02</v>
      </c>
      <c r="B31" s="373" t="str">
        <f>'SCC List'!B27</f>
        <v xml:space="preserve">Light Maintenance Facility </v>
      </c>
      <c r="C31" s="782"/>
      <c r="D31" s="179"/>
      <c r="E31" s="179"/>
      <c r="F31" s="258">
        <f t="shared" si="6"/>
        <v>0</v>
      </c>
      <c r="G31" s="276"/>
      <c r="H31" s="256">
        <f t="shared" si="11"/>
        <v>0</v>
      </c>
      <c r="I31" s="256">
        <f t="shared" si="12"/>
        <v>0</v>
      </c>
      <c r="J31" s="256">
        <f t="shared" si="13"/>
        <v>0</v>
      </c>
      <c r="K31" s="264"/>
      <c r="L31" s="265"/>
      <c r="M31" s="265"/>
      <c r="N31" s="258" t="e">
        <f>SUM(F31/$F$29)*$N$29</f>
        <v>#DIV/0!</v>
      </c>
      <c r="O31" s="266" t="e">
        <f t="shared" si="1"/>
        <v>#DIV/0!</v>
      </c>
      <c r="P31" s="372"/>
    </row>
    <row r="32" spans="1:16" s="12" customFormat="1" ht="15" customHeight="1" x14ac:dyDescent="0.25">
      <c r="A32" s="371">
        <f>'SCC List'!A28</f>
        <v>30.03</v>
      </c>
      <c r="B32" s="373" t="str">
        <f>'SCC List'!B28</f>
        <v>Heavy Maintenance Facility</v>
      </c>
      <c r="C32" s="782"/>
      <c r="D32" s="179"/>
      <c r="E32" s="179"/>
      <c r="F32" s="258">
        <f t="shared" si="6"/>
        <v>0</v>
      </c>
      <c r="G32" s="276"/>
      <c r="H32" s="256">
        <f t="shared" si="11"/>
        <v>0</v>
      </c>
      <c r="I32" s="256">
        <f t="shared" si="12"/>
        <v>0</v>
      </c>
      <c r="J32" s="256">
        <f t="shared" si="13"/>
        <v>0</v>
      </c>
      <c r="K32" s="264"/>
      <c r="L32" s="265"/>
      <c r="M32" s="265"/>
      <c r="N32" s="258" t="e">
        <f>SUM(F32/$F$29)*$N$29</f>
        <v>#DIV/0!</v>
      </c>
      <c r="O32" s="266" t="e">
        <f t="shared" si="1"/>
        <v>#DIV/0!</v>
      </c>
      <c r="P32" s="372"/>
    </row>
    <row r="33" spans="1:16" s="12" customFormat="1" ht="15" customHeight="1" x14ac:dyDescent="0.25">
      <c r="A33" s="371">
        <f>'SCC List'!A29</f>
        <v>30.04</v>
      </c>
      <c r="B33" s="373" t="str">
        <f>'SCC List'!B29</f>
        <v>Storage or Maintenance of Way Building</v>
      </c>
      <c r="C33" s="782"/>
      <c r="D33" s="179"/>
      <c r="E33" s="179"/>
      <c r="F33" s="258">
        <f t="shared" si="6"/>
        <v>0</v>
      </c>
      <c r="G33" s="276"/>
      <c r="H33" s="256">
        <f t="shared" si="11"/>
        <v>0</v>
      </c>
      <c r="I33" s="256">
        <f t="shared" si="12"/>
        <v>0</v>
      </c>
      <c r="J33" s="256">
        <f t="shared" si="13"/>
        <v>0</v>
      </c>
      <c r="K33" s="264"/>
      <c r="L33" s="265"/>
      <c r="M33" s="265"/>
      <c r="N33" s="258" t="e">
        <f>SUM(F33/$F$29)*$N$29</f>
        <v>#DIV/0!</v>
      </c>
      <c r="O33" s="266" t="e">
        <f t="shared" si="1"/>
        <v>#DIV/0!</v>
      </c>
      <c r="P33" s="372"/>
    </row>
    <row r="34" spans="1:16" s="12" customFormat="1" ht="15" customHeight="1" x14ac:dyDescent="0.25">
      <c r="A34" s="371">
        <f>'SCC List'!A30</f>
        <v>30.05</v>
      </c>
      <c r="B34" s="373" t="str">
        <f>'SCC List'!B30</f>
        <v>Yard and Yard Track</v>
      </c>
      <c r="C34" s="782"/>
      <c r="D34" s="179"/>
      <c r="E34" s="179"/>
      <c r="F34" s="258">
        <f t="shared" si="6"/>
        <v>0</v>
      </c>
      <c r="G34" s="276"/>
      <c r="H34" s="256">
        <f t="shared" si="11"/>
        <v>0</v>
      </c>
      <c r="I34" s="256">
        <f t="shared" si="12"/>
        <v>0</v>
      </c>
      <c r="J34" s="256">
        <f t="shared" si="13"/>
        <v>0</v>
      </c>
      <c r="K34" s="264"/>
      <c r="L34" s="265"/>
      <c r="M34" s="265"/>
      <c r="N34" s="258" t="e">
        <f>SUM(F34/$F$29)*$N$29</f>
        <v>#DIV/0!</v>
      </c>
      <c r="O34" s="266" t="e">
        <f t="shared" si="1"/>
        <v>#DIV/0!</v>
      </c>
      <c r="P34" s="372"/>
    </row>
    <row r="35" spans="1:16" s="11" customFormat="1" ht="15" customHeight="1" x14ac:dyDescent="0.25">
      <c r="A35" s="367" t="str">
        <f>'SCC List'!A31</f>
        <v>40 SITEWORK &amp; SPECIAL CONDITIONS</v>
      </c>
      <c r="B35" s="374"/>
      <c r="C35" s="785">
        <f>SUM(C36:C43)</f>
        <v>0</v>
      </c>
      <c r="D35" s="258">
        <f>SUM(D36:D43)</f>
        <v>0</v>
      </c>
      <c r="E35" s="256">
        <f>SUM(E36:E43)</f>
        <v>0</v>
      </c>
      <c r="F35" s="258">
        <f t="shared" si="6"/>
        <v>0</v>
      </c>
      <c r="G35" s="276"/>
      <c r="H35" s="256">
        <f t="shared" si="11"/>
        <v>0</v>
      </c>
      <c r="I35" s="256">
        <f t="shared" si="12"/>
        <v>0</v>
      </c>
      <c r="J35" s="256">
        <f t="shared" si="13"/>
        <v>0</v>
      </c>
      <c r="K35" s="261" t="e">
        <f>SUM((D35+E35)/(D52+E52))</f>
        <v>#DIV/0!</v>
      </c>
      <c r="L35" s="262" t="e">
        <f>F35/F77</f>
        <v>#DIV/0!</v>
      </c>
      <c r="M35" s="262" t="e">
        <f>J35/F77</f>
        <v>#DIV/0!</v>
      </c>
      <c r="N35" s="266">
        <f>Inflation!C27</f>
        <v>0</v>
      </c>
      <c r="O35" s="266">
        <f t="shared" si="1"/>
        <v>0</v>
      </c>
      <c r="P35" s="401" t="e">
        <f>SUM(N35/J35)</f>
        <v>#DIV/0!</v>
      </c>
    </row>
    <row r="36" spans="1:16" s="12" customFormat="1" ht="15" customHeight="1" x14ac:dyDescent="0.25">
      <c r="A36" s="371">
        <f>'SCC List'!A32</f>
        <v>40.01</v>
      </c>
      <c r="B36" s="372" t="str">
        <f>'SCC List'!B32</f>
        <v>Demolition, Clearing, Earthwork</v>
      </c>
      <c r="C36" s="782"/>
      <c r="D36" s="180"/>
      <c r="E36" s="179"/>
      <c r="F36" s="258">
        <f t="shared" si="6"/>
        <v>0</v>
      </c>
      <c r="G36" s="276"/>
      <c r="H36" s="256">
        <f t="shared" si="11"/>
        <v>0</v>
      </c>
      <c r="I36" s="256">
        <f t="shared" si="12"/>
        <v>0</v>
      </c>
      <c r="J36" s="256">
        <f t="shared" si="13"/>
        <v>0</v>
      </c>
      <c r="K36" s="268"/>
      <c r="L36" s="259"/>
      <c r="M36" s="269"/>
      <c r="N36" s="258" t="e">
        <f>SUM(F36/$F$35)*$N$35</f>
        <v>#DIV/0!</v>
      </c>
      <c r="O36" s="266" t="e">
        <f t="shared" si="1"/>
        <v>#DIV/0!</v>
      </c>
      <c r="P36" s="372"/>
    </row>
    <row r="37" spans="1:16" s="12" customFormat="1" ht="15" customHeight="1" x14ac:dyDescent="0.25">
      <c r="A37" s="371">
        <f>'SCC List'!A33</f>
        <v>40.020000000000003</v>
      </c>
      <c r="B37" s="372" t="str">
        <f>'SCC List'!B33</f>
        <v>Site Utilities, Utility Relocation</v>
      </c>
      <c r="C37" s="782"/>
      <c r="D37" s="180"/>
      <c r="E37" s="179"/>
      <c r="F37" s="258">
        <f t="shared" si="6"/>
        <v>0</v>
      </c>
      <c r="G37" s="276"/>
      <c r="H37" s="256">
        <f t="shared" si="11"/>
        <v>0</v>
      </c>
      <c r="I37" s="256">
        <f t="shared" si="12"/>
        <v>0</v>
      </c>
      <c r="J37" s="256">
        <f t="shared" si="13"/>
        <v>0</v>
      </c>
      <c r="K37" s="270"/>
      <c r="L37" s="259"/>
      <c r="M37" s="269"/>
      <c r="N37" s="258" t="e">
        <f t="shared" ref="N37:N43" si="14">SUM(F37/$F$35)*$N$35</f>
        <v>#DIV/0!</v>
      </c>
      <c r="O37" s="266" t="e">
        <f t="shared" si="1"/>
        <v>#DIV/0!</v>
      </c>
      <c r="P37" s="372"/>
    </row>
    <row r="38" spans="1:16" s="12" customFormat="1" ht="14" x14ac:dyDescent="0.25">
      <c r="A38" s="371">
        <f>'SCC List'!A34</f>
        <v>40.03</v>
      </c>
      <c r="B38" s="372" t="str">
        <f>'SCC List'!B34</f>
        <v>Haz. mat'l, contam'd soil removal/mitigation, ground water treatments</v>
      </c>
      <c r="C38" s="782"/>
      <c r="D38" s="180"/>
      <c r="E38" s="179"/>
      <c r="F38" s="258">
        <f t="shared" si="6"/>
        <v>0</v>
      </c>
      <c r="G38" s="276"/>
      <c r="H38" s="256">
        <f t="shared" si="11"/>
        <v>0</v>
      </c>
      <c r="I38" s="256">
        <f t="shared" si="12"/>
        <v>0</v>
      </c>
      <c r="J38" s="256">
        <f t="shared" si="13"/>
        <v>0</v>
      </c>
      <c r="K38" s="270"/>
      <c r="L38" s="259"/>
      <c r="M38" s="269"/>
      <c r="N38" s="258" t="e">
        <f t="shared" si="14"/>
        <v>#DIV/0!</v>
      </c>
      <c r="O38" s="266" t="e">
        <f>N38*G38</f>
        <v>#DIV/0!</v>
      </c>
      <c r="P38" s="372"/>
    </row>
    <row r="39" spans="1:16" s="12" customFormat="1" ht="12.75" customHeight="1" x14ac:dyDescent="0.25">
      <c r="A39" s="371">
        <f>'SCC List'!A35</f>
        <v>40.04</v>
      </c>
      <c r="B39" s="372" t="str">
        <f>'SCC List'!B35</f>
        <v>Environmental mitigation, e.g. wetlands, historic/archeologic, parks</v>
      </c>
      <c r="C39" s="782"/>
      <c r="D39" s="180"/>
      <c r="E39" s="179"/>
      <c r="F39" s="258">
        <f t="shared" si="6"/>
        <v>0</v>
      </c>
      <c r="G39" s="276"/>
      <c r="H39" s="256">
        <f t="shared" si="11"/>
        <v>0</v>
      </c>
      <c r="I39" s="256">
        <f t="shared" si="12"/>
        <v>0</v>
      </c>
      <c r="J39" s="256">
        <f t="shared" si="13"/>
        <v>0</v>
      </c>
      <c r="K39" s="270"/>
      <c r="L39" s="259"/>
      <c r="M39" s="269"/>
      <c r="N39" s="258" t="e">
        <f t="shared" si="14"/>
        <v>#DIV/0!</v>
      </c>
      <c r="O39" s="266" t="e">
        <f t="shared" si="1"/>
        <v>#DIV/0!</v>
      </c>
      <c r="P39" s="372"/>
    </row>
    <row r="40" spans="1:16" s="12" customFormat="1" ht="14" x14ac:dyDescent="0.25">
      <c r="A40" s="371">
        <f>'SCC List'!A36</f>
        <v>40.049999999999997</v>
      </c>
      <c r="B40" s="372" t="str">
        <f>'SCC List'!B36</f>
        <v>Site structures including retaining walls, sound walls</v>
      </c>
      <c r="C40" s="782"/>
      <c r="D40" s="180"/>
      <c r="E40" s="179"/>
      <c r="F40" s="258">
        <f t="shared" si="6"/>
        <v>0</v>
      </c>
      <c r="G40" s="276"/>
      <c r="H40" s="256">
        <f t="shared" si="11"/>
        <v>0</v>
      </c>
      <c r="I40" s="256">
        <f t="shared" si="12"/>
        <v>0</v>
      </c>
      <c r="J40" s="256">
        <f t="shared" si="13"/>
        <v>0</v>
      </c>
      <c r="K40" s="270"/>
      <c r="L40" s="259"/>
      <c r="M40" s="269"/>
      <c r="N40" s="258" t="e">
        <f t="shared" si="14"/>
        <v>#DIV/0!</v>
      </c>
      <c r="O40" s="266" t="e">
        <f t="shared" si="1"/>
        <v>#DIV/0!</v>
      </c>
      <c r="P40" s="372"/>
    </row>
    <row r="41" spans="1:16" s="12" customFormat="1" ht="12.75" customHeight="1" x14ac:dyDescent="0.25">
      <c r="A41" s="371">
        <f>'SCC List'!A37</f>
        <v>40.06</v>
      </c>
      <c r="B41" s="375" t="str">
        <f>'SCC List'!B37</f>
        <v>Pedestrian / bike access and accommodation, landscaping</v>
      </c>
      <c r="C41" s="782"/>
      <c r="D41" s="180"/>
      <c r="E41" s="179"/>
      <c r="F41" s="258">
        <f t="shared" si="6"/>
        <v>0</v>
      </c>
      <c r="G41" s="276"/>
      <c r="H41" s="256">
        <f t="shared" si="11"/>
        <v>0</v>
      </c>
      <c r="I41" s="256">
        <f t="shared" si="12"/>
        <v>0</v>
      </c>
      <c r="J41" s="256">
        <f t="shared" si="13"/>
        <v>0</v>
      </c>
      <c r="K41" s="270"/>
      <c r="L41" s="259"/>
      <c r="M41" s="269"/>
      <c r="N41" s="258" t="e">
        <f t="shared" si="14"/>
        <v>#DIV/0!</v>
      </c>
      <c r="O41" s="266" t="e">
        <f t="shared" si="1"/>
        <v>#DIV/0!</v>
      </c>
      <c r="P41" s="372"/>
    </row>
    <row r="42" spans="1:16" s="12" customFormat="1" ht="12.75" customHeight="1" x14ac:dyDescent="0.25">
      <c r="A42" s="371">
        <f>'SCC List'!A38</f>
        <v>40.07</v>
      </c>
      <c r="B42" s="375" t="str">
        <f>'SCC List'!B38</f>
        <v>Automobile, bus, van accessways including roads, parking lots</v>
      </c>
      <c r="C42" s="782"/>
      <c r="D42" s="180"/>
      <c r="E42" s="179"/>
      <c r="F42" s="258">
        <f t="shared" si="6"/>
        <v>0</v>
      </c>
      <c r="G42" s="276"/>
      <c r="H42" s="256">
        <f t="shared" si="11"/>
        <v>0</v>
      </c>
      <c r="I42" s="256">
        <f t="shared" si="12"/>
        <v>0</v>
      </c>
      <c r="J42" s="256">
        <f t="shared" si="13"/>
        <v>0</v>
      </c>
      <c r="K42" s="270"/>
      <c r="L42" s="259"/>
      <c r="M42" s="269"/>
      <c r="N42" s="258" t="e">
        <f t="shared" si="14"/>
        <v>#DIV/0!</v>
      </c>
      <c r="O42" s="266" t="e">
        <f t="shared" si="1"/>
        <v>#DIV/0!</v>
      </c>
      <c r="P42" s="372"/>
    </row>
    <row r="43" spans="1:16" s="12" customFormat="1" ht="14" x14ac:dyDescent="0.25">
      <c r="A43" s="371">
        <f>'SCC List'!A39</f>
        <v>40.08</v>
      </c>
      <c r="B43" s="372" t="str">
        <f>'SCC List'!B39</f>
        <v>Temporary Facilities and other indirect costs during construction</v>
      </c>
      <c r="C43" s="782"/>
      <c r="D43" s="180"/>
      <c r="E43" s="179"/>
      <c r="F43" s="258">
        <f t="shared" si="6"/>
        <v>0</v>
      </c>
      <c r="G43" s="276"/>
      <c r="H43" s="256">
        <f t="shared" si="11"/>
        <v>0</v>
      </c>
      <c r="I43" s="256">
        <f t="shared" si="12"/>
        <v>0</v>
      </c>
      <c r="J43" s="256">
        <f t="shared" si="13"/>
        <v>0</v>
      </c>
      <c r="K43" s="270"/>
      <c r="L43" s="259"/>
      <c r="M43" s="269"/>
      <c r="N43" s="258" t="e">
        <f t="shared" si="14"/>
        <v>#DIV/0!</v>
      </c>
      <c r="O43" s="266" t="e">
        <f t="shared" si="1"/>
        <v>#DIV/0!</v>
      </c>
      <c r="P43" s="372"/>
    </row>
    <row r="44" spans="1:16" s="11" customFormat="1" ht="15" customHeight="1" x14ac:dyDescent="0.25">
      <c r="A44" s="367" t="str">
        <f>'SCC List'!A40</f>
        <v>50  SYSTEMS</v>
      </c>
      <c r="B44" s="368"/>
      <c r="C44" s="786">
        <f>SUM(C45:C51)</f>
        <v>0</v>
      </c>
      <c r="D44" s="258">
        <f>SUM(D45:D51)</f>
        <v>0</v>
      </c>
      <c r="E44" s="256">
        <f>SUM(E45:E51)</f>
        <v>0</v>
      </c>
      <c r="F44" s="258">
        <f t="shared" si="6"/>
        <v>0</v>
      </c>
      <c r="G44" s="276"/>
      <c r="H44" s="256">
        <f t="shared" ref="H44:H50" si="15">J44-I44</f>
        <v>0</v>
      </c>
      <c r="I44" s="256">
        <f t="shared" ref="I44:I50" si="16">E44*G44</f>
        <v>0</v>
      </c>
      <c r="J44" s="256">
        <f t="shared" ref="J44:J50" si="17">(SUM(D44+E44))*G44</f>
        <v>0</v>
      </c>
      <c r="K44" s="261" t="e">
        <f>SUM((D44+E44)/(D52+E52))</f>
        <v>#DIV/0!</v>
      </c>
      <c r="L44" s="262" t="e">
        <f>F44/F77</f>
        <v>#DIV/0!</v>
      </c>
      <c r="M44" s="262" t="e">
        <f>J44/F77</f>
        <v>#DIV/0!</v>
      </c>
      <c r="N44" s="266">
        <f>Inflation!C28</f>
        <v>0</v>
      </c>
      <c r="O44" s="266">
        <f t="shared" si="1"/>
        <v>0</v>
      </c>
      <c r="P44" s="401" t="e">
        <f>SUM(N44/J44)</f>
        <v>#DIV/0!</v>
      </c>
    </row>
    <row r="45" spans="1:16" s="12" customFormat="1" ht="15" customHeight="1" x14ac:dyDescent="0.25">
      <c r="A45" s="371">
        <f>'SCC List'!A41</f>
        <v>50.01</v>
      </c>
      <c r="B45" s="372" t="str">
        <f>'SCC List'!B41</f>
        <v>Train control and signals</v>
      </c>
      <c r="C45" s="782"/>
      <c r="D45" s="180"/>
      <c r="E45" s="180"/>
      <c r="F45" s="258">
        <f t="shared" si="6"/>
        <v>0</v>
      </c>
      <c r="G45" s="276"/>
      <c r="H45" s="256">
        <f t="shared" si="15"/>
        <v>0</v>
      </c>
      <c r="I45" s="256">
        <f t="shared" si="16"/>
        <v>0</v>
      </c>
      <c r="J45" s="256">
        <f t="shared" si="17"/>
        <v>0</v>
      </c>
      <c r="K45" s="268"/>
      <c r="L45" s="259"/>
      <c r="M45" s="269"/>
      <c r="N45" s="258" t="e">
        <f>SUM(F45/$F$44)*$N$44</f>
        <v>#DIV/0!</v>
      </c>
      <c r="O45" s="266" t="e">
        <f t="shared" si="1"/>
        <v>#DIV/0!</v>
      </c>
      <c r="P45" s="372"/>
    </row>
    <row r="46" spans="1:16" s="12" customFormat="1" ht="15" customHeight="1" x14ac:dyDescent="0.25">
      <c r="A46" s="371">
        <f>'SCC List'!A42</f>
        <v>50.02</v>
      </c>
      <c r="B46" s="372" t="str">
        <f>'SCC List'!B42</f>
        <v>Traffic signals and crossing protection</v>
      </c>
      <c r="C46" s="782"/>
      <c r="D46" s="180"/>
      <c r="E46" s="180"/>
      <c r="F46" s="258">
        <f t="shared" si="6"/>
        <v>0</v>
      </c>
      <c r="G46" s="276"/>
      <c r="H46" s="256">
        <f t="shared" si="15"/>
        <v>0</v>
      </c>
      <c r="I46" s="256">
        <f t="shared" si="16"/>
        <v>0</v>
      </c>
      <c r="J46" s="256">
        <f t="shared" si="17"/>
        <v>0</v>
      </c>
      <c r="K46" s="270"/>
      <c r="L46" s="259"/>
      <c r="M46" s="269"/>
      <c r="N46" s="258" t="e">
        <f t="shared" ref="N46:N51" si="18">SUM(F46/$F$44)*$N$44</f>
        <v>#DIV/0!</v>
      </c>
      <c r="O46" s="266" t="e">
        <f t="shared" si="1"/>
        <v>#DIV/0!</v>
      </c>
      <c r="P46" s="372"/>
    </row>
    <row r="47" spans="1:16" s="12" customFormat="1" ht="15" customHeight="1" x14ac:dyDescent="0.25">
      <c r="A47" s="371">
        <f>'SCC List'!A43</f>
        <v>50.03</v>
      </c>
      <c r="B47" s="372" t="str">
        <f>'SCC List'!B43</f>
        <v xml:space="preserve">Traction power supply:  substations </v>
      </c>
      <c r="C47" s="782"/>
      <c r="D47" s="180"/>
      <c r="E47" s="180"/>
      <c r="F47" s="258">
        <f t="shared" si="6"/>
        <v>0</v>
      </c>
      <c r="G47" s="276"/>
      <c r="H47" s="256">
        <f t="shared" si="15"/>
        <v>0</v>
      </c>
      <c r="I47" s="256">
        <f t="shared" si="16"/>
        <v>0</v>
      </c>
      <c r="J47" s="256">
        <f t="shared" si="17"/>
        <v>0</v>
      </c>
      <c r="K47" s="270"/>
      <c r="L47" s="259"/>
      <c r="M47" s="269"/>
      <c r="N47" s="258" t="e">
        <f t="shared" si="18"/>
        <v>#DIV/0!</v>
      </c>
      <c r="O47" s="266" t="e">
        <f t="shared" si="1"/>
        <v>#DIV/0!</v>
      </c>
      <c r="P47" s="372"/>
    </row>
    <row r="48" spans="1:16" s="12" customFormat="1" ht="15" customHeight="1" x14ac:dyDescent="0.25">
      <c r="A48" s="371">
        <f>'SCC List'!A44</f>
        <v>50.04</v>
      </c>
      <c r="B48" s="372" t="str">
        <f>'SCC List'!B44</f>
        <v>Traction power distribution:  catenary and third rail</v>
      </c>
      <c r="C48" s="782"/>
      <c r="D48" s="180"/>
      <c r="E48" s="180"/>
      <c r="F48" s="258">
        <f t="shared" si="6"/>
        <v>0</v>
      </c>
      <c r="G48" s="276"/>
      <c r="H48" s="256">
        <f t="shared" si="15"/>
        <v>0</v>
      </c>
      <c r="I48" s="256">
        <f t="shared" si="16"/>
        <v>0</v>
      </c>
      <c r="J48" s="256">
        <f t="shared" si="17"/>
        <v>0</v>
      </c>
      <c r="K48" s="270"/>
      <c r="L48" s="259"/>
      <c r="M48" s="269"/>
      <c r="N48" s="258" t="e">
        <f t="shared" si="18"/>
        <v>#DIV/0!</v>
      </c>
      <c r="O48" s="266" t="e">
        <f t="shared" si="1"/>
        <v>#DIV/0!</v>
      </c>
      <c r="P48" s="372"/>
    </row>
    <row r="49" spans="1:72" s="12" customFormat="1" ht="15" customHeight="1" x14ac:dyDescent="0.25">
      <c r="A49" s="371">
        <f>'SCC List'!A45</f>
        <v>50.05</v>
      </c>
      <c r="B49" s="372" t="str">
        <f>'SCC List'!B45</f>
        <v>Communications</v>
      </c>
      <c r="C49" s="782"/>
      <c r="D49" s="180"/>
      <c r="E49" s="180"/>
      <c r="F49" s="258">
        <f t="shared" si="6"/>
        <v>0</v>
      </c>
      <c r="G49" s="276"/>
      <c r="H49" s="256">
        <f t="shared" si="15"/>
        <v>0</v>
      </c>
      <c r="I49" s="256">
        <f t="shared" si="16"/>
        <v>0</v>
      </c>
      <c r="J49" s="256">
        <f t="shared" si="17"/>
        <v>0</v>
      </c>
      <c r="K49" s="270"/>
      <c r="L49" s="259"/>
      <c r="M49" s="269"/>
      <c r="N49" s="258" t="e">
        <f t="shared" si="18"/>
        <v>#DIV/0!</v>
      </c>
      <c r="O49" s="266" t="e">
        <f t="shared" si="1"/>
        <v>#DIV/0!</v>
      </c>
      <c r="P49" s="372"/>
    </row>
    <row r="50" spans="1:72" s="12" customFormat="1" ht="15" customHeight="1" x14ac:dyDescent="0.25">
      <c r="A50" s="371">
        <f>'SCC List'!A46</f>
        <v>50.06</v>
      </c>
      <c r="B50" s="372" t="str">
        <f>'SCC List'!B46</f>
        <v>Fare collection system and equipment</v>
      </c>
      <c r="C50" s="782"/>
      <c r="D50" s="180"/>
      <c r="E50" s="180"/>
      <c r="F50" s="258">
        <f t="shared" si="6"/>
        <v>0</v>
      </c>
      <c r="G50" s="276"/>
      <c r="H50" s="256">
        <f t="shared" si="15"/>
        <v>0</v>
      </c>
      <c r="I50" s="256">
        <f t="shared" si="16"/>
        <v>0</v>
      </c>
      <c r="J50" s="256">
        <f t="shared" si="17"/>
        <v>0</v>
      </c>
      <c r="K50" s="270"/>
      <c r="L50" s="259"/>
      <c r="M50" s="269"/>
      <c r="N50" s="258" t="e">
        <f t="shared" si="18"/>
        <v>#DIV/0!</v>
      </c>
      <c r="O50" s="266" t="e">
        <f t="shared" si="1"/>
        <v>#DIV/0!</v>
      </c>
      <c r="P50" s="372"/>
    </row>
    <row r="51" spans="1:72" s="12" customFormat="1" ht="15" customHeight="1" x14ac:dyDescent="0.25">
      <c r="A51" s="371">
        <f>'SCC List'!A47</f>
        <v>50.07</v>
      </c>
      <c r="B51" s="372" t="str">
        <f>'SCC List'!B47</f>
        <v>Central Control</v>
      </c>
      <c r="C51" s="782"/>
      <c r="D51" s="180"/>
      <c r="E51" s="180"/>
      <c r="F51" s="258">
        <f t="shared" si="6"/>
        <v>0</v>
      </c>
      <c r="G51" s="276"/>
      <c r="H51" s="256">
        <f>J51-I51</f>
        <v>0</v>
      </c>
      <c r="I51" s="256">
        <f>E51*G51</f>
        <v>0</v>
      </c>
      <c r="J51" s="256">
        <f>(SUM(D51+E51))*G51</f>
        <v>0</v>
      </c>
      <c r="K51" s="270"/>
      <c r="L51" s="259"/>
      <c r="M51" s="269"/>
      <c r="N51" s="258" t="e">
        <f t="shared" si="18"/>
        <v>#DIV/0!</v>
      </c>
      <c r="O51" s="266" t="e">
        <f t="shared" si="1"/>
        <v>#DIV/0!</v>
      </c>
      <c r="P51" s="372"/>
    </row>
    <row r="52" spans="1:72" s="27" customFormat="1" ht="16.399999999999999" customHeight="1" x14ac:dyDescent="0.25">
      <c r="A52" s="846" t="str">
        <f>'SCC Definitions'!A51:B51</f>
        <v>Construction Subtotal (10 - 50)</v>
      </c>
      <c r="B52" s="847"/>
      <c r="C52" s="779"/>
      <c r="D52" s="258">
        <f>SUM(D44,D35,D29,D21,D7)</f>
        <v>0</v>
      </c>
      <c r="E52" s="258">
        <f>SUM(E44,E35,E29,E21,E7)</f>
        <v>0</v>
      </c>
      <c r="F52" s="258">
        <f t="shared" si="6"/>
        <v>0</v>
      </c>
      <c r="G52" s="394"/>
      <c r="H52" s="257">
        <f>SUM(H44,H35,H29,H21,H7)</f>
        <v>0</v>
      </c>
      <c r="I52" s="257">
        <f>SUM(I44,I35,I29,I21,I7)</f>
        <v>0</v>
      </c>
      <c r="J52" s="257">
        <f>SUM(J44,J35,J29,J21,J7)</f>
        <v>0</v>
      </c>
      <c r="K52" s="271" t="e">
        <f>SUM(K44,K35,K29,K21,K7)</f>
        <v>#DIV/0!</v>
      </c>
      <c r="L52" s="262" t="e">
        <f>(SUM(F7,F21,F29,F35,F44))/F77</f>
        <v>#DIV/0!</v>
      </c>
      <c r="M52" s="262" t="e">
        <f>(SUM(J7,J21,J29,J35,J44))/F77</f>
        <v>#DIV/0!</v>
      </c>
      <c r="N52" s="266">
        <f>SUM(N44,N35,N29,N21,N7)</f>
        <v>0</v>
      </c>
      <c r="O52" s="266">
        <f>SUM(O44,O35,O29,O21,O7)</f>
        <v>0</v>
      </c>
      <c r="P52" s="401" t="e">
        <f>SUM(N52/J52)</f>
        <v>#DIV/0!</v>
      </c>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row>
    <row r="53" spans="1:72" s="11" customFormat="1" ht="14" x14ac:dyDescent="0.25">
      <c r="A53" s="367" t="str">
        <f>'SCC List'!A48:B48</f>
        <v>60 ROW, LAND, EXISTING IMPROVEMENTS</v>
      </c>
      <c r="B53" s="374"/>
      <c r="C53" s="786">
        <f>SUM(C54:C55)</f>
        <v>0</v>
      </c>
      <c r="D53" s="258">
        <f>SUM(D54:D55)</f>
        <v>0</v>
      </c>
      <c r="E53" s="258">
        <f>SUM(E54:E55)</f>
        <v>0</v>
      </c>
      <c r="F53" s="258">
        <f t="shared" si="6"/>
        <v>0</v>
      </c>
      <c r="G53" s="277"/>
      <c r="H53" s="258">
        <f>J53-I53</f>
        <v>0</v>
      </c>
      <c r="I53" s="258">
        <f>E53*G53</f>
        <v>0</v>
      </c>
      <c r="J53" s="258">
        <f>(SUM(D53+E53))*G53</f>
        <v>0</v>
      </c>
      <c r="K53" s="272"/>
      <c r="L53" s="262" t="e">
        <f>F53/F77</f>
        <v>#DIV/0!</v>
      </c>
      <c r="M53" s="262" t="e">
        <f>J53/F77</f>
        <v>#DIV/0!</v>
      </c>
      <c r="N53" s="266">
        <f>Inflation!C29</f>
        <v>0</v>
      </c>
      <c r="O53" s="266">
        <f>N53*G53</f>
        <v>0</v>
      </c>
      <c r="P53" s="401" t="e">
        <f>SUM(N53/J53)</f>
        <v>#DIV/0!</v>
      </c>
    </row>
    <row r="54" spans="1:72" s="12" customFormat="1" ht="14" x14ac:dyDescent="0.25">
      <c r="A54" s="371">
        <f>'SCC List'!A49</f>
        <v>60.01</v>
      </c>
      <c r="B54" s="372" t="str">
        <f>'SCC List'!B49</f>
        <v xml:space="preserve">Purchase or lease of real estate  </v>
      </c>
      <c r="C54" s="782"/>
      <c r="D54" s="180"/>
      <c r="E54" s="180"/>
      <c r="F54" s="258">
        <f t="shared" si="6"/>
        <v>0</v>
      </c>
      <c r="G54" s="277"/>
      <c r="H54" s="258">
        <f>J54-I54</f>
        <v>0</v>
      </c>
      <c r="I54" s="258">
        <f>E54*G54</f>
        <v>0</v>
      </c>
      <c r="J54" s="258">
        <f>(SUM(D54+E54))*G54</f>
        <v>0</v>
      </c>
      <c r="K54" s="270"/>
      <c r="L54" s="259"/>
      <c r="M54" s="269"/>
      <c r="N54" s="258" t="e">
        <f>SUM(F54/F53)*$N$53</f>
        <v>#DIV/0!</v>
      </c>
      <c r="O54" s="266" t="e">
        <f t="shared" ref="O54:O72" si="19">N54*G54</f>
        <v>#DIV/0!</v>
      </c>
      <c r="P54" s="372"/>
    </row>
    <row r="55" spans="1:72" s="12" customFormat="1" ht="14" x14ac:dyDescent="0.25">
      <c r="A55" s="371">
        <f>'SCC List'!A50</f>
        <v>60.02</v>
      </c>
      <c r="B55" s="372" t="str">
        <f>'SCC List'!B50</f>
        <v>Relocation of existing households and businesses</v>
      </c>
      <c r="C55" s="782"/>
      <c r="D55" s="180"/>
      <c r="E55" s="180"/>
      <c r="F55" s="258">
        <f t="shared" si="6"/>
        <v>0</v>
      </c>
      <c r="G55" s="277"/>
      <c r="H55" s="258">
        <f>J55-I55</f>
        <v>0</v>
      </c>
      <c r="I55" s="258">
        <f>E55*G55</f>
        <v>0</v>
      </c>
      <c r="J55" s="258">
        <f>(SUM(D55+E55))*G55</f>
        <v>0</v>
      </c>
      <c r="K55" s="270"/>
      <c r="L55" s="259"/>
      <c r="M55" s="269"/>
      <c r="N55" s="258" t="e">
        <f>SUM(F55/F53)*$N$53</f>
        <v>#DIV/0!</v>
      </c>
      <c r="O55" s="266" t="e">
        <f t="shared" si="19"/>
        <v>#DIV/0!</v>
      </c>
      <c r="P55" s="372"/>
    </row>
    <row r="56" spans="1:72" s="11" customFormat="1" ht="15" customHeight="1" x14ac:dyDescent="0.25">
      <c r="A56" s="376" t="str">
        <f>'SCC List'!A51</f>
        <v>70 VEHICLES (number)</v>
      </c>
      <c r="B56" s="368"/>
      <c r="C56" s="515">
        <f>SUM(C57:C61)</f>
        <v>0</v>
      </c>
      <c r="D56" s="258">
        <f>SUM(D57:D63)</f>
        <v>0</v>
      </c>
      <c r="E56" s="258">
        <f>SUM(E57:E63)</f>
        <v>0</v>
      </c>
      <c r="F56" s="258">
        <f t="shared" si="6"/>
        <v>0</v>
      </c>
      <c r="G56" s="277"/>
      <c r="H56" s="258">
        <f>J56-I56</f>
        <v>0</v>
      </c>
      <c r="I56" s="258">
        <f>E56*G56</f>
        <v>0</v>
      </c>
      <c r="J56" s="258">
        <f>(SUM(D56+E56))*G56</f>
        <v>0</v>
      </c>
      <c r="K56" s="272"/>
      <c r="L56" s="262" t="e">
        <f>F64/F77</f>
        <v>#DIV/0!</v>
      </c>
      <c r="M56" s="262" t="e">
        <f>J56/F77</f>
        <v>#DIV/0!</v>
      </c>
      <c r="N56" s="266">
        <f>Inflation!C30</f>
        <v>0</v>
      </c>
      <c r="O56" s="266">
        <f t="shared" si="19"/>
        <v>0</v>
      </c>
      <c r="P56" s="401" t="e">
        <f>SUM(N56/J56)</f>
        <v>#DIV/0!</v>
      </c>
    </row>
    <row r="57" spans="1:72" s="12" customFormat="1" ht="15" customHeight="1" x14ac:dyDescent="0.25">
      <c r="A57" s="371">
        <f>'SCC List'!A52</f>
        <v>70.010000000000005</v>
      </c>
      <c r="B57" s="372" t="str">
        <f>'SCC List'!B52</f>
        <v>Light Rail</v>
      </c>
      <c r="C57" s="788"/>
      <c r="D57" s="180"/>
      <c r="E57" s="180"/>
      <c r="F57" s="258">
        <f t="shared" si="6"/>
        <v>0</v>
      </c>
      <c r="G57" s="277"/>
      <c r="H57" s="258">
        <f>J57-I57</f>
        <v>0</v>
      </c>
      <c r="I57" s="258">
        <f>E57*G57</f>
        <v>0</v>
      </c>
      <c r="J57" s="258">
        <f>(SUM(D57+E57))*G57</f>
        <v>0</v>
      </c>
      <c r="K57" s="270"/>
      <c r="L57" s="259"/>
      <c r="M57" s="269"/>
      <c r="N57" s="258" t="e">
        <f>SUM(F57/$F$56)*$N$56</f>
        <v>#DIV/0!</v>
      </c>
      <c r="O57" s="266" t="e">
        <f t="shared" si="19"/>
        <v>#DIV/0!</v>
      </c>
      <c r="P57" s="372"/>
    </row>
    <row r="58" spans="1:72" s="12" customFormat="1" ht="15" customHeight="1" x14ac:dyDescent="0.25">
      <c r="A58" s="371">
        <f>'SCC List'!A53</f>
        <v>70.02</v>
      </c>
      <c r="B58" s="372" t="str">
        <f>'SCC List'!B53</f>
        <v>Heavy Rail</v>
      </c>
      <c r="C58" s="788"/>
      <c r="D58" s="180"/>
      <c r="E58" s="180"/>
      <c r="F58" s="258">
        <f t="shared" si="6"/>
        <v>0</v>
      </c>
      <c r="G58" s="277"/>
      <c r="H58" s="258">
        <f t="shared" ref="H58:H63" si="20">J58-I58</f>
        <v>0</v>
      </c>
      <c r="I58" s="258">
        <f t="shared" ref="I58:I63" si="21">E58*G58</f>
        <v>0</v>
      </c>
      <c r="J58" s="258">
        <f t="shared" ref="J58:J63" si="22">(SUM(D58+E58))*G58</f>
        <v>0</v>
      </c>
      <c r="K58" s="270"/>
      <c r="L58" s="259"/>
      <c r="M58" s="269"/>
      <c r="N58" s="258" t="e">
        <f t="shared" ref="N58:N63" si="23">SUM(F58/$F$56)*$N$56</f>
        <v>#DIV/0!</v>
      </c>
      <c r="O58" s="266" t="e">
        <f t="shared" si="19"/>
        <v>#DIV/0!</v>
      </c>
      <c r="P58" s="372"/>
    </row>
    <row r="59" spans="1:72" s="12" customFormat="1" ht="15" customHeight="1" x14ac:dyDescent="0.25">
      <c r="A59" s="371">
        <f>'SCC List'!A54</f>
        <v>70.03</v>
      </c>
      <c r="B59" s="372" t="str">
        <f>'SCC List'!B54</f>
        <v>Commuter Rail</v>
      </c>
      <c r="C59" s="788"/>
      <c r="D59" s="180"/>
      <c r="E59" s="180"/>
      <c r="F59" s="258">
        <f t="shared" si="6"/>
        <v>0</v>
      </c>
      <c r="G59" s="277"/>
      <c r="H59" s="258">
        <f t="shared" si="20"/>
        <v>0</v>
      </c>
      <c r="I59" s="258">
        <f t="shared" si="21"/>
        <v>0</v>
      </c>
      <c r="J59" s="258">
        <f t="shared" si="22"/>
        <v>0</v>
      </c>
      <c r="K59" s="270"/>
      <c r="L59" s="259"/>
      <c r="M59" s="269"/>
      <c r="N59" s="258" t="e">
        <f t="shared" si="23"/>
        <v>#DIV/0!</v>
      </c>
      <c r="O59" s="266" t="e">
        <f t="shared" si="19"/>
        <v>#DIV/0!</v>
      </c>
      <c r="P59" s="372"/>
    </row>
    <row r="60" spans="1:72" s="12" customFormat="1" ht="15" customHeight="1" x14ac:dyDescent="0.25">
      <c r="A60" s="371">
        <f>'SCC List'!A55</f>
        <v>70.040000000000006</v>
      </c>
      <c r="B60" s="372" t="str">
        <f>'SCC List'!B55</f>
        <v>Bus</v>
      </c>
      <c r="C60" s="788"/>
      <c r="D60" s="180"/>
      <c r="E60" s="180"/>
      <c r="F60" s="258">
        <f t="shared" si="6"/>
        <v>0</v>
      </c>
      <c r="G60" s="277"/>
      <c r="H60" s="258">
        <f t="shared" si="20"/>
        <v>0</v>
      </c>
      <c r="I60" s="258">
        <f t="shared" si="21"/>
        <v>0</v>
      </c>
      <c r="J60" s="258">
        <f t="shared" si="22"/>
        <v>0</v>
      </c>
      <c r="K60" s="270"/>
      <c r="L60" s="259"/>
      <c r="M60" s="269"/>
      <c r="N60" s="258" t="e">
        <f t="shared" si="23"/>
        <v>#DIV/0!</v>
      </c>
      <c r="O60" s="266" t="e">
        <f t="shared" si="19"/>
        <v>#DIV/0!</v>
      </c>
      <c r="P60" s="372"/>
    </row>
    <row r="61" spans="1:72" s="12" customFormat="1" ht="15" customHeight="1" x14ac:dyDescent="0.25">
      <c r="A61" s="371">
        <f>'SCC List'!A56</f>
        <v>70.05</v>
      </c>
      <c r="B61" s="372" t="str">
        <f>'SCC List'!B56</f>
        <v>Other</v>
      </c>
      <c r="C61" s="788"/>
      <c r="D61" s="180"/>
      <c r="E61" s="180"/>
      <c r="F61" s="258">
        <f t="shared" si="6"/>
        <v>0</v>
      </c>
      <c r="G61" s="277"/>
      <c r="H61" s="258">
        <f t="shared" si="20"/>
        <v>0</v>
      </c>
      <c r="I61" s="258">
        <f t="shared" si="21"/>
        <v>0</v>
      </c>
      <c r="J61" s="258">
        <f t="shared" si="22"/>
        <v>0</v>
      </c>
      <c r="K61" s="270"/>
      <c r="L61" s="259"/>
      <c r="M61" s="269"/>
      <c r="N61" s="258" t="e">
        <f t="shared" si="23"/>
        <v>#DIV/0!</v>
      </c>
      <c r="O61" s="266" t="e">
        <f t="shared" si="19"/>
        <v>#DIV/0!</v>
      </c>
      <c r="P61" s="372"/>
    </row>
    <row r="62" spans="1:72" s="12" customFormat="1" ht="15" customHeight="1" x14ac:dyDescent="0.25">
      <c r="A62" s="371">
        <f>'SCC List'!A57</f>
        <v>70.06</v>
      </c>
      <c r="B62" s="372" t="str">
        <f>'SCC List'!B57</f>
        <v>Non-revenue vehicles</v>
      </c>
      <c r="C62" s="788"/>
      <c r="D62" s="180"/>
      <c r="E62" s="180"/>
      <c r="F62" s="258">
        <f t="shared" si="6"/>
        <v>0</v>
      </c>
      <c r="G62" s="277"/>
      <c r="H62" s="258">
        <f t="shared" si="20"/>
        <v>0</v>
      </c>
      <c r="I62" s="258">
        <f t="shared" si="21"/>
        <v>0</v>
      </c>
      <c r="J62" s="258">
        <f t="shared" si="22"/>
        <v>0</v>
      </c>
      <c r="K62" s="270"/>
      <c r="L62" s="259"/>
      <c r="M62" s="269"/>
      <c r="N62" s="258" t="e">
        <f t="shared" si="23"/>
        <v>#DIV/0!</v>
      </c>
      <c r="O62" s="266" t="e">
        <f t="shared" si="19"/>
        <v>#DIV/0!</v>
      </c>
      <c r="P62" s="372"/>
    </row>
    <row r="63" spans="1:72" s="12" customFormat="1" ht="15" customHeight="1" x14ac:dyDescent="0.25">
      <c r="A63" s="371">
        <f>'SCC List'!A58</f>
        <v>70.069999999999993</v>
      </c>
      <c r="B63" s="372" t="str">
        <f>'SCC List'!B58</f>
        <v>Spare parts</v>
      </c>
      <c r="C63" s="788"/>
      <c r="D63" s="180"/>
      <c r="E63" s="180"/>
      <c r="F63" s="258">
        <f t="shared" si="6"/>
        <v>0</v>
      </c>
      <c r="G63" s="277"/>
      <c r="H63" s="258">
        <f t="shared" si="20"/>
        <v>0</v>
      </c>
      <c r="I63" s="258">
        <f t="shared" si="21"/>
        <v>0</v>
      </c>
      <c r="J63" s="258">
        <f t="shared" si="22"/>
        <v>0</v>
      </c>
      <c r="K63" s="270"/>
      <c r="L63" s="259"/>
      <c r="M63" s="269"/>
      <c r="N63" s="258" t="e">
        <f t="shared" si="23"/>
        <v>#DIV/0!</v>
      </c>
      <c r="O63" s="266" t="e">
        <f t="shared" si="19"/>
        <v>#DIV/0!</v>
      </c>
      <c r="P63" s="372"/>
    </row>
    <row r="64" spans="1:72" s="22" customFormat="1" ht="15" customHeight="1" x14ac:dyDescent="0.25">
      <c r="A64" s="376" t="str">
        <f>'SCC List'!A59</f>
        <v>80 PROFESSIONAL SERVICES (applies to Cats. 10-50)</v>
      </c>
      <c r="B64" s="377"/>
      <c r="C64" s="787">
        <f>SUM(C65:C72)</f>
        <v>0</v>
      </c>
      <c r="D64" s="258">
        <f>SUM(D65:D72)</f>
        <v>0</v>
      </c>
      <c r="E64" s="258">
        <f>SUM(E65:E72)</f>
        <v>0</v>
      </c>
      <c r="F64" s="258">
        <f t="shared" si="6"/>
        <v>0</v>
      </c>
      <c r="G64" s="277"/>
      <c r="H64" s="258">
        <f>J64-I64</f>
        <v>0</v>
      </c>
      <c r="I64" s="258">
        <f>E64*G64</f>
        <v>0</v>
      </c>
      <c r="J64" s="258">
        <f>(SUM(D64+E64))*G64</f>
        <v>0</v>
      </c>
      <c r="K64" s="261" t="e">
        <f>SUM((D64+E64)/(D52+E52))</f>
        <v>#DIV/0!</v>
      </c>
      <c r="L64" s="262" t="e">
        <f>F64/F77</f>
        <v>#DIV/0!</v>
      </c>
      <c r="M64" s="262" t="e">
        <f>J64/F77</f>
        <v>#DIV/0!</v>
      </c>
      <c r="N64" s="266">
        <f>Inflation!C31</f>
        <v>0</v>
      </c>
      <c r="O64" s="266">
        <f t="shared" si="19"/>
        <v>0</v>
      </c>
      <c r="P64" s="372" t="e">
        <f>SUM(N64/J64)</f>
        <v>#DIV/0!</v>
      </c>
    </row>
    <row r="65" spans="1:72" s="12" customFormat="1" ht="15" customHeight="1" x14ac:dyDescent="0.25">
      <c r="A65" s="378">
        <f>'SCC List'!A60</f>
        <v>80.010000000000005</v>
      </c>
      <c r="B65" s="370" t="str">
        <f>'SCC List'!B60</f>
        <v>Project Development</v>
      </c>
      <c r="C65" s="788"/>
      <c r="D65" s="180"/>
      <c r="E65" s="180"/>
      <c r="F65" s="258">
        <f t="shared" si="6"/>
        <v>0</v>
      </c>
      <c r="G65" s="277"/>
      <c r="H65" s="258">
        <f>J65-I65</f>
        <v>0</v>
      </c>
      <c r="I65" s="258">
        <f>E65*G65</f>
        <v>0</v>
      </c>
      <c r="J65" s="258">
        <f>(SUM(D65+E65))*G65</f>
        <v>0</v>
      </c>
      <c r="K65" s="270"/>
      <c r="L65" s="259"/>
      <c r="M65" s="273"/>
      <c r="N65" s="258" t="e">
        <f>SUM(F65/$F$64)*$N$64</f>
        <v>#DIV/0!</v>
      </c>
      <c r="O65" s="266" t="e">
        <f t="shared" si="19"/>
        <v>#DIV/0!</v>
      </c>
      <c r="P65" s="372"/>
    </row>
    <row r="66" spans="1:72" s="12" customFormat="1" ht="15" customHeight="1" x14ac:dyDescent="0.25">
      <c r="A66" s="378">
        <f>'SCC List'!A61</f>
        <v>80.02</v>
      </c>
      <c r="B66" s="370" t="str">
        <f>'SCC List'!B61</f>
        <v>Engineering</v>
      </c>
      <c r="C66" s="788"/>
      <c r="D66" s="180"/>
      <c r="E66" s="180"/>
      <c r="F66" s="258">
        <f t="shared" si="6"/>
        <v>0</v>
      </c>
      <c r="G66" s="277"/>
      <c r="H66" s="258">
        <f>J66-I66</f>
        <v>0</v>
      </c>
      <c r="I66" s="258">
        <f>E66*G66</f>
        <v>0</v>
      </c>
      <c r="J66" s="258">
        <f>(SUM(D66+E66))*G66</f>
        <v>0</v>
      </c>
      <c r="K66" s="270"/>
      <c r="L66" s="259"/>
      <c r="M66" s="269"/>
      <c r="N66" s="258" t="e">
        <f t="shared" ref="N66:N72" si="24">SUM(F66/$F$64)*$N$64</f>
        <v>#DIV/0!</v>
      </c>
      <c r="O66" s="266" t="e">
        <f t="shared" si="19"/>
        <v>#DIV/0!</v>
      </c>
      <c r="P66" s="372"/>
    </row>
    <row r="67" spans="1:72" s="12" customFormat="1" ht="15" customHeight="1" x14ac:dyDescent="0.25">
      <c r="A67" s="378">
        <f>'SCC List'!A62</f>
        <v>80.03</v>
      </c>
      <c r="B67" s="370" t="str">
        <f>'SCC List'!B62</f>
        <v>Project Management for Design and Construction</v>
      </c>
      <c r="C67" s="788"/>
      <c r="D67" s="180"/>
      <c r="E67" s="180"/>
      <c r="F67" s="258">
        <f t="shared" si="6"/>
        <v>0</v>
      </c>
      <c r="G67" s="277"/>
      <c r="H67" s="258">
        <f t="shared" ref="H67:H72" si="25">J67-I67</f>
        <v>0</v>
      </c>
      <c r="I67" s="258">
        <f t="shared" ref="I67:I72" si="26">E67*G67</f>
        <v>0</v>
      </c>
      <c r="J67" s="258">
        <f t="shared" ref="J67:J72" si="27">(SUM(D67+E67))*G67</f>
        <v>0</v>
      </c>
      <c r="K67" s="270"/>
      <c r="L67" s="259"/>
      <c r="M67" s="269"/>
      <c r="N67" s="258" t="e">
        <f t="shared" si="24"/>
        <v>#DIV/0!</v>
      </c>
      <c r="O67" s="266" t="e">
        <f t="shared" si="19"/>
        <v>#DIV/0!</v>
      </c>
      <c r="P67" s="372"/>
    </row>
    <row r="68" spans="1:72" s="12" customFormat="1" ht="15" customHeight="1" x14ac:dyDescent="0.25">
      <c r="A68" s="378">
        <f>'SCC List'!A63</f>
        <v>80.040000000000006</v>
      </c>
      <c r="B68" s="370" t="str">
        <f>'SCC List'!B63</f>
        <v xml:space="preserve">Construction Administration &amp; Management </v>
      </c>
      <c r="C68" s="788"/>
      <c r="D68" s="180"/>
      <c r="E68" s="180"/>
      <c r="F68" s="258">
        <f t="shared" si="6"/>
        <v>0</v>
      </c>
      <c r="G68" s="277"/>
      <c r="H68" s="258">
        <f t="shared" si="25"/>
        <v>0</v>
      </c>
      <c r="I68" s="258">
        <f t="shared" si="26"/>
        <v>0</v>
      </c>
      <c r="J68" s="258">
        <f t="shared" si="27"/>
        <v>0</v>
      </c>
      <c r="K68" s="270"/>
      <c r="L68" s="259"/>
      <c r="M68" s="269"/>
      <c r="N68" s="258" t="e">
        <f t="shared" si="24"/>
        <v>#DIV/0!</v>
      </c>
      <c r="O68" s="266" t="e">
        <f t="shared" si="19"/>
        <v>#DIV/0!</v>
      </c>
      <c r="P68" s="372"/>
    </row>
    <row r="69" spans="1:72" s="12" customFormat="1" ht="15" customHeight="1" x14ac:dyDescent="0.25">
      <c r="A69" s="378">
        <f>'SCC List'!A64</f>
        <v>80.05</v>
      </c>
      <c r="B69" s="370" t="str">
        <f>'SCC List'!B64</f>
        <v xml:space="preserve">Professional Liability and other Non-Construction Insurance </v>
      </c>
      <c r="C69" s="788"/>
      <c r="D69" s="180"/>
      <c r="E69" s="180"/>
      <c r="F69" s="258">
        <f t="shared" si="6"/>
        <v>0</v>
      </c>
      <c r="G69" s="277"/>
      <c r="H69" s="258">
        <f t="shared" si="25"/>
        <v>0</v>
      </c>
      <c r="I69" s="258">
        <f t="shared" si="26"/>
        <v>0</v>
      </c>
      <c r="J69" s="258">
        <f t="shared" si="27"/>
        <v>0</v>
      </c>
      <c r="K69" s="270"/>
      <c r="L69" s="259"/>
      <c r="M69" s="269"/>
      <c r="N69" s="258" t="e">
        <f t="shared" si="24"/>
        <v>#DIV/0!</v>
      </c>
      <c r="O69" s="266" t="e">
        <f t="shared" si="19"/>
        <v>#DIV/0!</v>
      </c>
      <c r="P69" s="372"/>
    </row>
    <row r="70" spans="1:72" s="12" customFormat="1" ht="15" customHeight="1" x14ac:dyDescent="0.25">
      <c r="A70" s="378">
        <f>'SCC List'!A65</f>
        <v>80.06</v>
      </c>
      <c r="B70" s="370" t="str">
        <f>'SCC List'!B65</f>
        <v>Legal; Permits; Review Fees by other agencies, cities, etc.</v>
      </c>
      <c r="C70" s="788"/>
      <c r="D70" s="180"/>
      <c r="E70" s="180"/>
      <c r="F70" s="258">
        <f t="shared" si="6"/>
        <v>0</v>
      </c>
      <c r="G70" s="277"/>
      <c r="H70" s="258">
        <f t="shared" si="25"/>
        <v>0</v>
      </c>
      <c r="I70" s="258">
        <f t="shared" si="26"/>
        <v>0</v>
      </c>
      <c r="J70" s="258">
        <f t="shared" si="27"/>
        <v>0</v>
      </c>
      <c r="K70" s="270"/>
      <c r="L70" s="259"/>
      <c r="M70" s="269"/>
      <c r="N70" s="258" t="e">
        <f t="shared" si="24"/>
        <v>#DIV/0!</v>
      </c>
      <c r="O70" s="266" t="e">
        <f t="shared" si="19"/>
        <v>#DIV/0!</v>
      </c>
      <c r="P70" s="372"/>
    </row>
    <row r="71" spans="1:72" s="12" customFormat="1" ht="15" customHeight="1" x14ac:dyDescent="0.25">
      <c r="A71" s="378">
        <f>'SCC List'!A66</f>
        <v>80.069999999999993</v>
      </c>
      <c r="B71" s="379" t="str">
        <f>'SCC List'!B66</f>
        <v>Surveys, Testing, Investigation, Inspection</v>
      </c>
      <c r="C71" s="788"/>
      <c r="D71" s="180"/>
      <c r="E71" s="180"/>
      <c r="F71" s="258">
        <f t="shared" si="6"/>
        <v>0</v>
      </c>
      <c r="G71" s="277"/>
      <c r="H71" s="258">
        <f t="shared" si="25"/>
        <v>0</v>
      </c>
      <c r="I71" s="258">
        <f t="shared" si="26"/>
        <v>0</v>
      </c>
      <c r="J71" s="258">
        <f t="shared" si="27"/>
        <v>0</v>
      </c>
      <c r="K71" s="270"/>
      <c r="L71" s="259"/>
      <c r="M71" s="269"/>
      <c r="N71" s="258" t="e">
        <f t="shared" si="24"/>
        <v>#DIV/0!</v>
      </c>
      <c r="O71" s="266" t="e">
        <f t="shared" si="19"/>
        <v>#DIV/0!</v>
      </c>
      <c r="P71" s="372"/>
    </row>
    <row r="72" spans="1:72" s="12" customFormat="1" ht="15" customHeight="1" x14ac:dyDescent="0.25">
      <c r="A72" s="378">
        <f>'SCC List'!A67</f>
        <v>80.08</v>
      </c>
      <c r="B72" s="379" t="str">
        <f>'SCC List'!B67</f>
        <v>Start up</v>
      </c>
      <c r="C72" s="788"/>
      <c r="D72" s="180"/>
      <c r="E72" s="180"/>
      <c r="F72" s="258">
        <f t="shared" si="6"/>
        <v>0</v>
      </c>
      <c r="G72" s="277"/>
      <c r="H72" s="258">
        <f t="shared" si="25"/>
        <v>0</v>
      </c>
      <c r="I72" s="258">
        <f t="shared" si="26"/>
        <v>0</v>
      </c>
      <c r="J72" s="258">
        <f t="shared" si="27"/>
        <v>0</v>
      </c>
      <c r="K72" s="270"/>
      <c r="L72" s="259"/>
      <c r="M72" s="274"/>
      <c r="N72" s="258" t="e">
        <f t="shared" si="24"/>
        <v>#DIV/0!</v>
      </c>
      <c r="O72" s="266" t="e">
        <f t="shared" si="19"/>
        <v>#DIV/0!</v>
      </c>
      <c r="P72" s="372"/>
    </row>
    <row r="73" spans="1:72" s="12" customFormat="1" ht="15" customHeight="1" x14ac:dyDescent="0.25">
      <c r="A73" s="380" t="str">
        <f>'SCC Definitions'!A72</f>
        <v>Subtotal (10 - 80)</v>
      </c>
      <c r="B73" s="381"/>
      <c r="C73" s="780"/>
      <c r="D73" s="255">
        <f>SUM(D52,D53,D56,D64)</f>
        <v>0</v>
      </c>
      <c r="E73" s="278">
        <f>SUM(E52,E53,E56,E64)</f>
        <v>0</v>
      </c>
      <c r="F73" s="258">
        <f>SUM(F52,F53,F56,F64)</f>
        <v>0</v>
      </c>
      <c r="G73" s="599"/>
      <c r="H73" s="278">
        <f>SUM(H52,H53,H56,H64)</f>
        <v>0</v>
      </c>
      <c r="I73" s="278">
        <f>SUM(I52,I53,I56,I64)</f>
        <v>0</v>
      </c>
      <c r="J73" s="278">
        <f>SUM(J52,J53,J56,J64)</f>
        <v>0</v>
      </c>
      <c r="K73" s="268"/>
      <c r="L73" s="577" t="e">
        <f>SUM(L52,L53,L56,L64)</f>
        <v>#DIV/0!</v>
      </c>
      <c r="M73" s="577" t="e">
        <f>SUM(M52,M53,M56,M64)</f>
        <v>#DIV/0!</v>
      </c>
      <c r="N73" s="266">
        <f>SUM(N52,N53,N56,N64)</f>
        <v>0</v>
      </c>
      <c r="O73" s="266">
        <f>SUM(O52,O53,O56,O64)</f>
        <v>0</v>
      </c>
      <c r="P73" s="372"/>
    </row>
    <row r="74" spans="1:72" s="11" customFormat="1" ht="15" customHeight="1" x14ac:dyDescent="0.25">
      <c r="A74" s="367" t="str">
        <f>'SCC List'!A68</f>
        <v>90 UNALLOCATED CONTINGENCY</v>
      </c>
      <c r="B74" s="374"/>
      <c r="C74" s="564"/>
      <c r="D74" s="565"/>
      <c r="E74" s="395"/>
      <c r="F74" s="562"/>
      <c r="G74" s="237"/>
      <c r="H74" s="393"/>
      <c r="I74" s="395"/>
      <c r="J74" s="572"/>
      <c r="K74" s="578"/>
      <c r="L74" s="579"/>
      <c r="M74" s="580"/>
      <c r="N74" s="575">
        <f>Inflation!C32</f>
        <v>0</v>
      </c>
      <c r="O74" s="266">
        <f>N74</f>
        <v>0</v>
      </c>
      <c r="P74" s="402" t="e">
        <f>SUM(N74/J74)</f>
        <v>#DIV/0!</v>
      </c>
    </row>
    <row r="75" spans="1:72" s="11" customFormat="1" ht="15" customHeight="1" x14ac:dyDescent="0.25">
      <c r="A75" s="382" t="str">
        <f>'SCC Definitions'!A74</f>
        <v>Subtotal (10 - 90)</v>
      </c>
      <c r="B75" s="383"/>
      <c r="C75" s="566"/>
      <c r="D75" s="563"/>
      <c r="E75" s="567"/>
      <c r="F75" s="257">
        <f>SUM(F73+F74)</f>
        <v>0</v>
      </c>
      <c r="G75" s="393"/>
      <c r="H75" s="392"/>
      <c r="I75" s="567"/>
      <c r="J75" s="573">
        <f>SUM(J73:J74)</f>
        <v>0</v>
      </c>
      <c r="K75" s="581"/>
      <c r="L75" s="559"/>
      <c r="M75" s="582"/>
      <c r="N75" s="576">
        <f>SUM(N73:N74)</f>
        <v>0</v>
      </c>
      <c r="O75" s="266">
        <f>SUM(O73:O74)</f>
        <v>0</v>
      </c>
      <c r="P75" s="401"/>
    </row>
    <row r="76" spans="1:72" s="11" customFormat="1" ht="15" customHeight="1" x14ac:dyDescent="0.25">
      <c r="A76" s="376" t="str">
        <f>'SCC List'!A69</f>
        <v>100  FINANCE CHARGES (CC Only)</v>
      </c>
      <c r="B76" s="374"/>
      <c r="C76" s="566"/>
      <c r="D76" s="563"/>
      <c r="E76" s="567"/>
      <c r="F76" s="257">
        <f>Inflation!C17</f>
        <v>0</v>
      </c>
      <c r="G76" s="392"/>
      <c r="H76" s="392"/>
      <c r="I76" s="567"/>
      <c r="J76" s="574">
        <f>Inflation!C17</f>
        <v>0</v>
      </c>
      <c r="K76" s="581"/>
      <c r="L76" s="559"/>
      <c r="M76" s="582"/>
      <c r="N76" s="280">
        <f>Inflation!C33</f>
        <v>0</v>
      </c>
      <c r="O76" s="266">
        <f>N76</f>
        <v>0</v>
      </c>
      <c r="P76" s="401" t="e">
        <f>SUM(N76/J76)</f>
        <v>#DIV/0!</v>
      </c>
    </row>
    <row r="77" spans="1:72" s="27" customFormat="1" ht="16.399999999999999" customHeight="1" x14ac:dyDescent="0.25">
      <c r="A77" s="384" t="str">
        <f>'SCC Definitions'!A76</f>
        <v>Total Project Cost (10 - 100)</v>
      </c>
      <c r="B77" s="558"/>
      <c r="C77" s="568"/>
      <c r="D77" s="569"/>
      <c r="E77" s="570"/>
      <c r="F77" s="257">
        <f>SUM(F75+F76)</f>
        <v>0</v>
      </c>
      <c r="G77" s="571"/>
      <c r="H77" s="571"/>
      <c r="I77" s="570"/>
      <c r="J77" s="573">
        <f>SUM(J75:J76)</f>
        <v>0</v>
      </c>
      <c r="K77" s="583"/>
      <c r="L77" s="584"/>
      <c r="M77" s="279"/>
      <c r="N77" s="576">
        <f>Inflation!C34</f>
        <v>0</v>
      </c>
      <c r="O77" s="266">
        <f>SUM(O75:O76)</f>
        <v>0</v>
      </c>
      <c r="P77" s="401" t="e">
        <f>SUM(N77/J77)</f>
        <v>#DIV/0!</v>
      </c>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row>
    <row r="78" spans="1:72" s="52" customFormat="1" ht="13" x14ac:dyDescent="0.25">
      <c r="A78" s="385" t="s">
        <v>210</v>
      </c>
      <c r="B78" s="386"/>
      <c r="C78" s="238"/>
      <c r="D78" s="239"/>
      <c r="E78" s="239"/>
      <c r="F78" s="239"/>
      <c r="G78" s="239"/>
      <c r="H78" s="239"/>
      <c r="I78" s="239"/>
      <c r="J78" s="239"/>
      <c r="K78" s="240"/>
      <c r="L78" s="234"/>
      <c r="M78" s="234"/>
      <c r="N78" s="396" t="e">
        <f>SUM(E73/D73)</f>
        <v>#DIV/0!</v>
      </c>
      <c r="O78" s="396" t="e">
        <f>SUM(I73/H73)</f>
        <v>#DIV/0!</v>
      </c>
      <c r="P78" s="286"/>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row>
    <row r="79" spans="1:72" s="52" customFormat="1" ht="13" x14ac:dyDescent="0.25">
      <c r="A79" s="385" t="s">
        <v>211</v>
      </c>
      <c r="B79" s="386"/>
      <c r="C79" s="238"/>
      <c r="D79" s="239"/>
      <c r="E79" s="239"/>
      <c r="F79" s="239"/>
      <c r="G79" s="239"/>
      <c r="H79" s="239"/>
      <c r="I79" s="239"/>
      <c r="J79" s="239"/>
      <c r="K79" s="240"/>
      <c r="L79" s="234"/>
      <c r="M79" s="234"/>
      <c r="N79" s="259" t="e">
        <f>SUM(F74/D73)</f>
        <v>#DIV/0!</v>
      </c>
      <c r="O79" s="259" t="e">
        <f>SUM(J74/H73)</f>
        <v>#DIV/0!</v>
      </c>
      <c r="P79" s="286"/>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row>
    <row r="80" spans="1:72" s="52" customFormat="1" ht="13" x14ac:dyDescent="0.25">
      <c r="A80" s="385" t="s">
        <v>212</v>
      </c>
      <c r="B80" s="386"/>
      <c r="C80" s="238"/>
      <c r="D80" s="239"/>
      <c r="E80" s="239"/>
      <c r="F80" s="239"/>
      <c r="G80" s="239"/>
      <c r="H80" s="239"/>
      <c r="I80" s="239"/>
      <c r="J80" s="239"/>
      <c r="K80" s="240"/>
      <c r="L80" s="234"/>
      <c r="M80" s="234"/>
      <c r="N80" s="259" t="e">
        <f>SUM(N78:N79)</f>
        <v>#DIV/0!</v>
      </c>
      <c r="O80" s="259" t="e">
        <f>SUM(O78:O79)</f>
        <v>#DIV/0!</v>
      </c>
      <c r="P80" s="286"/>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row>
    <row r="81" spans="1:72" s="52" customFormat="1" ht="13" x14ac:dyDescent="0.25">
      <c r="A81" s="388" t="s">
        <v>180</v>
      </c>
      <c r="B81" s="593"/>
      <c r="C81" s="594"/>
      <c r="D81" s="595"/>
      <c r="E81" s="595"/>
      <c r="F81" s="595"/>
      <c r="G81" s="595"/>
      <c r="H81" s="595"/>
      <c r="I81" s="595"/>
      <c r="J81" s="595"/>
      <c r="K81" s="596"/>
      <c r="L81" s="597"/>
      <c r="M81" s="597"/>
      <c r="N81" s="598" t="e">
        <f>SUM(F74/F73)</f>
        <v>#DIV/0!</v>
      </c>
      <c r="O81" s="598" t="e">
        <f>SUM(J74/J73)</f>
        <v>#DIV/0!</v>
      </c>
      <c r="P81" s="286"/>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row>
    <row r="82" spans="1:72" hidden="1" x14ac:dyDescent="0.25">
      <c r="A82" s="385" t="s">
        <v>102</v>
      </c>
      <c r="B82" s="387"/>
      <c r="C82" s="67"/>
      <c r="D82" s="67"/>
      <c r="E82" s="67"/>
      <c r="F82" s="67"/>
      <c r="G82" s="67"/>
      <c r="H82" s="67"/>
      <c r="I82" s="67"/>
      <c r="J82" s="67"/>
      <c r="K82" s="235"/>
      <c r="L82" s="235"/>
      <c r="M82" s="235"/>
      <c r="N82" s="397" t="e">
        <f>SUM(N52/C7)</f>
        <v>#DIV/0!</v>
      </c>
      <c r="O82" s="397" t="e">
        <f>SUM(O52/C7)</f>
        <v>#DIV/0!</v>
      </c>
      <c r="P82" s="67"/>
    </row>
    <row r="83" spans="1:72" hidden="1" x14ac:dyDescent="0.25">
      <c r="A83" s="385" t="s">
        <v>3</v>
      </c>
      <c r="B83" s="387"/>
      <c r="C83" s="67"/>
      <c r="D83" s="67"/>
      <c r="E83" s="67"/>
      <c r="F83" s="67"/>
      <c r="G83" s="67"/>
      <c r="H83" s="67"/>
      <c r="I83" s="67"/>
      <c r="J83" s="67"/>
      <c r="K83" s="235"/>
      <c r="L83" s="235"/>
      <c r="M83" s="235"/>
      <c r="N83" s="397" t="e">
        <f>SUM((N77-N56)/C7)</f>
        <v>#DIV/0!</v>
      </c>
      <c r="O83" s="397" t="e">
        <f>SUM((O77-O56)/C7)</f>
        <v>#DIV/0!</v>
      </c>
      <c r="P83" s="67"/>
    </row>
    <row r="84" spans="1:72" hidden="1" x14ac:dyDescent="0.25">
      <c r="A84" s="388" t="s">
        <v>58</v>
      </c>
      <c r="B84" s="389"/>
      <c r="C84" s="233"/>
      <c r="D84" s="233"/>
      <c r="E84" s="233"/>
      <c r="F84" s="233"/>
      <c r="G84" s="233"/>
      <c r="H84" s="233"/>
      <c r="I84" s="233"/>
      <c r="J84" s="233"/>
      <c r="K84" s="236"/>
      <c r="L84" s="236"/>
      <c r="M84" s="236"/>
      <c r="N84" s="398" t="e">
        <f>SUM(N77/C7)</f>
        <v>#DIV/0!</v>
      </c>
      <c r="O84" s="398" t="e">
        <f>SUM(O77/C7)</f>
        <v>#DIV/0!</v>
      </c>
      <c r="P84" s="67"/>
    </row>
    <row r="85" spans="1:72" s="11" customFormat="1" ht="14.25" customHeight="1" x14ac:dyDescent="0.25">
      <c r="N85" s="15"/>
      <c r="O85" s="15"/>
    </row>
    <row r="86" spans="1:72" s="13" customFormat="1" ht="15" customHeight="1" x14ac:dyDescent="0.25">
      <c r="C86" s="14"/>
      <c r="D86" s="14"/>
      <c r="E86" s="14"/>
      <c r="F86" s="14"/>
      <c r="G86" s="14"/>
      <c r="H86" s="14"/>
      <c r="I86" s="14"/>
      <c r="J86" s="14"/>
      <c r="K86" s="14"/>
      <c r="L86" s="14"/>
      <c r="M86" s="14"/>
      <c r="N86" s="14"/>
      <c r="O86" s="14"/>
    </row>
    <row r="87" spans="1:72" s="13" customFormat="1" ht="15" customHeight="1" x14ac:dyDescent="0.25">
      <c r="C87" s="14"/>
      <c r="D87" s="14"/>
      <c r="E87" s="14"/>
      <c r="F87" s="14"/>
      <c r="G87" s="14"/>
      <c r="H87" s="14"/>
      <c r="I87" s="14"/>
      <c r="J87" s="14"/>
      <c r="K87" s="14"/>
      <c r="L87" s="14"/>
      <c r="M87" s="14"/>
      <c r="N87" s="14"/>
      <c r="O87" s="14"/>
    </row>
    <row r="88" spans="1:72" s="13" customFormat="1" ht="15" customHeight="1" x14ac:dyDescent="0.25">
      <c r="C88" s="14"/>
      <c r="D88" s="14"/>
      <c r="E88" s="14"/>
      <c r="F88" s="14"/>
      <c r="G88" s="14"/>
      <c r="H88" s="14"/>
      <c r="I88" s="14"/>
      <c r="J88" s="14"/>
      <c r="K88" s="14"/>
      <c r="L88" s="14"/>
      <c r="M88" s="14"/>
      <c r="N88" s="14"/>
      <c r="O88" s="14"/>
    </row>
    <row r="89" spans="1:72" s="13" customFormat="1" ht="15" customHeight="1" x14ac:dyDescent="0.25">
      <c r="C89" s="14"/>
      <c r="D89" s="14"/>
      <c r="E89" s="14"/>
      <c r="F89" s="14"/>
      <c r="G89" s="14"/>
      <c r="H89" s="14"/>
      <c r="I89" s="14"/>
      <c r="J89" s="14"/>
      <c r="K89" s="14"/>
      <c r="L89" s="14"/>
      <c r="M89" s="14"/>
      <c r="N89" s="14"/>
      <c r="O89" s="14"/>
    </row>
    <row r="90" spans="1:72" s="13" customFormat="1" ht="15" customHeight="1" x14ac:dyDescent="0.25">
      <c r="C90" s="14"/>
      <c r="D90" s="14"/>
      <c r="E90" s="14"/>
      <c r="F90" s="14"/>
      <c r="G90" s="14"/>
      <c r="H90" s="14"/>
      <c r="I90" s="14"/>
      <c r="J90" s="14"/>
      <c r="K90" s="14"/>
      <c r="L90" s="14"/>
      <c r="M90" s="14"/>
      <c r="N90" s="14"/>
      <c r="O90" s="14"/>
    </row>
    <row r="91" spans="1:72" s="13" customFormat="1" ht="15" customHeight="1" x14ac:dyDescent="0.25">
      <c r="C91" s="14"/>
      <c r="D91" s="14"/>
      <c r="E91" s="14"/>
      <c r="F91" s="14"/>
      <c r="G91" s="14"/>
      <c r="H91" s="14"/>
      <c r="I91" s="14"/>
      <c r="J91" s="14"/>
      <c r="K91" s="14"/>
      <c r="L91" s="14"/>
      <c r="M91" s="14"/>
      <c r="N91" s="14"/>
      <c r="O91" s="14"/>
    </row>
    <row r="92" spans="1:72" s="13" customFormat="1" ht="15" customHeight="1" x14ac:dyDescent="0.25">
      <c r="C92" s="14"/>
      <c r="D92" s="14"/>
      <c r="E92" s="14"/>
      <c r="F92" s="14"/>
      <c r="G92" s="14"/>
      <c r="H92" s="14"/>
      <c r="I92" s="14"/>
      <c r="J92" s="14"/>
      <c r="K92" s="14"/>
      <c r="L92" s="14"/>
      <c r="M92" s="14"/>
      <c r="N92" s="14"/>
      <c r="O92" s="14"/>
    </row>
    <row r="93" spans="1:72" s="13" customFormat="1" ht="15" customHeight="1" x14ac:dyDescent="0.25">
      <c r="C93" s="14"/>
      <c r="D93" s="14"/>
      <c r="E93" s="14"/>
      <c r="F93" s="14"/>
      <c r="G93" s="14"/>
      <c r="H93" s="14"/>
      <c r="I93" s="14"/>
      <c r="J93" s="14"/>
      <c r="K93" s="14"/>
      <c r="L93" s="14"/>
      <c r="M93" s="14"/>
      <c r="N93" s="14"/>
      <c r="O93" s="14"/>
    </row>
    <row r="94" spans="1:72" s="13" customFormat="1" ht="15" customHeight="1" x14ac:dyDescent="0.25">
      <c r="C94" s="14"/>
      <c r="D94" s="14"/>
      <c r="E94" s="14"/>
      <c r="F94" s="14"/>
      <c r="G94" s="14"/>
      <c r="H94" s="14"/>
      <c r="I94" s="14"/>
      <c r="J94" s="14"/>
      <c r="K94" s="14"/>
      <c r="L94" s="14"/>
      <c r="M94" s="14"/>
      <c r="N94" s="14"/>
      <c r="O94" s="14"/>
    </row>
    <row r="95" spans="1:72" s="13" customFormat="1" ht="15" customHeight="1" x14ac:dyDescent="0.25">
      <c r="C95" s="14"/>
      <c r="D95" s="14"/>
      <c r="E95" s="14"/>
      <c r="F95" s="14"/>
      <c r="G95" s="14"/>
      <c r="H95" s="14"/>
      <c r="I95" s="14"/>
      <c r="J95" s="14"/>
      <c r="K95" s="14"/>
      <c r="L95" s="14"/>
      <c r="M95" s="14"/>
      <c r="N95" s="14"/>
      <c r="O95" s="14"/>
    </row>
    <row r="96" spans="1:72" s="13" customFormat="1" ht="15" customHeight="1" x14ac:dyDescent="0.25">
      <c r="C96" s="14"/>
      <c r="D96" s="14"/>
      <c r="E96" s="14"/>
      <c r="F96" s="14"/>
      <c r="G96" s="14"/>
      <c r="H96" s="14"/>
      <c r="I96" s="14"/>
      <c r="J96" s="14"/>
      <c r="K96" s="14"/>
      <c r="L96" s="14"/>
      <c r="M96" s="14"/>
      <c r="N96" s="14"/>
      <c r="O96" s="14"/>
    </row>
    <row r="97" spans="3:15" s="13" customFormat="1" ht="15" customHeight="1" x14ac:dyDescent="0.25">
      <c r="C97" s="14"/>
      <c r="D97" s="14"/>
      <c r="E97" s="14"/>
      <c r="F97" s="14"/>
      <c r="G97" s="14"/>
      <c r="H97" s="14"/>
      <c r="I97" s="14"/>
      <c r="J97" s="14"/>
      <c r="K97" s="14"/>
      <c r="L97" s="14"/>
      <c r="M97" s="14"/>
      <c r="N97" s="14"/>
      <c r="O97" s="14"/>
    </row>
    <row r="98" spans="3:15" s="13" customFormat="1" ht="15" customHeight="1" x14ac:dyDescent="0.25">
      <c r="C98" s="14"/>
      <c r="D98" s="14"/>
      <c r="E98" s="14"/>
      <c r="F98" s="14"/>
      <c r="G98" s="14"/>
      <c r="H98" s="14"/>
      <c r="I98" s="14"/>
      <c r="J98" s="14"/>
      <c r="K98" s="14"/>
      <c r="L98" s="14"/>
      <c r="M98" s="14"/>
      <c r="N98" s="14"/>
      <c r="O98" s="14"/>
    </row>
    <row r="99" spans="3:15" s="13" customFormat="1" ht="15" customHeight="1" x14ac:dyDescent="0.25">
      <c r="C99" s="14"/>
      <c r="D99" s="14"/>
      <c r="E99" s="14"/>
      <c r="F99" s="14"/>
      <c r="G99" s="14"/>
      <c r="H99" s="14"/>
      <c r="I99" s="14"/>
      <c r="J99" s="14"/>
      <c r="K99" s="14"/>
      <c r="L99" s="14"/>
      <c r="M99" s="14"/>
      <c r="N99" s="14"/>
      <c r="O99" s="14"/>
    </row>
    <row r="100" spans="3:15" s="13" customFormat="1" ht="15" customHeight="1" x14ac:dyDescent="0.25">
      <c r="C100" s="14"/>
      <c r="D100" s="14"/>
      <c r="E100" s="14"/>
      <c r="F100" s="14"/>
      <c r="G100" s="14"/>
      <c r="H100" s="14"/>
      <c r="I100" s="14"/>
      <c r="J100" s="14"/>
      <c r="K100" s="14"/>
      <c r="L100" s="14"/>
      <c r="M100" s="14"/>
      <c r="N100" s="14"/>
      <c r="O100" s="14"/>
    </row>
    <row r="101" spans="3:15" s="13" customFormat="1" ht="15" customHeight="1" x14ac:dyDescent="0.25">
      <c r="C101" s="14"/>
      <c r="D101" s="14"/>
      <c r="E101" s="14"/>
      <c r="F101" s="14"/>
      <c r="G101" s="14"/>
      <c r="H101" s="14"/>
      <c r="I101" s="14"/>
      <c r="J101" s="14"/>
      <c r="K101" s="14"/>
      <c r="L101" s="14"/>
      <c r="M101" s="14"/>
      <c r="N101" s="14"/>
      <c r="O101" s="14"/>
    </row>
    <row r="102" spans="3:15" s="13" customFormat="1" ht="15" customHeight="1" x14ac:dyDescent="0.25">
      <c r="C102" s="14"/>
      <c r="D102" s="14"/>
      <c r="E102" s="14"/>
      <c r="F102" s="14"/>
      <c r="G102" s="14"/>
      <c r="H102" s="14"/>
      <c r="I102" s="14"/>
      <c r="J102" s="14"/>
      <c r="K102" s="14"/>
      <c r="L102" s="14"/>
      <c r="M102" s="14"/>
      <c r="N102" s="14"/>
      <c r="O102" s="14"/>
    </row>
    <row r="103" spans="3:15" s="13" customFormat="1" ht="15" customHeight="1" x14ac:dyDescent="0.25">
      <c r="C103" s="14"/>
      <c r="D103" s="14"/>
      <c r="E103" s="14"/>
      <c r="F103" s="14"/>
      <c r="G103" s="14"/>
      <c r="H103" s="14"/>
      <c r="I103" s="14"/>
      <c r="J103" s="14"/>
      <c r="K103" s="14"/>
      <c r="L103" s="14"/>
      <c r="M103" s="14"/>
      <c r="N103" s="14"/>
      <c r="O103" s="14"/>
    </row>
    <row r="104" spans="3:15" s="13" customFormat="1" ht="15" customHeight="1" x14ac:dyDescent="0.25">
      <c r="C104" s="14"/>
      <c r="D104" s="14"/>
      <c r="E104" s="14"/>
      <c r="F104" s="14"/>
      <c r="G104" s="14"/>
      <c r="H104" s="14"/>
      <c r="I104" s="14"/>
      <c r="J104" s="14"/>
      <c r="K104" s="14"/>
      <c r="L104" s="14"/>
      <c r="M104" s="14"/>
      <c r="N104" s="14"/>
      <c r="O104" s="14"/>
    </row>
    <row r="105" spans="3:15" s="13" customFormat="1" ht="15" customHeight="1" x14ac:dyDescent="0.25">
      <c r="C105" s="14"/>
      <c r="D105" s="14"/>
      <c r="E105" s="14"/>
      <c r="F105" s="14"/>
      <c r="G105" s="14"/>
      <c r="H105" s="14"/>
      <c r="I105" s="14"/>
      <c r="J105" s="14"/>
      <c r="K105" s="14"/>
      <c r="L105" s="14"/>
      <c r="M105" s="14"/>
      <c r="N105" s="14"/>
      <c r="O105" s="14"/>
    </row>
    <row r="106" spans="3:15" s="13" customFormat="1" ht="15" customHeight="1" x14ac:dyDescent="0.25">
      <c r="C106" s="14"/>
      <c r="D106" s="14"/>
      <c r="E106" s="14"/>
      <c r="F106" s="14"/>
      <c r="G106" s="14"/>
      <c r="H106" s="14"/>
      <c r="I106" s="14"/>
      <c r="J106" s="14"/>
      <c r="K106" s="14"/>
      <c r="L106" s="14"/>
      <c r="M106" s="14"/>
      <c r="N106" s="14"/>
      <c r="O106" s="14"/>
    </row>
    <row r="107" spans="3:15" s="13" customFormat="1" ht="14" x14ac:dyDescent="0.25">
      <c r="C107" s="14"/>
      <c r="D107" s="14"/>
      <c r="E107" s="14"/>
      <c r="F107" s="14"/>
      <c r="G107" s="14"/>
      <c r="H107" s="14"/>
      <c r="I107" s="14"/>
      <c r="J107" s="14"/>
      <c r="K107" s="14"/>
      <c r="L107" s="14"/>
      <c r="M107" s="14"/>
      <c r="N107" s="14"/>
      <c r="O107" s="14"/>
    </row>
    <row r="108" spans="3:15" s="13" customFormat="1" ht="14" x14ac:dyDescent="0.25">
      <c r="C108" s="14"/>
      <c r="D108" s="14"/>
      <c r="E108" s="14"/>
      <c r="F108" s="14"/>
      <c r="G108" s="14"/>
      <c r="H108" s="14"/>
      <c r="I108" s="14"/>
      <c r="J108" s="14"/>
      <c r="K108" s="14"/>
      <c r="L108" s="14"/>
      <c r="M108" s="14"/>
      <c r="N108" s="14"/>
      <c r="O108" s="14"/>
    </row>
    <row r="109" spans="3:15" s="13" customFormat="1" ht="14" x14ac:dyDescent="0.25">
      <c r="C109" s="14"/>
      <c r="D109" s="14"/>
      <c r="E109" s="14"/>
      <c r="F109" s="14"/>
      <c r="G109" s="14"/>
      <c r="H109" s="14"/>
      <c r="I109" s="14"/>
      <c r="J109" s="14"/>
      <c r="K109" s="14"/>
      <c r="L109" s="14"/>
      <c r="M109" s="14"/>
      <c r="N109" s="14"/>
      <c r="O109" s="14"/>
    </row>
    <row r="110" spans="3:15" s="13" customFormat="1" ht="14" x14ac:dyDescent="0.25">
      <c r="C110" s="14"/>
      <c r="D110" s="14"/>
      <c r="E110" s="14"/>
      <c r="F110" s="14"/>
      <c r="G110" s="14"/>
      <c r="H110" s="14"/>
      <c r="I110" s="14"/>
      <c r="J110" s="14"/>
      <c r="K110" s="14"/>
      <c r="L110" s="14"/>
      <c r="M110" s="14"/>
      <c r="N110" s="14"/>
      <c r="O110" s="14"/>
    </row>
    <row r="111" spans="3:15" s="13" customFormat="1" ht="14" x14ac:dyDescent="0.25">
      <c r="C111" s="14"/>
      <c r="D111" s="14"/>
      <c r="E111" s="14"/>
      <c r="F111" s="14"/>
      <c r="G111" s="14"/>
      <c r="H111" s="14"/>
      <c r="I111" s="14"/>
      <c r="J111" s="14"/>
      <c r="K111" s="14"/>
      <c r="L111" s="14"/>
      <c r="M111" s="14"/>
      <c r="N111" s="14"/>
      <c r="O111" s="14"/>
    </row>
    <row r="112" spans="3:15" s="13" customFormat="1" ht="14" x14ac:dyDescent="0.25">
      <c r="C112" s="14"/>
      <c r="D112" s="14"/>
      <c r="E112" s="14"/>
      <c r="F112" s="14"/>
      <c r="G112" s="14"/>
      <c r="H112" s="14"/>
      <c r="I112" s="14"/>
      <c r="J112" s="14"/>
      <c r="K112" s="14"/>
      <c r="L112" s="14"/>
      <c r="M112" s="14"/>
      <c r="N112" s="14"/>
      <c r="O112" s="14"/>
    </row>
    <row r="113" spans="3:15" s="13" customFormat="1" ht="14" x14ac:dyDescent="0.25">
      <c r="C113" s="14"/>
      <c r="D113" s="14"/>
      <c r="E113" s="14"/>
      <c r="F113" s="14"/>
      <c r="G113" s="14"/>
      <c r="H113" s="14"/>
      <c r="I113" s="14"/>
      <c r="J113" s="14"/>
      <c r="K113" s="14"/>
      <c r="L113" s="14"/>
      <c r="M113" s="14"/>
      <c r="N113" s="14"/>
      <c r="O113" s="14"/>
    </row>
    <row r="114" spans="3:15" s="13" customFormat="1" ht="14" x14ac:dyDescent="0.25">
      <c r="C114" s="14"/>
      <c r="D114" s="14"/>
      <c r="E114" s="14"/>
      <c r="F114" s="14"/>
      <c r="G114" s="14"/>
      <c r="H114" s="14"/>
      <c r="I114" s="14"/>
      <c r="J114" s="14"/>
      <c r="K114" s="14"/>
      <c r="L114" s="14"/>
      <c r="M114" s="14"/>
      <c r="N114" s="14"/>
      <c r="O114" s="14"/>
    </row>
    <row r="115" spans="3:15" s="13" customFormat="1" ht="14" x14ac:dyDescent="0.25">
      <c r="C115" s="14"/>
      <c r="D115" s="14"/>
      <c r="E115" s="14"/>
      <c r="F115" s="14"/>
      <c r="G115" s="14"/>
      <c r="H115" s="14"/>
      <c r="I115" s="14"/>
      <c r="J115" s="14"/>
      <c r="K115" s="14"/>
      <c r="L115" s="14"/>
      <c r="M115" s="14"/>
      <c r="N115" s="14"/>
      <c r="O115" s="14"/>
    </row>
    <row r="116" spans="3:15" s="13" customFormat="1" ht="14" x14ac:dyDescent="0.25">
      <c r="C116" s="14"/>
      <c r="D116" s="14"/>
      <c r="E116" s="14"/>
      <c r="F116" s="14"/>
      <c r="G116" s="14"/>
      <c r="H116" s="14"/>
      <c r="I116" s="14"/>
      <c r="J116" s="14"/>
      <c r="K116" s="14"/>
      <c r="L116" s="14"/>
      <c r="M116" s="14"/>
      <c r="N116" s="14"/>
      <c r="O116" s="14"/>
    </row>
    <row r="117" spans="3:15" s="13" customFormat="1" ht="14" x14ac:dyDescent="0.25">
      <c r="C117" s="14"/>
      <c r="D117" s="14"/>
      <c r="E117" s="14"/>
      <c r="F117" s="14"/>
      <c r="G117" s="14"/>
      <c r="H117" s="14"/>
      <c r="I117" s="14"/>
      <c r="J117" s="14"/>
      <c r="K117" s="14"/>
      <c r="L117" s="14"/>
      <c r="M117" s="14"/>
      <c r="N117" s="14"/>
      <c r="O117" s="14"/>
    </row>
    <row r="118" spans="3:15" s="13" customFormat="1" ht="14" x14ac:dyDescent="0.25">
      <c r="C118" s="14"/>
      <c r="D118" s="14"/>
      <c r="E118" s="14"/>
      <c r="F118" s="14"/>
      <c r="G118" s="14"/>
      <c r="H118" s="14"/>
      <c r="I118" s="14"/>
      <c r="J118" s="14"/>
      <c r="K118" s="14"/>
      <c r="L118" s="14"/>
      <c r="M118" s="14"/>
      <c r="N118" s="14"/>
      <c r="O118" s="14"/>
    </row>
    <row r="119" spans="3:15" s="13" customFormat="1" ht="14" x14ac:dyDescent="0.25">
      <c r="C119" s="14"/>
      <c r="D119" s="14"/>
      <c r="E119" s="14"/>
      <c r="F119" s="14"/>
      <c r="G119" s="14"/>
      <c r="H119" s="14"/>
      <c r="I119" s="14"/>
      <c r="J119" s="14"/>
      <c r="K119" s="14"/>
      <c r="L119" s="14"/>
      <c r="M119" s="14"/>
      <c r="N119" s="14"/>
      <c r="O119" s="14"/>
    </row>
    <row r="120" spans="3:15" s="13" customFormat="1" ht="14" x14ac:dyDescent="0.25">
      <c r="C120" s="14"/>
      <c r="D120" s="14"/>
      <c r="E120" s="14"/>
      <c r="F120" s="14"/>
      <c r="G120" s="14"/>
      <c r="H120" s="14"/>
      <c r="I120" s="14"/>
      <c r="J120" s="14"/>
      <c r="K120" s="14"/>
      <c r="L120" s="14"/>
      <c r="M120" s="14"/>
      <c r="N120" s="14"/>
      <c r="O120" s="14"/>
    </row>
    <row r="121" spans="3:15" s="13" customFormat="1" ht="14" x14ac:dyDescent="0.25">
      <c r="C121" s="14"/>
      <c r="D121" s="14"/>
      <c r="E121" s="14"/>
      <c r="F121" s="14"/>
      <c r="G121" s="14"/>
      <c r="H121" s="14"/>
      <c r="I121" s="14"/>
      <c r="J121" s="14"/>
      <c r="K121" s="14"/>
      <c r="L121" s="14"/>
      <c r="M121" s="14"/>
      <c r="N121" s="14"/>
      <c r="O121" s="14"/>
    </row>
    <row r="122" spans="3:15" s="13" customFormat="1" ht="14" x14ac:dyDescent="0.25">
      <c r="C122" s="14"/>
      <c r="D122" s="14"/>
      <c r="E122" s="14"/>
      <c r="F122" s="14"/>
      <c r="G122" s="14"/>
      <c r="H122" s="14"/>
      <c r="I122" s="14"/>
      <c r="J122" s="14"/>
      <c r="K122" s="14"/>
      <c r="L122" s="14"/>
      <c r="M122" s="14"/>
      <c r="N122" s="14"/>
      <c r="O122" s="14"/>
    </row>
    <row r="123" spans="3:15" s="13" customFormat="1" ht="14" x14ac:dyDescent="0.25">
      <c r="C123" s="14"/>
      <c r="D123" s="14"/>
      <c r="E123" s="14"/>
      <c r="F123" s="14"/>
      <c r="G123" s="14"/>
      <c r="H123" s="14"/>
      <c r="I123" s="14"/>
      <c r="J123" s="14"/>
      <c r="K123" s="14"/>
      <c r="L123" s="14"/>
      <c r="M123" s="14"/>
      <c r="N123" s="14"/>
      <c r="O123" s="14"/>
    </row>
    <row r="124" spans="3:15" s="13" customFormat="1" ht="14" x14ac:dyDescent="0.25">
      <c r="C124" s="14"/>
      <c r="D124" s="14"/>
      <c r="E124" s="14"/>
      <c r="F124" s="14"/>
      <c r="G124" s="14"/>
      <c r="H124" s="14"/>
      <c r="I124" s="14"/>
      <c r="J124" s="14"/>
      <c r="K124" s="14"/>
      <c r="L124" s="14"/>
      <c r="M124" s="14"/>
      <c r="N124" s="14"/>
      <c r="O124" s="14"/>
    </row>
    <row r="125" spans="3:15" s="13" customFormat="1" ht="14" x14ac:dyDescent="0.25">
      <c r="C125" s="14"/>
      <c r="D125" s="14"/>
      <c r="E125" s="14"/>
      <c r="F125" s="14"/>
      <c r="G125" s="14"/>
      <c r="H125" s="14"/>
      <c r="I125" s="14"/>
      <c r="J125" s="14"/>
      <c r="K125" s="14"/>
      <c r="L125" s="14"/>
      <c r="M125" s="14"/>
      <c r="N125" s="14"/>
      <c r="O125" s="14"/>
    </row>
    <row r="126" spans="3:15" s="13" customFormat="1" ht="14" x14ac:dyDescent="0.25">
      <c r="C126" s="14"/>
      <c r="D126" s="14"/>
      <c r="E126" s="14"/>
      <c r="F126" s="14"/>
      <c r="G126" s="14"/>
      <c r="H126" s="14"/>
      <c r="I126" s="14"/>
      <c r="J126" s="14"/>
      <c r="K126" s="14"/>
      <c r="L126" s="14"/>
      <c r="M126" s="14"/>
      <c r="N126" s="14"/>
      <c r="O126" s="14"/>
    </row>
    <row r="127" spans="3:15" s="13" customFormat="1" ht="14" x14ac:dyDescent="0.25">
      <c r="C127" s="14"/>
      <c r="D127" s="14"/>
      <c r="E127" s="14"/>
      <c r="F127" s="14"/>
      <c r="G127" s="14"/>
      <c r="H127" s="14"/>
      <c r="I127" s="14"/>
      <c r="J127" s="14"/>
      <c r="K127" s="14"/>
      <c r="L127" s="14"/>
      <c r="M127" s="14"/>
      <c r="N127" s="14"/>
      <c r="O127" s="14"/>
    </row>
    <row r="128" spans="3:15" s="13" customFormat="1" ht="14" x14ac:dyDescent="0.25">
      <c r="C128" s="14"/>
      <c r="D128" s="14"/>
      <c r="E128" s="14"/>
      <c r="F128" s="14"/>
      <c r="G128" s="14"/>
      <c r="H128" s="14"/>
      <c r="I128" s="14"/>
      <c r="J128" s="14"/>
      <c r="K128" s="14"/>
      <c r="L128" s="14"/>
      <c r="M128" s="14"/>
      <c r="N128" s="14"/>
      <c r="O128" s="14"/>
    </row>
    <row r="129" spans="1:15" s="13" customFormat="1" ht="14" x14ac:dyDescent="0.25">
      <c r="C129" s="14"/>
      <c r="D129" s="14"/>
      <c r="E129" s="14"/>
      <c r="F129" s="14"/>
      <c r="G129" s="14"/>
      <c r="H129" s="14"/>
      <c r="I129" s="14"/>
      <c r="J129" s="14"/>
      <c r="K129" s="14"/>
      <c r="L129" s="14"/>
      <c r="M129" s="14"/>
      <c r="N129" s="14"/>
      <c r="O129" s="14"/>
    </row>
    <row r="130" spans="1:15" s="13" customFormat="1" ht="14" x14ac:dyDescent="0.25">
      <c r="C130" s="14"/>
      <c r="D130" s="14"/>
      <c r="E130" s="14"/>
      <c r="F130" s="14"/>
      <c r="G130" s="14"/>
      <c r="H130" s="14"/>
      <c r="I130" s="14"/>
      <c r="J130" s="14"/>
      <c r="K130" s="14"/>
      <c r="L130" s="14"/>
      <c r="M130" s="14"/>
      <c r="N130" s="14"/>
      <c r="O130" s="14"/>
    </row>
    <row r="131" spans="1:15" s="12" customFormat="1" ht="14" x14ac:dyDescent="0.25">
      <c r="A131" s="13"/>
      <c r="B131" s="13"/>
      <c r="C131" s="14"/>
      <c r="D131" s="14"/>
      <c r="E131" s="14"/>
      <c r="F131" s="14"/>
      <c r="G131" s="14"/>
      <c r="H131" s="14"/>
      <c r="I131" s="14"/>
      <c r="J131" s="14"/>
      <c r="K131" s="14"/>
      <c r="L131" s="14"/>
      <c r="M131" s="14"/>
      <c r="N131" s="14"/>
      <c r="O131" s="14"/>
    </row>
    <row r="132" spans="1:15" s="12" customFormat="1" ht="14" x14ac:dyDescent="0.25">
      <c r="A132" s="13"/>
      <c r="B132" s="13"/>
      <c r="C132" s="14"/>
      <c r="D132" s="14"/>
      <c r="E132" s="14"/>
      <c r="F132" s="14"/>
      <c r="G132" s="14"/>
      <c r="H132" s="14"/>
      <c r="I132" s="14"/>
      <c r="J132" s="14"/>
      <c r="K132" s="14"/>
      <c r="L132" s="14"/>
      <c r="M132" s="14"/>
      <c r="N132" s="14"/>
      <c r="O132" s="14"/>
    </row>
    <row r="133" spans="1:15" s="12" customFormat="1" ht="14" x14ac:dyDescent="0.25">
      <c r="A133" s="13"/>
      <c r="B133" s="13"/>
      <c r="C133" s="14"/>
      <c r="D133" s="14"/>
      <c r="E133" s="14"/>
      <c r="F133" s="14"/>
      <c r="G133" s="14"/>
      <c r="H133" s="14"/>
      <c r="I133" s="14"/>
      <c r="J133" s="14"/>
      <c r="K133" s="14"/>
      <c r="L133" s="14"/>
      <c r="M133" s="14"/>
      <c r="N133" s="14"/>
      <c r="O133" s="14"/>
    </row>
    <row r="134" spans="1:15" s="12" customFormat="1" ht="14" x14ac:dyDescent="0.25">
      <c r="A134" s="13"/>
      <c r="B134" s="13"/>
      <c r="C134" s="14"/>
      <c r="D134" s="14"/>
      <c r="E134" s="14"/>
      <c r="F134" s="14"/>
      <c r="G134" s="14"/>
      <c r="H134" s="14"/>
      <c r="I134" s="14"/>
      <c r="J134" s="14"/>
      <c r="K134" s="14"/>
      <c r="L134" s="14"/>
      <c r="M134" s="14"/>
      <c r="N134" s="14"/>
      <c r="O134" s="14"/>
    </row>
    <row r="135" spans="1:15" s="12" customFormat="1" ht="14" x14ac:dyDescent="0.25">
      <c r="A135" s="13"/>
      <c r="B135" s="13"/>
      <c r="C135" s="14"/>
      <c r="D135" s="14"/>
      <c r="E135" s="14"/>
      <c r="F135" s="14"/>
      <c r="G135" s="14"/>
      <c r="H135" s="14"/>
      <c r="I135" s="14"/>
      <c r="J135" s="14"/>
      <c r="K135" s="14"/>
      <c r="L135" s="14"/>
      <c r="M135" s="14"/>
      <c r="N135" s="14"/>
      <c r="O135" s="14"/>
    </row>
    <row r="136" spans="1:15" s="12" customFormat="1" ht="14" x14ac:dyDescent="0.25">
      <c r="A136" s="13"/>
      <c r="B136" s="13"/>
      <c r="C136" s="14"/>
      <c r="D136" s="14"/>
      <c r="E136" s="14"/>
      <c r="F136" s="14"/>
      <c r="G136" s="14"/>
      <c r="H136" s="14"/>
      <c r="I136" s="14"/>
      <c r="J136" s="14"/>
      <c r="K136" s="14"/>
      <c r="L136" s="14"/>
      <c r="M136" s="14"/>
      <c r="N136" s="14"/>
      <c r="O136" s="14"/>
    </row>
    <row r="137" spans="1:15" s="12" customFormat="1" ht="14" x14ac:dyDescent="0.25">
      <c r="A137" s="13"/>
      <c r="B137" s="13"/>
      <c r="C137" s="14"/>
      <c r="D137" s="14"/>
      <c r="E137" s="14"/>
      <c r="F137" s="14"/>
      <c r="G137" s="14"/>
      <c r="H137" s="14"/>
      <c r="I137" s="14"/>
      <c r="J137" s="14"/>
      <c r="K137" s="14"/>
      <c r="L137" s="14"/>
      <c r="M137" s="14"/>
      <c r="N137" s="14"/>
      <c r="O137" s="14"/>
    </row>
    <row r="138" spans="1:15" s="12" customFormat="1" ht="14" x14ac:dyDescent="0.25">
      <c r="A138" s="13"/>
      <c r="B138" s="13"/>
      <c r="C138" s="14"/>
      <c r="D138" s="14"/>
      <c r="E138" s="14"/>
      <c r="F138" s="14"/>
      <c r="G138" s="14"/>
      <c r="H138" s="14"/>
      <c r="I138" s="14"/>
      <c r="J138" s="14"/>
      <c r="K138" s="14"/>
      <c r="L138" s="14"/>
      <c r="M138" s="14"/>
      <c r="N138" s="14"/>
      <c r="O138" s="14"/>
    </row>
    <row r="139" spans="1:15" s="12" customFormat="1" ht="14" x14ac:dyDescent="0.25">
      <c r="A139" s="13"/>
      <c r="B139" s="13"/>
      <c r="C139" s="14"/>
      <c r="D139" s="14"/>
      <c r="E139" s="14"/>
      <c r="F139" s="14"/>
      <c r="G139" s="14"/>
      <c r="H139" s="14"/>
      <c r="I139" s="14"/>
      <c r="J139" s="14"/>
      <c r="K139" s="14"/>
      <c r="L139" s="14"/>
      <c r="M139" s="14"/>
      <c r="N139" s="14"/>
      <c r="O139" s="14"/>
    </row>
    <row r="140" spans="1:15" s="12" customFormat="1" ht="14" x14ac:dyDescent="0.25">
      <c r="A140" s="13"/>
      <c r="B140" s="13"/>
      <c r="C140" s="14"/>
      <c r="D140" s="14"/>
      <c r="E140" s="14"/>
      <c r="F140" s="14"/>
      <c r="G140" s="14"/>
      <c r="H140" s="14"/>
      <c r="I140" s="14"/>
      <c r="J140" s="14"/>
      <c r="K140" s="14"/>
      <c r="L140" s="14"/>
      <c r="M140" s="14"/>
      <c r="N140" s="14"/>
      <c r="O140" s="14"/>
    </row>
    <row r="141" spans="1:15" s="12" customFormat="1" ht="14" x14ac:dyDescent="0.25">
      <c r="A141" s="13"/>
      <c r="B141" s="13"/>
      <c r="C141" s="14"/>
      <c r="D141" s="14"/>
      <c r="E141" s="14"/>
      <c r="F141" s="14"/>
      <c r="G141" s="14"/>
      <c r="H141" s="14"/>
      <c r="I141" s="14"/>
      <c r="J141" s="14"/>
      <c r="K141" s="14"/>
      <c r="L141" s="14"/>
      <c r="M141" s="14"/>
      <c r="N141" s="14"/>
      <c r="O141" s="14"/>
    </row>
    <row r="142" spans="1:15" s="12" customFormat="1" ht="14" x14ac:dyDescent="0.25">
      <c r="A142" s="13"/>
      <c r="B142" s="13"/>
      <c r="C142" s="14"/>
      <c r="D142" s="14"/>
      <c r="E142" s="14"/>
      <c r="F142" s="14"/>
      <c r="G142" s="14"/>
      <c r="H142" s="14"/>
      <c r="I142" s="14"/>
      <c r="J142" s="14"/>
      <c r="K142" s="14"/>
      <c r="L142" s="14"/>
      <c r="M142" s="14"/>
      <c r="N142" s="14"/>
      <c r="O142" s="14"/>
    </row>
    <row r="143" spans="1:15" s="12" customFormat="1" ht="14" x14ac:dyDescent="0.25">
      <c r="A143" s="13"/>
      <c r="B143" s="13"/>
      <c r="C143" s="14"/>
      <c r="D143" s="14"/>
      <c r="E143" s="14"/>
      <c r="F143" s="14"/>
      <c r="G143" s="14"/>
      <c r="H143" s="14"/>
      <c r="I143" s="14"/>
      <c r="J143" s="14"/>
      <c r="K143" s="14"/>
      <c r="L143" s="14"/>
      <c r="M143" s="14"/>
      <c r="N143" s="14"/>
      <c r="O143" s="14"/>
    </row>
    <row r="144" spans="1:15" s="12" customFormat="1" ht="14" x14ac:dyDescent="0.25">
      <c r="A144" s="13"/>
      <c r="B144" s="13"/>
      <c r="C144" s="14"/>
      <c r="D144" s="14"/>
      <c r="E144" s="14"/>
      <c r="F144" s="14"/>
      <c r="G144" s="14"/>
      <c r="H144" s="14"/>
      <c r="I144" s="14"/>
      <c r="J144" s="14"/>
      <c r="K144" s="14"/>
      <c r="L144" s="14"/>
      <c r="M144" s="14"/>
      <c r="N144" s="14"/>
      <c r="O144" s="14"/>
    </row>
    <row r="145" spans="1:15" s="12" customFormat="1" ht="14" x14ac:dyDescent="0.25">
      <c r="A145" s="13"/>
      <c r="B145" s="13"/>
      <c r="C145" s="14"/>
      <c r="D145" s="14"/>
      <c r="E145" s="14"/>
      <c r="F145" s="14"/>
      <c r="G145" s="14"/>
      <c r="H145" s="14"/>
      <c r="I145" s="14"/>
      <c r="J145" s="14"/>
      <c r="K145" s="14"/>
      <c r="L145" s="14"/>
      <c r="M145" s="14"/>
      <c r="N145" s="14"/>
      <c r="O145" s="14"/>
    </row>
    <row r="146" spans="1:15" s="12" customFormat="1" ht="14" x14ac:dyDescent="0.25">
      <c r="A146" s="13"/>
      <c r="B146" s="13"/>
      <c r="C146" s="14"/>
      <c r="D146" s="14"/>
      <c r="E146" s="14"/>
      <c r="F146" s="14"/>
      <c r="G146" s="14"/>
      <c r="H146" s="14"/>
      <c r="I146" s="14"/>
      <c r="J146" s="14"/>
      <c r="K146" s="14"/>
      <c r="L146" s="14"/>
      <c r="M146" s="14"/>
      <c r="N146" s="14"/>
      <c r="O146" s="14"/>
    </row>
    <row r="147" spans="1:15" s="12" customFormat="1" ht="14" x14ac:dyDescent="0.25">
      <c r="A147" s="13"/>
      <c r="B147" s="13"/>
      <c r="C147" s="14"/>
      <c r="D147" s="14"/>
      <c r="E147" s="14"/>
      <c r="F147" s="14"/>
      <c r="G147" s="14"/>
      <c r="H147" s="14"/>
      <c r="I147" s="14"/>
      <c r="J147" s="14"/>
      <c r="K147" s="14"/>
      <c r="L147" s="14"/>
      <c r="M147" s="14"/>
      <c r="N147" s="14"/>
      <c r="O147" s="14"/>
    </row>
    <row r="148" spans="1:15" s="12" customFormat="1" ht="14" x14ac:dyDescent="0.25">
      <c r="A148" s="13"/>
      <c r="B148" s="13"/>
      <c r="C148" s="14"/>
      <c r="D148" s="14"/>
      <c r="E148" s="14"/>
      <c r="F148" s="14"/>
      <c r="G148" s="14"/>
      <c r="H148" s="14"/>
      <c r="I148" s="14"/>
      <c r="J148" s="14"/>
      <c r="K148" s="14"/>
      <c r="L148" s="14"/>
      <c r="M148" s="14"/>
      <c r="N148" s="14"/>
      <c r="O148" s="14"/>
    </row>
    <row r="149" spans="1:15" s="12" customFormat="1" ht="14" x14ac:dyDescent="0.25">
      <c r="A149" s="13"/>
      <c r="B149" s="13"/>
      <c r="C149" s="14"/>
      <c r="D149" s="14"/>
      <c r="E149" s="14"/>
      <c r="F149" s="14"/>
      <c r="G149" s="14"/>
      <c r="H149" s="14"/>
      <c r="I149" s="14"/>
      <c r="J149" s="14"/>
      <c r="K149" s="14"/>
      <c r="L149" s="14"/>
      <c r="M149" s="14"/>
      <c r="N149" s="14"/>
      <c r="O149" s="14"/>
    </row>
    <row r="150" spans="1:15" s="12" customFormat="1" ht="14" x14ac:dyDescent="0.25">
      <c r="A150" s="13"/>
      <c r="B150" s="13"/>
      <c r="C150" s="14"/>
      <c r="D150" s="14"/>
      <c r="E150" s="14"/>
      <c r="F150" s="14"/>
      <c r="G150" s="14"/>
      <c r="H150" s="14"/>
      <c r="I150" s="14"/>
      <c r="J150" s="14"/>
      <c r="K150" s="14"/>
      <c r="L150" s="14"/>
      <c r="M150" s="14"/>
      <c r="N150" s="14"/>
      <c r="O150" s="14"/>
    </row>
    <row r="151" spans="1:15" s="12" customFormat="1" ht="14" x14ac:dyDescent="0.25">
      <c r="A151" s="13"/>
      <c r="B151" s="13"/>
      <c r="C151" s="14"/>
      <c r="D151" s="14"/>
      <c r="E151" s="14"/>
      <c r="F151" s="14"/>
      <c r="G151" s="14"/>
      <c r="H151" s="14"/>
      <c r="I151" s="14"/>
      <c r="J151" s="14"/>
      <c r="K151" s="14"/>
      <c r="L151" s="14"/>
      <c r="M151" s="14"/>
      <c r="N151" s="14"/>
      <c r="O151" s="14"/>
    </row>
    <row r="152" spans="1:15" s="12" customFormat="1" ht="14" x14ac:dyDescent="0.25">
      <c r="A152" s="13"/>
      <c r="B152" s="13"/>
      <c r="C152" s="14"/>
      <c r="D152" s="14"/>
      <c r="E152" s="14"/>
      <c r="F152" s="14"/>
      <c r="G152" s="14"/>
      <c r="H152" s="14"/>
      <c r="I152" s="14"/>
      <c r="J152" s="14"/>
      <c r="K152" s="14"/>
      <c r="L152" s="14"/>
      <c r="M152" s="14"/>
      <c r="N152" s="14"/>
      <c r="O152" s="14"/>
    </row>
    <row r="153" spans="1:15" s="12" customFormat="1" ht="14" x14ac:dyDescent="0.25">
      <c r="A153" s="13"/>
      <c r="B153" s="13"/>
      <c r="C153" s="14"/>
      <c r="D153" s="14"/>
      <c r="E153" s="14"/>
      <c r="F153" s="14"/>
      <c r="G153" s="14"/>
      <c r="H153" s="14"/>
      <c r="I153" s="14"/>
      <c r="J153" s="14"/>
      <c r="K153" s="14"/>
      <c r="L153" s="14"/>
      <c r="M153" s="14"/>
      <c r="N153" s="14"/>
      <c r="O153" s="14"/>
    </row>
    <row r="154" spans="1:15" s="12" customFormat="1" ht="14" x14ac:dyDescent="0.25">
      <c r="A154" s="13"/>
      <c r="B154" s="13"/>
      <c r="C154" s="14"/>
      <c r="D154" s="14"/>
      <c r="E154" s="14"/>
      <c r="F154" s="14"/>
      <c r="G154" s="14"/>
      <c r="H154" s="14"/>
      <c r="I154" s="14"/>
      <c r="J154" s="14"/>
      <c r="K154" s="14"/>
      <c r="L154" s="14"/>
      <c r="M154" s="14"/>
      <c r="N154" s="14"/>
      <c r="O154" s="14"/>
    </row>
    <row r="155" spans="1:15" s="12" customFormat="1" ht="14" x14ac:dyDescent="0.25">
      <c r="A155" s="13"/>
      <c r="B155" s="13"/>
      <c r="C155" s="14"/>
      <c r="D155" s="14"/>
      <c r="E155" s="14"/>
      <c r="F155" s="14"/>
      <c r="G155" s="14"/>
      <c r="H155" s="14"/>
      <c r="I155" s="14"/>
      <c r="J155" s="14"/>
      <c r="K155" s="14"/>
      <c r="L155" s="14"/>
      <c r="M155" s="14"/>
      <c r="N155" s="14"/>
      <c r="O155" s="14"/>
    </row>
    <row r="156" spans="1:15" s="12" customFormat="1" ht="14" x14ac:dyDescent="0.25">
      <c r="A156" s="13"/>
      <c r="B156" s="13"/>
      <c r="C156" s="14"/>
      <c r="D156" s="14"/>
      <c r="E156" s="14"/>
      <c r="F156" s="14"/>
      <c r="G156" s="14"/>
      <c r="H156" s="14"/>
      <c r="I156" s="14"/>
      <c r="J156" s="14"/>
      <c r="K156" s="14"/>
      <c r="L156" s="14"/>
      <c r="M156" s="14"/>
      <c r="N156" s="14"/>
      <c r="O156" s="14"/>
    </row>
    <row r="157" spans="1:15" s="12" customFormat="1" ht="14" x14ac:dyDescent="0.25">
      <c r="A157" s="13"/>
      <c r="B157" s="13"/>
      <c r="C157" s="14"/>
      <c r="D157" s="14"/>
      <c r="E157" s="14"/>
      <c r="F157" s="14"/>
      <c r="G157" s="14"/>
      <c r="H157" s="14"/>
      <c r="I157" s="14"/>
      <c r="J157" s="14"/>
      <c r="K157" s="14"/>
      <c r="L157" s="14"/>
      <c r="M157" s="14"/>
      <c r="N157" s="14"/>
      <c r="O157" s="14"/>
    </row>
    <row r="158" spans="1:15" s="12" customFormat="1" ht="14" x14ac:dyDescent="0.25">
      <c r="A158" s="13"/>
      <c r="B158" s="13"/>
      <c r="C158" s="14"/>
      <c r="D158" s="14"/>
      <c r="E158" s="14"/>
      <c r="F158" s="14"/>
      <c r="G158" s="14"/>
      <c r="H158" s="14"/>
      <c r="I158" s="14"/>
      <c r="J158" s="14"/>
      <c r="K158" s="14"/>
      <c r="L158" s="14"/>
      <c r="M158" s="14"/>
      <c r="N158" s="14"/>
      <c r="O158" s="14"/>
    </row>
    <row r="159" spans="1:15" s="12" customFormat="1" ht="14" x14ac:dyDescent="0.25">
      <c r="A159" s="13"/>
      <c r="B159" s="13"/>
      <c r="C159" s="14"/>
      <c r="D159" s="14"/>
      <c r="E159" s="14"/>
      <c r="F159" s="14"/>
      <c r="G159" s="14"/>
      <c r="H159" s="14"/>
      <c r="I159" s="14"/>
      <c r="J159" s="14"/>
      <c r="K159" s="14"/>
      <c r="L159" s="14"/>
      <c r="M159" s="14"/>
      <c r="N159" s="14"/>
      <c r="O159" s="14"/>
    </row>
    <row r="160" spans="1:15" s="12" customFormat="1" ht="14" x14ac:dyDescent="0.25">
      <c r="A160" s="13"/>
      <c r="B160" s="13"/>
      <c r="C160" s="14"/>
      <c r="D160" s="14"/>
      <c r="E160" s="14"/>
      <c r="F160" s="14"/>
      <c r="G160" s="14"/>
      <c r="H160" s="14"/>
      <c r="I160" s="14"/>
      <c r="J160" s="14"/>
      <c r="K160" s="14"/>
      <c r="L160" s="14"/>
      <c r="M160" s="14"/>
      <c r="N160" s="14"/>
      <c r="O160" s="14"/>
    </row>
    <row r="161" spans="1:15" s="12" customFormat="1" ht="14" x14ac:dyDescent="0.25">
      <c r="A161" s="13"/>
      <c r="B161" s="13"/>
      <c r="C161" s="14"/>
      <c r="D161" s="14"/>
      <c r="E161" s="14"/>
      <c r="F161" s="14"/>
      <c r="G161" s="14"/>
      <c r="H161" s="14"/>
      <c r="I161" s="14"/>
      <c r="J161" s="14"/>
      <c r="K161" s="14"/>
      <c r="L161" s="14"/>
      <c r="M161" s="14"/>
      <c r="N161" s="14"/>
      <c r="O161" s="14"/>
    </row>
    <row r="162" spans="1:15" s="12" customFormat="1" ht="14" x14ac:dyDescent="0.25">
      <c r="A162" s="13"/>
      <c r="B162" s="13"/>
      <c r="C162" s="14"/>
      <c r="D162" s="14"/>
      <c r="E162" s="14"/>
      <c r="F162" s="14"/>
      <c r="G162" s="14"/>
      <c r="H162" s="14"/>
      <c r="I162" s="14"/>
      <c r="J162" s="14"/>
      <c r="K162" s="14"/>
      <c r="L162" s="14"/>
      <c r="M162" s="14"/>
      <c r="N162" s="14"/>
      <c r="O162" s="14"/>
    </row>
    <row r="163" spans="1:15" s="12" customFormat="1" ht="14" x14ac:dyDescent="0.25">
      <c r="A163" s="13"/>
      <c r="B163" s="13"/>
      <c r="C163" s="14"/>
      <c r="D163" s="14"/>
      <c r="E163" s="14"/>
      <c r="F163" s="14"/>
      <c r="G163" s="14"/>
      <c r="H163" s="14"/>
      <c r="I163" s="14"/>
      <c r="J163" s="14"/>
      <c r="K163" s="14"/>
      <c r="L163" s="14"/>
      <c r="M163" s="14"/>
      <c r="N163" s="14"/>
      <c r="O163" s="14"/>
    </row>
    <row r="164" spans="1:15" s="12" customFormat="1" ht="14" x14ac:dyDescent="0.25">
      <c r="A164" s="13"/>
      <c r="B164" s="13"/>
      <c r="C164" s="14"/>
      <c r="D164" s="14"/>
      <c r="E164" s="14"/>
      <c r="F164" s="14"/>
      <c r="G164" s="14"/>
      <c r="H164" s="14"/>
      <c r="I164" s="14"/>
      <c r="J164" s="14"/>
      <c r="K164" s="14"/>
      <c r="L164" s="14"/>
      <c r="M164" s="14"/>
      <c r="N164" s="14"/>
      <c r="O164" s="14"/>
    </row>
    <row r="165" spans="1:15" s="12" customFormat="1" ht="14" x14ac:dyDescent="0.25">
      <c r="A165" s="13"/>
      <c r="B165" s="13"/>
      <c r="C165" s="14"/>
      <c r="D165" s="14"/>
      <c r="E165" s="14"/>
      <c r="F165" s="14"/>
      <c r="G165" s="14"/>
      <c r="H165" s="14"/>
      <c r="I165" s="14"/>
      <c r="J165" s="14"/>
      <c r="K165" s="14"/>
      <c r="L165" s="14"/>
      <c r="M165" s="14"/>
      <c r="N165" s="14"/>
      <c r="O165" s="14"/>
    </row>
    <row r="166" spans="1:15" s="12" customFormat="1" ht="14" x14ac:dyDescent="0.25">
      <c r="A166" s="13"/>
      <c r="B166" s="13"/>
      <c r="C166" s="14"/>
      <c r="D166" s="14"/>
      <c r="E166" s="14"/>
      <c r="F166" s="14"/>
      <c r="G166" s="14"/>
      <c r="H166" s="14"/>
      <c r="I166" s="14"/>
      <c r="J166" s="14"/>
      <c r="K166" s="14"/>
      <c r="L166" s="14"/>
      <c r="M166" s="14"/>
      <c r="N166" s="14"/>
      <c r="O166" s="14"/>
    </row>
    <row r="167" spans="1:15" s="12" customFormat="1" ht="14" x14ac:dyDescent="0.25">
      <c r="A167" s="13"/>
      <c r="B167" s="13"/>
      <c r="C167" s="14"/>
      <c r="D167" s="14"/>
      <c r="E167" s="14"/>
      <c r="F167" s="14"/>
      <c r="G167" s="14"/>
      <c r="H167" s="14"/>
      <c r="I167" s="14"/>
      <c r="J167" s="14"/>
      <c r="K167" s="14"/>
      <c r="L167" s="14"/>
      <c r="M167" s="14"/>
      <c r="N167" s="14"/>
      <c r="O167" s="14"/>
    </row>
    <row r="168" spans="1:15" s="12" customFormat="1" ht="14" x14ac:dyDescent="0.25">
      <c r="A168" s="13"/>
      <c r="B168" s="13"/>
      <c r="C168" s="14"/>
      <c r="D168" s="14"/>
      <c r="E168" s="14"/>
      <c r="F168" s="14"/>
      <c r="G168" s="14"/>
      <c r="H168" s="14"/>
      <c r="I168" s="14"/>
      <c r="J168" s="14"/>
      <c r="K168" s="14"/>
      <c r="L168" s="14"/>
      <c r="M168" s="14"/>
      <c r="N168" s="14"/>
      <c r="O168" s="14"/>
    </row>
    <row r="169" spans="1:15" s="12" customFormat="1" ht="14" x14ac:dyDescent="0.25">
      <c r="A169" s="13"/>
      <c r="B169" s="13"/>
      <c r="C169" s="14"/>
      <c r="D169" s="14"/>
      <c r="E169" s="14"/>
      <c r="F169" s="14"/>
      <c r="G169" s="14"/>
      <c r="H169" s="14"/>
      <c r="I169" s="14"/>
      <c r="J169" s="14"/>
      <c r="K169" s="14"/>
      <c r="L169" s="14"/>
      <c r="M169" s="14"/>
      <c r="N169" s="14"/>
      <c r="O169" s="14"/>
    </row>
    <row r="170" spans="1:15" s="12" customFormat="1" ht="14" x14ac:dyDescent="0.25">
      <c r="A170" s="13"/>
      <c r="B170" s="13"/>
      <c r="C170" s="14"/>
      <c r="D170" s="14"/>
      <c r="E170" s="14"/>
      <c r="F170" s="14"/>
      <c r="G170" s="14"/>
      <c r="H170" s="14"/>
      <c r="I170" s="14"/>
      <c r="J170" s="14"/>
      <c r="K170" s="14"/>
      <c r="L170" s="14"/>
      <c r="M170" s="14"/>
      <c r="N170" s="14"/>
      <c r="O170" s="14"/>
    </row>
    <row r="171" spans="1:15" ht="14" x14ac:dyDescent="0.25">
      <c r="A171" s="8"/>
      <c r="B171" s="8"/>
    </row>
    <row r="172" spans="1:15" ht="14" x14ac:dyDescent="0.25">
      <c r="A172" s="8"/>
      <c r="B172" s="8"/>
    </row>
    <row r="173" spans="1:15" ht="14" x14ac:dyDescent="0.25">
      <c r="A173" s="8"/>
      <c r="B173" s="8"/>
    </row>
    <row r="174" spans="1:15" ht="14" x14ac:dyDescent="0.25">
      <c r="A174" s="8"/>
      <c r="B174" s="8"/>
    </row>
    <row r="175" spans="1:15" ht="14" x14ac:dyDescent="0.25">
      <c r="A175" s="8"/>
      <c r="B175" s="8"/>
    </row>
    <row r="176" spans="1:15" ht="14" x14ac:dyDescent="0.25">
      <c r="A176" s="8"/>
      <c r="B176" s="8"/>
    </row>
    <row r="177" spans="1:2" ht="14" x14ac:dyDescent="0.25">
      <c r="A177" s="8"/>
      <c r="B177" s="8"/>
    </row>
    <row r="178" spans="1:2" ht="14" x14ac:dyDescent="0.25">
      <c r="A178" s="8"/>
      <c r="B178" s="8"/>
    </row>
    <row r="179" spans="1:2" ht="14" x14ac:dyDescent="0.25">
      <c r="A179" s="8"/>
      <c r="B179" s="8"/>
    </row>
    <row r="180" spans="1:2" ht="14" x14ac:dyDescent="0.25">
      <c r="A180" s="8"/>
      <c r="B180" s="8"/>
    </row>
    <row r="181" spans="1:2" ht="14" x14ac:dyDescent="0.25">
      <c r="A181" s="8"/>
      <c r="B181" s="8"/>
    </row>
    <row r="182" spans="1:2" ht="14" x14ac:dyDescent="0.25">
      <c r="A182" s="8"/>
      <c r="B182" s="8"/>
    </row>
    <row r="183" spans="1:2" ht="14" x14ac:dyDescent="0.25">
      <c r="A183" s="8"/>
      <c r="B183" s="8"/>
    </row>
    <row r="184" spans="1:2" ht="14" x14ac:dyDescent="0.25">
      <c r="A184" s="8"/>
      <c r="B184" s="8"/>
    </row>
    <row r="185" spans="1:2" ht="14" x14ac:dyDescent="0.25">
      <c r="A185" s="8"/>
      <c r="B185" s="8"/>
    </row>
    <row r="186" spans="1:2" ht="14" x14ac:dyDescent="0.25">
      <c r="A186" s="8"/>
      <c r="B186" s="8"/>
    </row>
    <row r="187" spans="1:2" ht="14" x14ac:dyDescent="0.25">
      <c r="A187" s="8"/>
      <c r="B187" s="8"/>
    </row>
    <row r="188" spans="1:2" ht="14" x14ac:dyDescent="0.25">
      <c r="A188" s="8"/>
      <c r="B188" s="8"/>
    </row>
    <row r="189" spans="1:2" ht="14" x14ac:dyDescent="0.25">
      <c r="A189" s="8"/>
      <c r="B189" s="8"/>
    </row>
    <row r="190" spans="1:2" ht="14" x14ac:dyDescent="0.25">
      <c r="A190" s="8"/>
      <c r="B190" s="8"/>
    </row>
    <row r="191" spans="1:2" ht="14" x14ac:dyDescent="0.25">
      <c r="A191" s="8"/>
      <c r="B191" s="8"/>
    </row>
    <row r="192" spans="1:2" ht="14" x14ac:dyDescent="0.25">
      <c r="A192" s="8"/>
      <c r="B192" s="8"/>
    </row>
    <row r="193" spans="1:2" ht="14" x14ac:dyDescent="0.25">
      <c r="A193" s="8"/>
      <c r="B193" s="8"/>
    </row>
    <row r="194" spans="1:2" ht="14" x14ac:dyDescent="0.25">
      <c r="A194" s="8"/>
      <c r="B194" s="8"/>
    </row>
    <row r="195" spans="1:2" ht="14" x14ac:dyDescent="0.25">
      <c r="A195" s="8"/>
      <c r="B195" s="8"/>
    </row>
    <row r="196" spans="1:2" ht="14" x14ac:dyDescent="0.25">
      <c r="A196" s="8"/>
      <c r="B196" s="8"/>
    </row>
    <row r="197" spans="1:2" ht="14" x14ac:dyDescent="0.25">
      <c r="A197" s="8"/>
      <c r="B197" s="8"/>
    </row>
    <row r="198" spans="1:2" ht="14" x14ac:dyDescent="0.25">
      <c r="A198" s="8"/>
      <c r="B198" s="8"/>
    </row>
    <row r="199" spans="1:2" ht="14" x14ac:dyDescent="0.25">
      <c r="A199" s="8"/>
      <c r="B199" s="8"/>
    </row>
    <row r="200" spans="1:2" ht="14" x14ac:dyDescent="0.25">
      <c r="A200" s="8"/>
      <c r="B200" s="8"/>
    </row>
    <row r="201" spans="1:2" ht="14" x14ac:dyDescent="0.25">
      <c r="A201" s="8"/>
      <c r="B201" s="8"/>
    </row>
    <row r="202" spans="1:2" ht="14" x14ac:dyDescent="0.25">
      <c r="A202" s="8"/>
      <c r="B202" s="8"/>
    </row>
    <row r="203" spans="1:2" ht="14" x14ac:dyDescent="0.25">
      <c r="A203" s="8"/>
      <c r="B203" s="8"/>
    </row>
    <row r="204" spans="1:2" ht="14" x14ac:dyDescent="0.25">
      <c r="A204" s="8"/>
      <c r="B204" s="8"/>
    </row>
    <row r="205" spans="1:2" ht="14" x14ac:dyDescent="0.25">
      <c r="A205" s="8"/>
      <c r="B205" s="8"/>
    </row>
    <row r="206" spans="1:2" ht="14" x14ac:dyDescent="0.25">
      <c r="A206" s="8"/>
      <c r="B206" s="8"/>
    </row>
    <row r="207" spans="1:2" ht="14" x14ac:dyDescent="0.25">
      <c r="A207" s="8"/>
      <c r="B207" s="8"/>
    </row>
    <row r="208" spans="1:2" ht="14" x14ac:dyDescent="0.25">
      <c r="A208" s="8"/>
      <c r="B208" s="8"/>
    </row>
    <row r="209" spans="1:2" ht="14" x14ac:dyDescent="0.25">
      <c r="A209" s="8"/>
      <c r="B209" s="8"/>
    </row>
    <row r="210" spans="1:2" ht="14" x14ac:dyDescent="0.25">
      <c r="A210" s="8"/>
      <c r="B210" s="8"/>
    </row>
    <row r="211" spans="1:2" ht="14" x14ac:dyDescent="0.25">
      <c r="A211" s="8"/>
      <c r="B211" s="8"/>
    </row>
    <row r="212" spans="1:2" ht="14" x14ac:dyDescent="0.25">
      <c r="A212" s="8"/>
      <c r="B212" s="8"/>
    </row>
    <row r="213" spans="1:2" ht="14" x14ac:dyDescent="0.25">
      <c r="A213" s="8"/>
      <c r="B213" s="8"/>
    </row>
    <row r="214" spans="1:2" ht="14" x14ac:dyDescent="0.25">
      <c r="A214" s="8"/>
      <c r="B214" s="8"/>
    </row>
    <row r="215" spans="1:2" ht="14" x14ac:dyDescent="0.25">
      <c r="A215" s="8"/>
      <c r="B215" s="8"/>
    </row>
    <row r="216" spans="1:2" ht="14" x14ac:dyDescent="0.25">
      <c r="A216" s="8"/>
      <c r="B216" s="8"/>
    </row>
    <row r="217" spans="1:2" ht="14" x14ac:dyDescent="0.25">
      <c r="A217" s="8"/>
      <c r="B217" s="8"/>
    </row>
    <row r="218" spans="1:2" ht="14" x14ac:dyDescent="0.25">
      <c r="A218" s="8"/>
      <c r="B218" s="8"/>
    </row>
    <row r="219" spans="1:2" ht="14" x14ac:dyDescent="0.25">
      <c r="A219" s="8"/>
      <c r="B219" s="8"/>
    </row>
    <row r="220" spans="1:2" ht="14" x14ac:dyDescent="0.25">
      <c r="A220" s="8"/>
      <c r="B220" s="8"/>
    </row>
    <row r="221" spans="1:2" ht="14" x14ac:dyDescent="0.25">
      <c r="A221" s="8"/>
      <c r="B221" s="8"/>
    </row>
    <row r="222" spans="1:2" ht="14" x14ac:dyDescent="0.25">
      <c r="A222" s="8"/>
      <c r="B222" s="8"/>
    </row>
    <row r="223" spans="1:2" ht="14" x14ac:dyDescent="0.25">
      <c r="A223" s="8"/>
      <c r="B223" s="8"/>
    </row>
    <row r="224" spans="1:2" ht="14" x14ac:dyDescent="0.25">
      <c r="A224" s="8"/>
      <c r="B224" s="8"/>
    </row>
    <row r="225" spans="1:2" ht="14" x14ac:dyDescent="0.25">
      <c r="A225" s="8"/>
      <c r="B225" s="8"/>
    </row>
    <row r="226" spans="1:2" ht="14" x14ac:dyDescent="0.25">
      <c r="A226" s="8"/>
      <c r="B226" s="8"/>
    </row>
    <row r="227" spans="1:2" ht="14" x14ac:dyDescent="0.25">
      <c r="A227" s="8"/>
      <c r="B227" s="8"/>
    </row>
    <row r="228" spans="1:2" ht="14" x14ac:dyDescent="0.25">
      <c r="A228" s="8"/>
      <c r="B228" s="8"/>
    </row>
    <row r="229" spans="1:2" ht="14" x14ac:dyDescent="0.25">
      <c r="A229" s="8"/>
      <c r="B229" s="8"/>
    </row>
    <row r="230" spans="1:2" ht="14" x14ac:dyDescent="0.25">
      <c r="A230" s="8"/>
      <c r="B230" s="8"/>
    </row>
    <row r="231" spans="1:2" ht="14" x14ac:dyDescent="0.25">
      <c r="A231" s="8"/>
      <c r="B231" s="8"/>
    </row>
    <row r="232" spans="1:2" ht="14" x14ac:dyDescent="0.25">
      <c r="A232" s="8"/>
      <c r="B232" s="8"/>
    </row>
    <row r="233" spans="1:2" ht="14" x14ac:dyDescent="0.25">
      <c r="A233" s="8"/>
      <c r="B233" s="8"/>
    </row>
    <row r="234" spans="1:2" ht="14" x14ac:dyDescent="0.25">
      <c r="A234" s="8"/>
      <c r="B234" s="8"/>
    </row>
    <row r="235" spans="1:2" ht="14" x14ac:dyDescent="0.25">
      <c r="A235" s="8"/>
      <c r="B235" s="8"/>
    </row>
    <row r="236" spans="1:2" ht="14" x14ac:dyDescent="0.25">
      <c r="A236" s="8"/>
      <c r="B236" s="8"/>
    </row>
    <row r="237" spans="1:2" ht="14" x14ac:dyDescent="0.25">
      <c r="A237" s="8"/>
      <c r="B237" s="8"/>
    </row>
    <row r="238" spans="1:2" ht="14" x14ac:dyDescent="0.25">
      <c r="A238" s="8"/>
      <c r="B238" s="8"/>
    </row>
    <row r="239" spans="1:2" ht="14" x14ac:dyDescent="0.25">
      <c r="A239" s="8"/>
      <c r="B239" s="8"/>
    </row>
    <row r="240" spans="1:2" ht="14" x14ac:dyDescent="0.25">
      <c r="A240" s="8"/>
      <c r="B240" s="8"/>
    </row>
    <row r="241" spans="1:2" ht="14" x14ac:dyDescent="0.25">
      <c r="A241" s="8"/>
      <c r="B241" s="8"/>
    </row>
    <row r="242" spans="1:2" ht="14" x14ac:dyDescent="0.25">
      <c r="A242" s="8"/>
      <c r="B242" s="8"/>
    </row>
    <row r="243" spans="1:2" ht="14" x14ac:dyDescent="0.25">
      <c r="A243" s="8"/>
      <c r="B243" s="8"/>
    </row>
    <row r="244" spans="1:2" ht="14" x14ac:dyDescent="0.25">
      <c r="A244" s="8"/>
      <c r="B244" s="8"/>
    </row>
    <row r="245" spans="1:2" ht="14" x14ac:dyDescent="0.25">
      <c r="A245" s="8"/>
      <c r="B245" s="8"/>
    </row>
    <row r="246" spans="1:2" ht="14" x14ac:dyDescent="0.25">
      <c r="A246" s="8"/>
      <c r="B246" s="8"/>
    </row>
    <row r="247" spans="1:2" ht="14" x14ac:dyDescent="0.25">
      <c r="A247" s="8"/>
      <c r="B247" s="8"/>
    </row>
    <row r="248" spans="1:2" ht="14" x14ac:dyDescent="0.25">
      <c r="A248" s="8"/>
      <c r="B248" s="8"/>
    </row>
    <row r="249" spans="1:2" ht="14" x14ac:dyDescent="0.25">
      <c r="A249" s="8"/>
      <c r="B249" s="8"/>
    </row>
    <row r="250" spans="1:2" ht="14" x14ac:dyDescent="0.25">
      <c r="A250" s="8"/>
      <c r="B250" s="8"/>
    </row>
    <row r="251" spans="1:2" ht="14" x14ac:dyDescent="0.25">
      <c r="A251" s="8"/>
      <c r="B251" s="8"/>
    </row>
    <row r="252" spans="1:2" ht="14" x14ac:dyDescent="0.25">
      <c r="A252" s="8"/>
      <c r="B252" s="8"/>
    </row>
    <row r="253" spans="1:2" ht="14" x14ac:dyDescent="0.25">
      <c r="A253" s="10"/>
      <c r="B253" s="8"/>
    </row>
    <row r="254" spans="1:2" ht="14" x14ac:dyDescent="0.25">
      <c r="A254" s="10"/>
      <c r="B254" s="8"/>
    </row>
    <row r="255" spans="1:2" ht="14" x14ac:dyDescent="0.25">
      <c r="A255" s="10"/>
      <c r="B255" s="8"/>
    </row>
    <row r="256" spans="1:2" ht="14" x14ac:dyDescent="0.25">
      <c r="A256" s="10"/>
      <c r="B256" s="8"/>
    </row>
    <row r="257" spans="1:2" ht="14" x14ac:dyDescent="0.25">
      <c r="A257" s="10"/>
      <c r="B257" s="8"/>
    </row>
    <row r="258" spans="1:2" ht="14" x14ac:dyDescent="0.25">
      <c r="A258" s="10"/>
      <c r="B258" s="8"/>
    </row>
    <row r="259" spans="1:2" ht="14" x14ac:dyDescent="0.25">
      <c r="A259" s="10"/>
      <c r="B259" s="8"/>
    </row>
    <row r="260" spans="1:2" ht="14" x14ac:dyDescent="0.25">
      <c r="A260" s="10"/>
      <c r="B260" s="8"/>
    </row>
    <row r="261" spans="1:2" ht="14" x14ac:dyDescent="0.25">
      <c r="A261" s="10"/>
      <c r="B261" s="8"/>
    </row>
    <row r="262" spans="1:2" ht="14" x14ac:dyDescent="0.25">
      <c r="A262" s="10"/>
      <c r="B262" s="8"/>
    </row>
    <row r="263" spans="1:2" ht="14" x14ac:dyDescent="0.25">
      <c r="A263" s="10"/>
      <c r="B263" s="8"/>
    </row>
    <row r="264" spans="1:2" ht="14" x14ac:dyDescent="0.25">
      <c r="A264" s="10"/>
      <c r="B264" s="8"/>
    </row>
    <row r="265" spans="1:2" ht="14" x14ac:dyDescent="0.25">
      <c r="A265" s="10"/>
      <c r="B265" s="8"/>
    </row>
    <row r="266" spans="1:2" ht="14" x14ac:dyDescent="0.25">
      <c r="A266" s="10"/>
      <c r="B266" s="8"/>
    </row>
    <row r="267" spans="1:2" ht="14" x14ac:dyDescent="0.25">
      <c r="A267" s="10"/>
      <c r="B267" s="8"/>
    </row>
    <row r="268" spans="1:2" ht="14" x14ac:dyDescent="0.25">
      <c r="A268" s="10"/>
      <c r="B268" s="8"/>
    </row>
    <row r="269" spans="1:2" ht="14" x14ac:dyDescent="0.25">
      <c r="A269" s="10"/>
      <c r="B269" s="8"/>
    </row>
    <row r="270" spans="1:2" ht="14" x14ac:dyDescent="0.25">
      <c r="A270" s="10"/>
      <c r="B270" s="8"/>
    </row>
    <row r="271" spans="1:2" ht="14" x14ac:dyDescent="0.25">
      <c r="A271" s="10"/>
      <c r="B271" s="8"/>
    </row>
    <row r="272" spans="1:2" ht="14" x14ac:dyDescent="0.25">
      <c r="A272" s="10"/>
      <c r="B272" s="8"/>
    </row>
    <row r="273" spans="1:2" ht="14" x14ac:dyDescent="0.25">
      <c r="A273" s="10"/>
      <c r="B273" s="8"/>
    </row>
    <row r="274" spans="1:2" ht="14" x14ac:dyDescent="0.25">
      <c r="A274" s="10"/>
      <c r="B274" s="8"/>
    </row>
    <row r="275" spans="1:2" ht="14" x14ac:dyDescent="0.25">
      <c r="A275" s="10"/>
      <c r="B275" s="8"/>
    </row>
    <row r="276" spans="1:2" ht="14" x14ac:dyDescent="0.25">
      <c r="A276" s="10"/>
      <c r="B276" s="8"/>
    </row>
    <row r="277" spans="1:2" ht="14" x14ac:dyDescent="0.25">
      <c r="A277" s="10"/>
      <c r="B277" s="8"/>
    </row>
    <row r="278" spans="1:2" ht="14" x14ac:dyDescent="0.25">
      <c r="A278" s="10"/>
      <c r="B278" s="8"/>
    </row>
    <row r="279" spans="1:2" ht="14" x14ac:dyDescent="0.25">
      <c r="A279" s="10"/>
      <c r="B279" s="8"/>
    </row>
    <row r="280" spans="1:2" ht="14" x14ac:dyDescent="0.25">
      <c r="A280" s="10"/>
      <c r="B280" s="8"/>
    </row>
    <row r="281" spans="1:2" ht="14" x14ac:dyDescent="0.25">
      <c r="A281" s="10"/>
      <c r="B281" s="8"/>
    </row>
    <row r="282" spans="1:2" ht="14" x14ac:dyDescent="0.25">
      <c r="A282" s="10"/>
      <c r="B282" s="8"/>
    </row>
    <row r="283" spans="1:2" ht="14" x14ac:dyDescent="0.25">
      <c r="A283" s="10"/>
      <c r="B283" s="8"/>
    </row>
    <row r="284" spans="1:2" ht="14" x14ac:dyDescent="0.25">
      <c r="A284" s="10"/>
      <c r="B284" s="8"/>
    </row>
    <row r="285" spans="1:2" ht="14" x14ac:dyDescent="0.25">
      <c r="A285" s="10"/>
      <c r="B285" s="8"/>
    </row>
    <row r="286" spans="1:2" ht="14" x14ac:dyDescent="0.25">
      <c r="A286" s="10"/>
      <c r="B286" s="8"/>
    </row>
    <row r="287" spans="1:2" ht="14" x14ac:dyDescent="0.25">
      <c r="A287" s="10"/>
      <c r="B287" s="8"/>
    </row>
    <row r="288" spans="1:2" ht="14" x14ac:dyDescent="0.25">
      <c r="A288" s="10"/>
      <c r="B288" s="8"/>
    </row>
    <row r="289" spans="1:2" ht="14" x14ac:dyDescent="0.25">
      <c r="A289" s="10"/>
      <c r="B289" s="8"/>
    </row>
    <row r="290" spans="1:2" ht="14" x14ac:dyDescent="0.25">
      <c r="A290" s="10"/>
      <c r="B290" s="8"/>
    </row>
    <row r="291" spans="1:2" ht="14" x14ac:dyDescent="0.25">
      <c r="A291" s="10"/>
      <c r="B291" s="8"/>
    </row>
    <row r="292" spans="1:2" ht="14" x14ac:dyDescent="0.25">
      <c r="A292" s="10"/>
      <c r="B292" s="8"/>
    </row>
    <row r="293" spans="1:2" ht="14" x14ac:dyDescent="0.25">
      <c r="A293" s="10"/>
      <c r="B293" s="8"/>
    </row>
    <row r="294" spans="1:2" ht="14" x14ac:dyDescent="0.25">
      <c r="A294" s="10"/>
      <c r="B294" s="8"/>
    </row>
    <row r="295" spans="1:2" ht="14" x14ac:dyDescent="0.25">
      <c r="A295" s="10"/>
      <c r="B295" s="8"/>
    </row>
    <row r="296" spans="1:2" ht="14" x14ac:dyDescent="0.25">
      <c r="A296" s="10"/>
      <c r="B296" s="8"/>
    </row>
    <row r="297" spans="1:2" ht="14" x14ac:dyDescent="0.25">
      <c r="A297" s="10"/>
      <c r="B297" s="8"/>
    </row>
    <row r="298" spans="1:2" ht="14" x14ac:dyDescent="0.25">
      <c r="A298" s="10"/>
      <c r="B298" s="8"/>
    </row>
    <row r="299" spans="1:2" ht="14" x14ac:dyDescent="0.25">
      <c r="A299" s="10"/>
      <c r="B299" s="8"/>
    </row>
    <row r="300" spans="1:2" ht="14" x14ac:dyDescent="0.25">
      <c r="A300" s="10"/>
      <c r="B300" s="8"/>
    </row>
    <row r="301" spans="1:2" ht="14" x14ac:dyDescent="0.25">
      <c r="A301" s="10"/>
      <c r="B301" s="8"/>
    </row>
    <row r="302" spans="1:2" ht="14" x14ac:dyDescent="0.25">
      <c r="A302" s="10"/>
      <c r="B302" s="8"/>
    </row>
    <row r="303" spans="1:2" ht="14" x14ac:dyDescent="0.25">
      <c r="A303" s="10"/>
      <c r="B303" s="8"/>
    </row>
    <row r="304" spans="1:2" ht="14" x14ac:dyDescent="0.25">
      <c r="A304" s="10"/>
      <c r="B304" s="8"/>
    </row>
    <row r="305" spans="1:2" ht="14" x14ac:dyDescent="0.25">
      <c r="A305" s="10"/>
      <c r="B305" s="8"/>
    </row>
    <row r="306" spans="1:2" ht="14" x14ac:dyDescent="0.25">
      <c r="A306" s="10"/>
      <c r="B306" s="8"/>
    </row>
    <row r="307" spans="1:2" ht="14" x14ac:dyDescent="0.25">
      <c r="A307" s="10"/>
      <c r="B307" s="8"/>
    </row>
    <row r="308" spans="1:2" ht="14" x14ac:dyDescent="0.25">
      <c r="A308" s="10"/>
      <c r="B308" s="8"/>
    </row>
    <row r="309" spans="1:2" ht="14" x14ac:dyDescent="0.25">
      <c r="A309" s="10"/>
      <c r="B309" s="8"/>
    </row>
    <row r="310" spans="1:2" ht="14" x14ac:dyDescent="0.25">
      <c r="A310" s="10"/>
      <c r="B310" s="8"/>
    </row>
    <row r="311" spans="1:2" ht="14" x14ac:dyDescent="0.25">
      <c r="A311" s="10"/>
      <c r="B311" s="8"/>
    </row>
    <row r="312" spans="1:2" ht="14" x14ac:dyDescent="0.25">
      <c r="A312" s="10"/>
      <c r="B312" s="8"/>
    </row>
    <row r="313" spans="1:2" ht="14" x14ac:dyDescent="0.25">
      <c r="A313" s="10"/>
      <c r="B313" s="8"/>
    </row>
    <row r="314" spans="1:2" ht="14" x14ac:dyDescent="0.25">
      <c r="A314" s="10"/>
      <c r="B314" s="8"/>
    </row>
    <row r="315" spans="1:2" ht="14" x14ac:dyDescent="0.25">
      <c r="A315" s="10"/>
      <c r="B315" s="8"/>
    </row>
    <row r="316" spans="1:2" ht="14" x14ac:dyDescent="0.25">
      <c r="A316" s="10"/>
      <c r="B316" s="8"/>
    </row>
    <row r="317" spans="1:2" ht="14" x14ac:dyDescent="0.25">
      <c r="A317" s="10"/>
      <c r="B317" s="8"/>
    </row>
    <row r="318" spans="1:2" ht="14" x14ac:dyDescent="0.25">
      <c r="A318" s="10"/>
      <c r="B318" s="8"/>
    </row>
    <row r="319" spans="1:2" ht="14" x14ac:dyDescent="0.25">
      <c r="A319" s="10"/>
      <c r="B319" s="8"/>
    </row>
    <row r="320" spans="1:2" ht="14" x14ac:dyDescent="0.25">
      <c r="A320" s="10"/>
      <c r="B320" s="8"/>
    </row>
    <row r="321" spans="1:2" ht="14" x14ac:dyDescent="0.25">
      <c r="A321" s="10"/>
      <c r="B321" s="8"/>
    </row>
    <row r="322" spans="1:2" ht="14" x14ac:dyDescent="0.25">
      <c r="A322" s="10"/>
      <c r="B322" s="8"/>
    </row>
    <row r="323" spans="1:2" ht="14" x14ac:dyDescent="0.25">
      <c r="A323" s="10"/>
      <c r="B323" s="8"/>
    </row>
    <row r="324" spans="1:2" ht="14" x14ac:dyDescent="0.25">
      <c r="A324" s="10"/>
      <c r="B324" s="8"/>
    </row>
    <row r="325" spans="1:2" ht="14" x14ac:dyDescent="0.25">
      <c r="A325" s="10"/>
      <c r="B325" s="8"/>
    </row>
    <row r="326" spans="1:2" ht="14" x14ac:dyDescent="0.25">
      <c r="A326" s="10"/>
      <c r="B326" s="8"/>
    </row>
    <row r="327" spans="1:2" ht="14" x14ac:dyDescent="0.25">
      <c r="A327" s="10"/>
      <c r="B327" s="8"/>
    </row>
    <row r="328" spans="1:2" ht="14" x14ac:dyDescent="0.25">
      <c r="A328" s="10"/>
      <c r="B328" s="8"/>
    </row>
    <row r="329" spans="1:2" ht="14" x14ac:dyDescent="0.25">
      <c r="A329" s="10"/>
      <c r="B329" s="8"/>
    </row>
    <row r="330" spans="1:2" ht="14" x14ac:dyDescent="0.25">
      <c r="A330" s="10"/>
      <c r="B330" s="8"/>
    </row>
    <row r="331" spans="1:2" ht="14" x14ac:dyDescent="0.25">
      <c r="A331" s="10"/>
      <c r="B331" s="8"/>
    </row>
    <row r="332" spans="1:2" ht="14" x14ac:dyDescent="0.25">
      <c r="A332" s="10"/>
      <c r="B332" s="8"/>
    </row>
    <row r="333" spans="1:2" ht="14" x14ac:dyDescent="0.25">
      <c r="A333" s="10"/>
      <c r="B333" s="8"/>
    </row>
    <row r="334" spans="1:2" ht="14" x14ac:dyDescent="0.25">
      <c r="A334" s="10"/>
      <c r="B334" s="8"/>
    </row>
    <row r="335" spans="1:2" ht="14" x14ac:dyDescent="0.25">
      <c r="A335" s="10"/>
      <c r="B335" s="8"/>
    </row>
    <row r="336" spans="1:2" ht="14" x14ac:dyDescent="0.25">
      <c r="A336" s="10"/>
      <c r="B336" s="8"/>
    </row>
    <row r="337" spans="1:2" ht="14" x14ac:dyDescent="0.25">
      <c r="A337" s="10"/>
      <c r="B337" s="8"/>
    </row>
    <row r="338" spans="1:2" ht="14" x14ac:dyDescent="0.25">
      <c r="A338" s="10"/>
      <c r="B338" s="8"/>
    </row>
    <row r="339" spans="1:2" ht="14" x14ac:dyDescent="0.25">
      <c r="A339" s="10"/>
      <c r="B339" s="8"/>
    </row>
    <row r="340" spans="1:2" ht="14" x14ac:dyDescent="0.25">
      <c r="A340" s="10"/>
      <c r="B340" s="8"/>
    </row>
    <row r="341" spans="1:2" ht="14" x14ac:dyDescent="0.25">
      <c r="A341" s="10"/>
      <c r="B341" s="8"/>
    </row>
    <row r="342" spans="1:2" ht="14" x14ac:dyDescent="0.25">
      <c r="A342" s="10"/>
      <c r="B342" s="8"/>
    </row>
    <row r="343" spans="1:2" ht="14" x14ac:dyDescent="0.25">
      <c r="A343" s="10"/>
      <c r="B343" s="8"/>
    </row>
    <row r="344" spans="1:2" ht="14" x14ac:dyDescent="0.25">
      <c r="A344" s="10"/>
      <c r="B344" s="8"/>
    </row>
    <row r="345" spans="1:2" ht="14" x14ac:dyDescent="0.25">
      <c r="A345" s="10"/>
      <c r="B345" s="8"/>
    </row>
    <row r="346" spans="1:2" ht="14" x14ac:dyDescent="0.25">
      <c r="A346" s="10"/>
      <c r="B346" s="8"/>
    </row>
    <row r="347" spans="1:2" ht="14" x14ac:dyDescent="0.25">
      <c r="A347" s="10"/>
      <c r="B347" s="8"/>
    </row>
    <row r="348" spans="1:2" ht="14" x14ac:dyDescent="0.25">
      <c r="A348" s="10"/>
      <c r="B348" s="8"/>
    </row>
    <row r="349" spans="1:2" ht="14" x14ac:dyDescent="0.25">
      <c r="A349" s="10"/>
      <c r="B349" s="8"/>
    </row>
    <row r="350" spans="1:2" ht="14" x14ac:dyDescent="0.25">
      <c r="A350" s="10"/>
      <c r="B350" s="8"/>
    </row>
    <row r="351" spans="1:2" ht="14" x14ac:dyDescent="0.25">
      <c r="A351" s="10"/>
      <c r="B351" s="8"/>
    </row>
    <row r="352" spans="1:2" ht="14" x14ac:dyDescent="0.25">
      <c r="A352" s="10"/>
      <c r="B352" s="8"/>
    </row>
    <row r="353" spans="1:2" ht="14" x14ac:dyDescent="0.25">
      <c r="A353" s="10"/>
      <c r="B353" s="8"/>
    </row>
    <row r="354" spans="1:2" ht="14" x14ac:dyDescent="0.25">
      <c r="A354" s="10"/>
      <c r="B354" s="8"/>
    </row>
    <row r="355" spans="1:2" ht="14" x14ac:dyDescent="0.25">
      <c r="A355" s="10"/>
      <c r="B355" s="8"/>
    </row>
    <row r="356" spans="1:2" ht="14" x14ac:dyDescent="0.25">
      <c r="A356" s="10"/>
      <c r="B356" s="8"/>
    </row>
    <row r="357" spans="1:2" ht="14" x14ac:dyDescent="0.25">
      <c r="A357" s="10"/>
      <c r="B357" s="8"/>
    </row>
    <row r="358" spans="1:2" ht="14" x14ac:dyDescent="0.25">
      <c r="A358" s="10"/>
      <c r="B358" s="8"/>
    </row>
    <row r="359" spans="1:2" ht="14" x14ac:dyDescent="0.25">
      <c r="A359" s="10"/>
      <c r="B359" s="8"/>
    </row>
    <row r="360" spans="1:2" ht="14" x14ac:dyDescent="0.25">
      <c r="A360" s="10"/>
      <c r="B360" s="8"/>
    </row>
    <row r="361" spans="1:2" ht="14" x14ac:dyDescent="0.25">
      <c r="A361" s="10"/>
      <c r="B361" s="8"/>
    </row>
    <row r="362" spans="1:2" ht="14" x14ac:dyDescent="0.25">
      <c r="A362" s="10"/>
      <c r="B362" s="8"/>
    </row>
    <row r="363" spans="1:2" ht="14" x14ac:dyDescent="0.25">
      <c r="A363" s="10"/>
      <c r="B363" s="8"/>
    </row>
    <row r="364" spans="1:2" ht="14" x14ac:dyDescent="0.25">
      <c r="A364" s="10"/>
      <c r="B364" s="8"/>
    </row>
    <row r="365" spans="1:2" ht="14" x14ac:dyDescent="0.25">
      <c r="A365" s="10"/>
      <c r="B365" s="8"/>
    </row>
    <row r="366" spans="1:2" ht="14" x14ac:dyDescent="0.25">
      <c r="A366" s="10"/>
      <c r="B366" s="8"/>
    </row>
    <row r="367" spans="1:2" ht="14" x14ac:dyDescent="0.25">
      <c r="A367" s="10"/>
      <c r="B367" s="8"/>
    </row>
    <row r="368" spans="1:2" ht="14" x14ac:dyDescent="0.25">
      <c r="A368" s="10"/>
      <c r="B368" s="8"/>
    </row>
    <row r="369" spans="1:2" ht="14" x14ac:dyDescent="0.25">
      <c r="A369" s="10"/>
      <c r="B369" s="8"/>
    </row>
    <row r="370" spans="1:2" ht="14" x14ac:dyDescent="0.25">
      <c r="A370" s="10"/>
      <c r="B370" s="8"/>
    </row>
    <row r="371" spans="1:2" ht="14" x14ac:dyDescent="0.25">
      <c r="A371" s="10"/>
      <c r="B371" s="8"/>
    </row>
    <row r="372" spans="1:2" ht="14" x14ac:dyDescent="0.25">
      <c r="A372" s="10"/>
      <c r="B372" s="8"/>
    </row>
    <row r="373" spans="1:2" ht="14" x14ac:dyDescent="0.25">
      <c r="A373" s="10"/>
      <c r="B373" s="8"/>
    </row>
    <row r="374" spans="1:2" ht="14" x14ac:dyDescent="0.25">
      <c r="A374" s="10"/>
      <c r="B374" s="8"/>
    </row>
    <row r="375" spans="1:2" ht="14" x14ac:dyDescent="0.25">
      <c r="A375" s="10"/>
      <c r="B375" s="8"/>
    </row>
    <row r="376" spans="1:2" ht="14" x14ac:dyDescent="0.25">
      <c r="A376" s="10"/>
      <c r="B376" s="8"/>
    </row>
    <row r="377" spans="1:2" ht="14" x14ac:dyDescent="0.25">
      <c r="A377" s="10"/>
      <c r="B377" s="8"/>
    </row>
    <row r="378" spans="1:2" ht="14" x14ac:dyDescent="0.25">
      <c r="A378" s="10"/>
      <c r="B378" s="8"/>
    </row>
    <row r="379" spans="1:2" ht="14" x14ac:dyDescent="0.25">
      <c r="A379" s="10"/>
      <c r="B379" s="8"/>
    </row>
    <row r="380" spans="1:2" ht="14" x14ac:dyDescent="0.25">
      <c r="A380" s="10"/>
      <c r="B380" s="8"/>
    </row>
    <row r="381" spans="1:2" ht="14" x14ac:dyDescent="0.25">
      <c r="A381" s="10"/>
      <c r="B381" s="8"/>
    </row>
    <row r="382" spans="1:2" ht="14" x14ac:dyDescent="0.25">
      <c r="A382" s="10"/>
      <c r="B382" s="8"/>
    </row>
    <row r="383" spans="1:2" ht="14" x14ac:dyDescent="0.25">
      <c r="A383" s="10"/>
      <c r="B383" s="8"/>
    </row>
    <row r="384" spans="1:2" ht="14" x14ac:dyDescent="0.25">
      <c r="A384" s="10"/>
      <c r="B384" s="8"/>
    </row>
    <row r="385" spans="1:2" ht="14" x14ac:dyDescent="0.25">
      <c r="A385" s="10"/>
      <c r="B385" s="8"/>
    </row>
    <row r="386" spans="1:2" ht="14" x14ac:dyDescent="0.25">
      <c r="A386" s="10"/>
      <c r="B386" s="8"/>
    </row>
    <row r="387" spans="1:2" ht="14" x14ac:dyDescent="0.25">
      <c r="A387" s="10"/>
      <c r="B387" s="8"/>
    </row>
    <row r="388" spans="1:2" ht="14" x14ac:dyDescent="0.25">
      <c r="A388" s="10"/>
      <c r="B388" s="8"/>
    </row>
    <row r="389" spans="1:2" ht="14" x14ac:dyDescent="0.25">
      <c r="A389" s="10"/>
      <c r="B389" s="8"/>
    </row>
    <row r="390" spans="1:2" ht="14" x14ac:dyDescent="0.25">
      <c r="A390" s="10"/>
      <c r="B390" s="8"/>
    </row>
    <row r="391" spans="1:2" ht="14" x14ac:dyDescent="0.25">
      <c r="A391" s="10"/>
      <c r="B391" s="8"/>
    </row>
    <row r="392" spans="1:2" ht="14" x14ac:dyDescent="0.25">
      <c r="A392" s="10"/>
      <c r="B392" s="8"/>
    </row>
    <row r="393" spans="1:2" ht="14" x14ac:dyDescent="0.25">
      <c r="A393" s="10"/>
      <c r="B393" s="8"/>
    </row>
    <row r="394" spans="1:2" ht="14" x14ac:dyDescent="0.25">
      <c r="A394" s="10"/>
      <c r="B394" s="8"/>
    </row>
    <row r="395" spans="1:2" ht="14" x14ac:dyDescent="0.25">
      <c r="A395" s="10"/>
      <c r="B395" s="8"/>
    </row>
    <row r="396" spans="1:2" ht="14" x14ac:dyDescent="0.25">
      <c r="A396" s="10"/>
      <c r="B396" s="8"/>
    </row>
    <row r="397" spans="1:2" ht="14" x14ac:dyDescent="0.25">
      <c r="A397" s="10"/>
      <c r="B397" s="8"/>
    </row>
    <row r="398" spans="1:2" ht="14" x14ac:dyDescent="0.25">
      <c r="A398" s="10"/>
      <c r="B398" s="8"/>
    </row>
    <row r="399" spans="1:2" ht="14" x14ac:dyDescent="0.25">
      <c r="A399" s="10"/>
      <c r="B399" s="8"/>
    </row>
    <row r="400" spans="1:2" ht="14" x14ac:dyDescent="0.25">
      <c r="A400" s="10"/>
      <c r="B400" s="8"/>
    </row>
    <row r="401" spans="1:2" ht="14" x14ac:dyDescent="0.25">
      <c r="A401" s="10"/>
      <c r="B401" s="8"/>
    </row>
    <row r="402" spans="1:2" ht="14" x14ac:dyDescent="0.25">
      <c r="A402" s="10"/>
      <c r="B402" s="8"/>
    </row>
    <row r="403" spans="1:2" ht="14" x14ac:dyDescent="0.25">
      <c r="A403" s="10"/>
      <c r="B403" s="8"/>
    </row>
    <row r="404" spans="1:2" ht="14" x14ac:dyDescent="0.25">
      <c r="A404" s="10"/>
      <c r="B404" s="8"/>
    </row>
    <row r="405" spans="1:2" ht="14" x14ac:dyDescent="0.25">
      <c r="A405" s="10"/>
      <c r="B405" s="8"/>
    </row>
    <row r="406" spans="1:2" ht="14" x14ac:dyDescent="0.25">
      <c r="A406" s="10"/>
      <c r="B406" s="8"/>
    </row>
    <row r="407" spans="1:2" ht="14" x14ac:dyDescent="0.25">
      <c r="A407" s="10"/>
      <c r="B407" s="8"/>
    </row>
    <row r="408" spans="1:2" ht="14" x14ac:dyDescent="0.25">
      <c r="A408" s="10"/>
      <c r="B408" s="8"/>
    </row>
    <row r="409" spans="1:2" ht="14" x14ac:dyDescent="0.25">
      <c r="A409" s="10"/>
      <c r="B409" s="8"/>
    </row>
    <row r="410" spans="1:2" ht="14" x14ac:dyDescent="0.25">
      <c r="A410" s="10"/>
      <c r="B410" s="8"/>
    </row>
    <row r="411" spans="1:2" ht="14" x14ac:dyDescent="0.25">
      <c r="A411" s="10"/>
      <c r="B411" s="8"/>
    </row>
    <row r="412" spans="1:2" ht="14" x14ac:dyDescent="0.25">
      <c r="A412" s="10"/>
      <c r="B412" s="8"/>
    </row>
    <row r="413" spans="1:2" ht="14" x14ac:dyDescent="0.25">
      <c r="A413" s="10"/>
      <c r="B413" s="8"/>
    </row>
    <row r="414" spans="1:2" ht="14" x14ac:dyDescent="0.25">
      <c r="A414" s="10"/>
      <c r="B414" s="8"/>
    </row>
    <row r="415" spans="1:2" ht="14" x14ac:dyDescent="0.25">
      <c r="A415" s="10"/>
      <c r="B415" s="8"/>
    </row>
    <row r="416" spans="1:2" ht="14" x14ac:dyDescent="0.25">
      <c r="A416" s="10"/>
      <c r="B416" s="8"/>
    </row>
    <row r="417" spans="1:2" ht="14" x14ac:dyDescent="0.25">
      <c r="A417" s="10"/>
      <c r="B417" s="8"/>
    </row>
    <row r="418" spans="1:2" ht="14" x14ac:dyDescent="0.25">
      <c r="A418" s="10"/>
      <c r="B418" s="8"/>
    </row>
    <row r="419" spans="1:2" ht="14" x14ac:dyDescent="0.25">
      <c r="A419" s="10"/>
      <c r="B419" s="8"/>
    </row>
    <row r="420" spans="1:2" ht="14" x14ac:dyDescent="0.25">
      <c r="A420" s="10"/>
      <c r="B420" s="8"/>
    </row>
    <row r="421" spans="1:2" ht="14" x14ac:dyDescent="0.25">
      <c r="A421" s="10"/>
      <c r="B421" s="8"/>
    </row>
    <row r="422" spans="1:2" ht="14" x14ac:dyDescent="0.25">
      <c r="A422" s="10"/>
      <c r="B422" s="8"/>
    </row>
    <row r="423" spans="1:2" ht="14" x14ac:dyDescent="0.25">
      <c r="A423" s="10"/>
      <c r="B423" s="8"/>
    </row>
    <row r="424" spans="1:2" ht="14" x14ac:dyDescent="0.25">
      <c r="A424" s="10"/>
      <c r="B424" s="8"/>
    </row>
    <row r="425" spans="1:2" ht="14" x14ac:dyDescent="0.25">
      <c r="A425" s="10"/>
      <c r="B425" s="8"/>
    </row>
    <row r="426" spans="1:2" ht="14" x14ac:dyDescent="0.25">
      <c r="A426" s="10"/>
      <c r="B426" s="8"/>
    </row>
    <row r="427" spans="1:2" ht="14" x14ac:dyDescent="0.25">
      <c r="A427" s="10"/>
      <c r="B427" s="8"/>
    </row>
    <row r="428" spans="1:2" ht="14" x14ac:dyDescent="0.25">
      <c r="A428" s="10"/>
      <c r="B428" s="8"/>
    </row>
    <row r="429" spans="1:2" ht="14" x14ac:dyDescent="0.25">
      <c r="A429" s="10"/>
      <c r="B429" s="8"/>
    </row>
    <row r="430" spans="1:2" ht="14" x14ac:dyDescent="0.25">
      <c r="A430" s="10"/>
      <c r="B430" s="8"/>
    </row>
    <row r="431" spans="1:2" ht="14" x14ac:dyDescent="0.25">
      <c r="A431" s="10"/>
      <c r="B431" s="8"/>
    </row>
    <row r="432" spans="1:2" ht="14" x14ac:dyDescent="0.25">
      <c r="A432" s="10"/>
      <c r="B432" s="8"/>
    </row>
    <row r="433" spans="1:2" ht="14" x14ac:dyDescent="0.25">
      <c r="A433" s="10"/>
      <c r="B433" s="8"/>
    </row>
    <row r="434" spans="1:2" ht="14" x14ac:dyDescent="0.25">
      <c r="A434" s="10"/>
      <c r="B434" s="8"/>
    </row>
    <row r="435" spans="1:2" ht="14" x14ac:dyDescent="0.25">
      <c r="A435" s="10"/>
      <c r="B435" s="8"/>
    </row>
    <row r="436" spans="1:2" ht="14" x14ac:dyDescent="0.25">
      <c r="A436" s="10"/>
      <c r="B436" s="8"/>
    </row>
    <row r="437" spans="1:2" ht="14" x14ac:dyDescent="0.25">
      <c r="A437" s="10"/>
      <c r="B437" s="8"/>
    </row>
    <row r="438" spans="1:2" ht="14" x14ac:dyDescent="0.25">
      <c r="A438" s="10"/>
      <c r="B438" s="8"/>
    </row>
    <row r="439" spans="1:2" ht="14" x14ac:dyDescent="0.25">
      <c r="A439" s="10"/>
      <c r="B439" s="8"/>
    </row>
    <row r="440" spans="1:2" ht="14" x14ac:dyDescent="0.25">
      <c r="A440" s="10"/>
      <c r="B440" s="8"/>
    </row>
    <row r="441" spans="1:2" ht="14" x14ac:dyDescent="0.25">
      <c r="A441" s="10"/>
      <c r="B441" s="8"/>
    </row>
    <row r="442" spans="1:2" ht="14" x14ac:dyDescent="0.25">
      <c r="A442" s="10"/>
      <c r="B442" s="8"/>
    </row>
    <row r="443" spans="1:2" ht="14" x14ac:dyDescent="0.25">
      <c r="A443" s="10"/>
      <c r="B443" s="8"/>
    </row>
    <row r="444" spans="1:2" ht="14" x14ac:dyDescent="0.25">
      <c r="A444" s="10"/>
      <c r="B444" s="8"/>
    </row>
    <row r="445" spans="1:2" ht="14" x14ac:dyDescent="0.25">
      <c r="A445" s="10"/>
      <c r="B445" s="8"/>
    </row>
    <row r="446" spans="1:2" ht="14" x14ac:dyDescent="0.25">
      <c r="A446" s="10"/>
      <c r="B446" s="8"/>
    </row>
    <row r="447" spans="1:2" ht="14" x14ac:dyDescent="0.25">
      <c r="A447" s="10"/>
      <c r="B447" s="8"/>
    </row>
    <row r="448" spans="1:2" ht="14" x14ac:dyDescent="0.25">
      <c r="A448" s="10"/>
      <c r="B448" s="8"/>
    </row>
    <row r="449" spans="1:2" ht="14" x14ac:dyDescent="0.25">
      <c r="A449" s="10"/>
      <c r="B449" s="8"/>
    </row>
    <row r="450" spans="1:2" ht="14" x14ac:dyDescent="0.25">
      <c r="A450" s="10"/>
      <c r="B450" s="8"/>
    </row>
    <row r="451" spans="1:2" ht="14" x14ac:dyDescent="0.25">
      <c r="A451" s="10"/>
      <c r="B451" s="8"/>
    </row>
    <row r="452" spans="1:2" ht="14" x14ac:dyDescent="0.25">
      <c r="A452" s="10"/>
      <c r="B452" s="8"/>
    </row>
    <row r="453" spans="1:2" ht="14" x14ac:dyDescent="0.25">
      <c r="A453" s="10"/>
      <c r="B453" s="8"/>
    </row>
    <row r="454" spans="1:2" ht="14" x14ac:dyDescent="0.25">
      <c r="A454" s="10"/>
      <c r="B454" s="8"/>
    </row>
    <row r="455" spans="1:2" ht="14" x14ac:dyDescent="0.25">
      <c r="A455" s="10"/>
      <c r="B455" s="8"/>
    </row>
    <row r="456" spans="1:2" ht="14" x14ac:dyDescent="0.25">
      <c r="A456" s="10"/>
      <c r="B456" s="8"/>
    </row>
    <row r="457" spans="1:2" ht="14" x14ac:dyDescent="0.25">
      <c r="A457" s="10"/>
      <c r="B457" s="8"/>
    </row>
    <row r="458" spans="1:2" ht="14" x14ac:dyDescent="0.25">
      <c r="A458" s="10"/>
      <c r="B458" s="8"/>
    </row>
    <row r="459" spans="1:2" ht="14" x14ac:dyDescent="0.25">
      <c r="A459" s="10"/>
      <c r="B459" s="8"/>
    </row>
    <row r="460" spans="1:2" ht="14" x14ac:dyDescent="0.25">
      <c r="A460" s="10"/>
      <c r="B460" s="8"/>
    </row>
    <row r="461" spans="1:2" ht="14" x14ac:dyDescent="0.25">
      <c r="A461" s="10"/>
      <c r="B461" s="8"/>
    </row>
    <row r="462" spans="1:2" ht="14" x14ac:dyDescent="0.25">
      <c r="A462" s="10"/>
      <c r="B462" s="8"/>
    </row>
    <row r="463" spans="1:2" ht="14" x14ac:dyDescent="0.25">
      <c r="A463" s="10"/>
      <c r="B463" s="8"/>
    </row>
    <row r="464" spans="1:2" ht="14" x14ac:dyDescent="0.25">
      <c r="A464" s="10"/>
      <c r="B464" s="8"/>
    </row>
    <row r="465" spans="1:2" ht="14" x14ac:dyDescent="0.25">
      <c r="A465" s="10"/>
      <c r="B465" s="8"/>
    </row>
    <row r="466" spans="1:2" ht="14" x14ac:dyDescent="0.25">
      <c r="A466" s="10"/>
      <c r="B466" s="8"/>
    </row>
    <row r="467" spans="1:2" ht="14" x14ac:dyDescent="0.25">
      <c r="A467" s="10"/>
      <c r="B467" s="8"/>
    </row>
    <row r="468" spans="1:2" ht="14" x14ac:dyDescent="0.25">
      <c r="A468" s="10"/>
      <c r="B468" s="8"/>
    </row>
    <row r="469" spans="1:2" ht="14" x14ac:dyDescent="0.25">
      <c r="A469" s="10"/>
      <c r="B469" s="8"/>
    </row>
    <row r="470" spans="1:2" ht="14" x14ac:dyDescent="0.25">
      <c r="A470" s="10"/>
      <c r="B470" s="8"/>
    </row>
    <row r="471" spans="1:2" ht="14" x14ac:dyDescent="0.25">
      <c r="A471" s="10"/>
      <c r="B471" s="8"/>
    </row>
    <row r="472" spans="1:2" ht="14" x14ac:dyDescent="0.25">
      <c r="A472" s="10"/>
      <c r="B472" s="8"/>
    </row>
    <row r="473" spans="1:2" ht="14" x14ac:dyDescent="0.25">
      <c r="A473" s="10"/>
      <c r="B473" s="8"/>
    </row>
    <row r="474" spans="1:2" ht="14" x14ac:dyDescent="0.25">
      <c r="A474" s="10"/>
      <c r="B474" s="8"/>
    </row>
    <row r="475" spans="1:2" ht="14" x14ac:dyDescent="0.25">
      <c r="A475" s="10"/>
      <c r="B475" s="8"/>
    </row>
    <row r="476" spans="1:2" ht="14" x14ac:dyDescent="0.25">
      <c r="A476" s="10"/>
      <c r="B476" s="8"/>
    </row>
    <row r="477" spans="1:2" ht="14" x14ac:dyDescent="0.25">
      <c r="A477" s="10"/>
      <c r="B477" s="8"/>
    </row>
    <row r="478" spans="1:2" ht="14" x14ac:dyDescent="0.25">
      <c r="A478" s="10"/>
      <c r="B478" s="8"/>
    </row>
    <row r="479" spans="1:2" ht="14" x14ac:dyDescent="0.25">
      <c r="A479" s="10"/>
      <c r="B479" s="8"/>
    </row>
    <row r="480" spans="1:2" ht="14" x14ac:dyDescent="0.25">
      <c r="A480" s="10"/>
      <c r="B480" s="8"/>
    </row>
    <row r="481" spans="1:2" ht="14" x14ac:dyDescent="0.25">
      <c r="A481" s="10"/>
      <c r="B481" s="8"/>
    </row>
    <row r="482" spans="1:2" ht="14" x14ac:dyDescent="0.25">
      <c r="A482" s="10"/>
      <c r="B482" s="8"/>
    </row>
    <row r="483" spans="1:2" ht="14" x14ac:dyDescent="0.25">
      <c r="A483" s="10"/>
      <c r="B483" s="8"/>
    </row>
    <row r="484" spans="1:2" ht="14" x14ac:dyDescent="0.25">
      <c r="A484" s="10"/>
      <c r="B484" s="8"/>
    </row>
    <row r="485" spans="1:2" ht="14" x14ac:dyDescent="0.25">
      <c r="A485" s="10"/>
      <c r="B485" s="8"/>
    </row>
    <row r="486" spans="1:2" ht="14" x14ac:dyDescent="0.25">
      <c r="A486" s="10"/>
      <c r="B486" s="8"/>
    </row>
    <row r="487" spans="1:2" ht="14" x14ac:dyDescent="0.25">
      <c r="A487" s="10"/>
      <c r="B487" s="8"/>
    </row>
    <row r="488" spans="1:2" ht="14" x14ac:dyDescent="0.25">
      <c r="A488" s="10"/>
      <c r="B488" s="8"/>
    </row>
    <row r="489" spans="1:2" ht="14" x14ac:dyDescent="0.25">
      <c r="A489" s="10"/>
      <c r="B489" s="8"/>
    </row>
    <row r="490" spans="1:2" ht="14" x14ac:dyDescent="0.25">
      <c r="A490" s="10"/>
      <c r="B490" s="8"/>
    </row>
    <row r="491" spans="1:2" ht="14" x14ac:dyDescent="0.25">
      <c r="A491" s="10"/>
      <c r="B491" s="8"/>
    </row>
    <row r="492" spans="1:2" ht="14" x14ac:dyDescent="0.25">
      <c r="A492" s="10"/>
      <c r="B492" s="8"/>
    </row>
    <row r="493" spans="1:2" ht="14" x14ac:dyDescent="0.25">
      <c r="A493" s="10"/>
      <c r="B493" s="8"/>
    </row>
    <row r="494" spans="1:2" ht="14" x14ac:dyDescent="0.25">
      <c r="A494" s="10"/>
      <c r="B494" s="8"/>
    </row>
    <row r="495" spans="1:2" ht="14" x14ac:dyDescent="0.25">
      <c r="A495" s="10"/>
      <c r="B495" s="8"/>
    </row>
    <row r="496" spans="1:2" ht="14" x14ac:dyDescent="0.25">
      <c r="A496" s="10"/>
      <c r="B496" s="8"/>
    </row>
    <row r="497" spans="1:2" ht="14" x14ac:dyDescent="0.25">
      <c r="A497" s="10"/>
      <c r="B497" s="8"/>
    </row>
    <row r="498" spans="1:2" ht="14" x14ac:dyDescent="0.25">
      <c r="A498" s="10"/>
      <c r="B498" s="8"/>
    </row>
    <row r="499" spans="1:2" ht="14" x14ac:dyDescent="0.25">
      <c r="A499" s="10"/>
      <c r="B499" s="8"/>
    </row>
    <row r="500" spans="1:2" ht="14" x14ac:dyDescent="0.25">
      <c r="A500" s="10"/>
      <c r="B500" s="8"/>
    </row>
    <row r="501" spans="1:2" ht="14" x14ac:dyDescent="0.25">
      <c r="A501" s="10"/>
      <c r="B501" s="8"/>
    </row>
    <row r="502" spans="1:2" ht="14" x14ac:dyDescent="0.25">
      <c r="A502" s="10"/>
      <c r="B502" s="8"/>
    </row>
    <row r="503" spans="1:2" ht="14" x14ac:dyDescent="0.25">
      <c r="A503" s="10"/>
      <c r="B503" s="8"/>
    </row>
    <row r="504" spans="1:2" ht="14" x14ac:dyDescent="0.25">
      <c r="A504" s="10"/>
      <c r="B504" s="8"/>
    </row>
    <row r="505" spans="1:2" ht="14" x14ac:dyDescent="0.25">
      <c r="A505" s="10"/>
      <c r="B505" s="8"/>
    </row>
    <row r="506" spans="1:2" ht="14" x14ac:dyDescent="0.25">
      <c r="A506" s="10"/>
      <c r="B506" s="8"/>
    </row>
    <row r="507" spans="1:2" ht="14" x14ac:dyDescent="0.25">
      <c r="A507" s="10"/>
      <c r="B507" s="8"/>
    </row>
    <row r="508" spans="1:2" ht="14" x14ac:dyDescent="0.25">
      <c r="A508" s="10"/>
      <c r="B508" s="8"/>
    </row>
    <row r="509" spans="1:2" ht="14" x14ac:dyDescent="0.25">
      <c r="A509" s="10"/>
      <c r="B509" s="8"/>
    </row>
    <row r="510" spans="1:2" ht="14" x14ac:dyDescent="0.25">
      <c r="A510" s="10"/>
      <c r="B510" s="8"/>
    </row>
    <row r="511" spans="1:2" ht="14" x14ac:dyDescent="0.25">
      <c r="A511" s="10"/>
      <c r="B511" s="8"/>
    </row>
    <row r="512" spans="1:2" ht="14" x14ac:dyDescent="0.25">
      <c r="A512" s="10"/>
      <c r="B512" s="8"/>
    </row>
    <row r="513" spans="1:2" ht="14" x14ac:dyDescent="0.25">
      <c r="A513" s="10"/>
      <c r="B513" s="8"/>
    </row>
    <row r="514" spans="1:2" ht="14" x14ac:dyDescent="0.25">
      <c r="A514" s="10"/>
      <c r="B514" s="8"/>
    </row>
    <row r="515" spans="1:2" ht="14" x14ac:dyDescent="0.25">
      <c r="A515" s="10"/>
      <c r="B515" s="8"/>
    </row>
    <row r="516" spans="1:2" ht="14" x14ac:dyDescent="0.25">
      <c r="A516" s="10"/>
      <c r="B516" s="8"/>
    </row>
    <row r="517" spans="1:2" ht="14" x14ac:dyDescent="0.25">
      <c r="A517" s="10"/>
      <c r="B517" s="8"/>
    </row>
    <row r="518" spans="1:2" ht="14" x14ac:dyDescent="0.25">
      <c r="A518" s="10"/>
      <c r="B518" s="8"/>
    </row>
    <row r="519" spans="1:2" ht="14" x14ac:dyDescent="0.25">
      <c r="A519" s="10"/>
      <c r="B519" s="8"/>
    </row>
    <row r="520" spans="1:2" ht="14" x14ac:dyDescent="0.25">
      <c r="A520" s="10"/>
      <c r="B520" s="8"/>
    </row>
    <row r="521" spans="1:2" ht="14" x14ac:dyDescent="0.25">
      <c r="A521" s="10"/>
      <c r="B521" s="8"/>
    </row>
    <row r="522" spans="1:2" ht="14" x14ac:dyDescent="0.25">
      <c r="A522" s="10"/>
      <c r="B522" s="8"/>
    </row>
    <row r="523" spans="1:2" ht="14" x14ac:dyDescent="0.25">
      <c r="A523" s="10"/>
      <c r="B523" s="8"/>
    </row>
    <row r="524" spans="1:2" ht="14" x14ac:dyDescent="0.25">
      <c r="A524" s="10"/>
      <c r="B524" s="8"/>
    </row>
    <row r="525" spans="1:2" ht="14" x14ac:dyDescent="0.25">
      <c r="A525" s="10"/>
      <c r="B525" s="8"/>
    </row>
    <row r="526" spans="1:2" ht="14" x14ac:dyDescent="0.25">
      <c r="A526" s="10"/>
      <c r="B526" s="8"/>
    </row>
    <row r="527" spans="1:2" ht="14" x14ac:dyDescent="0.25">
      <c r="A527" s="10"/>
      <c r="B527" s="8"/>
    </row>
    <row r="528" spans="1:2" ht="14" x14ac:dyDescent="0.25">
      <c r="A528" s="10"/>
      <c r="B528" s="8"/>
    </row>
    <row r="529" spans="1:2" ht="14" x14ac:dyDescent="0.25">
      <c r="A529" s="10"/>
      <c r="B529" s="8"/>
    </row>
    <row r="530" spans="1:2" ht="14" x14ac:dyDescent="0.25">
      <c r="A530" s="10"/>
      <c r="B530" s="8"/>
    </row>
    <row r="531" spans="1:2" ht="14" x14ac:dyDescent="0.25">
      <c r="A531" s="10"/>
      <c r="B531" s="8"/>
    </row>
    <row r="532" spans="1:2" ht="14" x14ac:dyDescent="0.25">
      <c r="A532" s="10"/>
      <c r="B532" s="8"/>
    </row>
    <row r="533" spans="1:2" ht="14" x14ac:dyDescent="0.25">
      <c r="A533" s="10"/>
      <c r="B533" s="8"/>
    </row>
    <row r="534" spans="1:2" ht="14" x14ac:dyDescent="0.25">
      <c r="A534" s="10"/>
      <c r="B534" s="8"/>
    </row>
    <row r="535" spans="1:2" ht="14" x14ac:dyDescent="0.25">
      <c r="A535" s="10"/>
      <c r="B535" s="8"/>
    </row>
    <row r="536" spans="1:2" ht="14" x14ac:dyDescent="0.25">
      <c r="A536" s="10"/>
      <c r="B536" s="8"/>
    </row>
    <row r="537" spans="1:2" ht="14" x14ac:dyDescent="0.25">
      <c r="A537" s="10"/>
      <c r="B537" s="8"/>
    </row>
    <row r="538" spans="1:2" ht="14" x14ac:dyDescent="0.25">
      <c r="A538" s="10"/>
      <c r="B538" s="8"/>
    </row>
    <row r="539" spans="1:2" ht="14" x14ac:dyDescent="0.25">
      <c r="A539" s="10"/>
      <c r="B539" s="8"/>
    </row>
    <row r="540" spans="1:2" ht="14" x14ac:dyDescent="0.25">
      <c r="A540" s="10"/>
      <c r="B540" s="8"/>
    </row>
    <row r="541" spans="1:2" ht="14" x14ac:dyDescent="0.25">
      <c r="A541" s="10"/>
      <c r="B541" s="8"/>
    </row>
    <row r="542" spans="1:2" ht="14" x14ac:dyDescent="0.25">
      <c r="A542" s="10"/>
      <c r="B542" s="8"/>
    </row>
    <row r="543" spans="1:2" ht="14" x14ac:dyDescent="0.25">
      <c r="A543" s="10"/>
      <c r="B543" s="8"/>
    </row>
    <row r="544" spans="1:2" ht="14" x14ac:dyDescent="0.25">
      <c r="A544" s="10"/>
      <c r="B544" s="8"/>
    </row>
    <row r="545" spans="1:2" ht="14" x14ac:dyDescent="0.25">
      <c r="A545" s="10"/>
      <c r="B545" s="8"/>
    </row>
    <row r="546" spans="1:2" ht="14" x14ac:dyDescent="0.25">
      <c r="A546" s="10"/>
      <c r="B546" s="8"/>
    </row>
    <row r="547" spans="1:2" ht="14" x14ac:dyDescent="0.25">
      <c r="A547" s="10"/>
      <c r="B547" s="8"/>
    </row>
    <row r="548" spans="1:2" ht="14" x14ac:dyDescent="0.25">
      <c r="A548" s="10"/>
      <c r="B548" s="8"/>
    </row>
    <row r="549" spans="1:2" ht="14" x14ac:dyDescent="0.25">
      <c r="A549" s="10"/>
      <c r="B549" s="8"/>
    </row>
    <row r="550" spans="1:2" ht="14" x14ac:dyDescent="0.25">
      <c r="A550" s="10"/>
      <c r="B550" s="8"/>
    </row>
    <row r="551" spans="1:2" ht="14" x14ac:dyDescent="0.25">
      <c r="A551" s="10"/>
      <c r="B551" s="8"/>
    </row>
    <row r="552" spans="1:2" ht="14" x14ac:dyDescent="0.25">
      <c r="A552" s="10"/>
      <c r="B552" s="8"/>
    </row>
    <row r="553" spans="1:2" ht="14" x14ac:dyDescent="0.25">
      <c r="A553" s="10"/>
      <c r="B553" s="8"/>
    </row>
    <row r="554" spans="1:2" ht="14" x14ac:dyDescent="0.25">
      <c r="A554" s="10"/>
      <c r="B554" s="8"/>
    </row>
    <row r="555" spans="1:2" ht="14" x14ac:dyDescent="0.25">
      <c r="A555" s="10"/>
      <c r="B555" s="8"/>
    </row>
    <row r="556" spans="1:2" ht="14" x14ac:dyDescent="0.25">
      <c r="A556" s="10"/>
      <c r="B556" s="8"/>
    </row>
    <row r="557" spans="1:2" ht="14" x14ac:dyDescent="0.25">
      <c r="A557" s="10"/>
      <c r="B557" s="8"/>
    </row>
    <row r="558" spans="1:2" ht="14" x14ac:dyDescent="0.25">
      <c r="A558" s="10"/>
      <c r="B558" s="8"/>
    </row>
    <row r="559" spans="1:2" ht="14" x14ac:dyDescent="0.25">
      <c r="A559" s="10"/>
      <c r="B559" s="8"/>
    </row>
    <row r="560" spans="1:2" ht="14" x14ac:dyDescent="0.25">
      <c r="A560" s="10"/>
      <c r="B560" s="8"/>
    </row>
    <row r="561" spans="1:2" ht="14" x14ac:dyDescent="0.25">
      <c r="A561" s="10"/>
      <c r="B561" s="8"/>
    </row>
    <row r="562" spans="1:2" ht="14" x14ac:dyDescent="0.25">
      <c r="A562" s="10"/>
      <c r="B562" s="8"/>
    </row>
    <row r="563" spans="1:2" ht="14" x14ac:dyDescent="0.25">
      <c r="A563" s="10"/>
      <c r="B563" s="8"/>
    </row>
    <row r="564" spans="1:2" ht="14" x14ac:dyDescent="0.25">
      <c r="A564" s="10"/>
      <c r="B564" s="8"/>
    </row>
    <row r="565" spans="1:2" ht="14" x14ac:dyDescent="0.25">
      <c r="A565" s="10"/>
      <c r="B565" s="8"/>
    </row>
    <row r="566" spans="1:2" ht="14" x14ac:dyDescent="0.25">
      <c r="A566" s="10"/>
      <c r="B566" s="8"/>
    </row>
    <row r="567" spans="1:2" ht="14" x14ac:dyDescent="0.25">
      <c r="A567" s="10"/>
      <c r="B567" s="8"/>
    </row>
    <row r="568" spans="1:2" ht="14" x14ac:dyDescent="0.25">
      <c r="A568" s="10"/>
      <c r="B568" s="8"/>
    </row>
    <row r="569" spans="1:2" ht="14" x14ac:dyDescent="0.25">
      <c r="A569" s="10"/>
      <c r="B569" s="8"/>
    </row>
    <row r="570" spans="1:2" ht="14" x14ac:dyDescent="0.25">
      <c r="A570" s="10"/>
      <c r="B570" s="8"/>
    </row>
    <row r="571" spans="1:2" ht="14" x14ac:dyDescent="0.25">
      <c r="A571" s="10"/>
      <c r="B571" s="8"/>
    </row>
    <row r="572" spans="1:2" ht="14" x14ac:dyDescent="0.25">
      <c r="A572" s="10"/>
      <c r="B572" s="8"/>
    </row>
    <row r="573" spans="1:2" ht="14" x14ac:dyDescent="0.25">
      <c r="A573" s="10"/>
      <c r="B573" s="8"/>
    </row>
    <row r="574" spans="1:2" ht="14" x14ac:dyDescent="0.25">
      <c r="A574" s="10"/>
      <c r="B574" s="8"/>
    </row>
    <row r="575" spans="1:2" ht="14" x14ac:dyDescent="0.25">
      <c r="A575" s="10"/>
      <c r="B575" s="8"/>
    </row>
    <row r="576" spans="1:2" ht="14" x14ac:dyDescent="0.25">
      <c r="A576" s="10"/>
      <c r="B576" s="8"/>
    </row>
    <row r="577" spans="1:2" ht="14" x14ac:dyDescent="0.25">
      <c r="A577" s="10"/>
      <c r="B577" s="8"/>
    </row>
    <row r="578" spans="1:2" ht="14" x14ac:dyDescent="0.25">
      <c r="A578" s="10"/>
      <c r="B578" s="8"/>
    </row>
    <row r="579" spans="1:2" ht="14" x14ac:dyDescent="0.25">
      <c r="A579" s="10"/>
      <c r="B579" s="8"/>
    </row>
    <row r="580" spans="1:2" ht="14" x14ac:dyDescent="0.25">
      <c r="A580" s="10"/>
      <c r="B580" s="8"/>
    </row>
    <row r="581" spans="1:2" ht="14" x14ac:dyDescent="0.25">
      <c r="A581" s="10"/>
      <c r="B581" s="8"/>
    </row>
    <row r="582" spans="1:2" ht="14" x14ac:dyDescent="0.25">
      <c r="A582" s="10"/>
      <c r="B582" s="8"/>
    </row>
    <row r="583" spans="1:2" ht="14" x14ac:dyDescent="0.25">
      <c r="A583" s="10"/>
      <c r="B583" s="8"/>
    </row>
    <row r="584" spans="1:2" ht="14" x14ac:dyDescent="0.25">
      <c r="A584" s="10"/>
      <c r="B584" s="8"/>
    </row>
    <row r="585" spans="1:2" ht="14" x14ac:dyDescent="0.25">
      <c r="A585" s="10"/>
      <c r="B585" s="8"/>
    </row>
    <row r="586" spans="1:2" ht="14" x14ac:dyDescent="0.25">
      <c r="A586" s="10"/>
      <c r="B586" s="8"/>
    </row>
    <row r="587" spans="1:2" ht="14" x14ac:dyDescent="0.25">
      <c r="A587" s="10"/>
      <c r="B587" s="8"/>
    </row>
    <row r="588" spans="1:2" ht="14" x14ac:dyDescent="0.25">
      <c r="A588" s="10"/>
      <c r="B588" s="8"/>
    </row>
    <row r="589" spans="1:2" ht="14" x14ac:dyDescent="0.25">
      <c r="A589" s="10"/>
      <c r="B589" s="8"/>
    </row>
    <row r="590" spans="1:2" ht="14" x14ac:dyDescent="0.25">
      <c r="A590" s="10"/>
      <c r="B590" s="8"/>
    </row>
    <row r="591" spans="1:2" ht="14" x14ac:dyDescent="0.25">
      <c r="A591" s="10"/>
      <c r="B591" s="8"/>
    </row>
    <row r="592" spans="1:2" ht="14" x14ac:dyDescent="0.25">
      <c r="A592" s="10"/>
      <c r="B592" s="8"/>
    </row>
    <row r="593" spans="1:2" ht="14" x14ac:dyDescent="0.25">
      <c r="A593" s="10"/>
      <c r="B593" s="8"/>
    </row>
    <row r="594" spans="1:2" ht="14" x14ac:dyDescent="0.25">
      <c r="A594" s="10"/>
      <c r="B594" s="8"/>
    </row>
    <row r="595" spans="1:2" ht="14" x14ac:dyDescent="0.25">
      <c r="A595" s="10"/>
      <c r="B595" s="8"/>
    </row>
    <row r="596" spans="1:2" ht="14" x14ac:dyDescent="0.25">
      <c r="A596" s="10"/>
      <c r="B596" s="8"/>
    </row>
    <row r="597" spans="1:2" ht="14" x14ac:dyDescent="0.25">
      <c r="A597" s="10"/>
      <c r="B597" s="8"/>
    </row>
    <row r="598" spans="1:2" ht="14" x14ac:dyDescent="0.25">
      <c r="A598" s="10"/>
      <c r="B598" s="8"/>
    </row>
    <row r="599" spans="1:2" ht="14" x14ac:dyDescent="0.25">
      <c r="A599" s="10"/>
      <c r="B599" s="8"/>
    </row>
    <row r="600" spans="1:2" ht="14" x14ac:dyDescent="0.25">
      <c r="A600" s="10"/>
      <c r="B600" s="8"/>
    </row>
    <row r="601" spans="1:2" ht="14" x14ac:dyDescent="0.25">
      <c r="A601" s="10"/>
      <c r="B601" s="8"/>
    </row>
    <row r="602" spans="1:2" ht="14" x14ac:dyDescent="0.25">
      <c r="A602" s="10"/>
      <c r="B602" s="8"/>
    </row>
    <row r="603" spans="1:2" ht="14" x14ac:dyDescent="0.25">
      <c r="A603" s="10"/>
      <c r="B603" s="8"/>
    </row>
    <row r="604" spans="1:2" ht="14" x14ac:dyDescent="0.25">
      <c r="A604" s="10"/>
      <c r="B604" s="8"/>
    </row>
    <row r="605" spans="1:2" ht="14" x14ac:dyDescent="0.25">
      <c r="A605" s="10"/>
      <c r="B605" s="8"/>
    </row>
    <row r="606" spans="1:2" ht="14" x14ac:dyDescent="0.25">
      <c r="A606" s="10"/>
      <c r="B606" s="8"/>
    </row>
    <row r="607" spans="1:2" ht="14" x14ac:dyDescent="0.25">
      <c r="A607" s="10"/>
      <c r="B607" s="8"/>
    </row>
    <row r="608" spans="1:2" ht="14" x14ac:dyDescent="0.25">
      <c r="A608" s="10"/>
      <c r="B608" s="8"/>
    </row>
    <row r="609" spans="1:2" ht="14" x14ac:dyDescent="0.25">
      <c r="A609" s="10"/>
      <c r="B609" s="8"/>
    </row>
    <row r="610" spans="1:2" ht="14" x14ac:dyDescent="0.25">
      <c r="A610" s="10"/>
      <c r="B610" s="8"/>
    </row>
    <row r="611" spans="1:2" ht="14" x14ac:dyDescent="0.25">
      <c r="A611" s="10"/>
      <c r="B611" s="8"/>
    </row>
    <row r="612" spans="1:2" ht="14" x14ac:dyDescent="0.25">
      <c r="A612" s="10"/>
      <c r="B612" s="8"/>
    </row>
    <row r="613" spans="1:2" ht="14" x14ac:dyDescent="0.25">
      <c r="A613" s="10"/>
      <c r="B613" s="8"/>
    </row>
    <row r="614" spans="1:2" ht="14" x14ac:dyDescent="0.25">
      <c r="A614" s="10"/>
      <c r="B614" s="8"/>
    </row>
    <row r="615" spans="1:2" ht="14" x14ac:dyDescent="0.25">
      <c r="A615" s="10"/>
      <c r="B615" s="8"/>
    </row>
    <row r="616" spans="1:2" ht="14" x14ac:dyDescent="0.25">
      <c r="A616" s="10"/>
      <c r="B616" s="8"/>
    </row>
    <row r="617" spans="1:2" ht="14" x14ac:dyDescent="0.25">
      <c r="A617" s="10"/>
      <c r="B617" s="8"/>
    </row>
    <row r="618" spans="1:2" ht="14" x14ac:dyDescent="0.25">
      <c r="A618" s="10"/>
      <c r="B618" s="8"/>
    </row>
    <row r="619" spans="1:2" ht="14" x14ac:dyDescent="0.25">
      <c r="A619" s="10"/>
      <c r="B619" s="8"/>
    </row>
    <row r="620" spans="1:2" ht="14" x14ac:dyDescent="0.25">
      <c r="A620" s="10"/>
      <c r="B620" s="8"/>
    </row>
    <row r="621" spans="1:2" ht="14" x14ac:dyDescent="0.25">
      <c r="A621" s="10"/>
      <c r="B621" s="8"/>
    </row>
    <row r="622" spans="1:2" ht="14" x14ac:dyDescent="0.25">
      <c r="A622" s="10"/>
      <c r="B622" s="8"/>
    </row>
    <row r="623" spans="1:2" ht="14" x14ac:dyDescent="0.25">
      <c r="A623" s="10"/>
      <c r="B623" s="8"/>
    </row>
    <row r="624" spans="1:2" ht="14" x14ac:dyDescent="0.25">
      <c r="A624" s="10"/>
      <c r="B624" s="8"/>
    </row>
    <row r="625" spans="1:2" ht="14" x14ac:dyDescent="0.25">
      <c r="A625" s="10"/>
      <c r="B625" s="8"/>
    </row>
    <row r="626" spans="1:2" ht="14" x14ac:dyDescent="0.25">
      <c r="A626" s="10"/>
      <c r="B626" s="8"/>
    </row>
    <row r="627" spans="1:2" ht="14" x14ac:dyDescent="0.25">
      <c r="A627" s="10"/>
      <c r="B627" s="8"/>
    </row>
    <row r="628" spans="1:2" ht="14" x14ac:dyDescent="0.25">
      <c r="A628" s="10"/>
      <c r="B628" s="8"/>
    </row>
    <row r="629" spans="1:2" ht="14" x14ac:dyDescent="0.25">
      <c r="A629" s="10"/>
      <c r="B629" s="8"/>
    </row>
    <row r="630" spans="1:2" ht="14" x14ac:dyDescent="0.25">
      <c r="A630" s="10"/>
      <c r="B630" s="8"/>
    </row>
    <row r="631" spans="1:2" ht="14" x14ac:dyDescent="0.25">
      <c r="A631" s="10"/>
      <c r="B631" s="8"/>
    </row>
    <row r="632" spans="1:2" ht="14" x14ac:dyDescent="0.25">
      <c r="A632" s="10"/>
      <c r="B632" s="8"/>
    </row>
    <row r="633" spans="1:2" ht="14" x14ac:dyDescent="0.25">
      <c r="A633" s="10"/>
      <c r="B633" s="8"/>
    </row>
    <row r="634" spans="1:2" ht="14" x14ac:dyDescent="0.25">
      <c r="A634" s="10"/>
      <c r="B634" s="8"/>
    </row>
    <row r="635" spans="1:2" ht="14" x14ac:dyDescent="0.25">
      <c r="A635" s="10"/>
      <c r="B635" s="8"/>
    </row>
    <row r="636" spans="1:2" ht="14" x14ac:dyDescent="0.25">
      <c r="A636" s="10"/>
      <c r="B636" s="8"/>
    </row>
    <row r="637" spans="1:2" ht="14" x14ac:dyDescent="0.25">
      <c r="A637" s="10"/>
      <c r="B637" s="8"/>
    </row>
    <row r="638" spans="1:2" ht="14" x14ac:dyDescent="0.25">
      <c r="A638" s="10"/>
      <c r="B638" s="8"/>
    </row>
    <row r="639" spans="1:2" ht="14" x14ac:dyDescent="0.25">
      <c r="A639" s="10"/>
      <c r="B639" s="8"/>
    </row>
    <row r="640" spans="1:2" ht="14" x14ac:dyDescent="0.25">
      <c r="A640" s="10"/>
      <c r="B640" s="8"/>
    </row>
    <row r="641" spans="1:2" ht="14" x14ac:dyDescent="0.25">
      <c r="A641" s="10"/>
      <c r="B641" s="8"/>
    </row>
    <row r="642" spans="1:2" ht="14" x14ac:dyDescent="0.25">
      <c r="A642" s="10"/>
      <c r="B642" s="8"/>
    </row>
    <row r="643" spans="1:2" ht="14" x14ac:dyDescent="0.25">
      <c r="A643" s="10"/>
      <c r="B643" s="8"/>
    </row>
    <row r="644" spans="1:2" ht="14" x14ac:dyDescent="0.25">
      <c r="A644" s="10"/>
      <c r="B644" s="8"/>
    </row>
    <row r="645" spans="1:2" ht="14" x14ac:dyDescent="0.25">
      <c r="A645" s="10"/>
      <c r="B645" s="8"/>
    </row>
    <row r="646" spans="1:2" ht="14" x14ac:dyDescent="0.25">
      <c r="A646" s="10"/>
      <c r="B646" s="8"/>
    </row>
    <row r="647" spans="1:2" ht="14" x14ac:dyDescent="0.25">
      <c r="A647" s="10"/>
      <c r="B647" s="8"/>
    </row>
    <row r="648" spans="1:2" ht="14" x14ac:dyDescent="0.25">
      <c r="A648" s="10"/>
      <c r="B648" s="8"/>
    </row>
    <row r="649" spans="1:2" ht="14" x14ac:dyDescent="0.25">
      <c r="A649" s="10"/>
      <c r="B649" s="8"/>
    </row>
    <row r="650" spans="1:2" ht="14" x14ac:dyDescent="0.25">
      <c r="A650" s="10"/>
      <c r="B650" s="8"/>
    </row>
    <row r="651" spans="1:2" ht="14" x14ac:dyDescent="0.25">
      <c r="A651" s="10"/>
      <c r="B651" s="8"/>
    </row>
    <row r="652" spans="1:2" ht="14" x14ac:dyDescent="0.25">
      <c r="A652" s="10"/>
      <c r="B652" s="8"/>
    </row>
    <row r="653" spans="1:2" ht="14" x14ac:dyDescent="0.25">
      <c r="A653" s="10"/>
      <c r="B653" s="8"/>
    </row>
    <row r="654" spans="1:2" ht="14" x14ac:dyDescent="0.25">
      <c r="A654" s="10"/>
      <c r="B654" s="8"/>
    </row>
    <row r="655" spans="1:2" ht="14" x14ac:dyDescent="0.25">
      <c r="A655" s="10"/>
      <c r="B655" s="8"/>
    </row>
    <row r="656" spans="1:2" ht="14" x14ac:dyDescent="0.25">
      <c r="A656" s="10"/>
      <c r="B656" s="8"/>
    </row>
    <row r="657" spans="1:2" ht="14" x14ac:dyDescent="0.25">
      <c r="A657" s="10"/>
      <c r="B657" s="8"/>
    </row>
    <row r="658" spans="1:2" ht="14" x14ac:dyDescent="0.25">
      <c r="A658" s="10"/>
      <c r="B658" s="8"/>
    </row>
    <row r="659" spans="1:2" ht="14" x14ac:dyDescent="0.25">
      <c r="A659" s="10"/>
      <c r="B659" s="8"/>
    </row>
    <row r="660" spans="1:2" ht="14" x14ac:dyDescent="0.25">
      <c r="A660" s="10"/>
      <c r="B660" s="8"/>
    </row>
    <row r="661" spans="1:2" ht="14" x14ac:dyDescent="0.25">
      <c r="A661" s="10"/>
      <c r="B661" s="8"/>
    </row>
    <row r="662" spans="1:2" ht="14" x14ac:dyDescent="0.25">
      <c r="A662" s="10"/>
      <c r="B662" s="8"/>
    </row>
    <row r="663" spans="1:2" ht="14" x14ac:dyDescent="0.25">
      <c r="A663" s="10"/>
      <c r="B663" s="8"/>
    </row>
    <row r="664" spans="1:2" ht="14" x14ac:dyDescent="0.25">
      <c r="A664" s="10"/>
      <c r="B664" s="8"/>
    </row>
    <row r="665" spans="1:2" ht="14" x14ac:dyDescent="0.25">
      <c r="A665" s="10"/>
      <c r="B665" s="8"/>
    </row>
    <row r="666" spans="1:2" ht="14" x14ac:dyDescent="0.25">
      <c r="A666" s="10"/>
      <c r="B666" s="8"/>
    </row>
    <row r="667" spans="1:2" ht="14" x14ac:dyDescent="0.25">
      <c r="A667" s="10"/>
      <c r="B667" s="8"/>
    </row>
    <row r="668" spans="1:2" ht="14" x14ac:dyDescent="0.25">
      <c r="A668" s="10"/>
      <c r="B668" s="8"/>
    </row>
    <row r="669" spans="1:2" ht="14" x14ac:dyDescent="0.25">
      <c r="A669" s="10"/>
      <c r="B669" s="8"/>
    </row>
    <row r="670" spans="1:2" ht="14" x14ac:dyDescent="0.25">
      <c r="A670" s="10"/>
      <c r="B670" s="8"/>
    </row>
    <row r="671" spans="1:2" ht="14" x14ac:dyDescent="0.25">
      <c r="A671" s="10"/>
      <c r="B671" s="8"/>
    </row>
    <row r="672" spans="1:2" ht="14" x14ac:dyDescent="0.25">
      <c r="A672" s="10"/>
      <c r="B672" s="8"/>
    </row>
    <row r="673" spans="1:2" ht="14" x14ac:dyDescent="0.25">
      <c r="A673" s="10"/>
      <c r="B673" s="8"/>
    </row>
    <row r="674" spans="1:2" ht="14" x14ac:dyDescent="0.25">
      <c r="A674" s="10"/>
      <c r="B674" s="8"/>
    </row>
    <row r="675" spans="1:2" ht="14" x14ac:dyDescent="0.25">
      <c r="A675" s="10"/>
      <c r="B675" s="8"/>
    </row>
    <row r="676" spans="1:2" ht="14" x14ac:dyDescent="0.25">
      <c r="A676" s="10"/>
      <c r="B676" s="8"/>
    </row>
    <row r="677" spans="1:2" ht="14" x14ac:dyDescent="0.25">
      <c r="A677" s="10"/>
      <c r="B677" s="8"/>
    </row>
    <row r="678" spans="1:2" ht="14" x14ac:dyDescent="0.25">
      <c r="A678" s="10"/>
      <c r="B678" s="8"/>
    </row>
    <row r="679" spans="1:2" ht="14" x14ac:dyDescent="0.25">
      <c r="A679" s="10"/>
      <c r="B679" s="8"/>
    </row>
    <row r="680" spans="1:2" ht="14" x14ac:dyDescent="0.25">
      <c r="A680" s="10"/>
      <c r="B680" s="8"/>
    </row>
    <row r="681" spans="1:2" ht="14" x14ac:dyDescent="0.25">
      <c r="A681" s="10"/>
      <c r="B681" s="8"/>
    </row>
    <row r="682" spans="1:2" ht="14" x14ac:dyDescent="0.25">
      <c r="A682" s="10"/>
      <c r="B682" s="8"/>
    </row>
    <row r="683" spans="1:2" ht="14" x14ac:dyDescent="0.25">
      <c r="A683" s="10"/>
      <c r="B683" s="8"/>
    </row>
    <row r="684" spans="1:2" ht="14" x14ac:dyDescent="0.25">
      <c r="A684" s="10"/>
      <c r="B684" s="8"/>
    </row>
    <row r="685" spans="1:2" ht="14" x14ac:dyDescent="0.25">
      <c r="A685" s="10"/>
      <c r="B685" s="8"/>
    </row>
    <row r="686" spans="1:2" ht="14" x14ac:dyDescent="0.25">
      <c r="A686" s="10"/>
      <c r="B686" s="8"/>
    </row>
    <row r="687" spans="1:2" ht="14" x14ac:dyDescent="0.25">
      <c r="A687" s="10"/>
      <c r="B687" s="8"/>
    </row>
    <row r="688" spans="1:2" ht="14" x14ac:dyDescent="0.25">
      <c r="A688" s="10"/>
      <c r="B688" s="8"/>
    </row>
    <row r="689" spans="1:2" ht="14" x14ac:dyDescent="0.25">
      <c r="A689" s="10"/>
      <c r="B689" s="8"/>
    </row>
    <row r="690" spans="1:2" ht="14" x14ac:dyDescent="0.25">
      <c r="A690" s="10"/>
      <c r="B690" s="8"/>
    </row>
    <row r="691" spans="1:2" ht="14" x14ac:dyDescent="0.25">
      <c r="A691" s="10"/>
      <c r="B691" s="8"/>
    </row>
    <row r="692" spans="1:2" ht="14" x14ac:dyDescent="0.25">
      <c r="A692" s="10"/>
      <c r="B692" s="8"/>
    </row>
    <row r="693" spans="1:2" ht="14" x14ac:dyDescent="0.25">
      <c r="A693" s="10"/>
      <c r="B693" s="8"/>
    </row>
    <row r="694" spans="1:2" ht="14" x14ac:dyDescent="0.25">
      <c r="A694" s="10"/>
      <c r="B694" s="8"/>
    </row>
    <row r="695" spans="1:2" ht="14" x14ac:dyDescent="0.25">
      <c r="A695" s="10"/>
      <c r="B695" s="8"/>
    </row>
    <row r="696" spans="1:2" ht="14" x14ac:dyDescent="0.25">
      <c r="A696" s="10"/>
      <c r="B696" s="8"/>
    </row>
    <row r="697" spans="1:2" ht="14" x14ac:dyDescent="0.25">
      <c r="A697" s="10"/>
      <c r="B697" s="8"/>
    </row>
    <row r="698" spans="1:2" ht="14" x14ac:dyDescent="0.25">
      <c r="A698" s="10"/>
      <c r="B698" s="8"/>
    </row>
    <row r="699" spans="1:2" ht="14" x14ac:dyDescent="0.25">
      <c r="A699" s="10"/>
      <c r="B699" s="8"/>
    </row>
    <row r="700" spans="1:2" ht="14" x14ac:dyDescent="0.25">
      <c r="A700" s="10"/>
      <c r="B700" s="8"/>
    </row>
    <row r="701" spans="1:2" ht="14" x14ac:dyDescent="0.25">
      <c r="A701" s="10"/>
      <c r="B701" s="8"/>
    </row>
    <row r="702" spans="1:2" ht="14" x14ac:dyDescent="0.25">
      <c r="A702" s="10"/>
      <c r="B702" s="8"/>
    </row>
    <row r="703" spans="1:2" ht="14" x14ac:dyDescent="0.25">
      <c r="A703" s="10"/>
      <c r="B703" s="8"/>
    </row>
    <row r="704" spans="1:2" ht="14" x14ac:dyDescent="0.25">
      <c r="A704" s="10"/>
      <c r="B704" s="8"/>
    </row>
    <row r="705" spans="1:2" ht="14" x14ac:dyDescent="0.25">
      <c r="A705" s="10"/>
      <c r="B705" s="8"/>
    </row>
    <row r="706" spans="1:2" ht="14" x14ac:dyDescent="0.25">
      <c r="A706" s="10"/>
      <c r="B706" s="8"/>
    </row>
    <row r="707" spans="1:2" ht="14" x14ac:dyDescent="0.25">
      <c r="A707" s="10"/>
      <c r="B707" s="8"/>
    </row>
    <row r="708" spans="1:2" ht="14" x14ac:dyDescent="0.25">
      <c r="A708" s="10"/>
      <c r="B708" s="8"/>
    </row>
    <row r="709" spans="1:2" ht="14" x14ac:dyDescent="0.25">
      <c r="A709" s="10"/>
      <c r="B709" s="8"/>
    </row>
    <row r="710" spans="1:2" ht="14" x14ac:dyDescent="0.25">
      <c r="A710" s="10"/>
      <c r="B710" s="8"/>
    </row>
    <row r="711" spans="1:2" ht="14" x14ac:dyDescent="0.25">
      <c r="A711" s="10"/>
      <c r="B711" s="8"/>
    </row>
    <row r="712" spans="1:2" ht="14" x14ac:dyDescent="0.25">
      <c r="A712" s="10"/>
      <c r="B712" s="8"/>
    </row>
    <row r="713" spans="1:2" ht="14" x14ac:dyDescent="0.25">
      <c r="A713" s="10"/>
      <c r="B713" s="8"/>
    </row>
    <row r="714" spans="1:2" ht="14" x14ac:dyDescent="0.25">
      <c r="A714" s="10"/>
      <c r="B714" s="8"/>
    </row>
    <row r="715" spans="1:2" ht="14" x14ac:dyDescent="0.25">
      <c r="A715" s="10"/>
      <c r="B715" s="8"/>
    </row>
    <row r="716" spans="1:2" ht="14" x14ac:dyDescent="0.25">
      <c r="A716" s="10"/>
      <c r="B716" s="8"/>
    </row>
    <row r="717" spans="1:2" ht="14" x14ac:dyDescent="0.25">
      <c r="A717" s="10"/>
      <c r="B717" s="8"/>
    </row>
    <row r="718" spans="1:2" ht="14" x14ac:dyDescent="0.25">
      <c r="A718" s="10"/>
      <c r="B718" s="8"/>
    </row>
    <row r="719" spans="1:2" ht="14" x14ac:dyDescent="0.25">
      <c r="A719" s="10"/>
      <c r="B719" s="8"/>
    </row>
    <row r="720" spans="1:2" ht="14" x14ac:dyDescent="0.25">
      <c r="A720" s="10"/>
      <c r="B720" s="8"/>
    </row>
    <row r="721" spans="1:2" ht="14" x14ac:dyDescent="0.25">
      <c r="A721" s="10"/>
      <c r="B721" s="8"/>
    </row>
    <row r="722" spans="1:2" ht="14" x14ac:dyDescent="0.25">
      <c r="A722" s="10"/>
      <c r="B722" s="8"/>
    </row>
    <row r="723" spans="1:2" ht="14" x14ac:dyDescent="0.25">
      <c r="A723" s="10"/>
      <c r="B723" s="8"/>
    </row>
    <row r="724" spans="1:2" ht="14" x14ac:dyDescent="0.25">
      <c r="A724" s="10"/>
      <c r="B724" s="8"/>
    </row>
    <row r="725" spans="1:2" ht="14" x14ac:dyDescent="0.25">
      <c r="A725" s="10"/>
      <c r="B725" s="8"/>
    </row>
    <row r="726" spans="1:2" ht="14" x14ac:dyDescent="0.25">
      <c r="A726" s="10"/>
      <c r="B726" s="8"/>
    </row>
    <row r="727" spans="1:2" ht="14" x14ac:dyDescent="0.25">
      <c r="A727" s="10"/>
      <c r="B727" s="8"/>
    </row>
    <row r="728" spans="1:2" ht="14" x14ac:dyDescent="0.25">
      <c r="A728" s="10"/>
      <c r="B728" s="8"/>
    </row>
    <row r="729" spans="1:2" ht="14" x14ac:dyDescent="0.25">
      <c r="A729" s="10"/>
      <c r="B729" s="8"/>
    </row>
    <row r="730" spans="1:2" ht="14" x14ac:dyDescent="0.25">
      <c r="A730" s="10"/>
      <c r="B730" s="8"/>
    </row>
    <row r="731" spans="1:2" ht="14" x14ac:dyDescent="0.25">
      <c r="A731" s="10"/>
      <c r="B731" s="8"/>
    </row>
    <row r="732" spans="1:2" ht="14" x14ac:dyDescent="0.25">
      <c r="A732" s="10"/>
      <c r="B732" s="8"/>
    </row>
    <row r="733" spans="1:2" ht="14" x14ac:dyDescent="0.25">
      <c r="A733" s="10"/>
      <c r="B733" s="8"/>
    </row>
    <row r="734" spans="1:2" ht="14" x14ac:dyDescent="0.25">
      <c r="A734" s="10"/>
      <c r="B734" s="8"/>
    </row>
    <row r="735" spans="1:2" ht="14" x14ac:dyDescent="0.25">
      <c r="A735" s="10"/>
      <c r="B735" s="8"/>
    </row>
    <row r="736" spans="1:2" ht="14" x14ac:dyDescent="0.25">
      <c r="A736" s="10"/>
      <c r="B736" s="8"/>
    </row>
    <row r="737" spans="1:2" ht="14" x14ac:dyDescent="0.25">
      <c r="A737" s="10"/>
      <c r="B737" s="8"/>
    </row>
    <row r="738" spans="1:2" ht="14" x14ac:dyDescent="0.25">
      <c r="A738" s="10"/>
      <c r="B738" s="8"/>
    </row>
    <row r="739" spans="1:2" ht="14" x14ac:dyDescent="0.25">
      <c r="A739" s="10"/>
      <c r="B739" s="8"/>
    </row>
    <row r="740" spans="1:2" ht="14" x14ac:dyDescent="0.25">
      <c r="A740" s="10"/>
      <c r="B740" s="8"/>
    </row>
    <row r="741" spans="1:2" ht="14" x14ac:dyDescent="0.25">
      <c r="A741" s="10"/>
      <c r="B741" s="8"/>
    </row>
    <row r="742" spans="1:2" ht="14" x14ac:dyDescent="0.25">
      <c r="A742" s="10"/>
      <c r="B742" s="8"/>
    </row>
    <row r="743" spans="1:2" ht="14" x14ac:dyDescent="0.25">
      <c r="A743" s="10"/>
      <c r="B743" s="8"/>
    </row>
    <row r="744" spans="1:2" ht="14" x14ac:dyDescent="0.25">
      <c r="A744" s="10"/>
      <c r="B744" s="8"/>
    </row>
    <row r="745" spans="1:2" ht="14" x14ac:dyDescent="0.25">
      <c r="A745" s="10"/>
      <c r="B745" s="8"/>
    </row>
    <row r="746" spans="1:2" ht="14" x14ac:dyDescent="0.25">
      <c r="A746" s="10"/>
      <c r="B746" s="8"/>
    </row>
    <row r="747" spans="1:2" ht="14" x14ac:dyDescent="0.25">
      <c r="A747" s="10"/>
      <c r="B747" s="8"/>
    </row>
    <row r="748" spans="1:2" ht="14" x14ac:dyDescent="0.25">
      <c r="A748" s="10"/>
      <c r="B748" s="8"/>
    </row>
    <row r="749" spans="1:2" ht="14" x14ac:dyDescent="0.25">
      <c r="A749" s="10"/>
      <c r="B749" s="8"/>
    </row>
    <row r="750" spans="1:2" ht="14" x14ac:dyDescent="0.25">
      <c r="A750" s="10"/>
      <c r="B750" s="8"/>
    </row>
    <row r="751" spans="1:2" ht="14" x14ac:dyDescent="0.25">
      <c r="A751" s="10"/>
      <c r="B751" s="8"/>
    </row>
    <row r="752" spans="1:2" ht="14" x14ac:dyDescent="0.25">
      <c r="A752" s="10"/>
      <c r="B752" s="8"/>
    </row>
    <row r="753" spans="1:2" ht="14" x14ac:dyDescent="0.25">
      <c r="A753" s="10"/>
      <c r="B753" s="8"/>
    </row>
    <row r="754" spans="1:2" ht="14" x14ac:dyDescent="0.25">
      <c r="A754" s="10"/>
      <c r="B754" s="8"/>
    </row>
    <row r="755" spans="1:2" ht="14" x14ac:dyDescent="0.25">
      <c r="A755" s="10"/>
      <c r="B755" s="8"/>
    </row>
    <row r="756" spans="1:2" ht="14" x14ac:dyDescent="0.25">
      <c r="A756" s="10"/>
      <c r="B756" s="8"/>
    </row>
    <row r="757" spans="1:2" ht="14" x14ac:dyDescent="0.25">
      <c r="A757" s="10"/>
      <c r="B757" s="8"/>
    </row>
    <row r="758" spans="1:2" ht="14" x14ac:dyDescent="0.25">
      <c r="A758" s="10"/>
      <c r="B758" s="8"/>
    </row>
    <row r="759" spans="1:2" ht="14" x14ac:dyDescent="0.25">
      <c r="A759" s="10"/>
      <c r="B759" s="8"/>
    </row>
    <row r="760" spans="1:2" ht="14" x14ac:dyDescent="0.25">
      <c r="A760" s="10"/>
      <c r="B760" s="8"/>
    </row>
    <row r="761" spans="1:2" ht="14" x14ac:dyDescent="0.25">
      <c r="A761" s="10"/>
      <c r="B761" s="8"/>
    </row>
    <row r="762" spans="1:2" ht="14" x14ac:dyDescent="0.25">
      <c r="A762" s="10"/>
      <c r="B762" s="8"/>
    </row>
    <row r="763" spans="1:2" ht="14" x14ac:dyDescent="0.25">
      <c r="A763" s="10"/>
      <c r="B763" s="8"/>
    </row>
    <row r="764" spans="1:2" ht="14" x14ac:dyDescent="0.25">
      <c r="A764" s="10"/>
      <c r="B764" s="8"/>
    </row>
    <row r="765" spans="1:2" ht="14" x14ac:dyDescent="0.25">
      <c r="A765" s="10"/>
      <c r="B765" s="8"/>
    </row>
    <row r="766" spans="1:2" ht="14" x14ac:dyDescent="0.25">
      <c r="A766" s="10"/>
      <c r="B766" s="8"/>
    </row>
    <row r="767" spans="1:2" ht="14" x14ac:dyDescent="0.25">
      <c r="A767" s="10"/>
      <c r="B767" s="8"/>
    </row>
    <row r="768" spans="1:2" ht="14" x14ac:dyDescent="0.25">
      <c r="A768" s="10"/>
      <c r="B768" s="8"/>
    </row>
    <row r="769" spans="1:2" ht="14" x14ac:dyDescent="0.25">
      <c r="A769" s="10"/>
      <c r="B769" s="8"/>
    </row>
    <row r="770" spans="1:2" ht="14" x14ac:dyDescent="0.25">
      <c r="A770" s="10"/>
      <c r="B770" s="8"/>
    </row>
    <row r="771" spans="1:2" ht="14" x14ac:dyDescent="0.25">
      <c r="A771" s="10"/>
      <c r="B771" s="8"/>
    </row>
    <row r="772" spans="1:2" ht="14" x14ac:dyDescent="0.25">
      <c r="A772" s="10"/>
      <c r="B772" s="8"/>
    </row>
    <row r="773" spans="1:2" ht="14" x14ac:dyDescent="0.25">
      <c r="A773" s="10"/>
      <c r="B773" s="8"/>
    </row>
    <row r="774" spans="1:2" ht="14" x14ac:dyDescent="0.25">
      <c r="A774" s="10"/>
      <c r="B774" s="8"/>
    </row>
    <row r="775" spans="1:2" ht="14" x14ac:dyDescent="0.25">
      <c r="A775" s="10"/>
      <c r="B775" s="8"/>
    </row>
    <row r="776" spans="1:2" ht="14" x14ac:dyDescent="0.25">
      <c r="A776" s="10"/>
      <c r="B776" s="8"/>
    </row>
    <row r="777" spans="1:2" ht="14" x14ac:dyDescent="0.25">
      <c r="A777" s="10"/>
      <c r="B777" s="8"/>
    </row>
    <row r="778" spans="1:2" ht="14" x14ac:dyDescent="0.25">
      <c r="A778" s="10"/>
      <c r="B778" s="8"/>
    </row>
    <row r="779" spans="1:2" ht="14" x14ac:dyDescent="0.25">
      <c r="A779" s="10"/>
      <c r="B779" s="8"/>
    </row>
    <row r="780" spans="1:2" ht="14" x14ac:dyDescent="0.25">
      <c r="A780" s="10"/>
      <c r="B780" s="8"/>
    </row>
    <row r="781" spans="1:2" ht="14" x14ac:dyDescent="0.25">
      <c r="A781" s="10"/>
      <c r="B781" s="8"/>
    </row>
    <row r="782" spans="1:2" ht="14" x14ac:dyDescent="0.25">
      <c r="A782" s="10"/>
      <c r="B782" s="8"/>
    </row>
    <row r="783" spans="1:2" ht="14" x14ac:dyDescent="0.25">
      <c r="A783" s="10"/>
      <c r="B783" s="8"/>
    </row>
    <row r="784" spans="1:2" ht="14" x14ac:dyDescent="0.25">
      <c r="A784" s="10"/>
      <c r="B784" s="8"/>
    </row>
    <row r="785" spans="1:2" ht="14" x14ac:dyDescent="0.25">
      <c r="A785" s="10"/>
      <c r="B785" s="8"/>
    </row>
    <row r="786" spans="1:2" ht="14" x14ac:dyDescent="0.25">
      <c r="A786" s="10"/>
      <c r="B786" s="8"/>
    </row>
    <row r="787" spans="1:2" ht="14" x14ac:dyDescent="0.25">
      <c r="A787" s="10"/>
      <c r="B787" s="8"/>
    </row>
    <row r="788" spans="1:2" ht="14" x14ac:dyDescent="0.25">
      <c r="A788" s="10"/>
      <c r="B788" s="8"/>
    </row>
    <row r="789" spans="1:2" ht="14" x14ac:dyDescent="0.25">
      <c r="A789" s="10"/>
      <c r="B789" s="8"/>
    </row>
    <row r="790" spans="1:2" ht="14" x14ac:dyDescent="0.25">
      <c r="A790" s="10"/>
      <c r="B790" s="8"/>
    </row>
    <row r="791" spans="1:2" ht="14" x14ac:dyDescent="0.25">
      <c r="A791" s="10"/>
      <c r="B791" s="8"/>
    </row>
    <row r="792" spans="1:2" ht="14" x14ac:dyDescent="0.25">
      <c r="A792" s="10"/>
      <c r="B792" s="8"/>
    </row>
    <row r="793" spans="1:2" ht="14" x14ac:dyDescent="0.25">
      <c r="A793" s="10"/>
      <c r="B793" s="8"/>
    </row>
    <row r="794" spans="1:2" ht="14" x14ac:dyDescent="0.25">
      <c r="A794" s="10"/>
      <c r="B794" s="8"/>
    </row>
    <row r="795" spans="1:2" ht="14" x14ac:dyDescent="0.25">
      <c r="A795" s="10"/>
      <c r="B795" s="8"/>
    </row>
    <row r="796" spans="1:2" ht="14" x14ac:dyDescent="0.25">
      <c r="A796" s="10"/>
      <c r="B796" s="8"/>
    </row>
    <row r="797" spans="1:2" ht="14" x14ac:dyDescent="0.25">
      <c r="A797" s="10"/>
      <c r="B797" s="8"/>
    </row>
    <row r="798" spans="1:2" ht="14" x14ac:dyDescent="0.25">
      <c r="A798" s="10"/>
      <c r="B798" s="8"/>
    </row>
    <row r="799" spans="1:2" ht="14" x14ac:dyDescent="0.25">
      <c r="A799" s="10"/>
      <c r="B799" s="8"/>
    </row>
    <row r="800" spans="1:2" ht="14" x14ac:dyDescent="0.25">
      <c r="A800" s="10"/>
      <c r="B800" s="8"/>
    </row>
    <row r="801" spans="1:2" ht="14" x14ac:dyDescent="0.25">
      <c r="A801" s="10"/>
      <c r="B801" s="8"/>
    </row>
    <row r="802" spans="1:2" ht="14" x14ac:dyDescent="0.25">
      <c r="A802" s="10"/>
      <c r="B802" s="8"/>
    </row>
    <row r="803" spans="1:2" ht="14" x14ac:dyDescent="0.25">
      <c r="A803" s="10"/>
      <c r="B803" s="8"/>
    </row>
    <row r="804" spans="1:2" ht="14" x14ac:dyDescent="0.25">
      <c r="A804" s="10"/>
      <c r="B804" s="8"/>
    </row>
    <row r="805" spans="1:2" ht="14" x14ac:dyDescent="0.25">
      <c r="A805" s="10"/>
      <c r="B805" s="8"/>
    </row>
    <row r="806" spans="1:2" ht="14" x14ac:dyDescent="0.25">
      <c r="A806" s="10"/>
      <c r="B806" s="8"/>
    </row>
    <row r="807" spans="1:2" ht="14" x14ac:dyDescent="0.25">
      <c r="A807" s="10"/>
      <c r="B807" s="8"/>
    </row>
    <row r="808" spans="1:2" ht="14" x14ac:dyDescent="0.25">
      <c r="A808" s="10"/>
      <c r="B808" s="8"/>
    </row>
    <row r="809" spans="1:2" ht="14" x14ac:dyDescent="0.25">
      <c r="A809" s="10"/>
      <c r="B809" s="8"/>
    </row>
    <row r="810" spans="1:2" ht="14" x14ac:dyDescent="0.25">
      <c r="A810" s="10"/>
      <c r="B810" s="8"/>
    </row>
    <row r="811" spans="1:2" ht="14" x14ac:dyDescent="0.25">
      <c r="A811" s="10"/>
      <c r="B811" s="8"/>
    </row>
    <row r="812" spans="1:2" ht="14" x14ac:dyDescent="0.25">
      <c r="A812" s="10"/>
      <c r="B812" s="8"/>
    </row>
    <row r="813" spans="1:2" ht="14" x14ac:dyDescent="0.25">
      <c r="A813" s="10"/>
      <c r="B813" s="8"/>
    </row>
    <row r="814" spans="1:2" ht="14" x14ac:dyDescent="0.25">
      <c r="A814" s="10"/>
      <c r="B814" s="8"/>
    </row>
    <row r="815" spans="1:2" ht="14" x14ac:dyDescent="0.25">
      <c r="A815" s="10"/>
      <c r="B815" s="8"/>
    </row>
    <row r="816" spans="1:2" ht="14" x14ac:dyDescent="0.25">
      <c r="A816" s="10"/>
      <c r="B816" s="8"/>
    </row>
    <row r="817" spans="1:2" ht="14" x14ac:dyDescent="0.25">
      <c r="A817" s="10"/>
      <c r="B817" s="8"/>
    </row>
    <row r="818" spans="1:2" ht="14" x14ac:dyDescent="0.25">
      <c r="A818" s="10"/>
      <c r="B818" s="8"/>
    </row>
    <row r="819" spans="1:2" ht="14" x14ac:dyDescent="0.25">
      <c r="A819" s="10"/>
      <c r="B819" s="8"/>
    </row>
    <row r="820" spans="1:2" ht="14" x14ac:dyDescent="0.25">
      <c r="A820" s="10"/>
      <c r="B820" s="8"/>
    </row>
    <row r="821" spans="1:2" ht="14" x14ac:dyDescent="0.25">
      <c r="A821" s="10"/>
      <c r="B821" s="8"/>
    </row>
    <row r="822" spans="1:2" ht="14" x14ac:dyDescent="0.25">
      <c r="A822" s="10"/>
      <c r="B822" s="8"/>
    </row>
    <row r="823" spans="1:2" ht="14" x14ac:dyDescent="0.25">
      <c r="A823" s="10"/>
      <c r="B823" s="8"/>
    </row>
    <row r="824" spans="1:2" ht="14" x14ac:dyDescent="0.25">
      <c r="A824" s="10"/>
      <c r="B824" s="8"/>
    </row>
    <row r="825" spans="1:2" ht="14" x14ac:dyDescent="0.25">
      <c r="A825" s="10"/>
      <c r="B825" s="8"/>
    </row>
    <row r="826" spans="1:2" ht="14" x14ac:dyDescent="0.25">
      <c r="A826" s="10"/>
      <c r="B826" s="8"/>
    </row>
    <row r="827" spans="1:2" ht="14" x14ac:dyDescent="0.25">
      <c r="A827" s="10"/>
      <c r="B827" s="8"/>
    </row>
    <row r="828" spans="1:2" ht="14" x14ac:dyDescent="0.25">
      <c r="A828" s="10"/>
      <c r="B828" s="8"/>
    </row>
    <row r="829" spans="1:2" ht="14" x14ac:dyDescent="0.25">
      <c r="A829" s="10"/>
      <c r="B829" s="8"/>
    </row>
    <row r="830" spans="1:2" ht="14" x14ac:dyDescent="0.25">
      <c r="A830" s="10"/>
      <c r="B830" s="8"/>
    </row>
    <row r="831" spans="1:2" ht="14" x14ac:dyDescent="0.25">
      <c r="A831" s="10"/>
      <c r="B831" s="8"/>
    </row>
    <row r="832" spans="1:2" ht="14" x14ac:dyDescent="0.25">
      <c r="A832" s="10"/>
      <c r="B832" s="8"/>
    </row>
    <row r="833" spans="1:2" ht="14" x14ac:dyDescent="0.25">
      <c r="A833" s="10"/>
      <c r="B833" s="8"/>
    </row>
    <row r="834" spans="1:2" ht="14" x14ac:dyDescent="0.25">
      <c r="A834" s="10"/>
      <c r="B834" s="8"/>
    </row>
    <row r="835" spans="1:2" ht="14" x14ac:dyDescent="0.25">
      <c r="A835" s="10"/>
      <c r="B835" s="8"/>
    </row>
    <row r="836" spans="1:2" ht="14" x14ac:dyDescent="0.25">
      <c r="A836" s="10"/>
      <c r="B836" s="8"/>
    </row>
    <row r="837" spans="1:2" ht="14" x14ac:dyDescent="0.25">
      <c r="A837" s="10"/>
      <c r="B837" s="8"/>
    </row>
    <row r="838" spans="1:2" ht="14" x14ac:dyDescent="0.25">
      <c r="A838" s="10"/>
      <c r="B838" s="8"/>
    </row>
    <row r="839" spans="1:2" ht="14" x14ac:dyDescent="0.25">
      <c r="A839" s="10"/>
      <c r="B839" s="8"/>
    </row>
    <row r="840" spans="1:2" ht="14" x14ac:dyDescent="0.25">
      <c r="A840" s="10"/>
      <c r="B840" s="8"/>
    </row>
    <row r="841" spans="1:2" ht="14" x14ac:dyDescent="0.25">
      <c r="A841" s="10"/>
      <c r="B841" s="8"/>
    </row>
    <row r="842" spans="1:2" ht="14" x14ac:dyDescent="0.25">
      <c r="A842" s="10"/>
      <c r="B842" s="8"/>
    </row>
    <row r="843" spans="1:2" ht="14" x14ac:dyDescent="0.25">
      <c r="A843" s="10"/>
      <c r="B843" s="8"/>
    </row>
    <row r="844" spans="1:2" ht="14" x14ac:dyDescent="0.25">
      <c r="A844" s="10"/>
      <c r="B844" s="8"/>
    </row>
    <row r="845" spans="1:2" ht="14" x14ac:dyDescent="0.25">
      <c r="A845" s="10"/>
      <c r="B845" s="8"/>
    </row>
    <row r="846" spans="1:2" ht="14" x14ac:dyDescent="0.25">
      <c r="A846" s="10"/>
      <c r="B846" s="8"/>
    </row>
    <row r="847" spans="1:2" ht="14" x14ac:dyDescent="0.25">
      <c r="A847" s="10"/>
      <c r="B847" s="8"/>
    </row>
    <row r="848" spans="1:2" ht="14" x14ac:dyDescent="0.25">
      <c r="A848" s="10"/>
      <c r="B848" s="8"/>
    </row>
    <row r="849" spans="1:2" ht="14" x14ac:dyDescent="0.25">
      <c r="A849" s="10"/>
      <c r="B849" s="8"/>
    </row>
    <row r="850" spans="1:2" ht="14" x14ac:dyDescent="0.25">
      <c r="A850" s="10"/>
      <c r="B850" s="8"/>
    </row>
    <row r="851" spans="1:2" ht="14" x14ac:dyDescent="0.25">
      <c r="A851" s="10"/>
      <c r="B851" s="8"/>
    </row>
    <row r="852" spans="1:2" ht="14" x14ac:dyDescent="0.25">
      <c r="A852" s="10"/>
      <c r="B852" s="8"/>
    </row>
    <row r="853" spans="1:2" ht="14" x14ac:dyDescent="0.25">
      <c r="A853" s="10"/>
      <c r="B853" s="8"/>
    </row>
    <row r="854" spans="1:2" ht="14" x14ac:dyDescent="0.25">
      <c r="A854" s="10"/>
      <c r="B854" s="8"/>
    </row>
    <row r="855" spans="1:2" ht="14" x14ac:dyDescent="0.25">
      <c r="A855" s="10"/>
      <c r="B855" s="8"/>
    </row>
    <row r="856" spans="1:2" ht="14" x14ac:dyDescent="0.25">
      <c r="A856" s="10"/>
      <c r="B856" s="8"/>
    </row>
    <row r="857" spans="1:2" ht="14" x14ac:dyDescent="0.25">
      <c r="A857" s="10"/>
      <c r="B857" s="8"/>
    </row>
    <row r="858" spans="1:2" ht="14" x14ac:dyDescent="0.25">
      <c r="A858" s="10"/>
      <c r="B858" s="8"/>
    </row>
    <row r="859" spans="1:2" ht="14" x14ac:dyDescent="0.25">
      <c r="A859" s="10"/>
      <c r="B859" s="8"/>
    </row>
    <row r="860" spans="1:2" ht="14" x14ac:dyDescent="0.25">
      <c r="A860" s="10"/>
      <c r="B860" s="8"/>
    </row>
    <row r="861" spans="1:2" ht="14" x14ac:dyDescent="0.25">
      <c r="A861" s="10"/>
      <c r="B861" s="8"/>
    </row>
    <row r="862" spans="1:2" ht="14" x14ac:dyDescent="0.25">
      <c r="A862" s="10"/>
      <c r="B862" s="8"/>
    </row>
    <row r="863" spans="1:2" ht="14" x14ac:dyDescent="0.25">
      <c r="A863" s="10"/>
      <c r="B863" s="8"/>
    </row>
    <row r="864" spans="1:2" ht="14" x14ac:dyDescent="0.25">
      <c r="A864" s="10"/>
      <c r="B864" s="8"/>
    </row>
    <row r="865" spans="1:2" ht="14" x14ac:dyDescent="0.25">
      <c r="A865" s="10"/>
      <c r="B865" s="8"/>
    </row>
    <row r="866" spans="1:2" ht="14" x14ac:dyDescent="0.25">
      <c r="A866" s="10"/>
      <c r="B866" s="8"/>
    </row>
    <row r="867" spans="1:2" ht="14" x14ac:dyDescent="0.25">
      <c r="A867" s="10"/>
      <c r="B867" s="8"/>
    </row>
    <row r="868" spans="1:2" ht="14" x14ac:dyDescent="0.25">
      <c r="A868" s="10"/>
      <c r="B868" s="8"/>
    </row>
    <row r="869" spans="1:2" ht="14" x14ac:dyDescent="0.25">
      <c r="A869" s="10"/>
      <c r="B869" s="8"/>
    </row>
    <row r="870" spans="1:2" ht="14" x14ac:dyDescent="0.25">
      <c r="A870" s="10"/>
      <c r="B870" s="8"/>
    </row>
    <row r="871" spans="1:2" ht="14" x14ac:dyDescent="0.25">
      <c r="A871" s="10"/>
      <c r="B871" s="8"/>
    </row>
    <row r="872" spans="1:2" ht="14" x14ac:dyDescent="0.25">
      <c r="A872" s="10"/>
      <c r="B872" s="8"/>
    </row>
    <row r="873" spans="1:2" ht="14" x14ac:dyDescent="0.25">
      <c r="A873" s="10"/>
      <c r="B873" s="8"/>
    </row>
    <row r="874" spans="1:2" ht="14" x14ac:dyDescent="0.25">
      <c r="A874" s="10"/>
      <c r="B874" s="8"/>
    </row>
    <row r="875" spans="1:2" ht="14" x14ac:dyDescent="0.25">
      <c r="A875" s="10"/>
      <c r="B875" s="8"/>
    </row>
    <row r="876" spans="1:2" ht="14" x14ac:dyDescent="0.25">
      <c r="A876" s="10"/>
      <c r="B876" s="8"/>
    </row>
    <row r="877" spans="1:2" ht="14" x14ac:dyDescent="0.25">
      <c r="A877" s="10"/>
      <c r="B877" s="8"/>
    </row>
    <row r="878" spans="1:2" ht="14" x14ac:dyDescent="0.25">
      <c r="A878" s="10"/>
      <c r="B878" s="8"/>
    </row>
    <row r="879" spans="1:2" ht="14" x14ac:dyDescent="0.25">
      <c r="A879" s="10"/>
      <c r="B879" s="8"/>
    </row>
    <row r="880" spans="1:2" ht="14" x14ac:dyDescent="0.25">
      <c r="A880" s="10"/>
      <c r="B880" s="8"/>
    </row>
    <row r="881" spans="1:2" ht="14" x14ac:dyDescent="0.25">
      <c r="A881" s="10"/>
      <c r="B881" s="8"/>
    </row>
    <row r="882" spans="1:2" ht="14" x14ac:dyDescent="0.25">
      <c r="A882" s="10"/>
      <c r="B882" s="8"/>
    </row>
    <row r="883" spans="1:2" ht="14" x14ac:dyDescent="0.25">
      <c r="A883" s="10"/>
      <c r="B883" s="8"/>
    </row>
    <row r="884" spans="1:2" ht="14" x14ac:dyDescent="0.25">
      <c r="A884" s="10"/>
      <c r="B884" s="8"/>
    </row>
    <row r="885" spans="1:2" ht="14" x14ac:dyDescent="0.25">
      <c r="A885" s="10"/>
      <c r="B885" s="8"/>
    </row>
    <row r="886" spans="1:2" ht="14" x14ac:dyDescent="0.25">
      <c r="A886" s="10"/>
      <c r="B886" s="8"/>
    </row>
    <row r="887" spans="1:2" ht="14" x14ac:dyDescent="0.25">
      <c r="A887" s="10"/>
      <c r="B887" s="8"/>
    </row>
    <row r="888" spans="1:2" ht="14" x14ac:dyDescent="0.25">
      <c r="A888" s="10"/>
      <c r="B888" s="8"/>
    </row>
    <row r="889" spans="1:2" ht="14" x14ac:dyDescent="0.25">
      <c r="A889" s="10"/>
      <c r="B889" s="8"/>
    </row>
    <row r="890" spans="1:2" ht="14" x14ac:dyDescent="0.25">
      <c r="A890" s="10"/>
      <c r="B890" s="8"/>
    </row>
    <row r="891" spans="1:2" ht="14" x14ac:dyDescent="0.25">
      <c r="A891" s="10"/>
      <c r="B891" s="8"/>
    </row>
    <row r="892" spans="1:2" ht="14" x14ac:dyDescent="0.25">
      <c r="A892" s="10"/>
      <c r="B892" s="8"/>
    </row>
    <row r="893" spans="1:2" ht="14" x14ac:dyDescent="0.25">
      <c r="A893" s="10"/>
      <c r="B893" s="8"/>
    </row>
    <row r="894" spans="1:2" ht="14" x14ac:dyDescent="0.25">
      <c r="A894" s="10"/>
      <c r="B894" s="8"/>
    </row>
    <row r="895" spans="1:2" ht="14" x14ac:dyDescent="0.25">
      <c r="A895" s="10"/>
      <c r="B895" s="8"/>
    </row>
    <row r="896" spans="1:2" ht="14" x14ac:dyDescent="0.25">
      <c r="A896" s="10"/>
      <c r="B896" s="8"/>
    </row>
    <row r="897" spans="1:2" ht="14" x14ac:dyDescent="0.25">
      <c r="A897" s="10"/>
      <c r="B897" s="8"/>
    </row>
    <row r="898" spans="1:2" ht="14" x14ac:dyDescent="0.25">
      <c r="A898" s="10"/>
      <c r="B898" s="8"/>
    </row>
    <row r="899" spans="1:2" ht="14" x14ac:dyDescent="0.25">
      <c r="A899" s="10"/>
      <c r="B899" s="8"/>
    </row>
    <row r="900" spans="1:2" ht="14" x14ac:dyDescent="0.25">
      <c r="A900" s="10"/>
      <c r="B900" s="8"/>
    </row>
    <row r="901" spans="1:2" ht="14" x14ac:dyDescent="0.25">
      <c r="A901" s="10"/>
      <c r="B901" s="8"/>
    </row>
    <row r="902" spans="1:2" ht="14" x14ac:dyDescent="0.25">
      <c r="A902" s="10"/>
      <c r="B902" s="8"/>
    </row>
    <row r="903" spans="1:2" ht="14" x14ac:dyDescent="0.25">
      <c r="A903" s="10"/>
      <c r="B903" s="8"/>
    </row>
    <row r="904" spans="1:2" ht="14" x14ac:dyDescent="0.25">
      <c r="A904" s="10"/>
      <c r="B904" s="8"/>
    </row>
    <row r="905" spans="1:2" ht="14" x14ac:dyDescent="0.25">
      <c r="A905" s="10"/>
      <c r="B905" s="8"/>
    </row>
    <row r="906" spans="1:2" ht="14" x14ac:dyDescent="0.25">
      <c r="A906" s="10"/>
      <c r="B906" s="8"/>
    </row>
    <row r="907" spans="1:2" ht="14" x14ac:dyDescent="0.25">
      <c r="A907" s="10"/>
      <c r="B907" s="8"/>
    </row>
    <row r="908" spans="1:2" ht="14" x14ac:dyDescent="0.25">
      <c r="A908" s="10"/>
      <c r="B908" s="8"/>
    </row>
    <row r="909" spans="1:2" ht="14" x14ac:dyDescent="0.25">
      <c r="A909" s="10"/>
      <c r="B909" s="8"/>
    </row>
    <row r="910" spans="1:2" ht="14" x14ac:dyDescent="0.25">
      <c r="A910" s="10"/>
      <c r="B910" s="8"/>
    </row>
    <row r="911" spans="1:2" ht="14" x14ac:dyDescent="0.25">
      <c r="A911" s="10"/>
      <c r="B911" s="8"/>
    </row>
    <row r="912" spans="1:2" ht="14" x14ac:dyDescent="0.25">
      <c r="A912" s="10"/>
      <c r="B912" s="8"/>
    </row>
    <row r="913" spans="1:2" ht="14" x14ac:dyDescent="0.25">
      <c r="A913" s="10"/>
      <c r="B913" s="8"/>
    </row>
    <row r="914" spans="1:2" ht="14" x14ac:dyDescent="0.25">
      <c r="A914" s="10"/>
      <c r="B914" s="8"/>
    </row>
    <row r="915" spans="1:2" ht="14" x14ac:dyDescent="0.25">
      <c r="A915" s="10"/>
      <c r="B915" s="8"/>
    </row>
    <row r="916" spans="1:2" ht="14" x14ac:dyDescent="0.25">
      <c r="A916" s="10"/>
      <c r="B916" s="8"/>
    </row>
    <row r="917" spans="1:2" ht="14" x14ac:dyDescent="0.25">
      <c r="A917" s="10"/>
      <c r="B917" s="8"/>
    </row>
    <row r="918" spans="1:2" ht="14" x14ac:dyDescent="0.25">
      <c r="A918" s="10"/>
      <c r="B918" s="8"/>
    </row>
    <row r="919" spans="1:2" ht="14" x14ac:dyDescent="0.25">
      <c r="A919" s="10"/>
      <c r="B919" s="8"/>
    </row>
    <row r="920" spans="1:2" ht="14" x14ac:dyDescent="0.25">
      <c r="A920" s="10"/>
      <c r="B920" s="8"/>
    </row>
    <row r="921" spans="1:2" ht="14" x14ac:dyDescent="0.25">
      <c r="A921" s="10"/>
      <c r="B921" s="8"/>
    </row>
    <row r="922" spans="1:2" ht="14" x14ac:dyDescent="0.25">
      <c r="A922" s="10"/>
      <c r="B922" s="8"/>
    </row>
    <row r="923" spans="1:2" ht="14" x14ac:dyDescent="0.25">
      <c r="A923" s="10"/>
      <c r="B923" s="8"/>
    </row>
    <row r="924" spans="1:2" ht="14" x14ac:dyDescent="0.25">
      <c r="A924" s="10"/>
      <c r="B924" s="8"/>
    </row>
    <row r="925" spans="1:2" ht="14" x14ac:dyDescent="0.25">
      <c r="A925" s="10"/>
      <c r="B925" s="8"/>
    </row>
    <row r="926" spans="1:2" ht="14" x14ac:dyDescent="0.25">
      <c r="A926" s="10"/>
      <c r="B926" s="8"/>
    </row>
    <row r="927" spans="1:2" ht="14" x14ac:dyDescent="0.25">
      <c r="A927" s="10"/>
      <c r="B927" s="8"/>
    </row>
    <row r="928" spans="1:2" ht="14" x14ac:dyDescent="0.25">
      <c r="A928" s="10"/>
      <c r="B928" s="8"/>
    </row>
    <row r="929" spans="1:2" ht="14" x14ac:dyDescent="0.25">
      <c r="A929" s="10"/>
      <c r="B929" s="8"/>
    </row>
    <row r="930" spans="1:2" ht="14" x14ac:dyDescent="0.25">
      <c r="A930" s="10"/>
      <c r="B930" s="8"/>
    </row>
    <row r="931" spans="1:2" ht="14" x14ac:dyDescent="0.25">
      <c r="A931" s="10"/>
      <c r="B931" s="8"/>
    </row>
    <row r="932" spans="1:2" ht="14" x14ac:dyDescent="0.25">
      <c r="A932" s="10"/>
      <c r="B932" s="8"/>
    </row>
    <row r="933" spans="1:2" ht="14" x14ac:dyDescent="0.25">
      <c r="A933" s="10"/>
      <c r="B933" s="8"/>
    </row>
    <row r="934" spans="1:2" ht="14" x14ac:dyDescent="0.25">
      <c r="A934" s="10"/>
      <c r="B934" s="8"/>
    </row>
    <row r="935" spans="1:2" ht="14" x14ac:dyDescent="0.25">
      <c r="A935" s="10"/>
      <c r="B935" s="8"/>
    </row>
    <row r="936" spans="1:2" ht="14" x14ac:dyDescent="0.25">
      <c r="A936" s="10"/>
      <c r="B936" s="8"/>
    </row>
    <row r="937" spans="1:2" ht="14" x14ac:dyDescent="0.25">
      <c r="A937" s="10"/>
      <c r="B937" s="8"/>
    </row>
    <row r="938" spans="1:2" ht="14" x14ac:dyDescent="0.25">
      <c r="A938" s="10"/>
      <c r="B938" s="8"/>
    </row>
    <row r="939" spans="1:2" ht="14" x14ac:dyDescent="0.25">
      <c r="A939" s="10"/>
      <c r="B939" s="8"/>
    </row>
    <row r="940" spans="1:2" ht="14" x14ac:dyDescent="0.25">
      <c r="A940" s="10"/>
      <c r="B940" s="8"/>
    </row>
    <row r="941" spans="1:2" ht="14" x14ac:dyDescent="0.25">
      <c r="A941" s="10"/>
      <c r="B941" s="8"/>
    </row>
    <row r="942" spans="1:2" ht="14" x14ac:dyDescent="0.25">
      <c r="A942" s="10"/>
      <c r="B942" s="8"/>
    </row>
    <row r="943" spans="1:2" ht="14" x14ac:dyDescent="0.25">
      <c r="A943" s="10"/>
      <c r="B943" s="8"/>
    </row>
    <row r="944" spans="1:2" ht="14" x14ac:dyDescent="0.25">
      <c r="A944" s="10"/>
      <c r="B944" s="8"/>
    </row>
    <row r="945" spans="1:2" ht="14" x14ac:dyDescent="0.25">
      <c r="A945" s="10"/>
      <c r="B945" s="8"/>
    </row>
    <row r="946" spans="1:2" ht="14" x14ac:dyDescent="0.25">
      <c r="A946" s="10"/>
      <c r="B946" s="8"/>
    </row>
    <row r="947" spans="1:2" ht="14" x14ac:dyDescent="0.25">
      <c r="A947" s="10"/>
      <c r="B947" s="8"/>
    </row>
    <row r="948" spans="1:2" ht="14" x14ac:dyDescent="0.25">
      <c r="A948" s="10"/>
      <c r="B948" s="8"/>
    </row>
    <row r="949" spans="1:2" ht="14" x14ac:dyDescent="0.25">
      <c r="A949" s="10"/>
      <c r="B949" s="8"/>
    </row>
    <row r="950" spans="1:2" ht="14" x14ac:dyDescent="0.25">
      <c r="A950" s="10"/>
      <c r="B950" s="8"/>
    </row>
    <row r="951" spans="1:2" ht="14" x14ac:dyDescent="0.25">
      <c r="A951" s="10"/>
      <c r="B951" s="8"/>
    </row>
    <row r="952" spans="1:2" ht="14" x14ac:dyDescent="0.25">
      <c r="A952" s="10"/>
      <c r="B952" s="8"/>
    </row>
    <row r="953" spans="1:2" ht="14" x14ac:dyDescent="0.25">
      <c r="A953" s="10"/>
      <c r="B953" s="8"/>
    </row>
    <row r="954" spans="1:2" ht="14" x14ac:dyDescent="0.25">
      <c r="A954" s="10"/>
      <c r="B954" s="8"/>
    </row>
    <row r="955" spans="1:2" ht="14" x14ac:dyDescent="0.25">
      <c r="A955" s="10"/>
      <c r="B955" s="8"/>
    </row>
    <row r="956" spans="1:2" ht="14" x14ac:dyDescent="0.25">
      <c r="A956" s="10"/>
      <c r="B956" s="8"/>
    </row>
    <row r="957" spans="1:2" ht="14" x14ac:dyDescent="0.25">
      <c r="A957" s="10"/>
      <c r="B957" s="8"/>
    </row>
    <row r="958" spans="1:2" ht="14" x14ac:dyDescent="0.25">
      <c r="A958" s="10"/>
      <c r="B958" s="8"/>
    </row>
    <row r="959" spans="1:2" ht="14" x14ac:dyDescent="0.25">
      <c r="A959" s="10"/>
      <c r="B959" s="8"/>
    </row>
    <row r="960" spans="1:2" ht="14" x14ac:dyDescent="0.25">
      <c r="A960" s="10"/>
      <c r="B960" s="8"/>
    </row>
    <row r="961" spans="1:2" ht="14" x14ac:dyDescent="0.25">
      <c r="A961" s="10"/>
      <c r="B961" s="8"/>
    </row>
    <row r="962" spans="1:2" ht="14" x14ac:dyDescent="0.25">
      <c r="A962" s="10"/>
      <c r="B962" s="8"/>
    </row>
    <row r="963" spans="1:2" ht="14" x14ac:dyDescent="0.25">
      <c r="A963" s="10"/>
      <c r="B963" s="8"/>
    </row>
    <row r="964" spans="1:2" ht="14" x14ac:dyDescent="0.25">
      <c r="A964" s="10"/>
      <c r="B964" s="8"/>
    </row>
    <row r="965" spans="1:2" ht="14" x14ac:dyDescent="0.25">
      <c r="A965" s="10"/>
      <c r="B965" s="8"/>
    </row>
    <row r="966" spans="1:2" ht="14" x14ac:dyDescent="0.25">
      <c r="A966" s="10"/>
      <c r="B966" s="8"/>
    </row>
    <row r="967" spans="1:2" ht="14" x14ac:dyDescent="0.25">
      <c r="A967" s="10"/>
      <c r="B967" s="8"/>
    </row>
    <row r="968" spans="1:2" ht="14" x14ac:dyDescent="0.25">
      <c r="A968" s="10"/>
      <c r="B968" s="8"/>
    </row>
    <row r="969" spans="1:2" ht="14" x14ac:dyDescent="0.25">
      <c r="A969" s="10"/>
      <c r="B969" s="8"/>
    </row>
    <row r="970" spans="1:2" ht="14" x14ac:dyDescent="0.25">
      <c r="A970" s="10"/>
      <c r="B970" s="8"/>
    </row>
    <row r="971" spans="1:2" ht="14" x14ac:dyDescent="0.25">
      <c r="A971" s="10"/>
      <c r="B971" s="8"/>
    </row>
    <row r="972" spans="1:2" ht="14" x14ac:dyDescent="0.25">
      <c r="A972" s="10"/>
      <c r="B972" s="8"/>
    </row>
    <row r="973" spans="1:2" ht="14" x14ac:dyDescent="0.25">
      <c r="A973" s="10"/>
      <c r="B973" s="8"/>
    </row>
    <row r="974" spans="1:2" ht="14" x14ac:dyDescent="0.25">
      <c r="A974" s="10"/>
      <c r="B974" s="8"/>
    </row>
    <row r="975" spans="1:2" ht="14" x14ac:dyDescent="0.25">
      <c r="A975" s="10"/>
      <c r="B975" s="8"/>
    </row>
    <row r="976" spans="1:2" ht="14" x14ac:dyDescent="0.25">
      <c r="A976" s="10"/>
      <c r="B976" s="8"/>
    </row>
    <row r="977" spans="1:2" ht="14" x14ac:dyDescent="0.25">
      <c r="A977" s="10"/>
      <c r="B977" s="8"/>
    </row>
    <row r="978" spans="1:2" ht="14" x14ac:dyDescent="0.25">
      <c r="A978" s="10"/>
      <c r="B978" s="8"/>
    </row>
    <row r="979" spans="1:2" ht="14" x14ac:dyDescent="0.25">
      <c r="A979" s="10"/>
      <c r="B979" s="8"/>
    </row>
    <row r="980" spans="1:2" ht="14" x14ac:dyDescent="0.25">
      <c r="A980" s="10"/>
      <c r="B980" s="8"/>
    </row>
    <row r="981" spans="1:2" ht="14" x14ac:dyDescent="0.25">
      <c r="A981" s="10"/>
      <c r="B981" s="8"/>
    </row>
    <row r="982" spans="1:2" ht="14" x14ac:dyDescent="0.25">
      <c r="A982" s="10"/>
      <c r="B982" s="8"/>
    </row>
    <row r="983" spans="1:2" ht="14" x14ac:dyDescent="0.25">
      <c r="A983" s="10"/>
      <c r="B983" s="8"/>
    </row>
    <row r="984" spans="1:2" ht="14" x14ac:dyDescent="0.25">
      <c r="A984" s="10"/>
      <c r="B984" s="8"/>
    </row>
    <row r="985" spans="1:2" ht="14" x14ac:dyDescent="0.25">
      <c r="A985" s="10"/>
      <c r="B985" s="8"/>
    </row>
    <row r="986" spans="1:2" ht="14" x14ac:dyDescent="0.25">
      <c r="A986" s="10"/>
      <c r="B986" s="8"/>
    </row>
    <row r="987" spans="1:2" ht="14" x14ac:dyDescent="0.25">
      <c r="A987" s="10"/>
      <c r="B987" s="8"/>
    </row>
    <row r="988" spans="1:2" ht="14" x14ac:dyDescent="0.25">
      <c r="A988" s="10"/>
      <c r="B988" s="8"/>
    </row>
    <row r="989" spans="1:2" ht="14" x14ac:dyDescent="0.25">
      <c r="A989" s="10"/>
      <c r="B989" s="8"/>
    </row>
    <row r="990" spans="1:2" ht="14" x14ac:dyDescent="0.25">
      <c r="A990" s="10"/>
      <c r="B990" s="8"/>
    </row>
    <row r="991" spans="1:2" ht="14" x14ac:dyDescent="0.25">
      <c r="A991" s="10"/>
      <c r="B991" s="8"/>
    </row>
    <row r="992" spans="1:2" ht="14" x14ac:dyDescent="0.25">
      <c r="A992" s="10"/>
      <c r="B992" s="8"/>
    </row>
    <row r="993" spans="1:2" ht="14" x14ac:dyDescent="0.25">
      <c r="A993" s="10"/>
      <c r="B993" s="8"/>
    </row>
    <row r="994" spans="1:2" ht="14" x14ac:dyDescent="0.25">
      <c r="A994" s="10"/>
      <c r="B994" s="8"/>
    </row>
    <row r="995" spans="1:2" ht="14" x14ac:dyDescent="0.25">
      <c r="A995" s="10"/>
      <c r="B995" s="8"/>
    </row>
    <row r="996" spans="1:2" ht="14" x14ac:dyDescent="0.25">
      <c r="A996" s="10"/>
      <c r="B996" s="8"/>
    </row>
    <row r="997" spans="1:2" ht="14" x14ac:dyDescent="0.25">
      <c r="A997" s="10"/>
      <c r="B997" s="8"/>
    </row>
    <row r="998" spans="1:2" ht="14" x14ac:dyDescent="0.25">
      <c r="A998" s="10"/>
      <c r="B998" s="8"/>
    </row>
    <row r="999" spans="1:2" ht="14" x14ac:dyDescent="0.25">
      <c r="A999" s="10"/>
      <c r="B999" s="8"/>
    </row>
    <row r="1000" spans="1:2" ht="14" x14ac:dyDescent="0.25">
      <c r="A1000" s="10"/>
      <c r="B1000" s="8"/>
    </row>
    <row r="1001" spans="1:2" ht="14" x14ac:dyDescent="0.25">
      <c r="A1001" s="10"/>
      <c r="B1001" s="8"/>
    </row>
    <row r="1002" spans="1:2" ht="14" x14ac:dyDescent="0.25">
      <c r="A1002" s="10"/>
      <c r="B1002" s="8"/>
    </row>
    <row r="1003" spans="1:2" ht="14" x14ac:dyDescent="0.25">
      <c r="A1003" s="10"/>
      <c r="B1003" s="8"/>
    </row>
    <row r="1004" spans="1:2" ht="14" x14ac:dyDescent="0.25">
      <c r="A1004" s="10"/>
      <c r="B1004" s="8"/>
    </row>
    <row r="1005" spans="1:2" ht="14" x14ac:dyDescent="0.25">
      <c r="A1005" s="10"/>
      <c r="B1005" s="8"/>
    </row>
    <row r="1006" spans="1:2" ht="14" x14ac:dyDescent="0.25">
      <c r="A1006" s="10"/>
      <c r="B1006" s="8"/>
    </row>
    <row r="1007" spans="1:2" ht="14" x14ac:dyDescent="0.25">
      <c r="A1007" s="10"/>
      <c r="B1007" s="8"/>
    </row>
    <row r="1008" spans="1:2" ht="14" x14ac:dyDescent="0.25">
      <c r="A1008" s="10"/>
      <c r="B1008" s="8"/>
    </row>
    <row r="1009" spans="1:2" ht="14" x14ac:dyDescent="0.25">
      <c r="A1009" s="10"/>
      <c r="B1009" s="8"/>
    </row>
    <row r="1010" spans="1:2" ht="14" x14ac:dyDescent="0.25">
      <c r="A1010" s="10"/>
      <c r="B1010" s="8"/>
    </row>
    <row r="1011" spans="1:2" ht="14" x14ac:dyDescent="0.25">
      <c r="A1011" s="10"/>
      <c r="B1011" s="8"/>
    </row>
    <row r="1012" spans="1:2" ht="14" x14ac:dyDescent="0.25">
      <c r="A1012" s="10"/>
      <c r="B1012" s="8"/>
    </row>
    <row r="1013" spans="1:2" ht="14" x14ac:dyDescent="0.25">
      <c r="A1013" s="10"/>
      <c r="B1013" s="8"/>
    </row>
    <row r="1014" spans="1:2" ht="14" x14ac:dyDescent="0.25">
      <c r="A1014" s="10"/>
      <c r="B1014" s="8"/>
    </row>
    <row r="1015" spans="1:2" ht="14" x14ac:dyDescent="0.25">
      <c r="A1015" s="10"/>
      <c r="B1015" s="8"/>
    </row>
    <row r="1016" spans="1:2" ht="14" x14ac:dyDescent="0.25">
      <c r="A1016" s="10"/>
      <c r="B1016" s="8"/>
    </row>
    <row r="1017" spans="1:2" ht="14" x14ac:dyDescent="0.25">
      <c r="A1017" s="10"/>
      <c r="B1017" s="8"/>
    </row>
    <row r="1018" spans="1:2" ht="14" x14ac:dyDescent="0.25">
      <c r="A1018" s="10"/>
      <c r="B1018" s="8"/>
    </row>
    <row r="1019" spans="1:2" ht="14" x14ac:dyDescent="0.25">
      <c r="A1019" s="10"/>
      <c r="B1019" s="8"/>
    </row>
    <row r="1020" spans="1:2" ht="14" x14ac:dyDescent="0.25">
      <c r="A1020" s="10"/>
      <c r="B1020" s="8"/>
    </row>
    <row r="1021" spans="1:2" ht="14" x14ac:dyDescent="0.25">
      <c r="A1021" s="10"/>
      <c r="B1021" s="8"/>
    </row>
    <row r="1022" spans="1:2" ht="14" x14ac:dyDescent="0.25">
      <c r="A1022" s="10"/>
      <c r="B1022" s="8"/>
    </row>
    <row r="1023" spans="1:2" ht="14" x14ac:dyDescent="0.25">
      <c r="A1023" s="10"/>
      <c r="B1023" s="8"/>
    </row>
    <row r="1024" spans="1:2" ht="14" x14ac:dyDescent="0.25">
      <c r="A1024" s="10"/>
      <c r="B1024" s="8"/>
    </row>
    <row r="1025" spans="1:2" ht="14" x14ac:dyDescent="0.25">
      <c r="A1025" s="10"/>
      <c r="B1025" s="8"/>
    </row>
    <row r="1026" spans="1:2" ht="14" x14ac:dyDescent="0.25">
      <c r="A1026" s="10"/>
      <c r="B1026" s="8"/>
    </row>
    <row r="1027" spans="1:2" ht="14" x14ac:dyDescent="0.25">
      <c r="A1027" s="10"/>
      <c r="B1027" s="8"/>
    </row>
    <row r="1028" spans="1:2" ht="14" x14ac:dyDescent="0.25">
      <c r="A1028" s="10"/>
      <c r="B1028" s="8"/>
    </row>
    <row r="1029" spans="1:2" ht="14" x14ac:dyDescent="0.25">
      <c r="A1029" s="10"/>
      <c r="B1029" s="8"/>
    </row>
    <row r="1030" spans="1:2" ht="14" x14ac:dyDescent="0.25">
      <c r="A1030" s="10"/>
      <c r="B1030" s="8"/>
    </row>
    <row r="1031" spans="1:2" ht="14" x14ac:dyDescent="0.25">
      <c r="A1031" s="10"/>
      <c r="B1031" s="8"/>
    </row>
    <row r="1032" spans="1:2" ht="14" x14ac:dyDescent="0.25">
      <c r="A1032" s="10"/>
      <c r="B1032" s="8"/>
    </row>
    <row r="1033" spans="1:2" ht="14" x14ac:dyDescent="0.25">
      <c r="A1033" s="10"/>
      <c r="B1033" s="8"/>
    </row>
    <row r="1034" spans="1:2" ht="14" x14ac:dyDescent="0.25">
      <c r="A1034" s="10"/>
      <c r="B1034" s="8"/>
    </row>
    <row r="1035" spans="1:2" ht="14" x14ac:dyDescent="0.25">
      <c r="A1035" s="10"/>
      <c r="B1035" s="8"/>
    </row>
    <row r="1036" spans="1:2" ht="14" x14ac:dyDescent="0.25">
      <c r="A1036" s="10"/>
      <c r="B1036" s="8"/>
    </row>
    <row r="1037" spans="1:2" ht="14" x14ac:dyDescent="0.25">
      <c r="A1037" s="10"/>
      <c r="B1037" s="8"/>
    </row>
    <row r="1038" spans="1:2" ht="14" x14ac:dyDescent="0.25">
      <c r="A1038" s="10"/>
      <c r="B1038" s="8"/>
    </row>
    <row r="1039" spans="1:2" ht="14" x14ac:dyDescent="0.25">
      <c r="A1039" s="10"/>
      <c r="B1039" s="8"/>
    </row>
    <row r="1040" spans="1:2" ht="14" x14ac:dyDescent="0.25">
      <c r="A1040" s="10"/>
      <c r="B1040" s="8"/>
    </row>
    <row r="1041" spans="1:2" ht="14" x14ac:dyDescent="0.25">
      <c r="A1041" s="10"/>
      <c r="B1041" s="8"/>
    </row>
    <row r="1042" spans="1:2" ht="14" x14ac:dyDescent="0.25">
      <c r="A1042" s="10"/>
      <c r="B1042" s="8"/>
    </row>
    <row r="1043" spans="1:2" ht="14" x14ac:dyDescent="0.25">
      <c r="A1043" s="10"/>
      <c r="B1043" s="8"/>
    </row>
    <row r="1044" spans="1:2" ht="14" x14ac:dyDescent="0.25">
      <c r="A1044" s="10"/>
      <c r="B1044" s="8"/>
    </row>
    <row r="1045" spans="1:2" ht="14" x14ac:dyDescent="0.25">
      <c r="A1045" s="10"/>
      <c r="B1045" s="8"/>
    </row>
    <row r="1046" spans="1:2" ht="14" x14ac:dyDescent="0.25">
      <c r="A1046" s="10"/>
      <c r="B1046" s="8"/>
    </row>
    <row r="1047" spans="1:2" ht="14" x14ac:dyDescent="0.25">
      <c r="A1047" s="10"/>
      <c r="B1047" s="8"/>
    </row>
    <row r="1048" spans="1:2" ht="14" x14ac:dyDescent="0.25">
      <c r="A1048" s="10"/>
      <c r="B1048" s="8"/>
    </row>
    <row r="1049" spans="1:2" ht="14" x14ac:dyDescent="0.25">
      <c r="A1049" s="10"/>
      <c r="B1049" s="8"/>
    </row>
    <row r="1050" spans="1:2" ht="14" x14ac:dyDescent="0.25">
      <c r="A1050" s="10"/>
      <c r="B1050" s="8"/>
    </row>
    <row r="1051" spans="1:2" ht="14" x14ac:dyDescent="0.25">
      <c r="A1051" s="10"/>
      <c r="B1051" s="8"/>
    </row>
    <row r="1052" spans="1:2" ht="14" x14ac:dyDescent="0.25">
      <c r="A1052" s="10"/>
      <c r="B1052" s="8"/>
    </row>
    <row r="1053" spans="1:2" ht="14" x14ac:dyDescent="0.25">
      <c r="A1053" s="10"/>
      <c r="B1053" s="8"/>
    </row>
    <row r="1054" spans="1:2" ht="14" x14ac:dyDescent="0.25">
      <c r="A1054" s="10"/>
      <c r="B1054" s="8"/>
    </row>
    <row r="1055" spans="1:2" ht="14" x14ac:dyDescent="0.25">
      <c r="A1055" s="10"/>
      <c r="B1055" s="8"/>
    </row>
    <row r="1056" spans="1:2" ht="14" x14ac:dyDescent="0.25">
      <c r="A1056" s="10"/>
      <c r="B1056" s="8"/>
    </row>
    <row r="1057" spans="1:2" ht="14" x14ac:dyDescent="0.25">
      <c r="A1057" s="10"/>
      <c r="B1057" s="8"/>
    </row>
    <row r="1058" spans="1:2" ht="14" x14ac:dyDescent="0.25">
      <c r="A1058" s="10"/>
      <c r="B1058" s="8"/>
    </row>
    <row r="1059" spans="1:2" ht="14" x14ac:dyDescent="0.25">
      <c r="A1059" s="10"/>
      <c r="B1059" s="8"/>
    </row>
    <row r="1060" spans="1:2" ht="14" x14ac:dyDescent="0.25">
      <c r="A1060" s="10"/>
      <c r="B1060" s="8"/>
    </row>
    <row r="1061" spans="1:2" ht="14" x14ac:dyDescent="0.25">
      <c r="A1061" s="10"/>
      <c r="B1061" s="8"/>
    </row>
    <row r="1062" spans="1:2" ht="14" x14ac:dyDescent="0.25">
      <c r="A1062" s="10"/>
      <c r="B1062" s="8"/>
    </row>
    <row r="1063" spans="1:2" ht="14" x14ac:dyDescent="0.25">
      <c r="A1063" s="10"/>
      <c r="B1063" s="8"/>
    </row>
    <row r="1064" spans="1:2" ht="14" x14ac:dyDescent="0.25">
      <c r="A1064" s="10"/>
      <c r="B1064" s="8"/>
    </row>
    <row r="1065" spans="1:2" ht="14" x14ac:dyDescent="0.25">
      <c r="A1065" s="10"/>
      <c r="B1065" s="8"/>
    </row>
    <row r="1066" spans="1:2" ht="14" x14ac:dyDescent="0.25">
      <c r="A1066" s="10"/>
      <c r="B1066" s="8"/>
    </row>
    <row r="1067" spans="1:2" ht="14" x14ac:dyDescent="0.25">
      <c r="A1067" s="10"/>
      <c r="B1067" s="8"/>
    </row>
    <row r="1068" spans="1:2" ht="14" x14ac:dyDescent="0.25">
      <c r="A1068" s="10"/>
      <c r="B1068" s="8"/>
    </row>
    <row r="1069" spans="1:2" ht="14" x14ac:dyDescent="0.25">
      <c r="A1069" s="10"/>
      <c r="B1069" s="8"/>
    </row>
    <row r="1070" spans="1:2" ht="14" x14ac:dyDescent="0.25">
      <c r="A1070" s="10"/>
      <c r="B1070" s="8"/>
    </row>
    <row r="1071" spans="1:2" ht="14" x14ac:dyDescent="0.25">
      <c r="A1071" s="10"/>
      <c r="B1071" s="8"/>
    </row>
    <row r="1072" spans="1:2" ht="14" x14ac:dyDescent="0.25">
      <c r="A1072" s="10"/>
      <c r="B1072" s="8"/>
    </row>
    <row r="1073" spans="1:2" ht="14" x14ac:dyDescent="0.25">
      <c r="A1073" s="10"/>
      <c r="B1073" s="8"/>
    </row>
    <row r="1074" spans="1:2" ht="14" x14ac:dyDescent="0.25">
      <c r="A1074" s="10"/>
      <c r="B1074" s="8"/>
    </row>
    <row r="1075" spans="1:2" ht="14" x14ac:dyDescent="0.25">
      <c r="A1075" s="10"/>
      <c r="B1075" s="8"/>
    </row>
    <row r="1076" spans="1:2" ht="14" x14ac:dyDescent="0.25">
      <c r="A1076" s="10"/>
      <c r="B1076" s="8"/>
    </row>
    <row r="1077" spans="1:2" ht="14" x14ac:dyDescent="0.25">
      <c r="A1077" s="10"/>
      <c r="B1077" s="8"/>
    </row>
    <row r="1078" spans="1:2" ht="14" x14ac:dyDescent="0.25">
      <c r="A1078" s="10"/>
      <c r="B1078" s="8"/>
    </row>
    <row r="1079" spans="1:2" ht="14" x14ac:dyDescent="0.25">
      <c r="A1079" s="10"/>
      <c r="B1079" s="8"/>
    </row>
    <row r="1080" spans="1:2" ht="14" x14ac:dyDescent="0.25">
      <c r="A1080" s="10"/>
      <c r="B1080" s="8"/>
    </row>
    <row r="1081" spans="1:2" ht="14" x14ac:dyDescent="0.25">
      <c r="A1081" s="10"/>
      <c r="B1081" s="8"/>
    </row>
    <row r="1082" spans="1:2" ht="14" x14ac:dyDescent="0.25">
      <c r="A1082" s="10"/>
      <c r="B1082" s="8"/>
    </row>
    <row r="1083" spans="1:2" ht="14" x14ac:dyDescent="0.25">
      <c r="A1083" s="10"/>
      <c r="B1083" s="8"/>
    </row>
    <row r="1084" spans="1:2" ht="14" x14ac:dyDescent="0.25">
      <c r="A1084" s="10"/>
      <c r="B1084" s="8"/>
    </row>
    <row r="1085" spans="1:2" ht="14" x14ac:dyDescent="0.25">
      <c r="A1085" s="10"/>
      <c r="B1085" s="8"/>
    </row>
    <row r="1086" spans="1:2" ht="14" x14ac:dyDescent="0.25">
      <c r="A1086" s="10"/>
      <c r="B1086" s="8"/>
    </row>
    <row r="1087" spans="1:2" ht="14" x14ac:dyDescent="0.25">
      <c r="A1087" s="10"/>
      <c r="B1087" s="8"/>
    </row>
    <row r="1088" spans="1:2" ht="14" x14ac:dyDescent="0.25">
      <c r="A1088" s="10"/>
      <c r="B1088" s="8"/>
    </row>
    <row r="1089" spans="1:2" ht="14" x14ac:dyDescent="0.25">
      <c r="A1089" s="10"/>
      <c r="B1089" s="8"/>
    </row>
    <row r="1090" spans="1:2" ht="14" x14ac:dyDescent="0.25">
      <c r="A1090" s="10"/>
      <c r="B1090" s="8"/>
    </row>
    <row r="1091" spans="1:2" ht="14" x14ac:dyDescent="0.25">
      <c r="A1091" s="10"/>
      <c r="B1091" s="8"/>
    </row>
    <row r="1092" spans="1:2" ht="14" x14ac:dyDescent="0.25">
      <c r="A1092" s="10"/>
      <c r="B1092" s="8"/>
    </row>
    <row r="1093" spans="1:2" ht="14" x14ac:dyDescent="0.25">
      <c r="A1093" s="10"/>
      <c r="B1093" s="8"/>
    </row>
    <row r="1094" spans="1:2" ht="14" x14ac:dyDescent="0.25">
      <c r="A1094" s="10"/>
      <c r="B1094" s="8"/>
    </row>
    <row r="1095" spans="1:2" ht="14" x14ac:dyDescent="0.25">
      <c r="A1095" s="10"/>
      <c r="B1095" s="8"/>
    </row>
    <row r="1096" spans="1:2" ht="14" x14ac:dyDescent="0.25">
      <c r="A1096" s="10"/>
      <c r="B1096" s="8"/>
    </row>
    <row r="1097" spans="1:2" ht="14" x14ac:dyDescent="0.25">
      <c r="A1097" s="10"/>
      <c r="B1097" s="8"/>
    </row>
    <row r="1098" spans="1:2" ht="14" x14ac:dyDescent="0.25">
      <c r="A1098" s="10"/>
      <c r="B1098" s="8"/>
    </row>
    <row r="1099" spans="1:2" ht="14" x14ac:dyDescent="0.25">
      <c r="A1099" s="10"/>
      <c r="B1099" s="8"/>
    </row>
    <row r="1100" spans="1:2" ht="14" x14ac:dyDescent="0.25">
      <c r="A1100" s="10"/>
      <c r="B1100" s="8"/>
    </row>
    <row r="1101" spans="1:2" ht="14" x14ac:dyDescent="0.25">
      <c r="A1101" s="10"/>
      <c r="B1101" s="8"/>
    </row>
    <row r="1102" spans="1:2" ht="14" x14ac:dyDescent="0.25">
      <c r="A1102" s="10"/>
      <c r="B1102" s="8"/>
    </row>
    <row r="1103" spans="1:2" ht="14" x14ac:dyDescent="0.25">
      <c r="A1103" s="10"/>
      <c r="B1103" s="8"/>
    </row>
    <row r="1104" spans="1:2" ht="14" x14ac:dyDescent="0.25">
      <c r="A1104" s="10"/>
      <c r="B1104" s="8"/>
    </row>
    <row r="1105" spans="1:2" ht="14" x14ac:dyDescent="0.25">
      <c r="A1105" s="10"/>
      <c r="B1105" s="8"/>
    </row>
    <row r="1106" spans="1:2" ht="14" x14ac:dyDescent="0.25">
      <c r="A1106" s="10"/>
      <c r="B1106" s="8"/>
    </row>
    <row r="1107" spans="1:2" ht="14" x14ac:dyDescent="0.25">
      <c r="A1107" s="10"/>
      <c r="B1107" s="8"/>
    </row>
    <row r="1108" spans="1:2" ht="14" x14ac:dyDescent="0.25">
      <c r="A1108" s="10"/>
      <c r="B1108" s="8"/>
    </row>
    <row r="1109" spans="1:2" ht="14" x14ac:dyDescent="0.25">
      <c r="A1109" s="10"/>
      <c r="B1109" s="8"/>
    </row>
    <row r="1110" spans="1:2" ht="14" x14ac:dyDescent="0.25">
      <c r="A1110" s="10"/>
      <c r="B1110" s="8"/>
    </row>
    <row r="1111" spans="1:2" ht="14" x14ac:dyDescent="0.25">
      <c r="A1111" s="10"/>
      <c r="B1111" s="8"/>
    </row>
    <row r="1112" spans="1:2" ht="14" x14ac:dyDescent="0.25">
      <c r="A1112" s="10"/>
      <c r="B1112" s="8"/>
    </row>
    <row r="1113" spans="1:2" ht="14" x14ac:dyDescent="0.25">
      <c r="A1113" s="10"/>
      <c r="B1113" s="8"/>
    </row>
    <row r="1114" spans="1:2" ht="14" x14ac:dyDescent="0.25">
      <c r="A1114" s="10"/>
      <c r="B1114" s="8"/>
    </row>
    <row r="1115" spans="1:2" ht="14" x14ac:dyDescent="0.25">
      <c r="A1115" s="10"/>
      <c r="B1115" s="8"/>
    </row>
    <row r="1116" spans="1:2" ht="14" x14ac:dyDescent="0.25">
      <c r="A1116" s="10"/>
      <c r="B1116" s="8"/>
    </row>
    <row r="1117" spans="1:2" ht="14" x14ac:dyDescent="0.25">
      <c r="A1117" s="10"/>
      <c r="B1117" s="8"/>
    </row>
    <row r="1118" spans="1:2" ht="14" x14ac:dyDescent="0.25">
      <c r="A1118" s="10"/>
      <c r="B1118" s="8"/>
    </row>
    <row r="1119" spans="1:2" ht="14" x14ac:dyDescent="0.25">
      <c r="A1119" s="10"/>
      <c r="B1119" s="8"/>
    </row>
    <row r="1120" spans="1:2" ht="14" x14ac:dyDescent="0.25">
      <c r="A1120" s="10"/>
      <c r="B1120" s="8"/>
    </row>
    <row r="1121" spans="1:2" ht="14" x14ac:dyDescent="0.25">
      <c r="A1121" s="10"/>
      <c r="B1121" s="8"/>
    </row>
    <row r="1122" spans="1:2" ht="14" x14ac:dyDescent="0.25">
      <c r="A1122" s="10"/>
      <c r="B1122" s="8"/>
    </row>
    <row r="1123" spans="1:2" ht="14" x14ac:dyDescent="0.25">
      <c r="A1123" s="10"/>
      <c r="B1123" s="8"/>
    </row>
    <row r="1124" spans="1:2" ht="14" x14ac:dyDescent="0.25">
      <c r="A1124" s="10"/>
      <c r="B1124" s="8"/>
    </row>
    <row r="1125" spans="1:2" ht="14" x14ac:dyDescent="0.25">
      <c r="A1125" s="10"/>
      <c r="B1125" s="8"/>
    </row>
    <row r="1126" spans="1:2" ht="14" x14ac:dyDescent="0.25">
      <c r="A1126" s="10"/>
      <c r="B1126" s="8"/>
    </row>
    <row r="1127" spans="1:2" ht="14" x14ac:dyDescent="0.25">
      <c r="A1127" s="10"/>
      <c r="B1127" s="8"/>
    </row>
    <row r="1128" spans="1:2" ht="14" x14ac:dyDescent="0.25">
      <c r="A1128" s="10"/>
      <c r="B1128" s="8"/>
    </row>
    <row r="1129" spans="1:2" ht="14" x14ac:dyDescent="0.25">
      <c r="A1129" s="10"/>
      <c r="B1129" s="8"/>
    </row>
    <row r="1130" spans="1:2" ht="14" x14ac:dyDescent="0.25">
      <c r="A1130" s="10"/>
      <c r="B1130" s="8"/>
    </row>
    <row r="1131" spans="1:2" ht="14" x14ac:dyDescent="0.25">
      <c r="A1131" s="10"/>
      <c r="B1131" s="8"/>
    </row>
    <row r="1132" spans="1:2" ht="14" x14ac:dyDescent="0.25">
      <c r="A1132" s="10"/>
      <c r="B1132" s="8"/>
    </row>
    <row r="1133" spans="1:2" ht="14" x14ac:dyDescent="0.25">
      <c r="A1133" s="10"/>
      <c r="B1133" s="8"/>
    </row>
    <row r="1134" spans="1:2" ht="14" x14ac:dyDescent="0.25">
      <c r="A1134" s="10"/>
      <c r="B1134" s="8"/>
    </row>
    <row r="1135" spans="1:2" ht="14" x14ac:dyDescent="0.25">
      <c r="A1135" s="10"/>
      <c r="B1135" s="8"/>
    </row>
    <row r="1136" spans="1:2" ht="14" x14ac:dyDescent="0.25">
      <c r="A1136" s="10"/>
      <c r="B1136" s="8"/>
    </row>
    <row r="1137" spans="1:2" ht="14" x14ac:dyDescent="0.25">
      <c r="A1137" s="10"/>
      <c r="B1137" s="8"/>
    </row>
    <row r="1138" spans="1:2" ht="14" x14ac:dyDescent="0.25">
      <c r="A1138" s="10"/>
      <c r="B1138" s="8"/>
    </row>
    <row r="1139" spans="1:2" ht="14" x14ac:dyDescent="0.25">
      <c r="A1139" s="10"/>
      <c r="B1139" s="8"/>
    </row>
    <row r="1140" spans="1:2" ht="14" x14ac:dyDescent="0.25">
      <c r="A1140" s="10"/>
      <c r="B1140" s="8"/>
    </row>
    <row r="1141" spans="1:2" ht="14" x14ac:dyDescent="0.25">
      <c r="A1141" s="10"/>
      <c r="B1141" s="8"/>
    </row>
    <row r="1142" spans="1:2" ht="14" x14ac:dyDescent="0.25">
      <c r="A1142" s="10"/>
      <c r="B1142" s="8"/>
    </row>
    <row r="1143" spans="1:2" ht="14" x14ac:dyDescent="0.25">
      <c r="A1143" s="10"/>
      <c r="B1143" s="8"/>
    </row>
    <row r="1144" spans="1:2" ht="14" x14ac:dyDescent="0.25">
      <c r="A1144" s="10"/>
      <c r="B1144" s="8"/>
    </row>
    <row r="1145" spans="1:2" ht="14" x14ac:dyDescent="0.25">
      <c r="A1145" s="10"/>
      <c r="B1145" s="8"/>
    </row>
    <row r="1146" spans="1:2" ht="14" x14ac:dyDescent="0.25">
      <c r="A1146" s="10"/>
      <c r="B1146" s="8"/>
    </row>
    <row r="1147" spans="1:2" ht="14" x14ac:dyDescent="0.25">
      <c r="A1147" s="10"/>
      <c r="B1147" s="8"/>
    </row>
    <row r="1148" spans="1:2" ht="14" x14ac:dyDescent="0.25">
      <c r="A1148" s="10"/>
      <c r="B1148" s="8"/>
    </row>
    <row r="1149" spans="1:2" ht="14" x14ac:dyDescent="0.25">
      <c r="A1149" s="10"/>
      <c r="B1149" s="8"/>
    </row>
    <row r="1150" spans="1:2" ht="14" x14ac:dyDescent="0.25">
      <c r="A1150" s="10"/>
      <c r="B1150" s="8"/>
    </row>
    <row r="1151" spans="1:2" ht="14" x14ac:dyDescent="0.25">
      <c r="A1151" s="10"/>
      <c r="B1151" s="8"/>
    </row>
    <row r="1152" spans="1:2" ht="14" x14ac:dyDescent="0.25">
      <c r="A1152" s="10"/>
      <c r="B1152" s="8"/>
    </row>
    <row r="1153" spans="1:2" ht="14" x14ac:dyDescent="0.25">
      <c r="A1153" s="10"/>
      <c r="B1153" s="8"/>
    </row>
    <row r="1154" spans="1:2" ht="14" x14ac:dyDescent="0.25">
      <c r="A1154" s="10"/>
      <c r="B1154" s="8"/>
    </row>
    <row r="1155" spans="1:2" ht="14" x14ac:dyDescent="0.25">
      <c r="A1155" s="10"/>
      <c r="B1155" s="8"/>
    </row>
    <row r="1156" spans="1:2" ht="14" x14ac:dyDescent="0.25">
      <c r="A1156" s="10"/>
      <c r="B1156" s="8"/>
    </row>
    <row r="1157" spans="1:2" ht="14" x14ac:dyDescent="0.25">
      <c r="A1157" s="10"/>
      <c r="B1157" s="8"/>
    </row>
    <row r="1158" spans="1:2" ht="14" x14ac:dyDescent="0.25">
      <c r="A1158" s="10"/>
      <c r="B1158" s="8"/>
    </row>
    <row r="1159" spans="1:2" ht="14" x14ac:dyDescent="0.25">
      <c r="A1159" s="10"/>
      <c r="B1159" s="8"/>
    </row>
    <row r="1160" spans="1:2" ht="14" x14ac:dyDescent="0.25">
      <c r="A1160" s="10"/>
      <c r="B1160" s="8"/>
    </row>
    <row r="1161" spans="1:2" ht="14" x14ac:dyDescent="0.25">
      <c r="A1161" s="10"/>
      <c r="B1161" s="8"/>
    </row>
    <row r="1162" spans="1:2" ht="14" x14ac:dyDescent="0.25">
      <c r="A1162" s="10"/>
      <c r="B1162" s="8"/>
    </row>
    <row r="1163" spans="1:2" ht="14" x14ac:dyDescent="0.25">
      <c r="A1163" s="10"/>
      <c r="B1163" s="8"/>
    </row>
    <row r="1164" spans="1:2" ht="14" x14ac:dyDescent="0.25">
      <c r="A1164" s="10"/>
      <c r="B1164" s="8"/>
    </row>
    <row r="1165" spans="1:2" ht="14" x14ac:dyDescent="0.25">
      <c r="A1165" s="10"/>
      <c r="B1165" s="8"/>
    </row>
    <row r="1166" spans="1:2" ht="14" x14ac:dyDescent="0.25">
      <c r="A1166" s="10"/>
      <c r="B1166" s="8"/>
    </row>
    <row r="1167" spans="1:2" ht="14" x14ac:dyDescent="0.25">
      <c r="A1167" s="10"/>
      <c r="B1167" s="8"/>
    </row>
    <row r="1168" spans="1:2" ht="14" x14ac:dyDescent="0.25">
      <c r="A1168" s="10"/>
      <c r="B1168" s="8"/>
    </row>
    <row r="1169" spans="1:2" ht="14" x14ac:dyDescent="0.25">
      <c r="A1169" s="10"/>
      <c r="B1169" s="8"/>
    </row>
    <row r="1170" spans="1:2" ht="14" x14ac:dyDescent="0.25">
      <c r="A1170" s="10"/>
      <c r="B1170" s="8"/>
    </row>
    <row r="1171" spans="1:2" ht="14" x14ac:dyDescent="0.25">
      <c r="A1171" s="10"/>
      <c r="B1171" s="8"/>
    </row>
    <row r="1172" spans="1:2" ht="14" x14ac:dyDescent="0.25">
      <c r="A1172" s="10"/>
      <c r="B1172" s="8"/>
    </row>
    <row r="1173" spans="1:2" ht="14" x14ac:dyDescent="0.25">
      <c r="A1173" s="10"/>
      <c r="B1173" s="8"/>
    </row>
    <row r="1174" spans="1:2" ht="14" x14ac:dyDescent="0.25">
      <c r="A1174" s="10"/>
      <c r="B1174" s="8"/>
    </row>
    <row r="1175" spans="1:2" ht="14" x14ac:dyDescent="0.25">
      <c r="A1175" s="10"/>
      <c r="B1175" s="8"/>
    </row>
    <row r="1176" spans="1:2" ht="14" x14ac:dyDescent="0.25">
      <c r="A1176" s="10"/>
      <c r="B1176" s="8"/>
    </row>
    <row r="1177" spans="1:2" ht="14" x14ac:dyDescent="0.25">
      <c r="A1177" s="10"/>
      <c r="B1177" s="8"/>
    </row>
    <row r="1178" spans="1:2" ht="14" x14ac:dyDescent="0.25">
      <c r="A1178" s="10"/>
      <c r="B1178" s="8"/>
    </row>
    <row r="1179" spans="1:2" ht="14" x14ac:dyDescent="0.25">
      <c r="A1179" s="10"/>
      <c r="B1179" s="8"/>
    </row>
    <row r="1180" spans="1:2" ht="14" x14ac:dyDescent="0.25">
      <c r="A1180" s="10"/>
      <c r="B1180" s="8"/>
    </row>
    <row r="1181" spans="1:2" ht="14" x14ac:dyDescent="0.25">
      <c r="A1181" s="10"/>
      <c r="B1181" s="8"/>
    </row>
    <row r="1182" spans="1:2" ht="14" x14ac:dyDescent="0.25">
      <c r="A1182" s="10"/>
      <c r="B1182" s="8"/>
    </row>
    <row r="1183" spans="1:2" ht="14" x14ac:dyDescent="0.25">
      <c r="A1183" s="10"/>
      <c r="B1183" s="8"/>
    </row>
    <row r="1184" spans="1:2" ht="14" x14ac:dyDescent="0.25">
      <c r="A1184" s="10"/>
      <c r="B1184" s="8"/>
    </row>
    <row r="1185" spans="1:2" ht="14" x14ac:dyDescent="0.25">
      <c r="A1185" s="10"/>
      <c r="B1185" s="8"/>
    </row>
    <row r="1186" spans="1:2" ht="14" x14ac:dyDescent="0.25">
      <c r="A1186" s="10"/>
      <c r="B1186" s="8"/>
    </row>
    <row r="1187" spans="1:2" ht="14" x14ac:dyDescent="0.25">
      <c r="A1187" s="10"/>
      <c r="B1187" s="8"/>
    </row>
    <row r="1188" spans="1:2" ht="14" x14ac:dyDescent="0.25">
      <c r="A1188" s="10"/>
      <c r="B1188" s="8"/>
    </row>
    <row r="1189" spans="1:2" ht="14" x14ac:dyDescent="0.25">
      <c r="A1189" s="10"/>
      <c r="B1189" s="8"/>
    </row>
    <row r="1190" spans="1:2" ht="14" x14ac:dyDescent="0.25">
      <c r="A1190" s="10"/>
      <c r="B1190" s="8"/>
    </row>
    <row r="1191" spans="1:2" ht="14" x14ac:dyDescent="0.25">
      <c r="A1191" s="10"/>
      <c r="B1191" s="8"/>
    </row>
    <row r="1192" spans="1:2" ht="14" x14ac:dyDescent="0.25">
      <c r="A1192" s="10"/>
      <c r="B1192" s="8"/>
    </row>
    <row r="1193" spans="1:2" ht="14" x14ac:dyDescent="0.25">
      <c r="A1193" s="10"/>
      <c r="B1193" s="8"/>
    </row>
    <row r="1194" spans="1:2" ht="14" x14ac:dyDescent="0.25">
      <c r="A1194" s="10"/>
      <c r="B1194" s="8"/>
    </row>
    <row r="1195" spans="1:2" ht="14" x14ac:dyDescent="0.25">
      <c r="A1195" s="10"/>
      <c r="B1195" s="8"/>
    </row>
    <row r="1196" spans="1:2" ht="14" x14ac:dyDescent="0.25">
      <c r="A1196" s="10"/>
      <c r="B1196" s="8"/>
    </row>
    <row r="1197" spans="1:2" ht="14" x14ac:dyDescent="0.25">
      <c r="A1197" s="10"/>
      <c r="B1197" s="8"/>
    </row>
    <row r="1198" spans="1:2" ht="14" x14ac:dyDescent="0.25">
      <c r="A1198" s="10"/>
      <c r="B1198" s="8"/>
    </row>
    <row r="1199" spans="1:2" ht="14" x14ac:dyDescent="0.25">
      <c r="A1199" s="10"/>
      <c r="B1199" s="8"/>
    </row>
    <row r="1200" spans="1:2" ht="14" x14ac:dyDescent="0.25">
      <c r="A1200" s="10"/>
      <c r="B1200" s="8"/>
    </row>
    <row r="1201" spans="1:2" ht="14" x14ac:dyDescent="0.25">
      <c r="A1201" s="10"/>
      <c r="B1201" s="8"/>
    </row>
    <row r="1202" spans="1:2" ht="14" x14ac:dyDescent="0.25">
      <c r="A1202" s="10"/>
      <c r="B1202" s="8"/>
    </row>
    <row r="1203" spans="1:2" ht="14" x14ac:dyDescent="0.25">
      <c r="A1203" s="10"/>
      <c r="B1203" s="8"/>
    </row>
    <row r="1204" spans="1:2" ht="14" x14ac:dyDescent="0.25">
      <c r="A1204" s="10"/>
      <c r="B1204" s="8"/>
    </row>
    <row r="1205" spans="1:2" ht="14" x14ac:dyDescent="0.25">
      <c r="A1205" s="10"/>
      <c r="B1205" s="8"/>
    </row>
    <row r="1206" spans="1:2" ht="14" x14ac:dyDescent="0.25">
      <c r="A1206" s="10"/>
      <c r="B1206" s="8"/>
    </row>
    <row r="1207" spans="1:2" ht="14" x14ac:dyDescent="0.25">
      <c r="A1207" s="10"/>
      <c r="B1207" s="8"/>
    </row>
    <row r="1208" spans="1:2" ht="14" x14ac:dyDescent="0.25">
      <c r="A1208" s="10"/>
      <c r="B1208" s="8"/>
    </row>
    <row r="1209" spans="1:2" ht="14" x14ac:dyDescent="0.25">
      <c r="A1209" s="10"/>
      <c r="B1209" s="8"/>
    </row>
    <row r="1210" spans="1:2" ht="14" x14ac:dyDescent="0.25">
      <c r="A1210" s="10"/>
      <c r="B1210" s="8"/>
    </row>
    <row r="1211" spans="1:2" ht="14" x14ac:dyDescent="0.25">
      <c r="A1211" s="10"/>
      <c r="B1211" s="8"/>
    </row>
    <row r="1212" spans="1:2" ht="14" x14ac:dyDescent="0.25">
      <c r="A1212" s="10"/>
      <c r="B1212" s="8"/>
    </row>
    <row r="1213" spans="1:2" ht="14" x14ac:dyDescent="0.25">
      <c r="A1213" s="10"/>
      <c r="B1213" s="8"/>
    </row>
    <row r="1214" spans="1:2" ht="14" x14ac:dyDescent="0.25">
      <c r="A1214" s="10"/>
      <c r="B1214" s="8"/>
    </row>
    <row r="1215" spans="1:2" ht="14" x14ac:dyDescent="0.25">
      <c r="A1215" s="10"/>
      <c r="B1215" s="8"/>
    </row>
    <row r="1216" spans="1:2" ht="14" x14ac:dyDescent="0.25">
      <c r="A1216" s="10"/>
      <c r="B1216" s="8"/>
    </row>
    <row r="1217" spans="1:2" ht="14" x14ac:dyDescent="0.25">
      <c r="A1217" s="10"/>
      <c r="B1217" s="8"/>
    </row>
    <row r="1218" spans="1:2" ht="14" x14ac:dyDescent="0.25">
      <c r="A1218" s="10"/>
      <c r="B1218" s="8"/>
    </row>
    <row r="1219" spans="1:2" ht="14" x14ac:dyDescent="0.25">
      <c r="A1219" s="10"/>
      <c r="B1219" s="8"/>
    </row>
    <row r="1220" spans="1:2" ht="14" x14ac:dyDescent="0.25">
      <c r="A1220" s="10"/>
      <c r="B1220" s="8"/>
    </row>
    <row r="1221" spans="1:2" ht="14" x14ac:dyDescent="0.25">
      <c r="A1221" s="10"/>
      <c r="B1221" s="8"/>
    </row>
    <row r="1222" spans="1:2" ht="14" x14ac:dyDescent="0.25">
      <c r="A1222" s="10"/>
      <c r="B1222" s="8"/>
    </row>
    <row r="1223" spans="1:2" ht="14" x14ac:dyDescent="0.25">
      <c r="A1223" s="10"/>
      <c r="B1223" s="8"/>
    </row>
    <row r="1224" spans="1:2" ht="14" x14ac:dyDescent="0.25">
      <c r="A1224" s="10"/>
      <c r="B1224" s="8"/>
    </row>
    <row r="1225" spans="1:2" ht="14" x14ac:dyDescent="0.25">
      <c r="A1225" s="10"/>
      <c r="B1225" s="8"/>
    </row>
    <row r="1226" spans="1:2" ht="14" x14ac:dyDescent="0.25">
      <c r="A1226" s="10"/>
      <c r="B1226" s="8"/>
    </row>
    <row r="1227" spans="1:2" ht="14" x14ac:dyDescent="0.25">
      <c r="A1227" s="10"/>
      <c r="B1227" s="8"/>
    </row>
    <row r="1228" spans="1:2" ht="14" x14ac:dyDescent="0.25">
      <c r="A1228" s="10"/>
      <c r="B1228" s="8"/>
    </row>
    <row r="1229" spans="1:2" ht="14" x14ac:dyDescent="0.25">
      <c r="A1229" s="10"/>
      <c r="B1229" s="8"/>
    </row>
    <row r="1230" spans="1:2" ht="14" x14ac:dyDescent="0.25">
      <c r="A1230" s="10"/>
      <c r="B1230" s="8"/>
    </row>
    <row r="1231" spans="1:2" ht="14" x14ac:dyDescent="0.25">
      <c r="A1231" s="10"/>
      <c r="B1231" s="8"/>
    </row>
    <row r="1232" spans="1:2" ht="14" x14ac:dyDescent="0.25">
      <c r="A1232" s="10"/>
      <c r="B1232" s="8"/>
    </row>
    <row r="1233" spans="1:2" ht="14" x14ac:dyDescent="0.25">
      <c r="A1233" s="10"/>
      <c r="B1233" s="8"/>
    </row>
    <row r="1234" spans="1:2" ht="14" x14ac:dyDescent="0.25">
      <c r="A1234" s="10"/>
      <c r="B1234" s="8"/>
    </row>
    <row r="1235" spans="1:2" ht="14" x14ac:dyDescent="0.25">
      <c r="A1235" s="10"/>
      <c r="B1235" s="8"/>
    </row>
    <row r="1236" spans="1:2" ht="14" x14ac:dyDescent="0.25">
      <c r="A1236" s="10"/>
      <c r="B1236" s="8"/>
    </row>
    <row r="1237" spans="1:2" ht="14" x14ac:dyDescent="0.25">
      <c r="A1237" s="10"/>
      <c r="B1237" s="8"/>
    </row>
    <row r="1238" spans="1:2" ht="14" x14ac:dyDescent="0.25">
      <c r="A1238" s="10"/>
      <c r="B1238" s="8"/>
    </row>
    <row r="1239" spans="1:2" ht="14" x14ac:dyDescent="0.25">
      <c r="A1239" s="10"/>
      <c r="B1239" s="8"/>
    </row>
    <row r="1240" spans="1:2" ht="14" x14ac:dyDescent="0.25">
      <c r="A1240" s="10"/>
      <c r="B1240" s="8"/>
    </row>
    <row r="1241" spans="1:2" ht="14" x14ac:dyDescent="0.25">
      <c r="A1241" s="10"/>
      <c r="B1241" s="8"/>
    </row>
    <row r="1242" spans="1:2" ht="14" x14ac:dyDescent="0.25">
      <c r="A1242" s="10"/>
      <c r="B1242" s="8"/>
    </row>
    <row r="1243" spans="1:2" ht="14" x14ac:dyDescent="0.25">
      <c r="A1243" s="10"/>
      <c r="B1243" s="8"/>
    </row>
    <row r="1244" spans="1:2" ht="14" x14ac:dyDescent="0.25">
      <c r="A1244" s="10"/>
      <c r="B1244" s="8"/>
    </row>
    <row r="1245" spans="1:2" ht="14" x14ac:dyDescent="0.25">
      <c r="A1245" s="10"/>
      <c r="B1245" s="8"/>
    </row>
    <row r="1246" spans="1:2" ht="14" x14ac:dyDescent="0.25">
      <c r="A1246" s="10"/>
      <c r="B1246" s="8"/>
    </row>
    <row r="1247" spans="1:2" ht="14" x14ac:dyDescent="0.25">
      <c r="A1247" s="10"/>
      <c r="B1247" s="8"/>
    </row>
    <row r="1248" spans="1:2" ht="14" x14ac:dyDescent="0.25">
      <c r="A1248" s="10"/>
      <c r="B1248" s="8"/>
    </row>
    <row r="1249" spans="1:2" ht="14" x14ac:dyDescent="0.25">
      <c r="A1249" s="10"/>
      <c r="B1249" s="8"/>
    </row>
    <row r="1250" spans="1:2" ht="14" x14ac:dyDescent="0.25">
      <c r="A1250" s="10"/>
      <c r="B1250" s="8"/>
    </row>
    <row r="1251" spans="1:2" ht="14" x14ac:dyDescent="0.25">
      <c r="A1251" s="10"/>
      <c r="B1251" s="8"/>
    </row>
    <row r="1252" spans="1:2" ht="14" x14ac:dyDescent="0.25">
      <c r="A1252" s="10"/>
      <c r="B1252" s="8"/>
    </row>
    <row r="1253" spans="1:2" ht="14" x14ac:dyDescent="0.25">
      <c r="A1253" s="10"/>
      <c r="B1253" s="8"/>
    </row>
    <row r="1254" spans="1:2" ht="14" x14ac:dyDescent="0.25">
      <c r="A1254" s="10"/>
      <c r="B1254" s="8"/>
    </row>
    <row r="1255" spans="1:2" ht="14" x14ac:dyDescent="0.25">
      <c r="A1255" s="10"/>
      <c r="B1255" s="8"/>
    </row>
    <row r="1256" spans="1:2" ht="14" x14ac:dyDescent="0.25">
      <c r="A1256" s="10"/>
      <c r="B1256" s="8"/>
    </row>
    <row r="1257" spans="1:2" ht="14" x14ac:dyDescent="0.25">
      <c r="A1257" s="10"/>
      <c r="B1257" s="8"/>
    </row>
    <row r="1258" spans="1:2" ht="14" x14ac:dyDescent="0.25">
      <c r="A1258" s="10"/>
      <c r="B1258" s="8"/>
    </row>
    <row r="1259" spans="1:2" ht="14" x14ac:dyDescent="0.25">
      <c r="A1259" s="10"/>
      <c r="B1259" s="8"/>
    </row>
    <row r="1260" spans="1:2" ht="14" x14ac:dyDescent="0.25">
      <c r="A1260" s="10"/>
      <c r="B1260" s="8"/>
    </row>
    <row r="1261" spans="1:2" ht="14" x14ac:dyDescent="0.25">
      <c r="A1261" s="10"/>
      <c r="B1261" s="8"/>
    </row>
    <row r="1262" spans="1:2" ht="14" x14ac:dyDescent="0.25">
      <c r="A1262" s="10"/>
      <c r="B1262" s="8"/>
    </row>
    <row r="1263" spans="1:2" ht="14" x14ac:dyDescent="0.25">
      <c r="A1263" s="10"/>
      <c r="B1263" s="8"/>
    </row>
    <row r="1264" spans="1:2" ht="14" x14ac:dyDescent="0.25">
      <c r="A1264" s="10"/>
      <c r="B1264" s="8"/>
    </row>
    <row r="1265" spans="1:2" ht="14" x14ac:dyDescent="0.25">
      <c r="A1265" s="10"/>
      <c r="B1265" s="8"/>
    </row>
    <row r="1266" spans="1:2" ht="14" x14ac:dyDescent="0.25">
      <c r="A1266" s="10"/>
      <c r="B1266" s="8"/>
    </row>
    <row r="1267" spans="1:2" ht="14" x14ac:dyDescent="0.25">
      <c r="A1267" s="10"/>
      <c r="B1267" s="8"/>
    </row>
    <row r="1268" spans="1:2" ht="14" x14ac:dyDescent="0.25">
      <c r="A1268" s="10"/>
      <c r="B1268" s="8"/>
    </row>
    <row r="1269" spans="1:2" ht="14" x14ac:dyDescent="0.25">
      <c r="A1269" s="10"/>
      <c r="B1269" s="8"/>
    </row>
    <row r="1270" spans="1:2" ht="14" x14ac:dyDescent="0.25">
      <c r="A1270" s="10"/>
      <c r="B1270" s="8"/>
    </row>
    <row r="1271" spans="1:2" ht="14" x14ac:dyDescent="0.25">
      <c r="A1271" s="10"/>
      <c r="B1271" s="8"/>
    </row>
    <row r="1272" spans="1:2" ht="14" x14ac:dyDescent="0.25">
      <c r="A1272" s="10"/>
      <c r="B1272" s="8"/>
    </row>
    <row r="1273" spans="1:2" ht="14" x14ac:dyDescent="0.25">
      <c r="A1273" s="10"/>
      <c r="B1273" s="8"/>
    </row>
    <row r="1274" spans="1:2" ht="14" x14ac:dyDescent="0.25">
      <c r="A1274" s="10"/>
      <c r="B1274" s="8"/>
    </row>
    <row r="1275" spans="1:2" ht="14" x14ac:dyDescent="0.25">
      <c r="A1275" s="10"/>
      <c r="B1275" s="8"/>
    </row>
    <row r="1276" spans="1:2" ht="14" x14ac:dyDescent="0.25">
      <c r="A1276" s="10"/>
      <c r="B1276" s="8"/>
    </row>
    <row r="1277" spans="1:2" ht="14" x14ac:dyDescent="0.25">
      <c r="A1277" s="10"/>
      <c r="B1277" s="8"/>
    </row>
    <row r="1278" spans="1:2" ht="14" x14ac:dyDescent="0.25">
      <c r="A1278" s="10"/>
      <c r="B1278" s="8"/>
    </row>
    <row r="1279" spans="1:2" ht="14" x14ac:dyDescent="0.25">
      <c r="A1279" s="10"/>
      <c r="B1279" s="8"/>
    </row>
    <row r="1280" spans="1:2" ht="14" x14ac:dyDescent="0.25">
      <c r="A1280" s="10"/>
      <c r="B1280" s="8"/>
    </row>
    <row r="1281" spans="1:2" ht="14" x14ac:dyDescent="0.25">
      <c r="A1281" s="10"/>
      <c r="B1281" s="8"/>
    </row>
    <row r="1282" spans="1:2" ht="14" x14ac:dyDescent="0.25">
      <c r="A1282" s="10"/>
      <c r="B1282" s="8"/>
    </row>
    <row r="1283" spans="1:2" ht="14" x14ac:dyDescent="0.25">
      <c r="A1283" s="10"/>
      <c r="B1283" s="8"/>
    </row>
    <row r="1284" spans="1:2" ht="14" x14ac:dyDescent="0.25">
      <c r="A1284" s="10"/>
      <c r="B1284" s="8"/>
    </row>
    <row r="1285" spans="1:2" ht="14" x14ac:dyDescent="0.25">
      <c r="A1285" s="10"/>
      <c r="B1285" s="8"/>
    </row>
    <row r="1286" spans="1:2" ht="14" x14ac:dyDescent="0.25">
      <c r="A1286" s="10"/>
      <c r="B1286" s="8"/>
    </row>
    <row r="1287" spans="1:2" ht="14" x14ac:dyDescent="0.25">
      <c r="A1287" s="10"/>
      <c r="B1287" s="8"/>
    </row>
    <row r="1288" spans="1:2" ht="14" x14ac:dyDescent="0.25">
      <c r="A1288" s="10"/>
      <c r="B1288" s="8"/>
    </row>
    <row r="1289" spans="1:2" ht="14" x14ac:dyDescent="0.25">
      <c r="A1289" s="10"/>
      <c r="B1289" s="8"/>
    </row>
    <row r="1290" spans="1:2" ht="14" x14ac:dyDescent="0.25">
      <c r="A1290" s="10"/>
      <c r="B1290" s="8"/>
    </row>
    <row r="1291" spans="1:2" ht="14" x14ac:dyDescent="0.25">
      <c r="A1291" s="10"/>
      <c r="B1291" s="8"/>
    </row>
    <row r="1292" spans="1:2" ht="14" x14ac:dyDescent="0.25">
      <c r="A1292" s="10"/>
      <c r="B1292" s="8"/>
    </row>
    <row r="1293" spans="1:2" ht="14" x14ac:dyDescent="0.25">
      <c r="A1293" s="10"/>
      <c r="B1293" s="8"/>
    </row>
    <row r="1294" spans="1:2" ht="14" x14ac:dyDescent="0.25">
      <c r="A1294" s="10"/>
      <c r="B1294" s="8"/>
    </row>
    <row r="1295" spans="1:2" ht="14" x14ac:dyDescent="0.25">
      <c r="A1295" s="10"/>
      <c r="B1295" s="8"/>
    </row>
    <row r="1296" spans="1:2" ht="14" x14ac:dyDescent="0.25">
      <c r="A1296" s="10"/>
      <c r="B1296" s="8"/>
    </row>
    <row r="1297" spans="1:2" ht="14" x14ac:dyDescent="0.25">
      <c r="A1297" s="10"/>
      <c r="B1297" s="8"/>
    </row>
    <row r="1298" spans="1:2" ht="14" x14ac:dyDescent="0.25">
      <c r="A1298" s="10"/>
      <c r="B1298" s="8"/>
    </row>
    <row r="1299" spans="1:2" ht="14" x14ac:dyDescent="0.25">
      <c r="A1299" s="10"/>
      <c r="B1299" s="8"/>
    </row>
    <row r="1300" spans="1:2" ht="14" x14ac:dyDescent="0.25">
      <c r="A1300" s="10"/>
      <c r="B1300" s="8"/>
    </row>
    <row r="1301" spans="1:2" ht="14" x14ac:dyDescent="0.25">
      <c r="A1301" s="10"/>
      <c r="B1301" s="8"/>
    </row>
    <row r="1302" spans="1:2" ht="14" x14ac:dyDescent="0.25">
      <c r="A1302" s="10"/>
      <c r="B1302" s="8"/>
    </row>
    <row r="1303" spans="1:2" ht="14" x14ac:dyDescent="0.25">
      <c r="A1303" s="10"/>
      <c r="B1303" s="8"/>
    </row>
    <row r="1304" spans="1:2" ht="14" x14ac:dyDescent="0.25">
      <c r="A1304" s="10"/>
      <c r="B1304" s="8"/>
    </row>
    <row r="1305" spans="1:2" ht="14" x14ac:dyDescent="0.25">
      <c r="A1305" s="10"/>
      <c r="B1305" s="8"/>
    </row>
    <row r="1306" spans="1:2" ht="14" x14ac:dyDescent="0.25">
      <c r="A1306" s="10"/>
      <c r="B1306" s="8"/>
    </row>
    <row r="1307" spans="1:2" ht="14" x14ac:dyDescent="0.25">
      <c r="A1307" s="10"/>
      <c r="B1307" s="8"/>
    </row>
    <row r="1308" spans="1:2" ht="14" x14ac:dyDescent="0.25">
      <c r="A1308" s="10"/>
      <c r="B1308" s="8"/>
    </row>
    <row r="1309" spans="1:2" ht="14" x14ac:dyDescent="0.25">
      <c r="A1309" s="10"/>
      <c r="B1309" s="8"/>
    </row>
    <row r="1310" spans="1:2" ht="14" x14ac:dyDescent="0.25">
      <c r="A1310" s="10"/>
      <c r="B1310" s="8"/>
    </row>
    <row r="1311" spans="1:2" ht="14" x14ac:dyDescent="0.25">
      <c r="A1311" s="10"/>
      <c r="B1311" s="8"/>
    </row>
    <row r="1312" spans="1:2" ht="14" x14ac:dyDescent="0.25">
      <c r="A1312" s="10"/>
      <c r="B1312" s="8"/>
    </row>
    <row r="1313" spans="1:2" ht="14" x14ac:dyDescent="0.25">
      <c r="A1313" s="10"/>
      <c r="B1313" s="8"/>
    </row>
    <row r="1314" spans="1:2" ht="14" x14ac:dyDescent="0.25">
      <c r="A1314" s="10"/>
      <c r="B1314" s="8"/>
    </row>
    <row r="1315" spans="1:2" ht="14" x14ac:dyDescent="0.25">
      <c r="A1315" s="10"/>
      <c r="B1315" s="8"/>
    </row>
    <row r="1316" spans="1:2" ht="14" x14ac:dyDescent="0.25">
      <c r="A1316" s="10"/>
      <c r="B1316" s="8"/>
    </row>
    <row r="1317" spans="1:2" ht="14" x14ac:dyDescent="0.25">
      <c r="A1317" s="10"/>
      <c r="B1317" s="8"/>
    </row>
    <row r="1318" spans="1:2" ht="14" x14ac:dyDescent="0.25">
      <c r="A1318" s="10"/>
      <c r="B1318" s="8"/>
    </row>
    <row r="1319" spans="1:2" ht="14" x14ac:dyDescent="0.25">
      <c r="A1319" s="10"/>
      <c r="B1319" s="8"/>
    </row>
    <row r="1320" spans="1:2" ht="14" x14ac:dyDescent="0.25">
      <c r="A1320" s="10"/>
      <c r="B1320" s="8"/>
    </row>
    <row r="1321" spans="1:2" ht="14" x14ac:dyDescent="0.25">
      <c r="A1321" s="10"/>
      <c r="B1321" s="8"/>
    </row>
    <row r="1322" spans="1:2" ht="14" x14ac:dyDescent="0.25">
      <c r="A1322" s="10"/>
      <c r="B1322" s="8"/>
    </row>
    <row r="1323" spans="1:2" ht="14" x14ac:dyDescent="0.25">
      <c r="A1323" s="10"/>
      <c r="B1323" s="8"/>
    </row>
    <row r="1324" spans="1:2" ht="14" x14ac:dyDescent="0.25">
      <c r="A1324" s="10"/>
      <c r="B1324" s="8"/>
    </row>
    <row r="1325" spans="1:2" ht="14" x14ac:dyDescent="0.25">
      <c r="A1325" s="10"/>
      <c r="B1325" s="8"/>
    </row>
    <row r="1326" spans="1:2" ht="14" x14ac:dyDescent="0.25">
      <c r="A1326" s="10"/>
      <c r="B1326" s="8"/>
    </row>
    <row r="1327" spans="1:2" ht="14" x14ac:dyDescent="0.25">
      <c r="A1327" s="10"/>
      <c r="B1327" s="8"/>
    </row>
    <row r="1328" spans="1:2" ht="14" x14ac:dyDescent="0.25">
      <c r="A1328" s="10"/>
      <c r="B1328" s="8"/>
    </row>
    <row r="1329" spans="1:2" ht="14" x14ac:dyDescent="0.25">
      <c r="A1329" s="10"/>
      <c r="B1329" s="8"/>
    </row>
    <row r="1330" spans="1:2" ht="14" x14ac:dyDescent="0.25">
      <c r="A1330" s="10"/>
      <c r="B1330" s="8"/>
    </row>
    <row r="1331" spans="1:2" ht="14" x14ac:dyDescent="0.25">
      <c r="A1331" s="10"/>
      <c r="B1331" s="8"/>
    </row>
    <row r="1332" spans="1:2" ht="14" x14ac:dyDescent="0.25">
      <c r="A1332" s="10"/>
      <c r="B1332" s="8"/>
    </row>
    <row r="1333" spans="1:2" ht="14" x14ac:dyDescent="0.25">
      <c r="A1333" s="10"/>
      <c r="B1333" s="8"/>
    </row>
    <row r="1334" spans="1:2" ht="14" x14ac:dyDescent="0.25">
      <c r="A1334" s="10"/>
      <c r="B1334" s="8"/>
    </row>
    <row r="1335" spans="1:2" ht="14" x14ac:dyDescent="0.25">
      <c r="A1335" s="10"/>
      <c r="B1335" s="8"/>
    </row>
    <row r="1336" spans="1:2" ht="14" x14ac:dyDescent="0.25">
      <c r="A1336" s="10"/>
      <c r="B1336" s="8"/>
    </row>
    <row r="1337" spans="1:2" ht="14" x14ac:dyDescent="0.25">
      <c r="A1337" s="10"/>
      <c r="B1337" s="8"/>
    </row>
    <row r="1338" spans="1:2" ht="14" x14ac:dyDescent="0.25">
      <c r="A1338" s="10"/>
      <c r="B1338" s="8"/>
    </row>
    <row r="1339" spans="1:2" ht="14" x14ac:dyDescent="0.25">
      <c r="A1339" s="10"/>
      <c r="B1339" s="8"/>
    </row>
    <row r="1340" spans="1:2" ht="14" x14ac:dyDescent="0.25">
      <c r="A1340" s="10"/>
      <c r="B1340" s="8"/>
    </row>
    <row r="1341" spans="1:2" ht="14" x14ac:dyDescent="0.25">
      <c r="A1341" s="10"/>
      <c r="B1341" s="8"/>
    </row>
    <row r="1342" spans="1:2" ht="14" x14ac:dyDescent="0.25">
      <c r="A1342" s="10"/>
      <c r="B1342" s="8"/>
    </row>
    <row r="1343" spans="1:2" ht="14" x14ac:dyDescent="0.25">
      <c r="A1343" s="10"/>
      <c r="B1343" s="8"/>
    </row>
    <row r="1344" spans="1:2" ht="14" x14ac:dyDescent="0.25">
      <c r="A1344" s="10"/>
      <c r="B1344" s="8"/>
    </row>
    <row r="1345" spans="1:2" ht="14" x14ac:dyDescent="0.25">
      <c r="A1345" s="10"/>
      <c r="B1345" s="8"/>
    </row>
    <row r="1346" spans="1:2" ht="14" x14ac:dyDescent="0.25">
      <c r="A1346" s="10"/>
      <c r="B1346" s="8"/>
    </row>
    <row r="1347" spans="1:2" ht="14" x14ac:dyDescent="0.25">
      <c r="A1347" s="10"/>
      <c r="B1347" s="8"/>
    </row>
    <row r="1348" spans="1:2" ht="14" x14ac:dyDescent="0.25">
      <c r="A1348" s="10"/>
      <c r="B1348" s="8"/>
    </row>
    <row r="1349" spans="1:2" ht="14" x14ac:dyDescent="0.25">
      <c r="A1349" s="10"/>
      <c r="B1349" s="8"/>
    </row>
    <row r="1350" spans="1:2" ht="14" x14ac:dyDescent="0.25">
      <c r="A1350" s="10"/>
      <c r="B1350" s="8"/>
    </row>
    <row r="1351" spans="1:2" ht="14" x14ac:dyDescent="0.25">
      <c r="A1351" s="10"/>
      <c r="B1351" s="8"/>
    </row>
    <row r="1352" spans="1:2" ht="14" x14ac:dyDescent="0.25">
      <c r="A1352" s="10"/>
      <c r="B1352" s="8"/>
    </row>
    <row r="1353" spans="1:2" ht="14" x14ac:dyDescent="0.25">
      <c r="A1353" s="10"/>
      <c r="B1353" s="8"/>
    </row>
    <row r="1354" spans="1:2" ht="14" x14ac:dyDescent="0.25">
      <c r="A1354" s="10"/>
      <c r="B1354" s="8"/>
    </row>
    <row r="1355" spans="1:2" ht="14" x14ac:dyDescent="0.25">
      <c r="A1355" s="10"/>
      <c r="B1355" s="8"/>
    </row>
    <row r="1356" spans="1:2" ht="14" x14ac:dyDescent="0.25">
      <c r="A1356" s="10"/>
      <c r="B1356" s="8"/>
    </row>
    <row r="1357" spans="1:2" ht="14" x14ac:dyDescent="0.25">
      <c r="A1357" s="10"/>
      <c r="B1357" s="8"/>
    </row>
    <row r="1358" spans="1:2" ht="14" x14ac:dyDescent="0.25">
      <c r="A1358" s="10"/>
      <c r="B1358" s="8"/>
    </row>
    <row r="1359" spans="1:2" ht="14" x14ac:dyDescent="0.25">
      <c r="A1359" s="10"/>
      <c r="B1359" s="8"/>
    </row>
    <row r="1360" spans="1:2" ht="14" x14ac:dyDescent="0.25">
      <c r="A1360" s="10"/>
      <c r="B1360" s="8"/>
    </row>
    <row r="1361" spans="1:2" ht="14" x14ac:dyDescent="0.25">
      <c r="A1361" s="10"/>
      <c r="B1361" s="8"/>
    </row>
    <row r="1362" spans="1:2" ht="14" x14ac:dyDescent="0.25">
      <c r="A1362" s="10"/>
      <c r="B1362" s="8"/>
    </row>
    <row r="1363" spans="1:2" ht="14" x14ac:dyDescent="0.25">
      <c r="A1363" s="10"/>
      <c r="B1363" s="8"/>
    </row>
    <row r="1364" spans="1:2" ht="14" x14ac:dyDescent="0.25">
      <c r="A1364" s="10"/>
      <c r="B1364" s="8"/>
    </row>
    <row r="1365" spans="1:2" ht="14" x14ac:dyDescent="0.25">
      <c r="A1365" s="10"/>
      <c r="B1365" s="8"/>
    </row>
    <row r="1366" spans="1:2" ht="14" x14ac:dyDescent="0.25">
      <c r="A1366" s="10"/>
      <c r="B1366" s="8"/>
    </row>
    <row r="1367" spans="1:2" ht="14" x14ac:dyDescent="0.25">
      <c r="A1367" s="10"/>
      <c r="B1367" s="8"/>
    </row>
    <row r="1368" spans="1:2" ht="14" x14ac:dyDescent="0.25">
      <c r="A1368" s="10"/>
      <c r="B1368" s="8"/>
    </row>
    <row r="1369" spans="1:2" ht="14" x14ac:dyDescent="0.25">
      <c r="A1369" s="10"/>
      <c r="B1369" s="8"/>
    </row>
    <row r="1370" spans="1:2" ht="14" x14ac:dyDescent="0.25">
      <c r="A1370" s="10"/>
      <c r="B1370" s="8"/>
    </row>
    <row r="1371" spans="1:2" ht="14" x14ac:dyDescent="0.25">
      <c r="A1371" s="10"/>
      <c r="B1371" s="8"/>
    </row>
    <row r="1372" spans="1:2" ht="14" x14ac:dyDescent="0.25">
      <c r="A1372" s="10"/>
      <c r="B1372" s="8"/>
    </row>
    <row r="1373" spans="1:2" ht="14" x14ac:dyDescent="0.25">
      <c r="A1373" s="10"/>
      <c r="B1373" s="8"/>
    </row>
    <row r="1374" spans="1:2" ht="14" x14ac:dyDescent="0.25">
      <c r="A1374" s="10"/>
      <c r="B1374" s="8"/>
    </row>
    <row r="1375" spans="1:2" ht="14" x14ac:dyDescent="0.25">
      <c r="A1375" s="10"/>
      <c r="B1375" s="8"/>
    </row>
    <row r="1376" spans="1:2" ht="14" x14ac:dyDescent="0.25">
      <c r="A1376" s="10"/>
      <c r="B1376" s="8"/>
    </row>
    <row r="1377" spans="1:2" ht="14" x14ac:dyDescent="0.25">
      <c r="A1377" s="10"/>
      <c r="B1377" s="8"/>
    </row>
    <row r="1378" spans="1:2" ht="14" x14ac:dyDescent="0.25">
      <c r="A1378" s="10"/>
      <c r="B1378" s="8"/>
    </row>
    <row r="1379" spans="1:2" ht="14" x14ac:dyDescent="0.25">
      <c r="A1379" s="10"/>
      <c r="B1379" s="8"/>
    </row>
    <row r="1380" spans="1:2" ht="14" x14ac:dyDescent="0.25">
      <c r="A1380" s="10"/>
      <c r="B1380" s="8"/>
    </row>
    <row r="1381" spans="1:2" ht="14" x14ac:dyDescent="0.25">
      <c r="A1381" s="10"/>
      <c r="B1381" s="8"/>
    </row>
    <row r="1382" spans="1:2" ht="14" x14ac:dyDescent="0.25">
      <c r="A1382" s="10"/>
      <c r="B1382" s="8"/>
    </row>
    <row r="1383" spans="1:2" ht="14" x14ac:dyDescent="0.25">
      <c r="A1383" s="10"/>
      <c r="B1383" s="8"/>
    </row>
    <row r="1384" spans="1:2" ht="14" x14ac:dyDescent="0.25">
      <c r="A1384" s="10"/>
      <c r="B1384" s="8"/>
    </row>
    <row r="1385" spans="1:2" ht="14" x14ac:dyDescent="0.25">
      <c r="A1385" s="10"/>
      <c r="B1385" s="8"/>
    </row>
    <row r="1386" spans="1:2" ht="14" x14ac:dyDescent="0.25">
      <c r="A1386" s="10"/>
      <c r="B1386" s="8"/>
    </row>
    <row r="1387" spans="1:2" ht="14" x14ac:dyDescent="0.25">
      <c r="A1387" s="10"/>
      <c r="B1387" s="8"/>
    </row>
    <row r="1388" spans="1:2" ht="14" x14ac:dyDescent="0.25">
      <c r="A1388" s="10"/>
      <c r="B1388" s="8"/>
    </row>
    <row r="1389" spans="1:2" ht="14" x14ac:dyDescent="0.25">
      <c r="A1389" s="10"/>
      <c r="B1389" s="8"/>
    </row>
    <row r="1390" spans="1:2" ht="14" x14ac:dyDescent="0.25">
      <c r="A1390" s="10"/>
      <c r="B1390" s="8"/>
    </row>
    <row r="1391" spans="1:2" ht="14" x14ac:dyDescent="0.25">
      <c r="A1391" s="10"/>
      <c r="B1391" s="8"/>
    </row>
    <row r="1392" spans="1:2" ht="14" x14ac:dyDescent="0.25">
      <c r="A1392" s="10"/>
      <c r="B1392" s="8"/>
    </row>
    <row r="1393" spans="1:2" ht="14" x14ac:dyDescent="0.25">
      <c r="A1393" s="10"/>
      <c r="B1393" s="8"/>
    </row>
    <row r="1394" spans="1:2" ht="14" x14ac:dyDescent="0.25">
      <c r="A1394" s="10"/>
      <c r="B1394" s="8"/>
    </row>
    <row r="1395" spans="1:2" ht="14" x14ac:dyDescent="0.25">
      <c r="A1395" s="10"/>
      <c r="B1395" s="8"/>
    </row>
    <row r="1396" spans="1:2" ht="14" x14ac:dyDescent="0.25">
      <c r="A1396" s="10"/>
      <c r="B1396" s="8"/>
    </row>
    <row r="1397" spans="1:2" ht="14" x14ac:dyDescent="0.25">
      <c r="A1397" s="10"/>
      <c r="B1397" s="8"/>
    </row>
    <row r="1398" spans="1:2" ht="14" x14ac:dyDescent="0.25">
      <c r="A1398" s="10"/>
      <c r="B1398" s="8"/>
    </row>
    <row r="1399" spans="1:2" ht="14" x14ac:dyDescent="0.25">
      <c r="A1399" s="10"/>
      <c r="B1399" s="8"/>
    </row>
    <row r="1400" spans="1:2" ht="14" x14ac:dyDescent="0.25">
      <c r="A1400" s="10"/>
      <c r="B1400" s="8"/>
    </row>
    <row r="1401" spans="1:2" ht="14" x14ac:dyDescent="0.25">
      <c r="A1401" s="10"/>
      <c r="B1401" s="8"/>
    </row>
    <row r="1402" spans="1:2" ht="14" x14ac:dyDescent="0.25">
      <c r="A1402" s="10"/>
      <c r="B1402" s="8"/>
    </row>
    <row r="1403" spans="1:2" ht="14" x14ac:dyDescent="0.25">
      <c r="A1403" s="10"/>
      <c r="B1403" s="8"/>
    </row>
    <row r="1404" spans="1:2" ht="14" x14ac:dyDescent="0.25">
      <c r="A1404" s="10"/>
      <c r="B1404" s="8"/>
    </row>
    <row r="1405" spans="1:2" ht="14" x14ac:dyDescent="0.25">
      <c r="A1405" s="10"/>
      <c r="B1405" s="8"/>
    </row>
    <row r="1406" spans="1:2" ht="14" x14ac:dyDescent="0.25">
      <c r="A1406" s="10"/>
      <c r="B1406" s="8"/>
    </row>
    <row r="1407" spans="1:2" ht="14" x14ac:dyDescent="0.25">
      <c r="A1407" s="10"/>
      <c r="B1407" s="8"/>
    </row>
    <row r="1408" spans="1:2" ht="14" x14ac:dyDescent="0.25">
      <c r="A1408" s="10"/>
      <c r="B1408" s="8"/>
    </row>
    <row r="1409" spans="1:2" ht="14" x14ac:dyDescent="0.25">
      <c r="A1409" s="10"/>
      <c r="B1409" s="8"/>
    </row>
    <row r="1410" spans="1:2" ht="14" x14ac:dyDescent="0.25">
      <c r="A1410" s="10"/>
      <c r="B1410" s="8"/>
    </row>
    <row r="1411" spans="1:2" ht="14" x14ac:dyDescent="0.25">
      <c r="A1411" s="10"/>
      <c r="B1411" s="8"/>
    </row>
    <row r="1412" spans="1:2" ht="14" x14ac:dyDescent="0.25">
      <c r="A1412" s="10"/>
      <c r="B1412" s="8"/>
    </row>
    <row r="1413" spans="1:2" ht="14" x14ac:dyDescent="0.25">
      <c r="A1413" s="10"/>
      <c r="B1413" s="8"/>
    </row>
    <row r="1414" spans="1:2" ht="14" x14ac:dyDescent="0.25">
      <c r="A1414" s="10"/>
      <c r="B1414" s="8"/>
    </row>
    <row r="1415" spans="1:2" ht="14" x14ac:dyDescent="0.25">
      <c r="A1415" s="10"/>
      <c r="B1415" s="8"/>
    </row>
    <row r="1416" spans="1:2" ht="14" x14ac:dyDescent="0.25">
      <c r="A1416" s="10"/>
      <c r="B1416" s="8"/>
    </row>
    <row r="1417" spans="1:2" ht="14" x14ac:dyDescent="0.25">
      <c r="A1417" s="10"/>
      <c r="B1417" s="8"/>
    </row>
    <row r="1418" spans="1:2" ht="14" x14ac:dyDescent="0.25">
      <c r="A1418" s="10"/>
      <c r="B1418" s="8"/>
    </row>
    <row r="1419" spans="1:2" ht="14" x14ac:dyDescent="0.25">
      <c r="A1419" s="10"/>
      <c r="B1419" s="8"/>
    </row>
    <row r="1420" spans="1:2" ht="14" x14ac:dyDescent="0.25">
      <c r="A1420" s="10"/>
      <c r="B1420" s="8"/>
    </row>
    <row r="1421" spans="1:2" ht="14" x14ac:dyDescent="0.25">
      <c r="A1421" s="10"/>
      <c r="B1421" s="8"/>
    </row>
    <row r="1422" spans="1:2" ht="14" x14ac:dyDescent="0.25">
      <c r="A1422" s="10"/>
      <c r="B1422" s="8"/>
    </row>
    <row r="1423" spans="1:2" ht="14" x14ac:dyDescent="0.25">
      <c r="A1423" s="10"/>
      <c r="B1423" s="8"/>
    </row>
    <row r="1424" spans="1:2" ht="14" x14ac:dyDescent="0.25">
      <c r="A1424" s="10"/>
      <c r="B1424" s="8"/>
    </row>
    <row r="1425" spans="1:2" ht="14" x14ac:dyDescent="0.25">
      <c r="A1425" s="10"/>
      <c r="B1425" s="8"/>
    </row>
    <row r="1426" spans="1:2" ht="14" x14ac:dyDescent="0.25">
      <c r="A1426" s="10"/>
      <c r="B1426" s="8"/>
    </row>
    <row r="1427" spans="1:2" ht="14" x14ac:dyDescent="0.25">
      <c r="A1427" s="10"/>
      <c r="B1427" s="8"/>
    </row>
    <row r="1428" spans="1:2" ht="14" x14ac:dyDescent="0.25">
      <c r="A1428" s="10"/>
      <c r="B1428" s="8"/>
    </row>
    <row r="1429" spans="1:2" ht="14" x14ac:dyDescent="0.25">
      <c r="A1429" s="10"/>
      <c r="B1429" s="8"/>
    </row>
    <row r="1430" spans="1:2" ht="14" x14ac:dyDescent="0.25">
      <c r="A1430" s="10"/>
      <c r="B1430" s="8"/>
    </row>
    <row r="1431" spans="1:2" ht="14" x14ac:dyDescent="0.25">
      <c r="A1431" s="10"/>
      <c r="B1431" s="8"/>
    </row>
    <row r="1432" spans="1:2" ht="14" x14ac:dyDescent="0.25">
      <c r="A1432" s="10"/>
      <c r="B1432" s="8"/>
    </row>
    <row r="1433" spans="1:2" ht="14" x14ac:dyDescent="0.25">
      <c r="A1433" s="10"/>
      <c r="B1433" s="8"/>
    </row>
    <row r="1434" spans="1:2" ht="14" x14ac:dyDescent="0.25">
      <c r="A1434" s="10"/>
      <c r="B1434" s="8"/>
    </row>
    <row r="1435" spans="1:2" ht="14" x14ac:dyDescent="0.25">
      <c r="A1435" s="10"/>
      <c r="B1435" s="8"/>
    </row>
    <row r="1436" spans="1:2" ht="14" x14ac:dyDescent="0.25">
      <c r="A1436" s="10"/>
      <c r="B1436" s="8"/>
    </row>
    <row r="1437" spans="1:2" ht="14" x14ac:dyDescent="0.25">
      <c r="A1437" s="10"/>
      <c r="B1437" s="8"/>
    </row>
    <row r="1438" spans="1:2" ht="14" x14ac:dyDescent="0.25">
      <c r="A1438" s="10"/>
      <c r="B1438" s="8"/>
    </row>
    <row r="1439" spans="1:2" ht="14" x14ac:dyDescent="0.25">
      <c r="A1439" s="10"/>
      <c r="B1439" s="8"/>
    </row>
    <row r="1440" spans="1:2" ht="14" x14ac:dyDescent="0.25">
      <c r="A1440" s="10"/>
      <c r="B1440" s="8"/>
    </row>
    <row r="1441" spans="1:2" ht="14" x14ac:dyDescent="0.25">
      <c r="A1441" s="10"/>
      <c r="B1441" s="8"/>
    </row>
    <row r="1442" spans="1:2" ht="14" x14ac:dyDescent="0.25">
      <c r="A1442" s="10"/>
      <c r="B1442" s="8"/>
    </row>
    <row r="1443" spans="1:2" ht="14" x14ac:dyDescent="0.25">
      <c r="A1443" s="10"/>
      <c r="B1443" s="8"/>
    </row>
    <row r="1444" spans="1:2" ht="14" x14ac:dyDescent="0.25">
      <c r="A1444" s="10"/>
      <c r="B1444" s="8"/>
    </row>
    <row r="1445" spans="1:2" ht="14" x14ac:dyDescent="0.25">
      <c r="A1445" s="10"/>
      <c r="B1445" s="8"/>
    </row>
    <row r="1446" spans="1:2" ht="14" x14ac:dyDescent="0.25">
      <c r="A1446" s="10"/>
      <c r="B1446" s="8"/>
    </row>
    <row r="1447" spans="1:2" ht="14" x14ac:dyDescent="0.25">
      <c r="A1447" s="10"/>
      <c r="B1447" s="8"/>
    </row>
    <row r="1448" spans="1:2" ht="14" x14ac:dyDescent="0.25">
      <c r="A1448" s="10"/>
      <c r="B1448" s="8"/>
    </row>
    <row r="1449" spans="1:2" ht="14" x14ac:dyDescent="0.25">
      <c r="A1449" s="10"/>
      <c r="B1449" s="8"/>
    </row>
    <row r="1450" spans="1:2" ht="14" x14ac:dyDescent="0.25">
      <c r="A1450" s="10"/>
      <c r="B1450" s="8"/>
    </row>
    <row r="1451" spans="1:2" ht="14" x14ac:dyDescent="0.25">
      <c r="A1451" s="10"/>
      <c r="B1451" s="8"/>
    </row>
    <row r="1452" spans="1:2" ht="14" x14ac:dyDescent="0.25">
      <c r="A1452" s="10"/>
      <c r="B1452" s="8"/>
    </row>
    <row r="1453" spans="1:2" ht="14" x14ac:dyDescent="0.25">
      <c r="A1453" s="10"/>
      <c r="B1453" s="8"/>
    </row>
    <row r="1454" spans="1:2" ht="14" x14ac:dyDescent="0.25">
      <c r="A1454" s="10"/>
      <c r="B1454" s="8"/>
    </row>
    <row r="1455" spans="1:2" ht="14" x14ac:dyDescent="0.25">
      <c r="A1455" s="10"/>
      <c r="B1455" s="8"/>
    </row>
    <row r="1456" spans="1:2" ht="14" x14ac:dyDescent="0.25">
      <c r="A1456" s="10"/>
      <c r="B1456" s="8"/>
    </row>
    <row r="1457" spans="1:2" ht="14" x14ac:dyDescent="0.25">
      <c r="A1457" s="10"/>
      <c r="B1457" s="8"/>
    </row>
    <row r="1458" spans="1:2" ht="14" x14ac:dyDescent="0.25">
      <c r="A1458" s="10"/>
      <c r="B1458" s="8"/>
    </row>
    <row r="1459" spans="1:2" ht="14" x14ac:dyDescent="0.25">
      <c r="A1459" s="10"/>
      <c r="B1459" s="8"/>
    </row>
    <row r="1460" spans="1:2" ht="14" x14ac:dyDescent="0.25">
      <c r="A1460" s="10"/>
      <c r="B1460" s="8"/>
    </row>
    <row r="1461" spans="1:2" ht="14" x14ac:dyDescent="0.25">
      <c r="A1461" s="10"/>
      <c r="B1461" s="8"/>
    </row>
    <row r="1462" spans="1:2" ht="14" x14ac:dyDescent="0.25">
      <c r="A1462" s="10"/>
      <c r="B1462" s="8"/>
    </row>
    <row r="1463" spans="1:2" ht="14" x14ac:dyDescent="0.25">
      <c r="A1463" s="10"/>
      <c r="B1463" s="8"/>
    </row>
    <row r="1464" spans="1:2" ht="14" x14ac:dyDescent="0.25">
      <c r="A1464" s="10"/>
      <c r="B1464" s="8"/>
    </row>
    <row r="1465" spans="1:2" ht="14" x14ac:dyDescent="0.25">
      <c r="A1465" s="10"/>
      <c r="B1465" s="8"/>
    </row>
    <row r="1466" spans="1:2" ht="14" x14ac:dyDescent="0.25">
      <c r="A1466" s="10"/>
      <c r="B1466" s="8"/>
    </row>
    <row r="1467" spans="1:2" ht="14" x14ac:dyDescent="0.25">
      <c r="A1467" s="10"/>
      <c r="B1467" s="8"/>
    </row>
    <row r="1468" spans="1:2" ht="14" x14ac:dyDescent="0.25">
      <c r="A1468" s="10"/>
      <c r="B1468" s="8"/>
    </row>
    <row r="1469" spans="1:2" ht="14" x14ac:dyDescent="0.25">
      <c r="A1469" s="10"/>
      <c r="B1469" s="8"/>
    </row>
    <row r="1470" spans="1:2" ht="14" x14ac:dyDescent="0.25">
      <c r="A1470" s="10"/>
      <c r="B1470" s="8"/>
    </row>
    <row r="1471" spans="1:2" ht="14" x14ac:dyDescent="0.25">
      <c r="A1471" s="10"/>
      <c r="B1471" s="8"/>
    </row>
    <row r="1472" spans="1:2" ht="14" x14ac:dyDescent="0.25">
      <c r="A1472" s="10"/>
      <c r="B1472" s="8"/>
    </row>
    <row r="1473" spans="1:2" ht="14" x14ac:dyDescent="0.25">
      <c r="A1473" s="10"/>
      <c r="B1473" s="8"/>
    </row>
    <row r="1474" spans="1:2" ht="14" x14ac:dyDescent="0.25">
      <c r="A1474" s="10"/>
      <c r="B1474" s="8"/>
    </row>
    <row r="1475" spans="1:2" ht="14" x14ac:dyDescent="0.25">
      <c r="A1475" s="10"/>
      <c r="B1475" s="8"/>
    </row>
    <row r="1476" spans="1:2" ht="14" x14ac:dyDescent="0.25">
      <c r="A1476" s="10"/>
      <c r="B1476" s="8"/>
    </row>
    <row r="1477" spans="1:2" ht="14" x14ac:dyDescent="0.25">
      <c r="A1477" s="10"/>
      <c r="B1477" s="8"/>
    </row>
    <row r="1478" spans="1:2" ht="14" x14ac:dyDescent="0.25">
      <c r="A1478" s="10"/>
      <c r="B1478" s="8"/>
    </row>
    <row r="1479" spans="1:2" ht="14" x14ac:dyDescent="0.25">
      <c r="A1479" s="10"/>
      <c r="B1479" s="8"/>
    </row>
    <row r="1480" spans="1:2" ht="14" x14ac:dyDescent="0.25">
      <c r="A1480" s="10"/>
      <c r="B1480" s="8"/>
    </row>
    <row r="1481" spans="1:2" ht="14" x14ac:dyDescent="0.25">
      <c r="A1481" s="10"/>
      <c r="B1481" s="8"/>
    </row>
    <row r="1482" spans="1:2" ht="14" x14ac:dyDescent="0.25">
      <c r="A1482" s="10"/>
      <c r="B1482" s="8"/>
    </row>
    <row r="1483" spans="1:2" ht="14" x14ac:dyDescent="0.25">
      <c r="A1483" s="10"/>
      <c r="B1483" s="8"/>
    </row>
    <row r="1484" spans="1:2" ht="14" x14ac:dyDescent="0.25">
      <c r="A1484" s="10"/>
      <c r="B1484" s="8"/>
    </row>
    <row r="1485" spans="1:2" ht="14" x14ac:dyDescent="0.25">
      <c r="A1485" s="10"/>
      <c r="B1485" s="8"/>
    </row>
    <row r="1486" spans="1:2" ht="14" x14ac:dyDescent="0.25">
      <c r="A1486" s="10"/>
      <c r="B1486" s="8"/>
    </row>
    <row r="1487" spans="1:2" ht="14" x14ac:dyDescent="0.25">
      <c r="A1487" s="10"/>
      <c r="B1487" s="8"/>
    </row>
    <row r="1488" spans="1:2" ht="14" x14ac:dyDescent="0.25">
      <c r="A1488" s="10"/>
      <c r="B1488" s="8"/>
    </row>
    <row r="1489" spans="1:2" ht="14" x14ac:dyDescent="0.25">
      <c r="A1489" s="10"/>
      <c r="B1489" s="8"/>
    </row>
    <row r="1490" spans="1:2" ht="14" x14ac:dyDescent="0.25">
      <c r="A1490" s="10"/>
      <c r="B1490" s="8"/>
    </row>
    <row r="1491" spans="1:2" ht="14" x14ac:dyDescent="0.25">
      <c r="A1491" s="10"/>
      <c r="B1491" s="8"/>
    </row>
    <row r="1492" spans="1:2" ht="14" x14ac:dyDescent="0.25">
      <c r="A1492" s="10"/>
      <c r="B1492" s="8"/>
    </row>
    <row r="1493" spans="1:2" ht="14" x14ac:dyDescent="0.25">
      <c r="A1493" s="10"/>
      <c r="B1493" s="8"/>
    </row>
    <row r="1494" spans="1:2" ht="14" x14ac:dyDescent="0.25">
      <c r="A1494" s="10"/>
      <c r="B1494" s="8"/>
    </row>
    <row r="1495" spans="1:2" ht="14" x14ac:dyDescent="0.25">
      <c r="A1495" s="10"/>
      <c r="B1495" s="8"/>
    </row>
    <row r="1496" spans="1:2" ht="14" x14ac:dyDescent="0.25">
      <c r="A1496" s="10"/>
      <c r="B1496" s="8"/>
    </row>
    <row r="1497" spans="1:2" ht="14" x14ac:dyDescent="0.25">
      <c r="A1497" s="10"/>
      <c r="B1497" s="8"/>
    </row>
    <row r="1498" spans="1:2" ht="14" x14ac:dyDescent="0.25">
      <c r="A1498" s="10"/>
      <c r="B1498" s="8"/>
    </row>
    <row r="1499" spans="1:2" ht="14" x14ac:dyDescent="0.25">
      <c r="A1499" s="10"/>
      <c r="B1499" s="8"/>
    </row>
    <row r="1500" spans="1:2" ht="14" x14ac:dyDescent="0.25">
      <c r="A1500" s="10"/>
      <c r="B1500" s="8"/>
    </row>
    <row r="1501" spans="1:2" ht="14" x14ac:dyDescent="0.25">
      <c r="A1501" s="10"/>
      <c r="B1501" s="8"/>
    </row>
    <row r="1502" spans="1:2" ht="14" x14ac:dyDescent="0.25">
      <c r="A1502" s="10"/>
      <c r="B1502" s="8"/>
    </row>
    <row r="1503" spans="1:2" ht="14" x14ac:dyDescent="0.25">
      <c r="A1503" s="10"/>
      <c r="B1503" s="8"/>
    </row>
    <row r="1504" spans="1:2" ht="14" x14ac:dyDescent="0.25">
      <c r="A1504" s="10"/>
      <c r="B1504" s="8"/>
    </row>
    <row r="1505" spans="1:2" ht="14" x14ac:dyDescent="0.25">
      <c r="A1505" s="10"/>
      <c r="B1505" s="8"/>
    </row>
    <row r="1506" spans="1:2" ht="14" x14ac:dyDescent="0.25">
      <c r="A1506" s="10"/>
      <c r="B1506" s="8"/>
    </row>
    <row r="1507" spans="1:2" ht="14" x14ac:dyDescent="0.25">
      <c r="A1507" s="10"/>
      <c r="B1507" s="8"/>
    </row>
    <row r="1508" spans="1:2" ht="14" x14ac:dyDescent="0.25">
      <c r="A1508" s="10"/>
      <c r="B1508" s="8"/>
    </row>
    <row r="1509" spans="1:2" ht="14" x14ac:dyDescent="0.25">
      <c r="A1509" s="10"/>
      <c r="B1509" s="8"/>
    </row>
    <row r="1510" spans="1:2" ht="14" x14ac:dyDescent="0.25">
      <c r="A1510" s="10"/>
      <c r="B1510" s="8"/>
    </row>
    <row r="1511" spans="1:2" ht="14" x14ac:dyDescent="0.25">
      <c r="A1511" s="10"/>
      <c r="B1511" s="8"/>
    </row>
    <row r="1512" spans="1:2" ht="14" x14ac:dyDescent="0.25">
      <c r="A1512" s="10"/>
      <c r="B1512" s="8"/>
    </row>
    <row r="1513" spans="1:2" ht="14" x14ac:dyDescent="0.25">
      <c r="A1513" s="10"/>
      <c r="B1513" s="8"/>
    </row>
    <row r="1514" spans="1:2" ht="14" x14ac:dyDescent="0.25">
      <c r="A1514" s="10"/>
      <c r="B1514" s="8"/>
    </row>
    <row r="1515" spans="1:2" ht="14" x14ac:dyDescent="0.25">
      <c r="A1515" s="10"/>
      <c r="B1515" s="8"/>
    </row>
    <row r="1516" spans="1:2" ht="14" x14ac:dyDescent="0.25">
      <c r="A1516" s="10"/>
      <c r="B1516" s="8"/>
    </row>
    <row r="1517" spans="1:2" ht="14" x14ac:dyDescent="0.25">
      <c r="A1517" s="10"/>
      <c r="B1517" s="8"/>
    </row>
    <row r="1518" spans="1:2" ht="14" x14ac:dyDescent="0.25">
      <c r="A1518" s="10"/>
      <c r="B1518" s="8"/>
    </row>
    <row r="1519" spans="1:2" ht="14" x14ac:dyDescent="0.25">
      <c r="A1519" s="10"/>
      <c r="B1519" s="8"/>
    </row>
    <row r="1520" spans="1:2" ht="14" x14ac:dyDescent="0.25">
      <c r="A1520" s="10"/>
      <c r="B1520" s="8"/>
    </row>
    <row r="1521" spans="1:2" ht="14" x14ac:dyDescent="0.25">
      <c r="A1521" s="10"/>
      <c r="B1521" s="8"/>
    </row>
    <row r="1522" spans="1:2" ht="14" x14ac:dyDescent="0.25">
      <c r="A1522" s="10"/>
      <c r="B1522" s="8"/>
    </row>
    <row r="1523" spans="1:2" ht="14" x14ac:dyDescent="0.25">
      <c r="A1523" s="10"/>
      <c r="B1523" s="8"/>
    </row>
    <row r="1524" spans="1:2" ht="14" x14ac:dyDescent="0.25">
      <c r="A1524" s="10"/>
      <c r="B1524" s="8"/>
    </row>
    <row r="1525" spans="1:2" ht="14" x14ac:dyDescent="0.25">
      <c r="A1525" s="10"/>
      <c r="B1525" s="8"/>
    </row>
    <row r="1526" spans="1:2" ht="14" x14ac:dyDescent="0.25">
      <c r="A1526" s="10"/>
      <c r="B1526" s="8"/>
    </row>
    <row r="1527" spans="1:2" ht="14" x14ac:dyDescent="0.25">
      <c r="A1527" s="10"/>
      <c r="B1527" s="8"/>
    </row>
    <row r="1528" spans="1:2" ht="14" x14ac:dyDescent="0.25">
      <c r="A1528" s="10"/>
      <c r="B1528" s="8"/>
    </row>
    <row r="1529" spans="1:2" ht="14" x14ac:dyDescent="0.25">
      <c r="A1529" s="10"/>
      <c r="B1529" s="8"/>
    </row>
    <row r="1530" spans="1:2" ht="14" x14ac:dyDescent="0.25">
      <c r="A1530" s="10"/>
      <c r="B1530" s="8"/>
    </row>
    <row r="1531" spans="1:2" ht="14" x14ac:dyDescent="0.25">
      <c r="A1531" s="10"/>
      <c r="B1531" s="8"/>
    </row>
    <row r="1532" spans="1:2" ht="14" x14ac:dyDescent="0.25">
      <c r="A1532" s="10"/>
      <c r="B1532" s="8"/>
    </row>
    <row r="1533" spans="1:2" ht="14" x14ac:dyDescent="0.25">
      <c r="A1533" s="10"/>
      <c r="B1533" s="8"/>
    </row>
    <row r="1534" spans="1:2" ht="14" x14ac:dyDescent="0.25">
      <c r="A1534" s="10"/>
      <c r="B1534" s="8"/>
    </row>
    <row r="1535" spans="1:2" ht="14" x14ac:dyDescent="0.25">
      <c r="A1535" s="10"/>
      <c r="B1535" s="8"/>
    </row>
    <row r="1536" spans="1:2" ht="14" x14ac:dyDescent="0.25">
      <c r="A1536" s="10"/>
      <c r="B1536" s="8"/>
    </row>
    <row r="1537" spans="1:2" ht="14" x14ac:dyDescent="0.25">
      <c r="A1537" s="10"/>
      <c r="B1537" s="8"/>
    </row>
    <row r="1538" spans="1:2" ht="14" x14ac:dyDescent="0.25">
      <c r="A1538" s="10"/>
      <c r="B1538" s="8"/>
    </row>
    <row r="1539" spans="1:2" ht="14" x14ac:dyDescent="0.25">
      <c r="A1539" s="10"/>
      <c r="B1539" s="8"/>
    </row>
    <row r="1540" spans="1:2" ht="14" x14ac:dyDescent="0.25">
      <c r="A1540" s="10"/>
      <c r="B1540" s="8"/>
    </row>
    <row r="1541" spans="1:2" ht="14" x14ac:dyDescent="0.25">
      <c r="A1541" s="10"/>
      <c r="B1541" s="8"/>
    </row>
    <row r="1542" spans="1:2" ht="14" x14ac:dyDescent="0.25">
      <c r="A1542" s="10"/>
      <c r="B1542" s="8"/>
    </row>
    <row r="1543" spans="1:2" ht="14" x14ac:dyDescent="0.25">
      <c r="A1543" s="10"/>
      <c r="B1543" s="8"/>
    </row>
    <row r="1544" spans="1:2" ht="14" x14ac:dyDescent="0.25">
      <c r="A1544" s="10"/>
      <c r="B1544" s="8"/>
    </row>
    <row r="1545" spans="1:2" ht="14" x14ac:dyDescent="0.25">
      <c r="A1545" s="10"/>
      <c r="B1545" s="8"/>
    </row>
    <row r="1546" spans="1:2" ht="14" x14ac:dyDescent="0.25">
      <c r="A1546" s="10"/>
      <c r="B1546" s="8"/>
    </row>
    <row r="1547" spans="1:2" ht="14" x14ac:dyDescent="0.25">
      <c r="A1547" s="10"/>
      <c r="B1547" s="8"/>
    </row>
    <row r="1548" spans="1:2" ht="14" x14ac:dyDescent="0.25">
      <c r="A1548" s="10"/>
      <c r="B1548" s="8"/>
    </row>
    <row r="1549" spans="1:2" ht="14" x14ac:dyDescent="0.25">
      <c r="A1549" s="10"/>
      <c r="B1549" s="8"/>
    </row>
    <row r="1550" spans="1:2" ht="14" x14ac:dyDescent="0.25">
      <c r="A1550" s="10"/>
      <c r="B1550" s="8"/>
    </row>
    <row r="1551" spans="1:2" ht="14" x14ac:dyDescent="0.25">
      <c r="A1551" s="10"/>
      <c r="B1551" s="8"/>
    </row>
    <row r="1552" spans="1:2" ht="14" x14ac:dyDescent="0.25">
      <c r="A1552" s="10"/>
      <c r="B1552" s="8"/>
    </row>
    <row r="1553" spans="1:2" ht="14" x14ac:dyDescent="0.25">
      <c r="A1553" s="10"/>
      <c r="B1553" s="8"/>
    </row>
    <row r="1554" spans="1:2" ht="14" x14ac:dyDescent="0.25">
      <c r="A1554" s="10"/>
      <c r="B1554" s="8"/>
    </row>
    <row r="1555" spans="1:2" ht="14" x14ac:dyDescent="0.25">
      <c r="A1555" s="10"/>
      <c r="B1555" s="8"/>
    </row>
    <row r="1556" spans="1:2" ht="14" x14ac:dyDescent="0.25">
      <c r="A1556" s="10"/>
      <c r="B1556" s="8"/>
    </row>
    <row r="1557" spans="1:2" ht="14" x14ac:dyDescent="0.25">
      <c r="A1557" s="10"/>
      <c r="B1557" s="8"/>
    </row>
    <row r="1558" spans="1:2" ht="14" x14ac:dyDescent="0.25">
      <c r="A1558" s="10"/>
      <c r="B1558" s="8"/>
    </row>
    <row r="1559" spans="1:2" ht="14" x14ac:dyDescent="0.25">
      <c r="A1559" s="10"/>
      <c r="B1559" s="8"/>
    </row>
    <row r="1560" spans="1:2" ht="14" x14ac:dyDescent="0.25">
      <c r="A1560" s="10"/>
      <c r="B1560" s="8"/>
    </row>
    <row r="1561" spans="1:2" ht="14" x14ac:dyDescent="0.25">
      <c r="A1561" s="10"/>
      <c r="B1561" s="8"/>
    </row>
    <row r="1562" spans="1:2" ht="14" x14ac:dyDescent="0.25">
      <c r="A1562" s="10"/>
      <c r="B1562" s="8"/>
    </row>
    <row r="1563" spans="1:2" ht="14" x14ac:dyDescent="0.25">
      <c r="A1563" s="10"/>
      <c r="B1563" s="8"/>
    </row>
    <row r="1564" spans="1:2" ht="14" x14ac:dyDescent="0.25">
      <c r="A1564" s="10"/>
      <c r="B1564" s="8"/>
    </row>
    <row r="1565" spans="1:2" ht="14" x14ac:dyDescent="0.25">
      <c r="A1565" s="10"/>
      <c r="B1565" s="8"/>
    </row>
    <row r="1566" spans="1:2" ht="14" x14ac:dyDescent="0.25">
      <c r="A1566" s="10"/>
      <c r="B1566" s="8"/>
    </row>
    <row r="1567" spans="1:2" ht="14" x14ac:dyDescent="0.25">
      <c r="A1567" s="10"/>
      <c r="B1567" s="8"/>
    </row>
    <row r="1568" spans="1:2" ht="14" x14ac:dyDescent="0.25">
      <c r="A1568" s="10"/>
      <c r="B1568" s="8"/>
    </row>
    <row r="1569" spans="1:2" ht="14" x14ac:dyDescent="0.25">
      <c r="A1569" s="10"/>
      <c r="B1569" s="8"/>
    </row>
    <row r="1570" spans="1:2" ht="14" x14ac:dyDescent="0.25">
      <c r="A1570" s="10"/>
      <c r="B1570" s="8"/>
    </row>
    <row r="1571" spans="1:2" ht="14" x14ac:dyDescent="0.25">
      <c r="A1571" s="10"/>
      <c r="B1571" s="8"/>
    </row>
    <row r="1572" spans="1:2" ht="14" x14ac:dyDescent="0.25">
      <c r="A1572" s="10"/>
      <c r="B1572" s="8"/>
    </row>
    <row r="1573" spans="1:2" ht="14" x14ac:dyDescent="0.25">
      <c r="A1573" s="10"/>
      <c r="B1573" s="8"/>
    </row>
    <row r="1574" spans="1:2" ht="14" x14ac:dyDescent="0.25">
      <c r="A1574" s="10"/>
      <c r="B1574" s="8"/>
    </row>
    <row r="1575" spans="1:2" ht="14" x14ac:dyDescent="0.25">
      <c r="A1575" s="10"/>
      <c r="B1575" s="8"/>
    </row>
    <row r="1576" spans="1:2" ht="14" x14ac:dyDescent="0.25">
      <c r="A1576" s="10"/>
      <c r="B1576" s="8"/>
    </row>
    <row r="1577" spans="1:2" ht="14" x14ac:dyDescent="0.25">
      <c r="A1577" s="10"/>
      <c r="B1577" s="8"/>
    </row>
    <row r="1578" spans="1:2" ht="14" x14ac:dyDescent="0.25">
      <c r="A1578" s="10"/>
      <c r="B1578" s="8"/>
    </row>
    <row r="1579" spans="1:2" ht="14" x14ac:dyDescent="0.25">
      <c r="A1579" s="10"/>
      <c r="B1579" s="8"/>
    </row>
    <row r="1580" spans="1:2" ht="14" x14ac:dyDescent="0.25">
      <c r="A1580" s="10"/>
      <c r="B1580" s="8"/>
    </row>
    <row r="1581" spans="1:2" ht="14" x14ac:dyDescent="0.25">
      <c r="A1581" s="10"/>
      <c r="B1581" s="8"/>
    </row>
    <row r="1582" spans="1:2" ht="14" x14ac:dyDescent="0.25">
      <c r="A1582" s="10"/>
      <c r="B1582" s="8"/>
    </row>
    <row r="1583" spans="1:2" ht="14" x14ac:dyDescent="0.25">
      <c r="A1583" s="10"/>
      <c r="B1583" s="8"/>
    </row>
    <row r="1584" spans="1:2" ht="14" x14ac:dyDescent="0.25">
      <c r="A1584" s="10"/>
      <c r="B1584" s="8"/>
    </row>
    <row r="1585" spans="1:2" ht="14" x14ac:dyDescent="0.25">
      <c r="A1585" s="10"/>
      <c r="B1585" s="8"/>
    </row>
    <row r="1586" spans="1:2" ht="14" x14ac:dyDescent="0.25">
      <c r="A1586" s="10"/>
      <c r="B1586" s="8"/>
    </row>
    <row r="1587" spans="1:2" ht="14" x14ac:dyDescent="0.25">
      <c r="A1587" s="10"/>
      <c r="B1587" s="8"/>
    </row>
    <row r="1588" spans="1:2" ht="14" x14ac:dyDescent="0.25">
      <c r="A1588" s="10"/>
      <c r="B1588" s="8"/>
    </row>
    <row r="1589" spans="1:2" ht="14" x14ac:dyDescent="0.25">
      <c r="A1589" s="10"/>
      <c r="B1589" s="8"/>
    </row>
    <row r="1590" spans="1:2" ht="14" x14ac:dyDescent="0.25">
      <c r="A1590" s="10"/>
      <c r="B1590" s="8"/>
    </row>
    <row r="1591" spans="1:2" ht="14" x14ac:dyDescent="0.25">
      <c r="A1591" s="10"/>
      <c r="B1591" s="8"/>
    </row>
    <row r="1592" spans="1:2" ht="14" x14ac:dyDescent="0.25">
      <c r="A1592" s="10"/>
      <c r="B1592" s="8"/>
    </row>
    <row r="1593" spans="1:2" ht="14" x14ac:dyDescent="0.25">
      <c r="A1593" s="10"/>
      <c r="B1593" s="8"/>
    </row>
    <row r="1594" spans="1:2" ht="14" x14ac:dyDescent="0.25">
      <c r="A1594" s="10"/>
      <c r="B1594" s="8"/>
    </row>
    <row r="1595" spans="1:2" ht="14" x14ac:dyDescent="0.25">
      <c r="A1595" s="10"/>
      <c r="B1595" s="8"/>
    </row>
    <row r="1596" spans="1:2" ht="14" x14ac:dyDescent="0.25">
      <c r="A1596" s="10"/>
      <c r="B1596" s="8"/>
    </row>
    <row r="1597" spans="1:2" ht="14" x14ac:dyDescent="0.25">
      <c r="A1597" s="10"/>
      <c r="B1597" s="8"/>
    </row>
    <row r="1598" spans="1:2" ht="14" x14ac:dyDescent="0.25">
      <c r="A1598" s="10"/>
      <c r="B1598" s="8"/>
    </row>
    <row r="1599" spans="1:2" ht="14" x14ac:dyDescent="0.25">
      <c r="A1599" s="10"/>
      <c r="B1599" s="8"/>
    </row>
    <row r="1600" spans="1:2" ht="14" x14ac:dyDescent="0.25">
      <c r="A1600" s="10"/>
      <c r="B1600" s="8"/>
    </row>
    <row r="1601" spans="1:2" ht="14" x14ac:dyDescent="0.25">
      <c r="A1601" s="10"/>
      <c r="B1601" s="8"/>
    </row>
    <row r="1602" spans="1:2" ht="14" x14ac:dyDescent="0.25">
      <c r="A1602" s="10"/>
      <c r="B1602" s="8"/>
    </row>
    <row r="1603" spans="1:2" ht="14" x14ac:dyDescent="0.25">
      <c r="A1603" s="10"/>
      <c r="B1603" s="8"/>
    </row>
    <row r="1604" spans="1:2" ht="14" x14ac:dyDescent="0.25">
      <c r="A1604" s="10"/>
      <c r="B1604" s="8"/>
    </row>
    <row r="1605" spans="1:2" ht="14" x14ac:dyDescent="0.25">
      <c r="A1605" s="10"/>
      <c r="B1605" s="8"/>
    </row>
    <row r="1606" spans="1:2" ht="14" x14ac:dyDescent="0.25">
      <c r="A1606" s="10"/>
      <c r="B1606" s="8"/>
    </row>
    <row r="1607" spans="1:2" ht="14" x14ac:dyDescent="0.25">
      <c r="A1607" s="10"/>
      <c r="B1607" s="8"/>
    </row>
    <row r="1608" spans="1:2" ht="14" x14ac:dyDescent="0.25">
      <c r="A1608" s="10"/>
      <c r="B1608" s="8"/>
    </row>
    <row r="1609" spans="1:2" ht="14" x14ac:dyDescent="0.25">
      <c r="A1609" s="10"/>
      <c r="B1609" s="8"/>
    </row>
    <row r="1610" spans="1:2" ht="14" x14ac:dyDescent="0.25">
      <c r="A1610" s="10"/>
      <c r="B1610" s="8"/>
    </row>
    <row r="1611" spans="1:2" ht="14" x14ac:dyDescent="0.25">
      <c r="A1611" s="10"/>
      <c r="B1611" s="8"/>
    </row>
    <row r="1612" spans="1:2" ht="14" x14ac:dyDescent="0.25">
      <c r="A1612" s="10"/>
      <c r="B1612" s="8"/>
    </row>
    <row r="1613" spans="1:2" ht="14" x14ac:dyDescent="0.25">
      <c r="A1613" s="10"/>
      <c r="B1613" s="8"/>
    </row>
    <row r="1614" spans="1:2" ht="14" x14ac:dyDescent="0.25">
      <c r="A1614" s="10"/>
      <c r="B1614" s="8"/>
    </row>
    <row r="1615" spans="1:2" ht="14" x14ac:dyDescent="0.25">
      <c r="A1615" s="10"/>
      <c r="B1615" s="8"/>
    </row>
    <row r="1616" spans="1:2" ht="14" x14ac:dyDescent="0.25">
      <c r="A1616" s="10"/>
      <c r="B1616" s="8"/>
    </row>
    <row r="1617" spans="1:2" ht="14" x14ac:dyDescent="0.25">
      <c r="A1617" s="10"/>
      <c r="B1617" s="8"/>
    </row>
    <row r="1618" spans="1:2" ht="14" x14ac:dyDescent="0.25">
      <c r="A1618" s="10"/>
      <c r="B1618" s="8"/>
    </row>
    <row r="1619" spans="1:2" ht="14" x14ac:dyDescent="0.25">
      <c r="A1619" s="10"/>
      <c r="B1619" s="8"/>
    </row>
    <row r="1620" spans="1:2" ht="14" x14ac:dyDescent="0.25">
      <c r="A1620" s="10"/>
      <c r="B1620" s="8"/>
    </row>
    <row r="1621" spans="1:2" ht="14" x14ac:dyDescent="0.25">
      <c r="A1621" s="10"/>
      <c r="B1621" s="8"/>
    </row>
    <row r="1622" spans="1:2" ht="14" x14ac:dyDescent="0.25">
      <c r="A1622" s="10"/>
      <c r="B1622" s="8"/>
    </row>
    <row r="1623" spans="1:2" ht="14" x14ac:dyDescent="0.25">
      <c r="A1623" s="10"/>
      <c r="B1623" s="8"/>
    </row>
    <row r="1624" spans="1:2" ht="14" x14ac:dyDescent="0.25">
      <c r="A1624" s="10"/>
      <c r="B1624" s="8"/>
    </row>
    <row r="1625" spans="1:2" ht="14" x14ac:dyDescent="0.25">
      <c r="A1625" s="10"/>
      <c r="B1625" s="8"/>
    </row>
    <row r="1626" spans="1:2" ht="14" x14ac:dyDescent="0.25">
      <c r="A1626" s="10"/>
      <c r="B1626" s="8"/>
    </row>
    <row r="1627" spans="1:2" ht="14" x14ac:dyDescent="0.25">
      <c r="A1627" s="10"/>
      <c r="B1627" s="8"/>
    </row>
    <row r="1628" spans="1:2" ht="14" x14ac:dyDescent="0.25">
      <c r="A1628" s="10"/>
      <c r="B1628" s="8"/>
    </row>
    <row r="1629" spans="1:2" ht="14" x14ac:dyDescent="0.25">
      <c r="A1629" s="10"/>
      <c r="B1629" s="8"/>
    </row>
    <row r="1630" spans="1:2" ht="14" x14ac:dyDescent="0.25">
      <c r="A1630" s="10"/>
      <c r="B1630" s="8"/>
    </row>
    <row r="1631" spans="1:2" ht="14" x14ac:dyDescent="0.25">
      <c r="A1631" s="10"/>
      <c r="B1631" s="8"/>
    </row>
    <row r="1632" spans="1:2" ht="14" x14ac:dyDescent="0.25">
      <c r="A1632" s="10"/>
      <c r="B1632" s="8"/>
    </row>
    <row r="1633" spans="1:2" ht="14" x14ac:dyDescent="0.25">
      <c r="A1633" s="10"/>
      <c r="B1633" s="8"/>
    </row>
    <row r="1634" spans="1:2" ht="14" x14ac:dyDescent="0.25">
      <c r="A1634" s="10"/>
      <c r="B1634" s="8"/>
    </row>
    <row r="1635" spans="1:2" ht="14" x14ac:dyDescent="0.25">
      <c r="A1635" s="10"/>
      <c r="B1635" s="8"/>
    </row>
    <row r="1636" spans="1:2" ht="14" x14ac:dyDescent="0.25">
      <c r="A1636" s="10"/>
      <c r="B1636" s="8"/>
    </row>
    <row r="1637" spans="1:2" ht="14" x14ac:dyDescent="0.25">
      <c r="A1637" s="10"/>
      <c r="B1637" s="8"/>
    </row>
    <row r="1638" spans="1:2" ht="14" x14ac:dyDescent="0.25">
      <c r="A1638" s="10"/>
      <c r="B1638" s="8"/>
    </row>
    <row r="1639" spans="1:2" ht="14" x14ac:dyDescent="0.25">
      <c r="A1639" s="10"/>
      <c r="B1639" s="8"/>
    </row>
    <row r="1640" spans="1:2" ht="14" x14ac:dyDescent="0.25">
      <c r="A1640" s="10"/>
      <c r="B1640" s="8"/>
    </row>
    <row r="1641" spans="1:2" ht="14" x14ac:dyDescent="0.25">
      <c r="A1641" s="10"/>
      <c r="B1641" s="8"/>
    </row>
    <row r="1642" spans="1:2" ht="14" x14ac:dyDescent="0.25">
      <c r="A1642" s="10"/>
      <c r="B1642" s="8"/>
    </row>
    <row r="1643" spans="1:2" ht="14" x14ac:dyDescent="0.25">
      <c r="A1643" s="10"/>
      <c r="B1643" s="8"/>
    </row>
    <row r="1644" spans="1:2" ht="14" x14ac:dyDescent="0.25">
      <c r="A1644" s="10"/>
      <c r="B1644" s="8"/>
    </row>
    <row r="1645" spans="1:2" ht="14" x14ac:dyDescent="0.25">
      <c r="A1645" s="10"/>
      <c r="B1645" s="8"/>
    </row>
    <row r="1646" spans="1:2" ht="14" x14ac:dyDescent="0.25">
      <c r="A1646" s="10"/>
      <c r="B1646" s="8"/>
    </row>
    <row r="1647" spans="1:2" ht="14" x14ac:dyDescent="0.25">
      <c r="A1647" s="10"/>
      <c r="B1647" s="8"/>
    </row>
    <row r="1648" spans="1:2" ht="14" x14ac:dyDescent="0.25">
      <c r="A1648" s="10"/>
      <c r="B1648" s="8"/>
    </row>
    <row r="1649" spans="1:2" ht="14" x14ac:dyDescent="0.25">
      <c r="A1649" s="10"/>
      <c r="B1649" s="8"/>
    </row>
    <row r="1650" spans="1:2" ht="14" x14ac:dyDescent="0.25">
      <c r="A1650" s="10"/>
      <c r="B1650" s="8"/>
    </row>
    <row r="1651" spans="1:2" ht="14" x14ac:dyDescent="0.25">
      <c r="A1651" s="10"/>
      <c r="B1651" s="8"/>
    </row>
    <row r="1652" spans="1:2" ht="14" x14ac:dyDescent="0.25">
      <c r="A1652" s="10"/>
      <c r="B1652" s="8"/>
    </row>
    <row r="1653" spans="1:2" ht="14" x14ac:dyDescent="0.25">
      <c r="A1653" s="10"/>
      <c r="B1653" s="8"/>
    </row>
    <row r="1654" spans="1:2" ht="14" x14ac:dyDescent="0.25">
      <c r="A1654" s="10"/>
      <c r="B1654" s="8"/>
    </row>
    <row r="1655" spans="1:2" ht="14" x14ac:dyDescent="0.25">
      <c r="A1655" s="10"/>
      <c r="B1655" s="8"/>
    </row>
    <row r="1656" spans="1:2" ht="14" x14ac:dyDescent="0.25">
      <c r="A1656" s="10"/>
      <c r="B1656" s="8"/>
    </row>
    <row r="1657" spans="1:2" ht="14" x14ac:dyDescent="0.25">
      <c r="A1657" s="10"/>
      <c r="B1657" s="8"/>
    </row>
    <row r="1658" spans="1:2" ht="14" x14ac:dyDescent="0.25">
      <c r="A1658" s="10"/>
      <c r="B1658" s="8"/>
    </row>
    <row r="1659" spans="1:2" ht="14" x14ac:dyDescent="0.25">
      <c r="A1659" s="10"/>
      <c r="B1659" s="8"/>
    </row>
    <row r="1660" spans="1:2" ht="14" x14ac:dyDescent="0.25">
      <c r="A1660" s="10"/>
      <c r="B1660" s="8"/>
    </row>
    <row r="1661" spans="1:2" ht="14" x14ac:dyDescent="0.25">
      <c r="A1661" s="10"/>
      <c r="B1661" s="8"/>
    </row>
    <row r="1662" spans="1:2" ht="14" x14ac:dyDescent="0.25">
      <c r="A1662" s="10"/>
      <c r="B1662" s="8"/>
    </row>
    <row r="1663" spans="1:2" ht="14" x14ac:dyDescent="0.25">
      <c r="A1663" s="10"/>
      <c r="B1663" s="8"/>
    </row>
    <row r="1664" spans="1:2" ht="14" x14ac:dyDescent="0.25">
      <c r="A1664" s="10"/>
      <c r="B1664" s="8"/>
    </row>
    <row r="1665" spans="1:2" ht="14" x14ac:dyDescent="0.25">
      <c r="A1665" s="10"/>
      <c r="B1665" s="8"/>
    </row>
    <row r="1666" spans="1:2" ht="14" x14ac:dyDescent="0.25">
      <c r="A1666" s="10"/>
      <c r="B1666" s="8"/>
    </row>
    <row r="1667" spans="1:2" ht="14" x14ac:dyDescent="0.25">
      <c r="A1667" s="10"/>
      <c r="B1667" s="8"/>
    </row>
    <row r="1668" spans="1:2" ht="14" x14ac:dyDescent="0.25">
      <c r="A1668" s="10"/>
      <c r="B1668" s="8"/>
    </row>
    <row r="1669" spans="1:2" ht="14" x14ac:dyDescent="0.25">
      <c r="A1669" s="10"/>
      <c r="B1669" s="8"/>
    </row>
    <row r="1670" spans="1:2" ht="14" x14ac:dyDescent="0.25">
      <c r="A1670" s="10"/>
      <c r="B1670" s="8"/>
    </row>
    <row r="1671" spans="1:2" ht="14" x14ac:dyDescent="0.25">
      <c r="A1671" s="10"/>
      <c r="B1671" s="8"/>
    </row>
    <row r="1672" spans="1:2" ht="14" x14ac:dyDescent="0.25">
      <c r="A1672" s="10"/>
      <c r="B1672" s="8"/>
    </row>
    <row r="1673" spans="1:2" ht="14" x14ac:dyDescent="0.25">
      <c r="A1673" s="10"/>
      <c r="B1673" s="8"/>
    </row>
    <row r="1674" spans="1:2" ht="14" x14ac:dyDescent="0.25">
      <c r="A1674" s="10"/>
      <c r="B1674" s="8"/>
    </row>
    <row r="1675" spans="1:2" ht="14" x14ac:dyDescent="0.25">
      <c r="A1675" s="10"/>
      <c r="B1675" s="8"/>
    </row>
    <row r="1676" spans="1:2" ht="14" x14ac:dyDescent="0.25">
      <c r="A1676" s="10"/>
      <c r="B1676" s="8"/>
    </row>
    <row r="1677" spans="1:2" ht="14" x14ac:dyDescent="0.25">
      <c r="A1677" s="10"/>
      <c r="B1677" s="8"/>
    </row>
    <row r="1678" spans="1:2" ht="14" x14ac:dyDescent="0.25">
      <c r="A1678" s="10"/>
      <c r="B1678" s="8"/>
    </row>
    <row r="1679" spans="1:2" ht="14" x14ac:dyDescent="0.25">
      <c r="A1679" s="10"/>
      <c r="B1679" s="8"/>
    </row>
    <row r="1680" spans="1:2" ht="14" x14ac:dyDescent="0.25">
      <c r="A1680" s="10"/>
      <c r="B1680" s="8"/>
    </row>
    <row r="1681" spans="1:2" ht="14" x14ac:dyDescent="0.25">
      <c r="A1681" s="10"/>
      <c r="B1681" s="8"/>
    </row>
    <row r="1682" spans="1:2" ht="14" x14ac:dyDescent="0.25">
      <c r="A1682" s="10"/>
      <c r="B1682" s="8"/>
    </row>
    <row r="1683" spans="1:2" ht="14" x14ac:dyDescent="0.25">
      <c r="A1683" s="10"/>
      <c r="B1683" s="8"/>
    </row>
    <row r="1684" spans="1:2" ht="14" x14ac:dyDescent="0.25">
      <c r="A1684" s="10"/>
      <c r="B1684" s="8"/>
    </row>
    <row r="1685" spans="1:2" ht="14" x14ac:dyDescent="0.25">
      <c r="A1685" s="10"/>
      <c r="B1685" s="8"/>
    </row>
    <row r="1686" spans="1:2" ht="14" x14ac:dyDescent="0.25">
      <c r="A1686" s="10"/>
      <c r="B1686" s="8"/>
    </row>
    <row r="1687" spans="1:2" ht="14" x14ac:dyDescent="0.25">
      <c r="A1687" s="10"/>
      <c r="B1687" s="8"/>
    </row>
    <row r="1688" spans="1:2" ht="14" x14ac:dyDescent="0.25">
      <c r="A1688" s="10"/>
      <c r="B1688" s="8"/>
    </row>
    <row r="1689" spans="1:2" ht="14" x14ac:dyDescent="0.25">
      <c r="A1689" s="10"/>
      <c r="B1689" s="8"/>
    </row>
    <row r="1690" spans="1:2" ht="14" x14ac:dyDescent="0.25">
      <c r="A1690" s="10"/>
      <c r="B1690" s="8"/>
    </row>
    <row r="1691" spans="1:2" ht="14" x14ac:dyDescent="0.25">
      <c r="A1691" s="10"/>
      <c r="B1691" s="8"/>
    </row>
    <row r="1692" spans="1:2" ht="14" x14ac:dyDescent="0.25">
      <c r="A1692" s="10"/>
      <c r="B1692" s="8"/>
    </row>
    <row r="1693" spans="1:2" ht="14" x14ac:dyDescent="0.25">
      <c r="A1693" s="10"/>
      <c r="B1693" s="8"/>
    </row>
    <row r="1694" spans="1:2" ht="14" x14ac:dyDescent="0.25">
      <c r="A1694" s="10"/>
      <c r="B1694" s="8"/>
    </row>
    <row r="1695" spans="1:2" ht="14" x14ac:dyDescent="0.25">
      <c r="A1695" s="10"/>
      <c r="B1695" s="8"/>
    </row>
    <row r="1696" spans="1:2" ht="14" x14ac:dyDescent="0.25">
      <c r="A1696" s="10"/>
      <c r="B1696" s="8"/>
    </row>
    <row r="1697" spans="1:2" ht="14" x14ac:dyDescent="0.25">
      <c r="A1697" s="10"/>
      <c r="B1697" s="8"/>
    </row>
    <row r="1698" spans="1:2" ht="14" x14ac:dyDescent="0.25">
      <c r="A1698" s="10"/>
      <c r="B1698" s="8"/>
    </row>
    <row r="1699" spans="1:2" ht="14" x14ac:dyDescent="0.25">
      <c r="A1699" s="10"/>
      <c r="B1699" s="8"/>
    </row>
    <row r="1700" spans="1:2" ht="14" x14ac:dyDescent="0.25">
      <c r="A1700" s="10"/>
      <c r="B1700" s="8"/>
    </row>
    <row r="1701" spans="1:2" ht="14" x14ac:dyDescent="0.25">
      <c r="A1701" s="10"/>
      <c r="B1701" s="8"/>
    </row>
    <row r="1702" spans="1:2" ht="14" x14ac:dyDescent="0.25">
      <c r="A1702" s="10"/>
      <c r="B1702" s="8"/>
    </row>
    <row r="1703" spans="1:2" ht="14" x14ac:dyDescent="0.25">
      <c r="A1703" s="10"/>
      <c r="B1703" s="8"/>
    </row>
    <row r="1704" spans="1:2" ht="14" x14ac:dyDescent="0.25">
      <c r="A1704" s="10"/>
      <c r="B1704" s="8"/>
    </row>
    <row r="1705" spans="1:2" ht="14" x14ac:dyDescent="0.25">
      <c r="A1705" s="10"/>
      <c r="B1705" s="8"/>
    </row>
    <row r="1706" spans="1:2" ht="14" x14ac:dyDescent="0.25">
      <c r="A1706" s="10"/>
      <c r="B1706" s="8"/>
    </row>
    <row r="1707" spans="1:2" ht="14" x14ac:dyDescent="0.25">
      <c r="A1707" s="10"/>
      <c r="B1707" s="8"/>
    </row>
    <row r="1708" spans="1:2" ht="14" x14ac:dyDescent="0.25">
      <c r="A1708" s="10"/>
      <c r="B1708" s="8"/>
    </row>
    <row r="1709" spans="1:2" ht="14" x14ac:dyDescent="0.25">
      <c r="A1709" s="10"/>
      <c r="B1709" s="8"/>
    </row>
    <row r="1710" spans="1:2" ht="14" x14ac:dyDescent="0.25">
      <c r="A1710" s="10"/>
      <c r="B1710" s="8"/>
    </row>
    <row r="1711" spans="1:2" ht="14" x14ac:dyDescent="0.25">
      <c r="A1711" s="10"/>
      <c r="B1711" s="8"/>
    </row>
    <row r="1712" spans="1:2" ht="14" x14ac:dyDescent="0.25">
      <c r="A1712" s="10"/>
      <c r="B1712" s="8"/>
    </row>
    <row r="1713" spans="1:2" ht="14" x14ac:dyDescent="0.25">
      <c r="A1713" s="10"/>
      <c r="B1713" s="8"/>
    </row>
    <row r="1714" spans="1:2" ht="14" x14ac:dyDescent="0.25">
      <c r="A1714" s="10"/>
      <c r="B1714" s="8"/>
    </row>
    <row r="1715" spans="1:2" ht="14" x14ac:dyDescent="0.25">
      <c r="A1715" s="10"/>
      <c r="B1715" s="8"/>
    </row>
    <row r="1716" spans="1:2" ht="14" x14ac:dyDescent="0.25">
      <c r="A1716" s="10"/>
      <c r="B1716" s="8"/>
    </row>
    <row r="1717" spans="1:2" ht="14" x14ac:dyDescent="0.25">
      <c r="A1717" s="10"/>
      <c r="B1717" s="8"/>
    </row>
    <row r="1718" spans="1:2" ht="14" x14ac:dyDescent="0.25">
      <c r="A1718" s="10"/>
      <c r="B1718" s="8"/>
    </row>
    <row r="1719" spans="1:2" ht="14" x14ac:dyDescent="0.25">
      <c r="A1719" s="10"/>
      <c r="B1719" s="8"/>
    </row>
    <row r="1720" spans="1:2" ht="14" x14ac:dyDescent="0.25">
      <c r="A1720" s="10"/>
      <c r="B1720" s="8"/>
    </row>
    <row r="1721" spans="1:2" ht="14" x14ac:dyDescent="0.25">
      <c r="A1721" s="10"/>
      <c r="B1721" s="8"/>
    </row>
    <row r="1722" spans="1:2" ht="14" x14ac:dyDescent="0.25">
      <c r="A1722" s="10"/>
      <c r="B1722" s="8"/>
    </row>
    <row r="1723" spans="1:2" ht="14" x14ac:dyDescent="0.25">
      <c r="A1723" s="10"/>
      <c r="B1723" s="8"/>
    </row>
    <row r="1724" spans="1:2" ht="14" x14ac:dyDescent="0.25">
      <c r="A1724" s="10"/>
      <c r="B1724" s="8"/>
    </row>
    <row r="1725" spans="1:2" ht="14" x14ac:dyDescent="0.25">
      <c r="A1725" s="10"/>
      <c r="B1725" s="8"/>
    </row>
    <row r="1726" spans="1:2" ht="14" x14ac:dyDescent="0.25">
      <c r="A1726" s="10"/>
      <c r="B1726" s="8"/>
    </row>
    <row r="1727" spans="1:2" ht="14" x14ac:dyDescent="0.25">
      <c r="A1727" s="10"/>
      <c r="B1727" s="8"/>
    </row>
    <row r="1728" spans="1:2" ht="14" x14ac:dyDescent="0.25">
      <c r="A1728" s="10"/>
      <c r="B1728" s="8"/>
    </row>
    <row r="1729" spans="1:2" ht="14" x14ac:dyDescent="0.25">
      <c r="A1729" s="10"/>
      <c r="B1729" s="8"/>
    </row>
    <row r="1730" spans="1:2" ht="14" x14ac:dyDescent="0.25">
      <c r="A1730" s="10"/>
      <c r="B1730" s="8"/>
    </row>
    <row r="1731" spans="1:2" ht="14" x14ac:dyDescent="0.25">
      <c r="A1731" s="10"/>
      <c r="B1731" s="8"/>
    </row>
    <row r="1732" spans="1:2" ht="14" x14ac:dyDescent="0.25">
      <c r="A1732" s="10"/>
      <c r="B1732" s="8"/>
    </row>
    <row r="1733" spans="1:2" ht="14" x14ac:dyDescent="0.25">
      <c r="A1733" s="10"/>
      <c r="B1733" s="8"/>
    </row>
    <row r="1734" spans="1:2" ht="14" x14ac:dyDescent="0.25">
      <c r="A1734" s="10"/>
      <c r="B1734" s="8"/>
    </row>
    <row r="1735" spans="1:2" ht="14" x14ac:dyDescent="0.25">
      <c r="A1735" s="10"/>
      <c r="B1735" s="8"/>
    </row>
    <row r="1736" spans="1:2" ht="14" x14ac:dyDescent="0.25">
      <c r="A1736" s="10"/>
      <c r="B1736" s="8"/>
    </row>
    <row r="1737" spans="1:2" ht="14" x14ac:dyDescent="0.25">
      <c r="A1737" s="10"/>
      <c r="B1737" s="8"/>
    </row>
    <row r="1738" spans="1:2" ht="14" x14ac:dyDescent="0.25">
      <c r="A1738" s="10"/>
      <c r="B1738" s="8"/>
    </row>
    <row r="1739" spans="1:2" ht="14" x14ac:dyDescent="0.25">
      <c r="A1739" s="10"/>
      <c r="B1739" s="8"/>
    </row>
  </sheetData>
  <sheetProtection algorithmName="SHA-512" hashValue="7+Bn1mX2Cy+YbE/f+7anq7XOMpu919VoLvbzfdIZ3N+5GqrIt3mgdDoLv/tZIhkGOOWW7AV5SlX4x08mQppVLw==" saltValue="DPxbKuV+WwFdIIjeUwS2fg==" spinCount="100000" sheet="1"/>
  <mergeCells count="5">
    <mergeCell ref="A52:B52"/>
    <mergeCell ref="A6:B6"/>
    <mergeCell ref="K2:N2"/>
    <mergeCell ref="K3:N3"/>
    <mergeCell ref="K4:N4"/>
  </mergeCells>
  <phoneticPr fontId="0" type="noConversion"/>
  <printOptions horizontalCentered="1"/>
  <pageMargins left="0.4" right="0.33" top="0.56999999999999995" bottom="0.39" header="0.28000000000000003" footer="0.16"/>
  <pageSetup scale="46" orientation="portrait" r:id="rId1"/>
  <headerFooter alignWithMargins="0">
    <oddFooter xml:space="preserve">&amp;R
</oddFooter>
  </headerFooter>
  <ignoredErrors>
    <ignoredError sqref="A57:B57" formulaRange="1"/>
    <ignoredError sqref="F76 O52 J76 O75:O76"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AUS74"/>
  <sheetViews>
    <sheetView tabSelected="1" zoomScale="66" zoomScaleNormal="66" workbookViewId="0">
      <selection activeCell="H31" sqref="H31"/>
    </sheetView>
  </sheetViews>
  <sheetFormatPr defaultColWidth="9.453125" defaultRowHeight="12.5" x14ac:dyDescent="0.25"/>
  <cols>
    <col min="1" max="1" width="22.453125" style="21" customWidth="1"/>
    <col min="2" max="2" width="39.453125" style="21" customWidth="1"/>
    <col min="3" max="3" width="13" customWidth="1"/>
    <col min="4" max="4" width="13" style="25" customWidth="1"/>
    <col min="5" max="13" width="10.54296875" style="21" customWidth="1"/>
    <col min="14" max="21" width="10.54296875" style="25" customWidth="1"/>
    <col min="22" max="23" width="10.54296875" style="128" customWidth="1"/>
    <col min="24" max="34" width="10.54296875" style="131" customWidth="1"/>
    <col min="35" max="1241" width="9.453125" style="6"/>
    <col min="1242" max="16384" width="9.453125" style="24"/>
  </cols>
  <sheetData>
    <row r="1" spans="1:1241" s="48" customFormat="1" ht="24" customHeight="1" x14ac:dyDescent="0.25">
      <c r="A1" s="358" t="s">
        <v>163</v>
      </c>
      <c r="B1" s="403"/>
      <c r="C1" s="404"/>
      <c r="D1" s="403"/>
      <c r="E1" s="364" t="str">
        <f>'SCC List'!A2</f>
        <v>(Rev.27, April, 2026)</v>
      </c>
      <c r="F1" s="208"/>
      <c r="G1" s="209"/>
      <c r="H1" s="209"/>
      <c r="I1" s="207"/>
      <c r="J1" s="208"/>
      <c r="K1" s="208"/>
      <c r="L1" s="208"/>
      <c r="M1" s="208"/>
      <c r="N1" s="208"/>
      <c r="O1" s="207"/>
      <c r="P1" s="208"/>
      <c r="Q1" s="208"/>
      <c r="R1" s="208"/>
      <c r="S1" s="208"/>
      <c r="T1" s="208"/>
      <c r="U1" s="208"/>
      <c r="V1" s="209"/>
      <c r="W1" s="209"/>
      <c r="X1" s="210"/>
      <c r="Y1" s="210"/>
      <c r="Z1" s="210"/>
      <c r="AA1" s="210"/>
      <c r="AB1" s="210"/>
      <c r="AC1" s="210"/>
      <c r="AD1" s="210"/>
      <c r="AE1" s="210"/>
      <c r="AF1" s="210"/>
      <c r="AG1" s="210"/>
      <c r="AH1" s="210"/>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c r="CN1" s="133"/>
      <c r="CO1" s="133"/>
      <c r="CP1" s="133"/>
      <c r="CQ1" s="133"/>
      <c r="CR1" s="133"/>
      <c r="CS1" s="133"/>
      <c r="CT1" s="133"/>
      <c r="CU1" s="133"/>
      <c r="CV1" s="133"/>
      <c r="CW1" s="133"/>
      <c r="CX1" s="133"/>
      <c r="CY1" s="133"/>
      <c r="CZ1" s="133"/>
      <c r="DA1" s="133"/>
      <c r="DB1" s="133"/>
      <c r="DC1" s="133"/>
      <c r="DD1" s="133"/>
      <c r="DE1" s="133"/>
      <c r="DF1" s="133"/>
      <c r="DG1" s="133"/>
      <c r="DH1" s="133"/>
      <c r="DI1" s="133"/>
      <c r="DJ1" s="133"/>
      <c r="DK1" s="133"/>
      <c r="DL1" s="133"/>
      <c r="DM1" s="133"/>
      <c r="DN1" s="133"/>
      <c r="DO1" s="133"/>
      <c r="DP1" s="133"/>
      <c r="DQ1" s="133"/>
      <c r="DR1" s="133"/>
      <c r="DS1" s="133"/>
      <c r="DT1" s="133"/>
      <c r="DU1" s="133"/>
      <c r="DV1" s="133"/>
      <c r="DW1" s="133"/>
      <c r="DX1" s="133"/>
      <c r="DY1" s="133"/>
      <c r="DZ1" s="133"/>
      <c r="EA1" s="133"/>
      <c r="EB1" s="133"/>
      <c r="EC1" s="133"/>
      <c r="ED1" s="133"/>
      <c r="EE1" s="133"/>
      <c r="EF1" s="133"/>
      <c r="EG1" s="133"/>
      <c r="EH1" s="133"/>
      <c r="EI1" s="133"/>
      <c r="EJ1" s="133"/>
      <c r="EK1" s="133"/>
      <c r="EL1" s="133"/>
      <c r="EM1" s="133"/>
      <c r="EN1" s="133"/>
      <c r="EO1" s="133"/>
      <c r="EP1" s="133"/>
      <c r="EQ1" s="133"/>
      <c r="ER1" s="133"/>
      <c r="ES1" s="133"/>
      <c r="ET1" s="133"/>
      <c r="EU1" s="133"/>
      <c r="EV1" s="133"/>
      <c r="EW1" s="133"/>
      <c r="EX1" s="133"/>
      <c r="EY1" s="133"/>
      <c r="EZ1" s="133"/>
      <c r="FA1" s="133"/>
      <c r="FB1" s="133"/>
      <c r="FC1" s="133"/>
      <c r="FD1" s="133"/>
      <c r="FE1" s="133"/>
      <c r="FF1" s="133"/>
      <c r="FG1" s="133"/>
      <c r="FH1" s="133"/>
      <c r="FI1" s="133"/>
      <c r="FJ1" s="133"/>
      <c r="FK1" s="133"/>
      <c r="FL1" s="133"/>
      <c r="FM1" s="133"/>
      <c r="FN1" s="133"/>
      <c r="FO1" s="133"/>
      <c r="FP1" s="133"/>
      <c r="FQ1" s="133"/>
      <c r="FR1" s="133"/>
      <c r="FS1" s="133"/>
      <c r="FT1" s="133"/>
      <c r="FU1" s="133"/>
      <c r="FV1" s="133"/>
      <c r="FW1" s="133"/>
      <c r="FX1" s="133"/>
      <c r="FY1" s="133"/>
      <c r="FZ1" s="133"/>
      <c r="GA1" s="133"/>
      <c r="GB1" s="133"/>
      <c r="GC1" s="133"/>
      <c r="GD1" s="133"/>
      <c r="GE1" s="133"/>
      <c r="GF1" s="133"/>
      <c r="GG1" s="133"/>
      <c r="GH1" s="133"/>
      <c r="GI1" s="133"/>
      <c r="GJ1" s="133"/>
      <c r="GK1" s="133"/>
      <c r="GL1" s="133"/>
      <c r="GM1" s="133"/>
      <c r="GN1" s="133"/>
      <c r="GO1" s="133"/>
      <c r="GP1" s="133"/>
      <c r="GQ1" s="133"/>
      <c r="GR1" s="133"/>
      <c r="GS1" s="133"/>
      <c r="GT1" s="133"/>
      <c r="GU1" s="133"/>
      <c r="GV1" s="133"/>
      <c r="GW1" s="133"/>
      <c r="GX1" s="133"/>
      <c r="GY1" s="133"/>
      <c r="GZ1" s="133"/>
      <c r="HA1" s="133"/>
      <c r="HB1" s="133"/>
      <c r="HC1" s="133"/>
      <c r="HD1" s="133"/>
      <c r="HE1" s="133"/>
      <c r="HF1" s="133"/>
      <c r="HG1" s="133"/>
      <c r="HH1" s="133"/>
      <c r="HI1" s="133"/>
      <c r="HJ1" s="133"/>
      <c r="HK1" s="133"/>
      <c r="HL1" s="133"/>
      <c r="HM1" s="133"/>
      <c r="HN1" s="133"/>
      <c r="HO1" s="133"/>
      <c r="HP1" s="133"/>
      <c r="HQ1" s="133"/>
      <c r="HR1" s="133"/>
      <c r="HS1" s="133"/>
      <c r="HT1" s="133"/>
      <c r="HU1" s="133"/>
      <c r="HV1" s="133"/>
      <c r="HW1" s="133"/>
      <c r="HX1" s="133"/>
      <c r="HY1" s="133"/>
      <c r="HZ1" s="133"/>
      <c r="IA1" s="133"/>
      <c r="IB1" s="133"/>
      <c r="IC1" s="133"/>
      <c r="ID1" s="133"/>
      <c r="IE1" s="133"/>
      <c r="IF1" s="133"/>
      <c r="IG1" s="133"/>
      <c r="IH1" s="133"/>
      <c r="II1" s="133"/>
      <c r="IJ1" s="133"/>
      <c r="IK1" s="133"/>
      <c r="IL1" s="133"/>
      <c r="IM1" s="133"/>
      <c r="IN1" s="133"/>
      <c r="IO1" s="133"/>
      <c r="IP1" s="133"/>
      <c r="IQ1" s="133"/>
      <c r="IR1" s="133"/>
      <c r="IS1" s="133"/>
      <c r="IT1" s="133"/>
      <c r="IU1" s="133"/>
      <c r="IV1" s="133"/>
      <c r="IW1" s="133"/>
      <c r="IX1" s="133"/>
      <c r="IY1" s="133"/>
      <c r="IZ1" s="133"/>
      <c r="JA1" s="133"/>
      <c r="JB1" s="133"/>
      <c r="JC1" s="133"/>
      <c r="JD1" s="133"/>
      <c r="JE1" s="133"/>
      <c r="JF1" s="133"/>
      <c r="JG1" s="133"/>
      <c r="JH1" s="133"/>
      <c r="JI1" s="133"/>
      <c r="JJ1" s="133"/>
      <c r="JK1" s="133"/>
      <c r="JL1" s="133"/>
      <c r="JM1" s="133"/>
      <c r="JN1" s="133"/>
      <c r="JO1" s="133"/>
      <c r="JP1" s="133"/>
      <c r="JQ1" s="133"/>
      <c r="JR1" s="133"/>
      <c r="JS1" s="133"/>
      <c r="JT1" s="133"/>
      <c r="JU1" s="133"/>
      <c r="JV1" s="133"/>
      <c r="JW1" s="133"/>
      <c r="JX1" s="133"/>
      <c r="JY1" s="133"/>
      <c r="JZ1" s="133"/>
      <c r="KA1" s="133"/>
      <c r="KB1" s="133"/>
      <c r="KC1" s="133"/>
      <c r="KD1" s="133"/>
      <c r="KE1" s="133"/>
      <c r="KF1" s="133"/>
      <c r="KG1" s="133"/>
      <c r="KH1" s="133"/>
      <c r="KI1" s="133"/>
      <c r="KJ1" s="133"/>
      <c r="KK1" s="133"/>
      <c r="KL1" s="133"/>
      <c r="KM1" s="133"/>
      <c r="KN1" s="133"/>
      <c r="KO1" s="133"/>
      <c r="KP1" s="133"/>
      <c r="KQ1" s="133"/>
      <c r="KR1" s="133"/>
      <c r="KS1" s="133"/>
      <c r="KT1" s="133"/>
      <c r="KU1" s="133"/>
      <c r="KV1" s="133"/>
      <c r="KW1" s="133"/>
      <c r="KX1" s="133"/>
      <c r="KY1" s="133"/>
      <c r="KZ1" s="133"/>
      <c r="LA1" s="133"/>
      <c r="LB1" s="133"/>
      <c r="LC1" s="133"/>
      <c r="LD1" s="133"/>
      <c r="LE1" s="133"/>
      <c r="LF1" s="133"/>
      <c r="LG1" s="133"/>
      <c r="LH1" s="133"/>
      <c r="LI1" s="133"/>
      <c r="LJ1" s="133"/>
      <c r="LK1" s="133"/>
      <c r="LL1" s="133"/>
      <c r="LM1" s="133"/>
      <c r="LN1" s="133"/>
      <c r="LO1" s="133"/>
      <c r="LP1" s="133"/>
      <c r="LQ1" s="133"/>
      <c r="LR1" s="133"/>
      <c r="LS1" s="133"/>
      <c r="LT1" s="133"/>
      <c r="LU1" s="133"/>
      <c r="LV1" s="133"/>
      <c r="LW1" s="133"/>
      <c r="LX1" s="133"/>
      <c r="LY1" s="133"/>
      <c r="LZ1" s="133"/>
      <c r="MA1" s="133"/>
      <c r="MB1" s="133"/>
      <c r="MC1" s="133"/>
      <c r="MD1" s="133"/>
      <c r="ME1" s="133"/>
      <c r="MF1" s="133"/>
      <c r="MG1" s="133"/>
      <c r="MH1" s="133"/>
      <c r="MI1" s="133"/>
      <c r="MJ1" s="133"/>
      <c r="MK1" s="133"/>
      <c r="ML1" s="133"/>
      <c r="MM1" s="133"/>
      <c r="MN1" s="133"/>
      <c r="MO1" s="133"/>
      <c r="MP1" s="133"/>
      <c r="MQ1" s="133"/>
      <c r="MR1" s="133"/>
      <c r="MS1" s="133"/>
      <c r="MT1" s="133"/>
      <c r="MU1" s="133"/>
      <c r="MV1" s="133"/>
      <c r="MW1" s="133"/>
      <c r="MX1" s="133"/>
      <c r="MY1" s="133"/>
      <c r="MZ1" s="133"/>
      <c r="NA1" s="133"/>
      <c r="NB1" s="133"/>
      <c r="NC1" s="133"/>
      <c r="ND1" s="133"/>
      <c r="NE1" s="133"/>
      <c r="NF1" s="133"/>
      <c r="NG1" s="133"/>
      <c r="NH1" s="133"/>
      <c r="NI1" s="133"/>
      <c r="NJ1" s="133"/>
      <c r="NK1" s="133"/>
      <c r="NL1" s="133"/>
      <c r="NM1" s="133"/>
      <c r="NN1" s="133"/>
      <c r="NO1" s="133"/>
      <c r="NP1" s="133"/>
      <c r="NQ1" s="133"/>
      <c r="NR1" s="133"/>
      <c r="NS1" s="133"/>
      <c r="NT1" s="133"/>
      <c r="NU1" s="133"/>
      <c r="NV1" s="133"/>
      <c r="NW1" s="133"/>
      <c r="NX1" s="133"/>
      <c r="NY1" s="133"/>
      <c r="NZ1" s="133"/>
      <c r="OA1" s="133"/>
      <c r="OB1" s="133"/>
      <c r="OC1" s="133"/>
      <c r="OD1" s="133"/>
      <c r="OE1" s="133"/>
      <c r="OF1" s="133"/>
      <c r="OG1" s="133"/>
      <c r="OH1" s="133"/>
      <c r="OI1" s="133"/>
      <c r="OJ1" s="133"/>
      <c r="OK1" s="133"/>
      <c r="OL1" s="133"/>
      <c r="OM1" s="133"/>
      <c r="ON1" s="133"/>
      <c r="OO1" s="133"/>
      <c r="OP1" s="133"/>
      <c r="OQ1" s="133"/>
      <c r="OR1" s="133"/>
      <c r="OS1" s="133"/>
      <c r="OT1" s="133"/>
      <c r="OU1" s="133"/>
      <c r="OV1" s="133"/>
      <c r="OW1" s="133"/>
      <c r="OX1" s="133"/>
      <c r="OY1" s="133"/>
      <c r="OZ1" s="133"/>
      <c r="PA1" s="133"/>
      <c r="PB1" s="133"/>
      <c r="PC1" s="133"/>
      <c r="PD1" s="133"/>
      <c r="PE1" s="133"/>
      <c r="PF1" s="133"/>
      <c r="PG1" s="133"/>
      <c r="PH1" s="133"/>
      <c r="PI1" s="133"/>
      <c r="PJ1" s="133"/>
      <c r="PK1" s="133"/>
      <c r="PL1" s="133"/>
      <c r="PM1" s="133"/>
      <c r="PN1" s="133"/>
      <c r="PO1" s="133"/>
      <c r="PP1" s="133"/>
      <c r="PQ1" s="133"/>
      <c r="PR1" s="133"/>
      <c r="PS1" s="133"/>
      <c r="PT1" s="133"/>
      <c r="PU1" s="133"/>
      <c r="PV1" s="133"/>
      <c r="PW1" s="133"/>
      <c r="PX1" s="133"/>
      <c r="PY1" s="133"/>
      <c r="PZ1" s="133"/>
      <c r="QA1" s="133"/>
      <c r="QB1" s="133"/>
      <c r="QC1" s="133"/>
      <c r="QD1" s="133"/>
      <c r="QE1" s="133"/>
      <c r="QF1" s="133"/>
      <c r="QG1" s="133"/>
      <c r="QH1" s="133"/>
      <c r="QI1" s="133"/>
      <c r="QJ1" s="133"/>
      <c r="QK1" s="133"/>
      <c r="QL1" s="133"/>
      <c r="QM1" s="133"/>
      <c r="QN1" s="133"/>
      <c r="QO1" s="133"/>
      <c r="QP1" s="133"/>
      <c r="QQ1" s="133"/>
      <c r="QR1" s="133"/>
      <c r="QS1" s="133"/>
      <c r="QT1" s="133"/>
      <c r="QU1" s="133"/>
      <c r="QV1" s="133"/>
      <c r="QW1" s="133"/>
      <c r="QX1" s="133"/>
      <c r="QY1" s="133"/>
      <c r="QZ1" s="133"/>
      <c r="RA1" s="133"/>
      <c r="RB1" s="133"/>
      <c r="RC1" s="133"/>
      <c r="RD1" s="133"/>
      <c r="RE1" s="133"/>
      <c r="RF1" s="133"/>
      <c r="RG1" s="133"/>
      <c r="RH1" s="133"/>
      <c r="RI1" s="133"/>
      <c r="RJ1" s="133"/>
      <c r="RK1" s="133"/>
      <c r="RL1" s="133"/>
      <c r="RM1" s="133"/>
      <c r="RN1" s="133"/>
      <c r="RO1" s="133"/>
      <c r="RP1" s="133"/>
      <c r="RQ1" s="133"/>
      <c r="RR1" s="133"/>
      <c r="RS1" s="133"/>
      <c r="RT1" s="133"/>
      <c r="RU1" s="133"/>
      <c r="RV1" s="133"/>
      <c r="RW1" s="133"/>
      <c r="RX1" s="133"/>
      <c r="RY1" s="133"/>
      <c r="RZ1" s="133"/>
      <c r="SA1" s="133"/>
      <c r="SB1" s="133"/>
      <c r="SC1" s="133"/>
      <c r="SD1" s="133"/>
      <c r="SE1" s="133"/>
      <c r="SF1" s="133"/>
      <c r="SG1" s="133"/>
      <c r="SH1" s="133"/>
      <c r="SI1" s="133"/>
      <c r="SJ1" s="133"/>
      <c r="SK1" s="133"/>
      <c r="SL1" s="133"/>
      <c r="SM1" s="133"/>
      <c r="SN1" s="133"/>
      <c r="SO1" s="133"/>
      <c r="SP1" s="133"/>
      <c r="SQ1" s="133"/>
      <c r="SR1" s="133"/>
      <c r="SS1" s="133"/>
      <c r="ST1" s="133"/>
      <c r="SU1" s="133"/>
      <c r="SV1" s="133"/>
      <c r="SW1" s="133"/>
      <c r="SX1" s="133"/>
      <c r="SY1" s="133"/>
      <c r="SZ1" s="133"/>
      <c r="TA1" s="133"/>
      <c r="TB1" s="133"/>
      <c r="TC1" s="133"/>
      <c r="TD1" s="133"/>
      <c r="TE1" s="133"/>
      <c r="TF1" s="133"/>
      <c r="TG1" s="133"/>
      <c r="TH1" s="133"/>
      <c r="TI1" s="133"/>
      <c r="TJ1" s="133"/>
      <c r="TK1" s="133"/>
      <c r="TL1" s="133"/>
      <c r="TM1" s="133"/>
      <c r="TN1" s="133"/>
      <c r="TO1" s="133"/>
      <c r="TP1" s="133"/>
      <c r="TQ1" s="133"/>
      <c r="TR1" s="133"/>
      <c r="TS1" s="133"/>
      <c r="TT1" s="133"/>
      <c r="TU1" s="133"/>
      <c r="TV1" s="133"/>
      <c r="TW1" s="133"/>
      <c r="TX1" s="133"/>
      <c r="TY1" s="133"/>
      <c r="TZ1" s="133"/>
      <c r="UA1" s="133"/>
      <c r="UB1" s="133"/>
      <c r="UC1" s="133"/>
      <c r="UD1" s="133"/>
      <c r="UE1" s="133"/>
      <c r="UF1" s="133"/>
      <c r="UG1" s="133"/>
      <c r="UH1" s="133"/>
      <c r="UI1" s="133"/>
      <c r="UJ1" s="133"/>
      <c r="UK1" s="133"/>
      <c r="UL1" s="133"/>
      <c r="UM1" s="133"/>
      <c r="UN1" s="133"/>
      <c r="UO1" s="133"/>
      <c r="UP1" s="133"/>
      <c r="UQ1" s="133"/>
      <c r="UR1" s="133"/>
      <c r="US1" s="133"/>
      <c r="UT1" s="133"/>
      <c r="UU1" s="133"/>
      <c r="UV1" s="133"/>
      <c r="UW1" s="133"/>
      <c r="UX1" s="133"/>
      <c r="UY1" s="133"/>
      <c r="UZ1" s="133"/>
      <c r="VA1" s="133"/>
      <c r="VB1" s="133"/>
      <c r="VC1" s="133"/>
      <c r="VD1" s="133"/>
      <c r="VE1" s="133"/>
      <c r="VF1" s="133"/>
      <c r="VG1" s="133"/>
      <c r="VH1" s="133"/>
      <c r="VI1" s="133"/>
      <c r="VJ1" s="133"/>
      <c r="VK1" s="133"/>
      <c r="VL1" s="133"/>
      <c r="VM1" s="133"/>
      <c r="VN1" s="133"/>
      <c r="VO1" s="133"/>
      <c r="VP1" s="133"/>
      <c r="VQ1" s="133"/>
      <c r="VR1" s="133"/>
      <c r="VS1" s="133"/>
      <c r="VT1" s="133"/>
      <c r="VU1" s="133"/>
      <c r="VV1" s="133"/>
      <c r="VW1" s="133"/>
      <c r="VX1" s="133"/>
      <c r="VY1" s="133"/>
      <c r="VZ1" s="133"/>
      <c r="WA1" s="133"/>
      <c r="WB1" s="133"/>
      <c r="WC1" s="133"/>
      <c r="WD1" s="133"/>
      <c r="WE1" s="133"/>
      <c r="WF1" s="133"/>
      <c r="WG1" s="133"/>
      <c r="WH1" s="133"/>
      <c r="WI1" s="133"/>
      <c r="WJ1" s="133"/>
      <c r="WK1" s="133"/>
      <c r="WL1" s="133"/>
      <c r="WM1" s="133"/>
      <c r="WN1" s="133"/>
      <c r="WO1" s="133"/>
      <c r="WP1" s="133"/>
      <c r="WQ1" s="133"/>
      <c r="WR1" s="133"/>
      <c r="WS1" s="133"/>
      <c r="WT1" s="133"/>
      <c r="WU1" s="133"/>
      <c r="WV1" s="133"/>
      <c r="WW1" s="133"/>
      <c r="WX1" s="133"/>
      <c r="WY1" s="133"/>
      <c r="WZ1" s="133"/>
      <c r="XA1" s="133"/>
      <c r="XB1" s="133"/>
      <c r="XC1" s="133"/>
      <c r="XD1" s="133"/>
      <c r="XE1" s="133"/>
      <c r="XF1" s="133"/>
      <c r="XG1" s="133"/>
      <c r="XH1" s="133"/>
      <c r="XI1" s="133"/>
      <c r="XJ1" s="133"/>
      <c r="XK1" s="133"/>
      <c r="XL1" s="133"/>
      <c r="XM1" s="133"/>
      <c r="XN1" s="133"/>
      <c r="XO1" s="133"/>
      <c r="XP1" s="133"/>
      <c r="XQ1" s="133"/>
      <c r="XR1" s="133"/>
      <c r="XS1" s="133"/>
      <c r="XT1" s="133"/>
      <c r="XU1" s="133"/>
      <c r="XV1" s="133"/>
      <c r="XW1" s="133"/>
      <c r="XX1" s="133"/>
      <c r="XY1" s="133"/>
      <c r="XZ1" s="133"/>
      <c r="YA1" s="133"/>
      <c r="YB1" s="133"/>
      <c r="YC1" s="133"/>
      <c r="YD1" s="133"/>
      <c r="YE1" s="133"/>
      <c r="YF1" s="133"/>
      <c r="YG1" s="133"/>
      <c r="YH1" s="133"/>
      <c r="YI1" s="133"/>
      <c r="YJ1" s="133"/>
      <c r="YK1" s="133"/>
      <c r="YL1" s="133"/>
      <c r="YM1" s="133"/>
      <c r="YN1" s="133"/>
      <c r="YO1" s="133"/>
      <c r="YP1" s="133"/>
      <c r="YQ1" s="133"/>
      <c r="YR1" s="133"/>
      <c r="YS1" s="133"/>
      <c r="YT1" s="133"/>
      <c r="YU1" s="133"/>
      <c r="YV1" s="133"/>
      <c r="YW1" s="133"/>
      <c r="YX1" s="133"/>
      <c r="YY1" s="133"/>
      <c r="YZ1" s="133"/>
      <c r="ZA1" s="133"/>
      <c r="ZB1" s="133"/>
      <c r="ZC1" s="133"/>
      <c r="ZD1" s="133"/>
      <c r="ZE1" s="133"/>
      <c r="ZF1" s="133"/>
      <c r="ZG1" s="133"/>
      <c r="ZH1" s="133"/>
      <c r="ZI1" s="133"/>
      <c r="ZJ1" s="133"/>
      <c r="ZK1" s="133"/>
      <c r="ZL1" s="133"/>
      <c r="ZM1" s="133"/>
      <c r="ZN1" s="133"/>
      <c r="ZO1" s="133"/>
      <c r="ZP1" s="133"/>
      <c r="ZQ1" s="133"/>
      <c r="ZR1" s="133"/>
      <c r="ZS1" s="133"/>
      <c r="ZT1" s="133"/>
      <c r="ZU1" s="133"/>
      <c r="ZV1" s="133"/>
      <c r="ZW1" s="133"/>
      <c r="ZX1" s="133"/>
      <c r="ZY1" s="133"/>
      <c r="ZZ1" s="133"/>
      <c r="AAA1" s="133"/>
      <c r="AAB1" s="133"/>
      <c r="AAC1" s="133"/>
      <c r="AAD1" s="133"/>
      <c r="AAE1" s="133"/>
      <c r="AAF1" s="133"/>
      <c r="AAG1" s="133"/>
      <c r="AAH1" s="133"/>
      <c r="AAI1" s="133"/>
      <c r="AAJ1" s="133"/>
      <c r="AAK1" s="133"/>
      <c r="AAL1" s="133"/>
      <c r="AAM1" s="133"/>
      <c r="AAN1" s="133"/>
      <c r="AAO1" s="133"/>
      <c r="AAP1" s="133"/>
      <c r="AAQ1" s="133"/>
      <c r="AAR1" s="133"/>
      <c r="AAS1" s="133"/>
      <c r="AAT1" s="133"/>
      <c r="AAU1" s="133"/>
      <c r="AAV1" s="133"/>
      <c r="AAW1" s="133"/>
      <c r="AAX1" s="133"/>
      <c r="AAY1" s="133"/>
      <c r="AAZ1" s="133"/>
      <c r="ABA1" s="133"/>
      <c r="ABB1" s="133"/>
      <c r="ABC1" s="133"/>
      <c r="ABD1" s="133"/>
      <c r="ABE1" s="133"/>
      <c r="ABF1" s="133"/>
      <c r="ABG1" s="133"/>
      <c r="ABH1" s="133"/>
      <c r="ABI1" s="133"/>
      <c r="ABJ1" s="133"/>
      <c r="ABK1" s="133"/>
      <c r="ABL1" s="133"/>
      <c r="ABM1" s="133"/>
      <c r="ABN1" s="133"/>
      <c r="ABO1" s="133"/>
      <c r="ABP1" s="133"/>
      <c r="ABQ1" s="133"/>
      <c r="ABR1" s="133"/>
      <c r="ABS1" s="133"/>
      <c r="ABT1" s="133"/>
      <c r="ABU1" s="133"/>
      <c r="ABV1" s="133"/>
      <c r="ABW1" s="133"/>
      <c r="ABX1" s="133"/>
      <c r="ABY1" s="133"/>
      <c r="ABZ1" s="133"/>
      <c r="ACA1" s="133"/>
      <c r="ACB1" s="133"/>
      <c r="ACC1" s="133"/>
      <c r="ACD1" s="133"/>
      <c r="ACE1" s="133"/>
      <c r="ACF1" s="133"/>
      <c r="ACG1" s="133"/>
      <c r="ACH1" s="133"/>
      <c r="ACI1" s="133"/>
      <c r="ACJ1" s="133"/>
      <c r="ACK1" s="133"/>
      <c r="ACL1" s="133"/>
      <c r="ACM1" s="133"/>
      <c r="ACN1" s="133"/>
      <c r="ACO1" s="133"/>
      <c r="ACP1" s="133"/>
      <c r="ACQ1" s="133"/>
      <c r="ACR1" s="133"/>
      <c r="ACS1" s="133"/>
      <c r="ACT1" s="133"/>
      <c r="ACU1" s="133"/>
      <c r="ACV1" s="133"/>
      <c r="ACW1" s="133"/>
      <c r="ACX1" s="133"/>
      <c r="ACY1" s="133"/>
      <c r="ACZ1" s="133"/>
      <c r="ADA1" s="133"/>
      <c r="ADB1" s="133"/>
      <c r="ADC1" s="133"/>
      <c r="ADD1" s="133"/>
      <c r="ADE1" s="133"/>
      <c r="ADF1" s="133"/>
      <c r="ADG1" s="133"/>
      <c r="ADH1" s="133"/>
      <c r="ADI1" s="133"/>
      <c r="ADJ1" s="133"/>
      <c r="ADK1" s="133"/>
      <c r="ADL1" s="133"/>
      <c r="ADM1" s="133"/>
      <c r="ADN1" s="133"/>
      <c r="ADO1" s="133"/>
      <c r="ADP1" s="133"/>
      <c r="ADQ1" s="133"/>
      <c r="ADR1" s="133"/>
      <c r="ADS1" s="133"/>
      <c r="ADT1" s="133"/>
      <c r="ADU1" s="133"/>
      <c r="ADV1" s="133"/>
      <c r="ADW1" s="133"/>
      <c r="ADX1" s="133"/>
      <c r="ADY1" s="133"/>
      <c r="ADZ1" s="133"/>
      <c r="AEA1" s="133"/>
      <c r="AEB1" s="133"/>
      <c r="AEC1" s="133"/>
      <c r="AED1" s="133"/>
      <c r="AEE1" s="133"/>
      <c r="AEF1" s="133"/>
      <c r="AEG1" s="133"/>
      <c r="AEH1" s="133"/>
      <c r="AEI1" s="133"/>
      <c r="AEJ1" s="133"/>
      <c r="AEK1" s="133"/>
      <c r="AEL1" s="133"/>
      <c r="AEM1" s="133"/>
      <c r="AEN1" s="133"/>
      <c r="AEO1" s="133"/>
      <c r="AEP1" s="133"/>
      <c r="AEQ1" s="133"/>
      <c r="AER1" s="133"/>
      <c r="AES1" s="133"/>
      <c r="AET1" s="133"/>
      <c r="AEU1" s="133"/>
      <c r="AEV1" s="133"/>
      <c r="AEW1" s="133"/>
      <c r="AEX1" s="133"/>
      <c r="AEY1" s="133"/>
      <c r="AEZ1" s="133"/>
      <c r="AFA1" s="133"/>
      <c r="AFB1" s="133"/>
      <c r="AFC1" s="133"/>
      <c r="AFD1" s="133"/>
      <c r="AFE1" s="133"/>
      <c r="AFF1" s="133"/>
      <c r="AFG1" s="133"/>
      <c r="AFH1" s="133"/>
      <c r="AFI1" s="133"/>
      <c r="AFJ1" s="133"/>
      <c r="AFK1" s="133"/>
      <c r="AFL1" s="133"/>
      <c r="AFM1" s="133"/>
      <c r="AFN1" s="133"/>
      <c r="AFO1" s="133"/>
      <c r="AFP1" s="133"/>
      <c r="AFQ1" s="133"/>
      <c r="AFR1" s="133"/>
      <c r="AFS1" s="133"/>
      <c r="AFT1" s="133"/>
      <c r="AFU1" s="133"/>
      <c r="AFV1" s="133"/>
      <c r="AFW1" s="133"/>
      <c r="AFX1" s="133"/>
      <c r="AFY1" s="133"/>
      <c r="AFZ1" s="133"/>
      <c r="AGA1" s="133"/>
      <c r="AGB1" s="133"/>
      <c r="AGC1" s="133"/>
      <c r="AGD1" s="133"/>
      <c r="AGE1" s="133"/>
      <c r="AGF1" s="133"/>
      <c r="AGG1" s="133"/>
      <c r="AGH1" s="133"/>
      <c r="AGI1" s="133"/>
      <c r="AGJ1" s="133"/>
      <c r="AGK1" s="133"/>
      <c r="AGL1" s="133"/>
      <c r="AGM1" s="133"/>
      <c r="AGN1" s="133"/>
      <c r="AGO1" s="133"/>
      <c r="AGP1" s="133"/>
      <c r="AGQ1" s="133"/>
      <c r="AGR1" s="133"/>
      <c r="AGS1" s="133"/>
      <c r="AGT1" s="133"/>
      <c r="AGU1" s="133"/>
      <c r="AGV1" s="133"/>
      <c r="AGW1" s="133"/>
      <c r="AGX1" s="133"/>
      <c r="AGY1" s="133"/>
      <c r="AGZ1" s="133"/>
      <c r="AHA1" s="133"/>
      <c r="AHB1" s="133"/>
      <c r="AHC1" s="133"/>
      <c r="AHD1" s="133"/>
      <c r="AHE1" s="133"/>
      <c r="AHF1" s="133"/>
      <c r="AHG1" s="133"/>
      <c r="AHH1" s="133"/>
      <c r="AHI1" s="133"/>
      <c r="AHJ1" s="133"/>
      <c r="AHK1" s="133"/>
      <c r="AHL1" s="133"/>
      <c r="AHM1" s="133"/>
      <c r="AHN1" s="133"/>
      <c r="AHO1" s="133"/>
      <c r="AHP1" s="133"/>
      <c r="AHQ1" s="133"/>
      <c r="AHR1" s="133"/>
      <c r="AHS1" s="133"/>
      <c r="AHT1" s="133"/>
      <c r="AHU1" s="133"/>
      <c r="AHV1" s="133"/>
      <c r="AHW1" s="133"/>
      <c r="AHX1" s="133"/>
      <c r="AHY1" s="133"/>
      <c r="AHZ1" s="133"/>
      <c r="AIA1" s="133"/>
      <c r="AIB1" s="133"/>
      <c r="AIC1" s="133"/>
      <c r="AID1" s="133"/>
      <c r="AIE1" s="133"/>
      <c r="AIF1" s="133"/>
      <c r="AIG1" s="133"/>
      <c r="AIH1" s="133"/>
      <c r="AII1" s="133"/>
      <c r="AIJ1" s="133"/>
      <c r="AIK1" s="133"/>
      <c r="AIL1" s="133"/>
      <c r="AIM1" s="133"/>
      <c r="AIN1" s="133"/>
      <c r="AIO1" s="133"/>
      <c r="AIP1" s="133"/>
      <c r="AIQ1" s="133"/>
      <c r="AIR1" s="133"/>
      <c r="AIS1" s="133"/>
      <c r="AIT1" s="133"/>
      <c r="AIU1" s="133"/>
      <c r="AIV1" s="133"/>
      <c r="AIW1" s="133"/>
      <c r="AIX1" s="133"/>
      <c r="AIY1" s="133"/>
      <c r="AIZ1" s="133"/>
      <c r="AJA1" s="133"/>
      <c r="AJB1" s="133"/>
      <c r="AJC1" s="133"/>
      <c r="AJD1" s="133"/>
      <c r="AJE1" s="133"/>
      <c r="AJF1" s="133"/>
      <c r="AJG1" s="133"/>
      <c r="AJH1" s="133"/>
      <c r="AJI1" s="133"/>
      <c r="AJJ1" s="133"/>
      <c r="AJK1" s="133"/>
      <c r="AJL1" s="133"/>
      <c r="AJM1" s="133"/>
      <c r="AJN1" s="133"/>
      <c r="AJO1" s="133"/>
      <c r="AJP1" s="133"/>
      <c r="AJQ1" s="133"/>
      <c r="AJR1" s="133"/>
      <c r="AJS1" s="133"/>
      <c r="AJT1" s="133"/>
      <c r="AJU1" s="133"/>
      <c r="AJV1" s="133"/>
      <c r="AJW1" s="133"/>
      <c r="AJX1" s="133"/>
      <c r="AJY1" s="133"/>
      <c r="AJZ1" s="133"/>
      <c r="AKA1" s="133"/>
      <c r="AKB1" s="133"/>
      <c r="AKC1" s="133"/>
      <c r="AKD1" s="133"/>
      <c r="AKE1" s="133"/>
      <c r="AKF1" s="133"/>
      <c r="AKG1" s="133"/>
      <c r="AKH1" s="133"/>
      <c r="AKI1" s="133"/>
      <c r="AKJ1" s="133"/>
      <c r="AKK1" s="133"/>
      <c r="AKL1" s="133"/>
      <c r="AKM1" s="133"/>
      <c r="AKN1" s="133"/>
      <c r="AKO1" s="133"/>
      <c r="AKP1" s="133"/>
      <c r="AKQ1" s="133"/>
      <c r="AKR1" s="133"/>
      <c r="AKS1" s="133"/>
      <c r="AKT1" s="133"/>
      <c r="AKU1" s="133"/>
      <c r="AKV1" s="133"/>
      <c r="AKW1" s="133"/>
      <c r="AKX1" s="133"/>
      <c r="AKY1" s="133"/>
      <c r="AKZ1" s="133"/>
      <c r="ALA1" s="133"/>
      <c r="ALB1" s="133"/>
      <c r="ALC1" s="133"/>
      <c r="ALD1" s="133"/>
      <c r="ALE1" s="133"/>
      <c r="ALF1" s="133"/>
      <c r="ALG1" s="133"/>
      <c r="ALH1" s="133"/>
      <c r="ALI1" s="133"/>
      <c r="ALJ1" s="133"/>
      <c r="ALK1" s="133"/>
      <c r="ALL1" s="133"/>
      <c r="ALM1" s="133"/>
      <c r="ALN1" s="133"/>
      <c r="ALO1" s="133"/>
      <c r="ALP1" s="133"/>
      <c r="ALQ1" s="133"/>
      <c r="ALR1" s="133"/>
      <c r="ALS1" s="133"/>
      <c r="ALT1" s="133"/>
      <c r="ALU1" s="133"/>
      <c r="ALV1" s="133"/>
      <c r="ALW1" s="133"/>
      <c r="ALX1" s="133"/>
      <c r="ALY1" s="133"/>
      <c r="ALZ1" s="133"/>
      <c r="AMA1" s="133"/>
      <c r="AMB1" s="133"/>
      <c r="AMC1" s="133"/>
      <c r="AMD1" s="133"/>
      <c r="AME1" s="133"/>
      <c r="AMF1" s="133"/>
      <c r="AMG1" s="133"/>
      <c r="AMH1" s="133"/>
      <c r="AMI1" s="133"/>
      <c r="AMJ1" s="133"/>
      <c r="AMK1" s="133"/>
      <c r="AML1" s="133"/>
      <c r="AMM1" s="133"/>
      <c r="AMN1" s="133"/>
      <c r="AMO1" s="133"/>
      <c r="AMP1" s="133"/>
      <c r="AMQ1" s="133"/>
      <c r="AMR1" s="133"/>
      <c r="AMS1" s="133"/>
      <c r="AMT1" s="133"/>
      <c r="AMU1" s="133"/>
      <c r="AMV1" s="133"/>
      <c r="AMW1" s="133"/>
      <c r="AMX1" s="133"/>
      <c r="AMY1" s="133"/>
      <c r="AMZ1" s="133"/>
      <c r="ANA1" s="133"/>
      <c r="ANB1" s="133"/>
      <c r="ANC1" s="133"/>
      <c r="AND1" s="133"/>
      <c r="ANE1" s="133"/>
      <c r="ANF1" s="133"/>
      <c r="ANG1" s="133"/>
      <c r="ANH1" s="133"/>
      <c r="ANI1" s="133"/>
      <c r="ANJ1" s="133"/>
      <c r="ANK1" s="133"/>
      <c r="ANL1" s="133"/>
      <c r="ANM1" s="133"/>
      <c r="ANN1" s="133"/>
      <c r="ANO1" s="133"/>
      <c r="ANP1" s="133"/>
      <c r="ANQ1" s="133"/>
      <c r="ANR1" s="133"/>
      <c r="ANS1" s="133"/>
      <c r="ANT1" s="133"/>
      <c r="ANU1" s="133"/>
      <c r="ANV1" s="133"/>
      <c r="ANW1" s="133"/>
      <c r="ANX1" s="133"/>
      <c r="ANY1" s="133"/>
      <c r="ANZ1" s="133"/>
      <c r="AOA1" s="133"/>
      <c r="AOB1" s="133"/>
      <c r="AOC1" s="133"/>
      <c r="AOD1" s="133"/>
      <c r="AOE1" s="133"/>
      <c r="AOF1" s="133"/>
      <c r="AOG1" s="133"/>
      <c r="AOH1" s="133"/>
      <c r="AOI1" s="133"/>
      <c r="AOJ1" s="133"/>
      <c r="AOK1" s="133"/>
      <c r="AOL1" s="133"/>
      <c r="AOM1" s="133"/>
      <c r="AON1" s="133"/>
      <c r="AOO1" s="133"/>
      <c r="AOP1" s="133"/>
      <c r="AOQ1" s="133"/>
      <c r="AOR1" s="133"/>
      <c r="AOS1" s="133"/>
      <c r="AOT1" s="133"/>
      <c r="AOU1" s="133"/>
      <c r="AOV1" s="133"/>
      <c r="AOW1" s="133"/>
      <c r="AOX1" s="133"/>
      <c r="AOY1" s="133"/>
      <c r="AOZ1" s="133"/>
      <c r="APA1" s="133"/>
      <c r="APB1" s="133"/>
      <c r="APC1" s="133"/>
      <c r="APD1" s="133"/>
      <c r="APE1" s="133"/>
      <c r="APF1" s="133"/>
      <c r="APG1" s="133"/>
      <c r="APH1" s="133"/>
      <c r="API1" s="133"/>
      <c r="APJ1" s="133"/>
      <c r="APK1" s="133"/>
      <c r="APL1" s="133"/>
      <c r="APM1" s="133"/>
      <c r="APN1" s="133"/>
      <c r="APO1" s="133"/>
      <c r="APP1" s="133"/>
      <c r="APQ1" s="133"/>
      <c r="APR1" s="133"/>
      <c r="APS1" s="133"/>
      <c r="APT1" s="133"/>
      <c r="APU1" s="133"/>
      <c r="APV1" s="133"/>
      <c r="APW1" s="133"/>
      <c r="APX1" s="133"/>
      <c r="APY1" s="133"/>
      <c r="APZ1" s="133"/>
      <c r="AQA1" s="133"/>
      <c r="AQB1" s="133"/>
      <c r="AQC1" s="133"/>
      <c r="AQD1" s="133"/>
      <c r="AQE1" s="133"/>
      <c r="AQF1" s="133"/>
      <c r="AQG1" s="133"/>
      <c r="AQH1" s="133"/>
      <c r="AQI1" s="133"/>
      <c r="AQJ1" s="133"/>
      <c r="AQK1" s="133"/>
      <c r="AQL1" s="133"/>
      <c r="AQM1" s="133"/>
      <c r="AQN1" s="133"/>
      <c r="AQO1" s="133"/>
      <c r="AQP1" s="133"/>
      <c r="AQQ1" s="133"/>
      <c r="AQR1" s="133"/>
      <c r="AQS1" s="133"/>
      <c r="AQT1" s="133"/>
      <c r="AQU1" s="133"/>
      <c r="AQV1" s="133"/>
      <c r="AQW1" s="133"/>
      <c r="AQX1" s="133"/>
      <c r="AQY1" s="133"/>
      <c r="AQZ1" s="133"/>
      <c r="ARA1" s="133"/>
      <c r="ARB1" s="133"/>
      <c r="ARC1" s="133"/>
      <c r="ARD1" s="133"/>
      <c r="ARE1" s="133"/>
      <c r="ARF1" s="133"/>
      <c r="ARG1" s="133"/>
      <c r="ARH1" s="133"/>
      <c r="ARI1" s="133"/>
      <c r="ARJ1" s="133"/>
      <c r="ARK1" s="133"/>
      <c r="ARL1" s="133"/>
      <c r="ARM1" s="133"/>
      <c r="ARN1" s="133"/>
      <c r="ARO1" s="133"/>
      <c r="ARP1" s="133"/>
      <c r="ARQ1" s="133"/>
      <c r="ARR1" s="133"/>
      <c r="ARS1" s="133"/>
      <c r="ART1" s="133"/>
      <c r="ARU1" s="133"/>
      <c r="ARV1" s="133"/>
      <c r="ARW1" s="133"/>
      <c r="ARX1" s="133"/>
      <c r="ARY1" s="133"/>
      <c r="ARZ1" s="133"/>
      <c r="ASA1" s="133"/>
      <c r="ASB1" s="133"/>
      <c r="ASC1" s="133"/>
      <c r="ASD1" s="133"/>
      <c r="ASE1" s="133"/>
      <c r="ASF1" s="133"/>
      <c r="ASG1" s="133"/>
      <c r="ASH1" s="133"/>
      <c r="ASI1" s="133"/>
      <c r="ASJ1" s="133"/>
      <c r="ASK1" s="133"/>
      <c r="ASL1" s="133"/>
      <c r="ASM1" s="133"/>
      <c r="ASN1" s="133"/>
      <c r="ASO1" s="133"/>
      <c r="ASP1" s="133"/>
      <c r="ASQ1" s="133"/>
      <c r="ASR1" s="133"/>
      <c r="ASS1" s="133"/>
      <c r="AST1" s="133"/>
      <c r="ASU1" s="133"/>
      <c r="ASV1" s="133"/>
      <c r="ASW1" s="133"/>
      <c r="ASX1" s="133"/>
      <c r="ASY1" s="133"/>
      <c r="ASZ1" s="133"/>
      <c r="ATA1" s="133"/>
      <c r="ATB1" s="133"/>
      <c r="ATC1" s="133"/>
      <c r="ATD1" s="133"/>
      <c r="ATE1" s="133"/>
      <c r="ATF1" s="133"/>
      <c r="ATG1" s="133"/>
      <c r="ATH1" s="133"/>
      <c r="ATI1" s="133"/>
      <c r="ATJ1" s="133"/>
      <c r="ATK1" s="133"/>
      <c r="ATL1" s="133"/>
      <c r="ATM1" s="133"/>
      <c r="ATN1" s="133"/>
      <c r="ATO1" s="133"/>
      <c r="ATP1" s="133"/>
      <c r="ATQ1" s="133"/>
      <c r="ATR1" s="133"/>
      <c r="ATS1" s="133"/>
      <c r="ATT1" s="133"/>
      <c r="ATU1" s="133"/>
      <c r="ATV1" s="133"/>
      <c r="ATW1" s="133"/>
      <c r="ATX1" s="133"/>
      <c r="ATY1" s="133"/>
      <c r="ATZ1" s="133"/>
      <c r="AUA1" s="133"/>
      <c r="AUB1" s="133"/>
      <c r="AUC1" s="133"/>
      <c r="AUD1" s="133"/>
      <c r="AUE1" s="133"/>
      <c r="AUF1" s="133"/>
      <c r="AUG1" s="133"/>
      <c r="AUH1" s="133"/>
      <c r="AUI1" s="133"/>
      <c r="AUJ1" s="133"/>
      <c r="AUK1" s="133"/>
      <c r="AUL1" s="133"/>
      <c r="AUM1" s="133"/>
      <c r="AUN1" s="133"/>
      <c r="AUO1" s="133"/>
      <c r="AUP1" s="133"/>
      <c r="AUQ1" s="133"/>
      <c r="AUR1" s="133"/>
      <c r="AUS1" s="133"/>
    </row>
    <row r="2" spans="1:1241" s="48" customFormat="1" ht="24" customHeight="1" x14ac:dyDescent="0.25">
      <c r="A2" s="405" t="str">
        <f>'Build Main'!A2</f>
        <v xml:space="preserve">Insert Project Sponsor's Name here </v>
      </c>
      <c r="B2" s="406"/>
      <c r="C2" s="407"/>
      <c r="D2" s="408"/>
      <c r="E2" s="409">
        <f ca="1">'Build Main'!O2</f>
        <v>46127.523115046293</v>
      </c>
      <c r="F2" s="211"/>
      <c r="G2" s="133"/>
      <c r="H2" s="212"/>
      <c r="I2" s="213"/>
      <c r="J2" s="213"/>
      <c r="K2" s="213"/>
      <c r="L2" s="213"/>
      <c r="M2" s="213"/>
      <c r="N2" s="213"/>
      <c r="O2" s="213"/>
      <c r="P2" s="213"/>
      <c r="Q2" s="213"/>
      <c r="R2" s="213"/>
      <c r="S2" s="213"/>
      <c r="T2" s="213"/>
      <c r="U2" s="213"/>
      <c r="V2" s="214"/>
      <c r="W2" s="214"/>
      <c r="X2" s="213"/>
      <c r="Y2" s="213"/>
      <c r="Z2" s="213"/>
      <c r="AA2" s="213"/>
      <c r="AB2" s="213"/>
      <c r="AC2" s="213"/>
      <c r="AD2" s="213"/>
      <c r="AE2" s="213"/>
      <c r="AF2" s="213"/>
      <c r="AG2" s="213"/>
      <c r="AH2" s="21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3"/>
      <c r="BM2" s="133"/>
      <c r="BN2" s="133"/>
      <c r="BO2" s="133"/>
      <c r="BP2" s="133"/>
      <c r="BQ2" s="133"/>
      <c r="BR2" s="133"/>
      <c r="BS2" s="133"/>
      <c r="BT2" s="133"/>
      <c r="BU2" s="133"/>
      <c r="BV2" s="133"/>
      <c r="BW2" s="133"/>
      <c r="BX2" s="133"/>
      <c r="BY2" s="133"/>
      <c r="BZ2" s="133"/>
      <c r="CA2" s="133"/>
      <c r="CB2" s="133"/>
      <c r="CC2" s="133"/>
      <c r="CD2" s="133"/>
      <c r="CE2" s="133"/>
      <c r="CF2" s="133"/>
      <c r="CG2" s="133"/>
      <c r="CH2" s="133"/>
      <c r="CI2" s="133"/>
      <c r="CJ2" s="133"/>
      <c r="CK2" s="133"/>
      <c r="CL2" s="133"/>
      <c r="CM2" s="133"/>
      <c r="CN2" s="133"/>
      <c r="CO2" s="133"/>
      <c r="CP2" s="133"/>
      <c r="CQ2" s="133"/>
      <c r="CR2" s="133"/>
      <c r="CS2" s="133"/>
      <c r="CT2" s="133"/>
      <c r="CU2" s="133"/>
      <c r="CV2" s="133"/>
      <c r="CW2" s="133"/>
      <c r="CX2" s="133"/>
      <c r="CY2" s="133"/>
      <c r="CZ2" s="133"/>
      <c r="DA2" s="133"/>
      <c r="DB2" s="133"/>
      <c r="DC2" s="133"/>
      <c r="DD2" s="133"/>
      <c r="DE2" s="133"/>
      <c r="DF2" s="133"/>
      <c r="DG2" s="133"/>
      <c r="DH2" s="133"/>
      <c r="DI2" s="133"/>
      <c r="DJ2" s="133"/>
      <c r="DK2" s="133"/>
      <c r="DL2" s="133"/>
      <c r="DM2" s="133"/>
      <c r="DN2" s="133"/>
      <c r="DO2" s="133"/>
      <c r="DP2" s="133"/>
      <c r="DQ2" s="133"/>
      <c r="DR2" s="133"/>
      <c r="DS2" s="133"/>
      <c r="DT2" s="133"/>
      <c r="DU2" s="133"/>
      <c r="DV2" s="133"/>
      <c r="DW2" s="133"/>
      <c r="DX2" s="133"/>
      <c r="DY2" s="133"/>
      <c r="DZ2" s="133"/>
      <c r="EA2" s="133"/>
      <c r="EB2" s="133"/>
      <c r="EC2" s="133"/>
      <c r="ED2" s="133"/>
      <c r="EE2" s="133"/>
      <c r="EF2" s="133"/>
      <c r="EG2" s="133"/>
      <c r="EH2" s="133"/>
      <c r="EI2" s="133"/>
      <c r="EJ2" s="133"/>
      <c r="EK2" s="133"/>
      <c r="EL2" s="133"/>
      <c r="EM2" s="133"/>
      <c r="EN2" s="133"/>
      <c r="EO2" s="133"/>
      <c r="EP2" s="133"/>
      <c r="EQ2" s="133"/>
      <c r="ER2" s="133"/>
      <c r="ES2" s="133"/>
      <c r="ET2" s="133"/>
      <c r="EU2" s="133"/>
      <c r="EV2" s="133"/>
      <c r="EW2" s="133"/>
      <c r="EX2" s="133"/>
      <c r="EY2" s="133"/>
      <c r="EZ2" s="133"/>
      <c r="FA2" s="133"/>
      <c r="FB2" s="133"/>
      <c r="FC2" s="133"/>
      <c r="FD2" s="133"/>
      <c r="FE2" s="133"/>
      <c r="FF2" s="133"/>
      <c r="FG2" s="133"/>
      <c r="FH2" s="133"/>
      <c r="FI2" s="133"/>
      <c r="FJ2" s="133"/>
      <c r="FK2" s="133"/>
      <c r="FL2" s="133"/>
      <c r="FM2" s="133"/>
      <c r="FN2" s="133"/>
      <c r="FO2" s="133"/>
      <c r="FP2" s="133"/>
      <c r="FQ2" s="133"/>
      <c r="FR2" s="133"/>
      <c r="FS2" s="133"/>
      <c r="FT2" s="133"/>
      <c r="FU2" s="133"/>
      <c r="FV2" s="133"/>
      <c r="FW2" s="133"/>
      <c r="FX2" s="133"/>
      <c r="FY2" s="133"/>
      <c r="FZ2" s="133"/>
      <c r="GA2" s="133"/>
      <c r="GB2" s="133"/>
      <c r="GC2" s="133"/>
      <c r="GD2" s="133"/>
      <c r="GE2" s="133"/>
      <c r="GF2" s="133"/>
      <c r="GG2" s="133"/>
      <c r="GH2" s="133"/>
      <c r="GI2" s="133"/>
      <c r="GJ2" s="133"/>
      <c r="GK2" s="133"/>
      <c r="GL2" s="133"/>
      <c r="GM2" s="133"/>
      <c r="GN2" s="133"/>
      <c r="GO2" s="133"/>
      <c r="GP2" s="133"/>
      <c r="GQ2" s="133"/>
      <c r="GR2" s="133"/>
      <c r="GS2" s="133"/>
      <c r="GT2" s="133"/>
      <c r="GU2" s="133"/>
      <c r="GV2" s="133"/>
      <c r="GW2" s="133"/>
      <c r="GX2" s="133"/>
      <c r="GY2" s="133"/>
      <c r="GZ2" s="133"/>
      <c r="HA2" s="133"/>
      <c r="HB2" s="133"/>
      <c r="HC2" s="133"/>
      <c r="HD2" s="133"/>
      <c r="HE2" s="133"/>
      <c r="HF2" s="133"/>
      <c r="HG2" s="133"/>
      <c r="HH2" s="133"/>
      <c r="HI2" s="133"/>
      <c r="HJ2" s="133"/>
      <c r="HK2" s="133"/>
      <c r="HL2" s="133"/>
      <c r="HM2" s="133"/>
      <c r="HN2" s="133"/>
      <c r="HO2" s="133"/>
      <c r="HP2" s="133"/>
      <c r="HQ2" s="133"/>
      <c r="HR2" s="133"/>
      <c r="HS2" s="133"/>
      <c r="HT2" s="133"/>
      <c r="HU2" s="133"/>
      <c r="HV2" s="133"/>
      <c r="HW2" s="133"/>
      <c r="HX2" s="133"/>
      <c r="HY2" s="133"/>
      <c r="HZ2" s="133"/>
      <c r="IA2" s="133"/>
      <c r="IB2" s="133"/>
      <c r="IC2" s="133"/>
      <c r="ID2" s="133"/>
      <c r="IE2" s="133"/>
      <c r="IF2" s="133"/>
      <c r="IG2" s="133"/>
      <c r="IH2" s="133"/>
      <c r="II2" s="133"/>
      <c r="IJ2" s="133"/>
      <c r="IK2" s="133"/>
      <c r="IL2" s="133"/>
      <c r="IM2" s="133"/>
      <c r="IN2" s="133"/>
      <c r="IO2" s="133"/>
      <c r="IP2" s="133"/>
      <c r="IQ2" s="133"/>
      <c r="IR2" s="133"/>
      <c r="IS2" s="133"/>
      <c r="IT2" s="133"/>
      <c r="IU2" s="133"/>
      <c r="IV2" s="133"/>
      <c r="IW2" s="133"/>
      <c r="IX2" s="133"/>
      <c r="IY2" s="133"/>
      <c r="IZ2" s="133"/>
      <c r="JA2" s="133"/>
      <c r="JB2" s="133"/>
      <c r="JC2" s="133"/>
      <c r="JD2" s="133"/>
      <c r="JE2" s="133"/>
      <c r="JF2" s="133"/>
      <c r="JG2" s="133"/>
      <c r="JH2" s="133"/>
      <c r="JI2" s="133"/>
      <c r="JJ2" s="133"/>
      <c r="JK2" s="133"/>
      <c r="JL2" s="133"/>
      <c r="JM2" s="133"/>
      <c r="JN2" s="133"/>
      <c r="JO2" s="133"/>
      <c r="JP2" s="133"/>
      <c r="JQ2" s="133"/>
      <c r="JR2" s="133"/>
      <c r="JS2" s="133"/>
      <c r="JT2" s="133"/>
      <c r="JU2" s="133"/>
      <c r="JV2" s="133"/>
      <c r="JW2" s="133"/>
      <c r="JX2" s="133"/>
      <c r="JY2" s="133"/>
      <c r="JZ2" s="133"/>
      <c r="KA2" s="133"/>
      <c r="KB2" s="133"/>
      <c r="KC2" s="133"/>
      <c r="KD2" s="133"/>
      <c r="KE2" s="133"/>
      <c r="KF2" s="133"/>
      <c r="KG2" s="133"/>
      <c r="KH2" s="133"/>
      <c r="KI2" s="133"/>
      <c r="KJ2" s="133"/>
      <c r="KK2" s="133"/>
      <c r="KL2" s="133"/>
      <c r="KM2" s="133"/>
      <c r="KN2" s="133"/>
      <c r="KO2" s="133"/>
      <c r="KP2" s="133"/>
      <c r="KQ2" s="133"/>
      <c r="KR2" s="133"/>
      <c r="KS2" s="133"/>
      <c r="KT2" s="133"/>
      <c r="KU2" s="133"/>
      <c r="KV2" s="133"/>
      <c r="KW2" s="133"/>
      <c r="KX2" s="133"/>
      <c r="KY2" s="133"/>
      <c r="KZ2" s="133"/>
      <c r="LA2" s="133"/>
      <c r="LB2" s="133"/>
      <c r="LC2" s="133"/>
      <c r="LD2" s="133"/>
      <c r="LE2" s="133"/>
      <c r="LF2" s="133"/>
      <c r="LG2" s="133"/>
      <c r="LH2" s="133"/>
      <c r="LI2" s="133"/>
      <c r="LJ2" s="133"/>
      <c r="LK2" s="133"/>
      <c r="LL2" s="133"/>
      <c r="LM2" s="133"/>
      <c r="LN2" s="133"/>
      <c r="LO2" s="133"/>
      <c r="LP2" s="133"/>
      <c r="LQ2" s="133"/>
      <c r="LR2" s="133"/>
      <c r="LS2" s="133"/>
      <c r="LT2" s="133"/>
      <c r="LU2" s="133"/>
      <c r="LV2" s="133"/>
      <c r="LW2" s="133"/>
      <c r="LX2" s="133"/>
      <c r="LY2" s="133"/>
      <c r="LZ2" s="133"/>
      <c r="MA2" s="133"/>
      <c r="MB2" s="133"/>
      <c r="MC2" s="133"/>
      <c r="MD2" s="133"/>
      <c r="ME2" s="133"/>
      <c r="MF2" s="133"/>
      <c r="MG2" s="133"/>
      <c r="MH2" s="133"/>
      <c r="MI2" s="133"/>
      <c r="MJ2" s="133"/>
      <c r="MK2" s="133"/>
      <c r="ML2" s="133"/>
      <c r="MM2" s="133"/>
      <c r="MN2" s="133"/>
      <c r="MO2" s="133"/>
      <c r="MP2" s="133"/>
      <c r="MQ2" s="133"/>
      <c r="MR2" s="133"/>
      <c r="MS2" s="133"/>
      <c r="MT2" s="133"/>
      <c r="MU2" s="133"/>
      <c r="MV2" s="133"/>
      <c r="MW2" s="133"/>
      <c r="MX2" s="133"/>
      <c r="MY2" s="133"/>
      <c r="MZ2" s="133"/>
      <c r="NA2" s="133"/>
      <c r="NB2" s="133"/>
      <c r="NC2" s="133"/>
      <c r="ND2" s="133"/>
      <c r="NE2" s="133"/>
      <c r="NF2" s="133"/>
      <c r="NG2" s="133"/>
      <c r="NH2" s="133"/>
      <c r="NI2" s="133"/>
      <c r="NJ2" s="133"/>
      <c r="NK2" s="133"/>
      <c r="NL2" s="133"/>
      <c r="NM2" s="133"/>
      <c r="NN2" s="133"/>
      <c r="NO2" s="133"/>
      <c r="NP2" s="133"/>
      <c r="NQ2" s="133"/>
      <c r="NR2" s="133"/>
      <c r="NS2" s="133"/>
      <c r="NT2" s="133"/>
      <c r="NU2" s="133"/>
      <c r="NV2" s="133"/>
      <c r="NW2" s="133"/>
      <c r="NX2" s="133"/>
      <c r="NY2" s="133"/>
      <c r="NZ2" s="133"/>
      <c r="OA2" s="133"/>
      <c r="OB2" s="133"/>
      <c r="OC2" s="133"/>
      <c r="OD2" s="133"/>
      <c r="OE2" s="133"/>
      <c r="OF2" s="133"/>
      <c r="OG2" s="133"/>
      <c r="OH2" s="133"/>
      <c r="OI2" s="133"/>
      <c r="OJ2" s="133"/>
      <c r="OK2" s="133"/>
      <c r="OL2" s="133"/>
      <c r="OM2" s="133"/>
      <c r="ON2" s="133"/>
      <c r="OO2" s="133"/>
      <c r="OP2" s="133"/>
      <c r="OQ2" s="133"/>
      <c r="OR2" s="133"/>
      <c r="OS2" s="133"/>
      <c r="OT2" s="133"/>
      <c r="OU2" s="133"/>
      <c r="OV2" s="133"/>
      <c r="OW2" s="133"/>
      <c r="OX2" s="133"/>
      <c r="OY2" s="133"/>
      <c r="OZ2" s="133"/>
      <c r="PA2" s="133"/>
      <c r="PB2" s="133"/>
      <c r="PC2" s="133"/>
      <c r="PD2" s="133"/>
      <c r="PE2" s="133"/>
      <c r="PF2" s="133"/>
      <c r="PG2" s="133"/>
      <c r="PH2" s="133"/>
      <c r="PI2" s="133"/>
      <c r="PJ2" s="133"/>
      <c r="PK2" s="133"/>
      <c r="PL2" s="133"/>
      <c r="PM2" s="133"/>
      <c r="PN2" s="133"/>
      <c r="PO2" s="133"/>
      <c r="PP2" s="133"/>
      <c r="PQ2" s="133"/>
      <c r="PR2" s="133"/>
      <c r="PS2" s="133"/>
      <c r="PT2" s="133"/>
      <c r="PU2" s="133"/>
      <c r="PV2" s="133"/>
      <c r="PW2" s="133"/>
      <c r="PX2" s="133"/>
      <c r="PY2" s="133"/>
      <c r="PZ2" s="133"/>
      <c r="QA2" s="133"/>
      <c r="QB2" s="133"/>
      <c r="QC2" s="133"/>
      <c r="QD2" s="133"/>
      <c r="QE2" s="133"/>
      <c r="QF2" s="133"/>
      <c r="QG2" s="133"/>
      <c r="QH2" s="133"/>
      <c r="QI2" s="133"/>
      <c r="QJ2" s="133"/>
      <c r="QK2" s="133"/>
      <c r="QL2" s="133"/>
      <c r="QM2" s="133"/>
      <c r="QN2" s="133"/>
      <c r="QO2" s="133"/>
      <c r="QP2" s="133"/>
      <c r="QQ2" s="133"/>
      <c r="QR2" s="133"/>
      <c r="QS2" s="133"/>
      <c r="QT2" s="133"/>
      <c r="QU2" s="133"/>
      <c r="QV2" s="133"/>
      <c r="QW2" s="133"/>
      <c r="QX2" s="133"/>
      <c r="QY2" s="133"/>
      <c r="QZ2" s="133"/>
      <c r="RA2" s="133"/>
      <c r="RB2" s="133"/>
      <c r="RC2" s="133"/>
      <c r="RD2" s="133"/>
      <c r="RE2" s="133"/>
      <c r="RF2" s="133"/>
      <c r="RG2" s="133"/>
      <c r="RH2" s="133"/>
      <c r="RI2" s="133"/>
      <c r="RJ2" s="133"/>
      <c r="RK2" s="133"/>
      <c r="RL2" s="133"/>
      <c r="RM2" s="133"/>
      <c r="RN2" s="133"/>
      <c r="RO2" s="133"/>
      <c r="RP2" s="133"/>
      <c r="RQ2" s="133"/>
      <c r="RR2" s="133"/>
      <c r="RS2" s="133"/>
      <c r="RT2" s="133"/>
      <c r="RU2" s="133"/>
      <c r="RV2" s="133"/>
      <c r="RW2" s="133"/>
      <c r="RX2" s="133"/>
      <c r="RY2" s="133"/>
      <c r="RZ2" s="133"/>
      <c r="SA2" s="133"/>
      <c r="SB2" s="133"/>
      <c r="SC2" s="133"/>
      <c r="SD2" s="133"/>
      <c r="SE2" s="133"/>
      <c r="SF2" s="133"/>
      <c r="SG2" s="133"/>
      <c r="SH2" s="133"/>
      <c r="SI2" s="133"/>
      <c r="SJ2" s="133"/>
      <c r="SK2" s="133"/>
      <c r="SL2" s="133"/>
      <c r="SM2" s="133"/>
      <c r="SN2" s="133"/>
      <c r="SO2" s="133"/>
      <c r="SP2" s="133"/>
      <c r="SQ2" s="133"/>
      <c r="SR2" s="133"/>
      <c r="SS2" s="133"/>
      <c r="ST2" s="133"/>
      <c r="SU2" s="133"/>
      <c r="SV2" s="133"/>
      <c r="SW2" s="133"/>
      <c r="SX2" s="133"/>
      <c r="SY2" s="133"/>
      <c r="SZ2" s="133"/>
      <c r="TA2" s="133"/>
      <c r="TB2" s="133"/>
      <c r="TC2" s="133"/>
      <c r="TD2" s="133"/>
      <c r="TE2" s="133"/>
      <c r="TF2" s="133"/>
      <c r="TG2" s="133"/>
      <c r="TH2" s="133"/>
      <c r="TI2" s="133"/>
      <c r="TJ2" s="133"/>
      <c r="TK2" s="133"/>
      <c r="TL2" s="133"/>
      <c r="TM2" s="133"/>
      <c r="TN2" s="133"/>
      <c r="TO2" s="133"/>
      <c r="TP2" s="133"/>
      <c r="TQ2" s="133"/>
      <c r="TR2" s="133"/>
      <c r="TS2" s="133"/>
      <c r="TT2" s="133"/>
      <c r="TU2" s="133"/>
      <c r="TV2" s="133"/>
      <c r="TW2" s="133"/>
      <c r="TX2" s="133"/>
      <c r="TY2" s="133"/>
      <c r="TZ2" s="133"/>
      <c r="UA2" s="133"/>
      <c r="UB2" s="133"/>
      <c r="UC2" s="133"/>
      <c r="UD2" s="133"/>
      <c r="UE2" s="133"/>
      <c r="UF2" s="133"/>
      <c r="UG2" s="133"/>
      <c r="UH2" s="133"/>
      <c r="UI2" s="133"/>
      <c r="UJ2" s="133"/>
      <c r="UK2" s="133"/>
      <c r="UL2" s="133"/>
      <c r="UM2" s="133"/>
      <c r="UN2" s="133"/>
      <c r="UO2" s="133"/>
      <c r="UP2" s="133"/>
      <c r="UQ2" s="133"/>
      <c r="UR2" s="133"/>
      <c r="US2" s="133"/>
      <c r="UT2" s="133"/>
      <c r="UU2" s="133"/>
      <c r="UV2" s="133"/>
      <c r="UW2" s="133"/>
      <c r="UX2" s="133"/>
      <c r="UY2" s="133"/>
      <c r="UZ2" s="133"/>
      <c r="VA2" s="133"/>
      <c r="VB2" s="133"/>
      <c r="VC2" s="133"/>
      <c r="VD2" s="133"/>
      <c r="VE2" s="133"/>
      <c r="VF2" s="133"/>
      <c r="VG2" s="133"/>
      <c r="VH2" s="133"/>
      <c r="VI2" s="133"/>
      <c r="VJ2" s="133"/>
      <c r="VK2" s="133"/>
      <c r="VL2" s="133"/>
      <c r="VM2" s="133"/>
      <c r="VN2" s="133"/>
      <c r="VO2" s="133"/>
      <c r="VP2" s="133"/>
      <c r="VQ2" s="133"/>
      <c r="VR2" s="133"/>
      <c r="VS2" s="133"/>
      <c r="VT2" s="133"/>
      <c r="VU2" s="133"/>
      <c r="VV2" s="133"/>
      <c r="VW2" s="133"/>
      <c r="VX2" s="133"/>
      <c r="VY2" s="133"/>
      <c r="VZ2" s="133"/>
      <c r="WA2" s="133"/>
      <c r="WB2" s="133"/>
      <c r="WC2" s="133"/>
      <c r="WD2" s="133"/>
      <c r="WE2" s="133"/>
      <c r="WF2" s="133"/>
      <c r="WG2" s="133"/>
      <c r="WH2" s="133"/>
      <c r="WI2" s="133"/>
      <c r="WJ2" s="133"/>
      <c r="WK2" s="133"/>
      <c r="WL2" s="133"/>
      <c r="WM2" s="133"/>
      <c r="WN2" s="133"/>
      <c r="WO2" s="133"/>
      <c r="WP2" s="133"/>
      <c r="WQ2" s="133"/>
      <c r="WR2" s="133"/>
      <c r="WS2" s="133"/>
      <c r="WT2" s="133"/>
      <c r="WU2" s="133"/>
      <c r="WV2" s="133"/>
      <c r="WW2" s="133"/>
      <c r="WX2" s="133"/>
      <c r="WY2" s="133"/>
      <c r="WZ2" s="133"/>
      <c r="XA2" s="133"/>
      <c r="XB2" s="133"/>
      <c r="XC2" s="133"/>
      <c r="XD2" s="133"/>
      <c r="XE2" s="133"/>
      <c r="XF2" s="133"/>
      <c r="XG2" s="133"/>
      <c r="XH2" s="133"/>
      <c r="XI2" s="133"/>
      <c r="XJ2" s="133"/>
      <c r="XK2" s="133"/>
      <c r="XL2" s="133"/>
      <c r="XM2" s="133"/>
      <c r="XN2" s="133"/>
      <c r="XO2" s="133"/>
      <c r="XP2" s="133"/>
      <c r="XQ2" s="133"/>
      <c r="XR2" s="133"/>
      <c r="XS2" s="133"/>
      <c r="XT2" s="133"/>
      <c r="XU2" s="133"/>
      <c r="XV2" s="133"/>
      <c r="XW2" s="133"/>
      <c r="XX2" s="133"/>
      <c r="XY2" s="133"/>
      <c r="XZ2" s="133"/>
      <c r="YA2" s="133"/>
      <c r="YB2" s="133"/>
      <c r="YC2" s="133"/>
      <c r="YD2" s="133"/>
      <c r="YE2" s="133"/>
      <c r="YF2" s="133"/>
      <c r="YG2" s="133"/>
      <c r="YH2" s="133"/>
      <c r="YI2" s="133"/>
      <c r="YJ2" s="133"/>
      <c r="YK2" s="133"/>
      <c r="YL2" s="133"/>
      <c r="YM2" s="133"/>
      <c r="YN2" s="133"/>
      <c r="YO2" s="133"/>
      <c r="YP2" s="133"/>
      <c r="YQ2" s="133"/>
      <c r="YR2" s="133"/>
      <c r="YS2" s="133"/>
      <c r="YT2" s="133"/>
      <c r="YU2" s="133"/>
      <c r="YV2" s="133"/>
      <c r="YW2" s="133"/>
      <c r="YX2" s="133"/>
      <c r="YY2" s="133"/>
      <c r="YZ2" s="133"/>
      <c r="ZA2" s="133"/>
      <c r="ZB2" s="133"/>
      <c r="ZC2" s="133"/>
      <c r="ZD2" s="133"/>
      <c r="ZE2" s="133"/>
      <c r="ZF2" s="133"/>
      <c r="ZG2" s="133"/>
      <c r="ZH2" s="133"/>
      <c r="ZI2" s="133"/>
      <c r="ZJ2" s="133"/>
      <c r="ZK2" s="133"/>
      <c r="ZL2" s="133"/>
      <c r="ZM2" s="133"/>
      <c r="ZN2" s="133"/>
      <c r="ZO2" s="133"/>
      <c r="ZP2" s="133"/>
      <c r="ZQ2" s="133"/>
      <c r="ZR2" s="133"/>
      <c r="ZS2" s="133"/>
      <c r="ZT2" s="133"/>
      <c r="ZU2" s="133"/>
      <c r="ZV2" s="133"/>
      <c r="ZW2" s="133"/>
      <c r="ZX2" s="133"/>
      <c r="ZY2" s="133"/>
      <c r="ZZ2" s="133"/>
      <c r="AAA2" s="133"/>
      <c r="AAB2" s="133"/>
      <c r="AAC2" s="133"/>
      <c r="AAD2" s="133"/>
      <c r="AAE2" s="133"/>
      <c r="AAF2" s="133"/>
      <c r="AAG2" s="133"/>
      <c r="AAH2" s="133"/>
      <c r="AAI2" s="133"/>
      <c r="AAJ2" s="133"/>
      <c r="AAK2" s="133"/>
      <c r="AAL2" s="133"/>
      <c r="AAM2" s="133"/>
      <c r="AAN2" s="133"/>
      <c r="AAO2" s="133"/>
      <c r="AAP2" s="133"/>
      <c r="AAQ2" s="133"/>
      <c r="AAR2" s="133"/>
      <c r="AAS2" s="133"/>
      <c r="AAT2" s="133"/>
      <c r="AAU2" s="133"/>
      <c r="AAV2" s="133"/>
      <c r="AAW2" s="133"/>
      <c r="AAX2" s="133"/>
      <c r="AAY2" s="133"/>
      <c r="AAZ2" s="133"/>
      <c r="ABA2" s="133"/>
      <c r="ABB2" s="133"/>
      <c r="ABC2" s="133"/>
      <c r="ABD2" s="133"/>
      <c r="ABE2" s="133"/>
      <c r="ABF2" s="133"/>
      <c r="ABG2" s="133"/>
      <c r="ABH2" s="133"/>
      <c r="ABI2" s="133"/>
      <c r="ABJ2" s="133"/>
      <c r="ABK2" s="133"/>
      <c r="ABL2" s="133"/>
      <c r="ABM2" s="133"/>
      <c r="ABN2" s="133"/>
      <c r="ABO2" s="133"/>
      <c r="ABP2" s="133"/>
      <c r="ABQ2" s="133"/>
      <c r="ABR2" s="133"/>
      <c r="ABS2" s="133"/>
      <c r="ABT2" s="133"/>
      <c r="ABU2" s="133"/>
      <c r="ABV2" s="133"/>
      <c r="ABW2" s="133"/>
      <c r="ABX2" s="133"/>
      <c r="ABY2" s="133"/>
      <c r="ABZ2" s="133"/>
      <c r="ACA2" s="133"/>
      <c r="ACB2" s="133"/>
      <c r="ACC2" s="133"/>
      <c r="ACD2" s="133"/>
      <c r="ACE2" s="133"/>
      <c r="ACF2" s="133"/>
      <c r="ACG2" s="133"/>
      <c r="ACH2" s="133"/>
      <c r="ACI2" s="133"/>
      <c r="ACJ2" s="133"/>
      <c r="ACK2" s="133"/>
      <c r="ACL2" s="133"/>
      <c r="ACM2" s="133"/>
      <c r="ACN2" s="133"/>
      <c r="ACO2" s="133"/>
      <c r="ACP2" s="133"/>
      <c r="ACQ2" s="133"/>
      <c r="ACR2" s="133"/>
      <c r="ACS2" s="133"/>
      <c r="ACT2" s="133"/>
      <c r="ACU2" s="133"/>
      <c r="ACV2" s="133"/>
      <c r="ACW2" s="133"/>
      <c r="ACX2" s="133"/>
      <c r="ACY2" s="133"/>
      <c r="ACZ2" s="133"/>
      <c r="ADA2" s="133"/>
      <c r="ADB2" s="133"/>
      <c r="ADC2" s="133"/>
      <c r="ADD2" s="133"/>
      <c r="ADE2" s="133"/>
      <c r="ADF2" s="133"/>
      <c r="ADG2" s="133"/>
      <c r="ADH2" s="133"/>
      <c r="ADI2" s="133"/>
      <c r="ADJ2" s="133"/>
      <c r="ADK2" s="133"/>
      <c r="ADL2" s="133"/>
      <c r="ADM2" s="133"/>
      <c r="ADN2" s="133"/>
      <c r="ADO2" s="133"/>
      <c r="ADP2" s="133"/>
      <c r="ADQ2" s="133"/>
      <c r="ADR2" s="133"/>
      <c r="ADS2" s="133"/>
      <c r="ADT2" s="133"/>
      <c r="ADU2" s="133"/>
      <c r="ADV2" s="133"/>
      <c r="ADW2" s="133"/>
      <c r="ADX2" s="133"/>
      <c r="ADY2" s="133"/>
      <c r="ADZ2" s="133"/>
      <c r="AEA2" s="133"/>
      <c r="AEB2" s="133"/>
      <c r="AEC2" s="133"/>
      <c r="AED2" s="133"/>
      <c r="AEE2" s="133"/>
      <c r="AEF2" s="133"/>
      <c r="AEG2" s="133"/>
      <c r="AEH2" s="133"/>
      <c r="AEI2" s="133"/>
      <c r="AEJ2" s="133"/>
      <c r="AEK2" s="133"/>
      <c r="AEL2" s="133"/>
      <c r="AEM2" s="133"/>
      <c r="AEN2" s="133"/>
      <c r="AEO2" s="133"/>
      <c r="AEP2" s="133"/>
      <c r="AEQ2" s="133"/>
      <c r="AER2" s="133"/>
      <c r="AES2" s="133"/>
      <c r="AET2" s="133"/>
      <c r="AEU2" s="133"/>
      <c r="AEV2" s="133"/>
      <c r="AEW2" s="133"/>
      <c r="AEX2" s="133"/>
      <c r="AEY2" s="133"/>
      <c r="AEZ2" s="133"/>
      <c r="AFA2" s="133"/>
      <c r="AFB2" s="133"/>
      <c r="AFC2" s="133"/>
      <c r="AFD2" s="133"/>
      <c r="AFE2" s="133"/>
      <c r="AFF2" s="133"/>
      <c r="AFG2" s="133"/>
      <c r="AFH2" s="133"/>
      <c r="AFI2" s="133"/>
      <c r="AFJ2" s="133"/>
      <c r="AFK2" s="133"/>
      <c r="AFL2" s="133"/>
      <c r="AFM2" s="133"/>
      <c r="AFN2" s="133"/>
      <c r="AFO2" s="133"/>
      <c r="AFP2" s="133"/>
      <c r="AFQ2" s="133"/>
      <c r="AFR2" s="133"/>
      <c r="AFS2" s="133"/>
      <c r="AFT2" s="133"/>
      <c r="AFU2" s="133"/>
      <c r="AFV2" s="133"/>
      <c r="AFW2" s="133"/>
      <c r="AFX2" s="133"/>
      <c r="AFY2" s="133"/>
      <c r="AFZ2" s="133"/>
      <c r="AGA2" s="133"/>
      <c r="AGB2" s="133"/>
      <c r="AGC2" s="133"/>
      <c r="AGD2" s="133"/>
      <c r="AGE2" s="133"/>
      <c r="AGF2" s="133"/>
      <c r="AGG2" s="133"/>
      <c r="AGH2" s="133"/>
      <c r="AGI2" s="133"/>
      <c r="AGJ2" s="133"/>
      <c r="AGK2" s="133"/>
      <c r="AGL2" s="133"/>
      <c r="AGM2" s="133"/>
      <c r="AGN2" s="133"/>
      <c r="AGO2" s="133"/>
      <c r="AGP2" s="133"/>
      <c r="AGQ2" s="133"/>
      <c r="AGR2" s="133"/>
      <c r="AGS2" s="133"/>
      <c r="AGT2" s="133"/>
      <c r="AGU2" s="133"/>
      <c r="AGV2" s="133"/>
      <c r="AGW2" s="133"/>
      <c r="AGX2" s="133"/>
      <c r="AGY2" s="133"/>
      <c r="AGZ2" s="133"/>
      <c r="AHA2" s="133"/>
      <c r="AHB2" s="133"/>
      <c r="AHC2" s="133"/>
      <c r="AHD2" s="133"/>
      <c r="AHE2" s="133"/>
      <c r="AHF2" s="133"/>
      <c r="AHG2" s="133"/>
      <c r="AHH2" s="133"/>
      <c r="AHI2" s="133"/>
      <c r="AHJ2" s="133"/>
      <c r="AHK2" s="133"/>
      <c r="AHL2" s="133"/>
      <c r="AHM2" s="133"/>
      <c r="AHN2" s="133"/>
      <c r="AHO2" s="133"/>
      <c r="AHP2" s="133"/>
      <c r="AHQ2" s="133"/>
      <c r="AHR2" s="133"/>
      <c r="AHS2" s="133"/>
      <c r="AHT2" s="133"/>
      <c r="AHU2" s="133"/>
      <c r="AHV2" s="133"/>
      <c r="AHW2" s="133"/>
      <c r="AHX2" s="133"/>
      <c r="AHY2" s="133"/>
      <c r="AHZ2" s="133"/>
      <c r="AIA2" s="133"/>
      <c r="AIB2" s="133"/>
      <c r="AIC2" s="133"/>
      <c r="AID2" s="133"/>
      <c r="AIE2" s="133"/>
      <c r="AIF2" s="133"/>
      <c r="AIG2" s="133"/>
      <c r="AIH2" s="133"/>
      <c r="AII2" s="133"/>
      <c r="AIJ2" s="133"/>
      <c r="AIK2" s="133"/>
      <c r="AIL2" s="133"/>
      <c r="AIM2" s="133"/>
      <c r="AIN2" s="133"/>
      <c r="AIO2" s="133"/>
      <c r="AIP2" s="133"/>
      <c r="AIQ2" s="133"/>
      <c r="AIR2" s="133"/>
      <c r="AIS2" s="133"/>
      <c r="AIT2" s="133"/>
      <c r="AIU2" s="133"/>
      <c r="AIV2" s="133"/>
      <c r="AIW2" s="133"/>
      <c r="AIX2" s="133"/>
      <c r="AIY2" s="133"/>
      <c r="AIZ2" s="133"/>
      <c r="AJA2" s="133"/>
      <c r="AJB2" s="133"/>
      <c r="AJC2" s="133"/>
      <c r="AJD2" s="133"/>
      <c r="AJE2" s="133"/>
      <c r="AJF2" s="133"/>
      <c r="AJG2" s="133"/>
      <c r="AJH2" s="133"/>
      <c r="AJI2" s="133"/>
      <c r="AJJ2" s="133"/>
      <c r="AJK2" s="133"/>
      <c r="AJL2" s="133"/>
      <c r="AJM2" s="133"/>
      <c r="AJN2" s="133"/>
      <c r="AJO2" s="133"/>
      <c r="AJP2" s="133"/>
      <c r="AJQ2" s="133"/>
      <c r="AJR2" s="133"/>
      <c r="AJS2" s="133"/>
      <c r="AJT2" s="133"/>
      <c r="AJU2" s="133"/>
      <c r="AJV2" s="133"/>
      <c r="AJW2" s="133"/>
      <c r="AJX2" s="133"/>
      <c r="AJY2" s="133"/>
      <c r="AJZ2" s="133"/>
      <c r="AKA2" s="133"/>
      <c r="AKB2" s="133"/>
      <c r="AKC2" s="133"/>
      <c r="AKD2" s="133"/>
      <c r="AKE2" s="133"/>
      <c r="AKF2" s="133"/>
      <c r="AKG2" s="133"/>
      <c r="AKH2" s="133"/>
      <c r="AKI2" s="133"/>
      <c r="AKJ2" s="133"/>
      <c r="AKK2" s="133"/>
      <c r="AKL2" s="133"/>
      <c r="AKM2" s="133"/>
      <c r="AKN2" s="133"/>
      <c r="AKO2" s="133"/>
      <c r="AKP2" s="133"/>
      <c r="AKQ2" s="133"/>
      <c r="AKR2" s="133"/>
      <c r="AKS2" s="133"/>
      <c r="AKT2" s="133"/>
      <c r="AKU2" s="133"/>
      <c r="AKV2" s="133"/>
      <c r="AKW2" s="133"/>
      <c r="AKX2" s="133"/>
      <c r="AKY2" s="133"/>
      <c r="AKZ2" s="133"/>
      <c r="ALA2" s="133"/>
      <c r="ALB2" s="133"/>
      <c r="ALC2" s="133"/>
      <c r="ALD2" s="133"/>
      <c r="ALE2" s="133"/>
      <c r="ALF2" s="133"/>
      <c r="ALG2" s="133"/>
      <c r="ALH2" s="133"/>
      <c r="ALI2" s="133"/>
      <c r="ALJ2" s="133"/>
      <c r="ALK2" s="133"/>
      <c r="ALL2" s="133"/>
      <c r="ALM2" s="133"/>
      <c r="ALN2" s="133"/>
      <c r="ALO2" s="133"/>
      <c r="ALP2" s="133"/>
      <c r="ALQ2" s="133"/>
      <c r="ALR2" s="133"/>
      <c r="ALS2" s="133"/>
      <c r="ALT2" s="133"/>
      <c r="ALU2" s="133"/>
      <c r="ALV2" s="133"/>
      <c r="ALW2" s="133"/>
      <c r="ALX2" s="133"/>
      <c r="ALY2" s="133"/>
      <c r="ALZ2" s="133"/>
      <c r="AMA2" s="133"/>
      <c r="AMB2" s="133"/>
      <c r="AMC2" s="133"/>
      <c r="AMD2" s="133"/>
      <c r="AME2" s="133"/>
      <c r="AMF2" s="133"/>
      <c r="AMG2" s="133"/>
      <c r="AMH2" s="133"/>
      <c r="AMI2" s="133"/>
      <c r="AMJ2" s="133"/>
      <c r="AMK2" s="133"/>
      <c r="AML2" s="133"/>
      <c r="AMM2" s="133"/>
      <c r="AMN2" s="133"/>
      <c r="AMO2" s="133"/>
      <c r="AMP2" s="133"/>
      <c r="AMQ2" s="133"/>
      <c r="AMR2" s="133"/>
      <c r="AMS2" s="133"/>
      <c r="AMT2" s="133"/>
      <c r="AMU2" s="133"/>
      <c r="AMV2" s="133"/>
      <c r="AMW2" s="133"/>
      <c r="AMX2" s="133"/>
      <c r="AMY2" s="133"/>
      <c r="AMZ2" s="133"/>
      <c r="ANA2" s="133"/>
      <c r="ANB2" s="133"/>
      <c r="ANC2" s="133"/>
      <c r="AND2" s="133"/>
      <c r="ANE2" s="133"/>
      <c r="ANF2" s="133"/>
      <c r="ANG2" s="133"/>
      <c r="ANH2" s="133"/>
      <c r="ANI2" s="133"/>
      <c r="ANJ2" s="133"/>
      <c r="ANK2" s="133"/>
      <c r="ANL2" s="133"/>
      <c r="ANM2" s="133"/>
      <c r="ANN2" s="133"/>
      <c r="ANO2" s="133"/>
      <c r="ANP2" s="133"/>
      <c r="ANQ2" s="133"/>
      <c r="ANR2" s="133"/>
      <c r="ANS2" s="133"/>
      <c r="ANT2" s="133"/>
      <c r="ANU2" s="133"/>
      <c r="ANV2" s="133"/>
      <c r="ANW2" s="133"/>
      <c r="ANX2" s="133"/>
      <c r="ANY2" s="133"/>
      <c r="ANZ2" s="133"/>
      <c r="AOA2" s="133"/>
      <c r="AOB2" s="133"/>
      <c r="AOC2" s="133"/>
      <c r="AOD2" s="133"/>
      <c r="AOE2" s="133"/>
      <c r="AOF2" s="133"/>
      <c r="AOG2" s="133"/>
      <c r="AOH2" s="133"/>
      <c r="AOI2" s="133"/>
      <c r="AOJ2" s="133"/>
      <c r="AOK2" s="133"/>
      <c r="AOL2" s="133"/>
      <c r="AOM2" s="133"/>
      <c r="AON2" s="133"/>
      <c r="AOO2" s="133"/>
      <c r="AOP2" s="133"/>
      <c r="AOQ2" s="133"/>
      <c r="AOR2" s="133"/>
      <c r="AOS2" s="133"/>
      <c r="AOT2" s="133"/>
      <c r="AOU2" s="133"/>
      <c r="AOV2" s="133"/>
      <c r="AOW2" s="133"/>
      <c r="AOX2" s="133"/>
      <c r="AOY2" s="133"/>
      <c r="AOZ2" s="133"/>
      <c r="APA2" s="133"/>
      <c r="APB2" s="133"/>
      <c r="APC2" s="133"/>
      <c r="APD2" s="133"/>
      <c r="APE2" s="133"/>
      <c r="APF2" s="133"/>
      <c r="APG2" s="133"/>
      <c r="APH2" s="133"/>
      <c r="API2" s="133"/>
      <c r="APJ2" s="133"/>
      <c r="APK2" s="133"/>
      <c r="APL2" s="133"/>
      <c r="APM2" s="133"/>
      <c r="APN2" s="133"/>
      <c r="APO2" s="133"/>
      <c r="APP2" s="133"/>
      <c r="APQ2" s="133"/>
      <c r="APR2" s="133"/>
      <c r="APS2" s="133"/>
      <c r="APT2" s="133"/>
      <c r="APU2" s="133"/>
      <c r="APV2" s="133"/>
      <c r="APW2" s="133"/>
      <c r="APX2" s="133"/>
      <c r="APY2" s="133"/>
      <c r="APZ2" s="133"/>
      <c r="AQA2" s="133"/>
      <c r="AQB2" s="133"/>
      <c r="AQC2" s="133"/>
      <c r="AQD2" s="133"/>
      <c r="AQE2" s="133"/>
      <c r="AQF2" s="133"/>
      <c r="AQG2" s="133"/>
      <c r="AQH2" s="133"/>
      <c r="AQI2" s="133"/>
      <c r="AQJ2" s="133"/>
      <c r="AQK2" s="133"/>
      <c r="AQL2" s="133"/>
      <c r="AQM2" s="133"/>
      <c r="AQN2" s="133"/>
      <c r="AQO2" s="133"/>
      <c r="AQP2" s="133"/>
      <c r="AQQ2" s="133"/>
      <c r="AQR2" s="133"/>
      <c r="AQS2" s="133"/>
      <c r="AQT2" s="133"/>
      <c r="AQU2" s="133"/>
      <c r="AQV2" s="133"/>
      <c r="AQW2" s="133"/>
      <c r="AQX2" s="133"/>
      <c r="AQY2" s="133"/>
      <c r="AQZ2" s="133"/>
      <c r="ARA2" s="133"/>
      <c r="ARB2" s="133"/>
      <c r="ARC2" s="133"/>
      <c r="ARD2" s="133"/>
      <c r="ARE2" s="133"/>
      <c r="ARF2" s="133"/>
      <c r="ARG2" s="133"/>
      <c r="ARH2" s="133"/>
      <c r="ARI2" s="133"/>
      <c r="ARJ2" s="133"/>
      <c r="ARK2" s="133"/>
      <c r="ARL2" s="133"/>
      <c r="ARM2" s="133"/>
      <c r="ARN2" s="133"/>
      <c r="ARO2" s="133"/>
      <c r="ARP2" s="133"/>
      <c r="ARQ2" s="133"/>
      <c r="ARR2" s="133"/>
      <c r="ARS2" s="133"/>
      <c r="ART2" s="133"/>
      <c r="ARU2" s="133"/>
      <c r="ARV2" s="133"/>
      <c r="ARW2" s="133"/>
      <c r="ARX2" s="133"/>
      <c r="ARY2" s="133"/>
      <c r="ARZ2" s="133"/>
      <c r="ASA2" s="133"/>
      <c r="ASB2" s="133"/>
      <c r="ASC2" s="133"/>
      <c r="ASD2" s="133"/>
      <c r="ASE2" s="133"/>
      <c r="ASF2" s="133"/>
      <c r="ASG2" s="133"/>
      <c r="ASH2" s="133"/>
      <c r="ASI2" s="133"/>
      <c r="ASJ2" s="133"/>
      <c r="ASK2" s="133"/>
      <c r="ASL2" s="133"/>
      <c r="ASM2" s="133"/>
      <c r="ASN2" s="133"/>
      <c r="ASO2" s="133"/>
      <c r="ASP2" s="133"/>
      <c r="ASQ2" s="133"/>
      <c r="ASR2" s="133"/>
      <c r="ASS2" s="133"/>
      <c r="AST2" s="133"/>
      <c r="ASU2" s="133"/>
      <c r="ASV2" s="133"/>
      <c r="ASW2" s="133"/>
      <c r="ASX2" s="133"/>
      <c r="ASY2" s="133"/>
      <c r="ASZ2" s="133"/>
      <c r="ATA2" s="133"/>
      <c r="ATB2" s="133"/>
      <c r="ATC2" s="133"/>
      <c r="ATD2" s="133"/>
      <c r="ATE2" s="133"/>
      <c r="ATF2" s="133"/>
      <c r="ATG2" s="133"/>
      <c r="ATH2" s="133"/>
      <c r="ATI2" s="133"/>
      <c r="ATJ2" s="133"/>
      <c r="ATK2" s="133"/>
      <c r="ATL2" s="133"/>
      <c r="ATM2" s="133"/>
      <c r="ATN2" s="133"/>
      <c r="ATO2" s="133"/>
      <c r="ATP2" s="133"/>
      <c r="ATQ2" s="133"/>
      <c r="ATR2" s="133"/>
      <c r="ATS2" s="133"/>
      <c r="ATT2" s="133"/>
      <c r="ATU2" s="133"/>
      <c r="ATV2" s="133"/>
      <c r="ATW2" s="133"/>
      <c r="ATX2" s="133"/>
      <c r="ATY2" s="133"/>
      <c r="ATZ2" s="133"/>
      <c r="AUA2" s="133"/>
      <c r="AUB2" s="133"/>
      <c r="AUC2" s="133"/>
      <c r="AUD2" s="133"/>
      <c r="AUE2" s="133"/>
      <c r="AUF2" s="133"/>
      <c r="AUG2" s="133"/>
      <c r="AUH2" s="133"/>
      <c r="AUI2" s="133"/>
      <c r="AUJ2" s="133"/>
      <c r="AUK2" s="133"/>
      <c r="AUL2" s="133"/>
      <c r="AUM2" s="133"/>
      <c r="AUN2" s="133"/>
      <c r="AUO2" s="133"/>
      <c r="AUP2" s="133"/>
      <c r="AUQ2" s="133"/>
      <c r="AUR2" s="133"/>
      <c r="AUS2" s="133"/>
    </row>
    <row r="3" spans="1:1241" s="48" customFormat="1" ht="24" customHeight="1" x14ac:dyDescent="0.25">
      <c r="A3" s="405" t="str">
        <f>'Build Main'!A3</f>
        <v>Insert Project Name and Location</v>
      </c>
      <c r="B3" s="406"/>
      <c r="C3" s="410"/>
      <c r="D3" s="406"/>
      <c r="E3" s="411">
        <f>'Build Main'!O3</f>
        <v>2026</v>
      </c>
      <c r="F3" s="215"/>
      <c r="G3" s="212"/>
      <c r="H3" s="212"/>
      <c r="I3" s="212"/>
      <c r="J3" s="212"/>
      <c r="K3" s="212"/>
      <c r="L3" s="212"/>
      <c r="M3" s="212"/>
      <c r="N3" s="212"/>
      <c r="O3" s="212"/>
      <c r="P3" s="212"/>
      <c r="Q3" s="212"/>
      <c r="R3" s="212"/>
      <c r="S3" s="212"/>
      <c r="T3" s="212"/>
      <c r="U3" s="212"/>
      <c r="V3" s="216"/>
      <c r="W3" s="216"/>
      <c r="X3" s="217"/>
      <c r="Y3" s="217"/>
      <c r="Z3" s="217"/>
      <c r="AA3" s="217"/>
      <c r="AB3" s="217"/>
      <c r="AC3" s="217"/>
      <c r="AD3" s="217"/>
      <c r="AE3" s="217"/>
      <c r="AF3" s="217"/>
      <c r="AG3" s="217"/>
      <c r="AH3" s="217"/>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c r="CP3" s="133"/>
      <c r="CQ3" s="133"/>
      <c r="CR3" s="133"/>
      <c r="CS3" s="133"/>
      <c r="CT3" s="133"/>
      <c r="CU3" s="133"/>
      <c r="CV3" s="133"/>
      <c r="CW3" s="133"/>
      <c r="CX3" s="133"/>
      <c r="CY3" s="133"/>
      <c r="CZ3" s="133"/>
      <c r="DA3" s="133"/>
      <c r="DB3" s="133"/>
      <c r="DC3" s="133"/>
      <c r="DD3" s="133"/>
      <c r="DE3" s="133"/>
      <c r="DF3" s="133"/>
      <c r="DG3" s="133"/>
      <c r="DH3" s="133"/>
      <c r="DI3" s="133"/>
      <c r="DJ3" s="133"/>
      <c r="DK3" s="133"/>
      <c r="DL3" s="133"/>
      <c r="DM3" s="133"/>
      <c r="DN3" s="133"/>
      <c r="DO3" s="133"/>
      <c r="DP3" s="133"/>
      <c r="DQ3" s="133"/>
      <c r="DR3" s="133"/>
      <c r="DS3" s="133"/>
      <c r="DT3" s="133"/>
      <c r="DU3" s="133"/>
      <c r="DV3" s="133"/>
      <c r="DW3" s="133"/>
      <c r="DX3" s="133"/>
      <c r="DY3" s="133"/>
      <c r="DZ3" s="133"/>
      <c r="EA3" s="133"/>
      <c r="EB3" s="133"/>
      <c r="EC3" s="133"/>
      <c r="ED3" s="133"/>
      <c r="EE3" s="133"/>
      <c r="EF3" s="133"/>
      <c r="EG3" s="133"/>
      <c r="EH3" s="133"/>
      <c r="EI3" s="133"/>
      <c r="EJ3" s="133"/>
      <c r="EK3" s="133"/>
      <c r="EL3" s="133"/>
      <c r="EM3" s="133"/>
      <c r="EN3" s="133"/>
      <c r="EO3" s="133"/>
      <c r="EP3" s="133"/>
      <c r="EQ3" s="133"/>
      <c r="ER3" s="133"/>
      <c r="ES3" s="133"/>
      <c r="ET3" s="133"/>
      <c r="EU3" s="133"/>
      <c r="EV3" s="133"/>
      <c r="EW3" s="133"/>
      <c r="EX3" s="133"/>
      <c r="EY3" s="133"/>
      <c r="EZ3" s="133"/>
      <c r="FA3" s="133"/>
      <c r="FB3" s="133"/>
      <c r="FC3" s="133"/>
      <c r="FD3" s="133"/>
      <c r="FE3" s="133"/>
      <c r="FF3" s="133"/>
      <c r="FG3" s="133"/>
      <c r="FH3" s="133"/>
      <c r="FI3" s="133"/>
      <c r="FJ3" s="133"/>
      <c r="FK3" s="133"/>
      <c r="FL3" s="133"/>
      <c r="FM3" s="133"/>
      <c r="FN3" s="133"/>
      <c r="FO3" s="133"/>
      <c r="FP3" s="133"/>
      <c r="FQ3" s="133"/>
      <c r="FR3" s="133"/>
      <c r="FS3" s="133"/>
      <c r="FT3" s="133"/>
      <c r="FU3" s="133"/>
      <c r="FV3" s="133"/>
      <c r="FW3" s="133"/>
      <c r="FX3" s="133"/>
      <c r="FY3" s="133"/>
      <c r="FZ3" s="133"/>
      <c r="GA3" s="133"/>
      <c r="GB3" s="133"/>
      <c r="GC3" s="133"/>
      <c r="GD3" s="133"/>
      <c r="GE3" s="133"/>
      <c r="GF3" s="133"/>
      <c r="GG3" s="133"/>
      <c r="GH3" s="133"/>
      <c r="GI3" s="133"/>
      <c r="GJ3" s="133"/>
      <c r="GK3" s="133"/>
      <c r="GL3" s="133"/>
      <c r="GM3" s="133"/>
      <c r="GN3" s="133"/>
      <c r="GO3" s="133"/>
      <c r="GP3" s="133"/>
      <c r="GQ3" s="133"/>
      <c r="GR3" s="133"/>
      <c r="GS3" s="133"/>
      <c r="GT3" s="133"/>
      <c r="GU3" s="133"/>
      <c r="GV3" s="133"/>
      <c r="GW3" s="133"/>
      <c r="GX3" s="133"/>
      <c r="GY3" s="133"/>
      <c r="GZ3" s="133"/>
      <c r="HA3" s="133"/>
      <c r="HB3" s="133"/>
      <c r="HC3" s="133"/>
      <c r="HD3" s="133"/>
      <c r="HE3" s="133"/>
      <c r="HF3" s="133"/>
      <c r="HG3" s="133"/>
      <c r="HH3" s="133"/>
      <c r="HI3" s="133"/>
      <c r="HJ3" s="133"/>
      <c r="HK3" s="133"/>
      <c r="HL3" s="133"/>
      <c r="HM3" s="133"/>
      <c r="HN3" s="133"/>
      <c r="HO3" s="133"/>
      <c r="HP3" s="133"/>
      <c r="HQ3" s="133"/>
      <c r="HR3" s="133"/>
      <c r="HS3" s="133"/>
      <c r="HT3" s="133"/>
      <c r="HU3" s="133"/>
      <c r="HV3" s="133"/>
      <c r="HW3" s="133"/>
      <c r="HX3" s="133"/>
      <c r="HY3" s="133"/>
      <c r="HZ3" s="133"/>
      <c r="IA3" s="133"/>
      <c r="IB3" s="133"/>
      <c r="IC3" s="133"/>
      <c r="ID3" s="133"/>
      <c r="IE3" s="133"/>
      <c r="IF3" s="133"/>
      <c r="IG3" s="133"/>
      <c r="IH3" s="133"/>
      <c r="II3" s="133"/>
      <c r="IJ3" s="133"/>
      <c r="IK3" s="133"/>
      <c r="IL3" s="133"/>
      <c r="IM3" s="133"/>
      <c r="IN3" s="133"/>
      <c r="IO3" s="133"/>
      <c r="IP3" s="133"/>
      <c r="IQ3" s="133"/>
      <c r="IR3" s="133"/>
      <c r="IS3" s="133"/>
      <c r="IT3" s="133"/>
      <c r="IU3" s="133"/>
      <c r="IV3" s="133"/>
      <c r="IW3" s="133"/>
      <c r="IX3" s="133"/>
      <c r="IY3" s="133"/>
      <c r="IZ3" s="133"/>
      <c r="JA3" s="133"/>
      <c r="JB3" s="133"/>
      <c r="JC3" s="133"/>
      <c r="JD3" s="133"/>
      <c r="JE3" s="133"/>
      <c r="JF3" s="133"/>
      <c r="JG3" s="133"/>
      <c r="JH3" s="133"/>
      <c r="JI3" s="133"/>
      <c r="JJ3" s="133"/>
      <c r="JK3" s="133"/>
      <c r="JL3" s="133"/>
      <c r="JM3" s="133"/>
      <c r="JN3" s="133"/>
      <c r="JO3" s="133"/>
      <c r="JP3" s="133"/>
      <c r="JQ3" s="133"/>
      <c r="JR3" s="133"/>
      <c r="JS3" s="133"/>
      <c r="JT3" s="133"/>
      <c r="JU3" s="133"/>
      <c r="JV3" s="133"/>
      <c r="JW3" s="133"/>
      <c r="JX3" s="133"/>
      <c r="JY3" s="133"/>
      <c r="JZ3" s="133"/>
      <c r="KA3" s="133"/>
      <c r="KB3" s="133"/>
      <c r="KC3" s="133"/>
      <c r="KD3" s="133"/>
      <c r="KE3" s="133"/>
      <c r="KF3" s="133"/>
      <c r="KG3" s="133"/>
      <c r="KH3" s="133"/>
      <c r="KI3" s="133"/>
      <c r="KJ3" s="133"/>
      <c r="KK3" s="133"/>
      <c r="KL3" s="133"/>
      <c r="KM3" s="133"/>
      <c r="KN3" s="133"/>
      <c r="KO3" s="133"/>
      <c r="KP3" s="133"/>
      <c r="KQ3" s="133"/>
      <c r="KR3" s="133"/>
      <c r="KS3" s="133"/>
      <c r="KT3" s="133"/>
      <c r="KU3" s="133"/>
      <c r="KV3" s="133"/>
      <c r="KW3" s="133"/>
      <c r="KX3" s="133"/>
      <c r="KY3" s="133"/>
      <c r="KZ3" s="133"/>
      <c r="LA3" s="133"/>
      <c r="LB3" s="133"/>
      <c r="LC3" s="133"/>
      <c r="LD3" s="133"/>
      <c r="LE3" s="133"/>
      <c r="LF3" s="133"/>
      <c r="LG3" s="133"/>
      <c r="LH3" s="133"/>
      <c r="LI3" s="133"/>
      <c r="LJ3" s="133"/>
      <c r="LK3" s="133"/>
      <c r="LL3" s="133"/>
      <c r="LM3" s="133"/>
      <c r="LN3" s="133"/>
      <c r="LO3" s="133"/>
      <c r="LP3" s="133"/>
      <c r="LQ3" s="133"/>
      <c r="LR3" s="133"/>
      <c r="LS3" s="133"/>
      <c r="LT3" s="133"/>
      <c r="LU3" s="133"/>
      <c r="LV3" s="133"/>
      <c r="LW3" s="133"/>
      <c r="LX3" s="133"/>
      <c r="LY3" s="133"/>
      <c r="LZ3" s="133"/>
      <c r="MA3" s="133"/>
      <c r="MB3" s="133"/>
      <c r="MC3" s="133"/>
      <c r="MD3" s="133"/>
      <c r="ME3" s="133"/>
      <c r="MF3" s="133"/>
      <c r="MG3" s="133"/>
      <c r="MH3" s="133"/>
      <c r="MI3" s="133"/>
      <c r="MJ3" s="133"/>
      <c r="MK3" s="133"/>
      <c r="ML3" s="133"/>
      <c r="MM3" s="133"/>
      <c r="MN3" s="133"/>
      <c r="MO3" s="133"/>
      <c r="MP3" s="133"/>
      <c r="MQ3" s="133"/>
      <c r="MR3" s="133"/>
      <c r="MS3" s="133"/>
      <c r="MT3" s="133"/>
      <c r="MU3" s="133"/>
      <c r="MV3" s="133"/>
      <c r="MW3" s="133"/>
      <c r="MX3" s="133"/>
      <c r="MY3" s="133"/>
      <c r="MZ3" s="133"/>
      <c r="NA3" s="133"/>
      <c r="NB3" s="133"/>
      <c r="NC3" s="133"/>
      <c r="ND3" s="133"/>
      <c r="NE3" s="133"/>
      <c r="NF3" s="133"/>
      <c r="NG3" s="133"/>
      <c r="NH3" s="133"/>
      <c r="NI3" s="133"/>
      <c r="NJ3" s="133"/>
      <c r="NK3" s="133"/>
      <c r="NL3" s="133"/>
      <c r="NM3" s="133"/>
      <c r="NN3" s="133"/>
      <c r="NO3" s="133"/>
      <c r="NP3" s="133"/>
      <c r="NQ3" s="133"/>
      <c r="NR3" s="133"/>
      <c r="NS3" s="133"/>
      <c r="NT3" s="133"/>
      <c r="NU3" s="133"/>
      <c r="NV3" s="133"/>
      <c r="NW3" s="133"/>
      <c r="NX3" s="133"/>
      <c r="NY3" s="133"/>
      <c r="NZ3" s="133"/>
      <c r="OA3" s="133"/>
      <c r="OB3" s="133"/>
      <c r="OC3" s="133"/>
      <c r="OD3" s="133"/>
      <c r="OE3" s="133"/>
      <c r="OF3" s="133"/>
      <c r="OG3" s="133"/>
      <c r="OH3" s="133"/>
      <c r="OI3" s="133"/>
      <c r="OJ3" s="133"/>
      <c r="OK3" s="133"/>
      <c r="OL3" s="133"/>
      <c r="OM3" s="133"/>
      <c r="ON3" s="133"/>
      <c r="OO3" s="133"/>
      <c r="OP3" s="133"/>
      <c r="OQ3" s="133"/>
      <c r="OR3" s="133"/>
      <c r="OS3" s="133"/>
      <c r="OT3" s="133"/>
      <c r="OU3" s="133"/>
      <c r="OV3" s="133"/>
      <c r="OW3" s="133"/>
      <c r="OX3" s="133"/>
      <c r="OY3" s="133"/>
      <c r="OZ3" s="133"/>
      <c r="PA3" s="133"/>
      <c r="PB3" s="133"/>
      <c r="PC3" s="133"/>
      <c r="PD3" s="133"/>
      <c r="PE3" s="133"/>
      <c r="PF3" s="133"/>
      <c r="PG3" s="133"/>
      <c r="PH3" s="133"/>
      <c r="PI3" s="133"/>
      <c r="PJ3" s="133"/>
      <c r="PK3" s="133"/>
      <c r="PL3" s="133"/>
      <c r="PM3" s="133"/>
      <c r="PN3" s="133"/>
      <c r="PO3" s="133"/>
      <c r="PP3" s="133"/>
      <c r="PQ3" s="133"/>
      <c r="PR3" s="133"/>
      <c r="PS3" s="133"/>
      <c r="PT3" s="133"/>
      <c r="PU3" s="133"/>
      <c r="PV3" s="133"/>
      <c r="PW3" s="133"/>
      <c r="PX3" s="133"/>
      <c r="PY3" s="133"/>
      <c r="PZ3" s="133"/>
      <c r="QA3" s="133"/>
      <c r="QB3" s="133"/>
      <c r="QC3" s="133"/>
      <c r="QD3" s="133"/>
      <c r="QE3" s="133"/>
      <c r="QF3" s="133"/>
      <c r="QG3" s="133"/>
      <c r="QH3" s="133"/>
      <c r="QI3" s="133"/>
      <c r="QJ3" s="133"/>
      <c r="QK3" s="133"/>
      <c r="QL3" s="133"/>
      <c r="QM3" s="133"/>
      <c r="QN3" s="133"/>
      <c r="QO3" s="133"/>
      <c r="QP3" s="133"/>
      <c r="QQ3" s="133"/>
      <c r="QR3" s="133"/>
      <c r="QS3" s="133"/>
      <c r="QT3" s="133"/>
      <c r="QU3" s="133"/>
      <c r="QV3" s="133"/>
      <c r="QW3" s="133"/>
      <c r="QX3" s="133"/>
      <c r="QY3" s="133"/>
      <c r="QZ3" s="133"/>
      <c r="RA3" s="133"/>
      <c r="RB3" s="133"/>
      <c r="RC3" s="133"/>
      <c r="RD3" s="133"/>
      <c r="RE3" s="133"/>
      <c r="RF3" s="133"/>
      <c r="RG3" s="133"/>
      <c r="RH3" s="133"/>
      <c r="RI3" s="133"/>
      <c r="RJ3" s="133"/>
      <c r="RK3" s="133"/>
      <c r="RL3" s="133"/>
      <c r="RM3" s="133"/>
      <c r="RN3" s="133"/>
      <c r="RO3" s="133"/>
      <c r="RP3" s="133"/>
      <c r="RQ3" s="133"/>
      <c r="RR3" s="133"/>
      <c r="RS3" s="133"/>
      <c r="RT3" s="133"/>
      <c r="RU3" s="133"/>
      <c r="RV3" s="133"/>
      <c r="RW3" s="133"/>
      <c r="RX3" s="133"/>
      <c r="RY3" s="133"/>
      <c r="RZ3" s="133"/>
      <c r="SA3" s="133"/>
      <c r="SB3" s="133"/>
      <c r="SC3" s="133"/>
      <c r="SD3" s="133"/>
      <c r="SE3" s="133"/>
      <c r="SF3" s="133"/>
      <c r="SG3" s="133"/>
      <c r="SH3" s="133"/>
      <c r="SI3" s="133"/>
      <c r="SJ3" s="133"/>
      <c r="SK3" s="133"/>
      <c r="SL3" s="133"/>
      <c r="SM3" s="133"/>
      <c r="SN3" s="133"/>
      <c r="SO3" s="133"/>
      <c r="SP3" s="133"/>
      <c r="SQ3" s="133"/>
      <c r="SR3" s="133"/>
      <c r="SS3" s="133"/>
      <c r="ST3" s="133"/>
      <c r="SU3" s="133"/>
      <c r="SV3" s="133"/>
      <c r="SW3" s="133"/>
      <c r="SX3" s="133"/>
      <c r="SY3" s="133"/>
      <c r="SZ3" s="133"/>
      <c r="TA3" s="133"/>
      <c r="TB3" s="133"/>
      <c r="TC3" s="133"/>
      <c r="TD3" s="133"/>
      <c r="TE3" s="133"/>
      <c r="TF3" s="133"/>
      <c r="TG3" s="133"/>
      <c r="TH3" s="133"/>
      <c r="TI3" s="133"/>
      <c r="TJ3" s="133"/>
      <c r="TK3" s="133"/>
      <c r="TL3" s="133"/>
      <c r="TM3" s="133"/>
      <c r="TN3" s="133"/>
      <c r="TO3" s="133"/>
      <c r="TP3" s="133"/>
      <c r="TQ3" s="133"/>
      <c r="TR3" s="133"/>
      <c r="TS3" s="133"/>
      <c r="TT3" s="133"/>
      <c r="TU3" s="133"/>
      <c r="TV3" s="133"/>
      <c r="TW3" s="133"/>
      <c r="TX3" s="133"/>
      <c r="TY3" s="133"/>
      <c r="TZ3" s="133"/>
      <c r="UA3" s="133"/>
      <c r="UB3" s="133"/>
      <c r="UC3" s="133"/>
      <c r="UD3" s="133"/>
      <c r="UE3" s="133"/>
      <c r="UF3" s="133"/>
      <c r="UG3" s="133"/>
      <c r="UH3" s="133"/>
      <c r="UI3" s="133"/>
      <c r="UJ3" s="133"/>
      <c r="UK3" s="133"/>
      <c r="UL3" s="133"/>
      <c r="UM3" s="133"/>
      <c r="UN3" s="133"/>
      <c r="UO3" s="133"/>
      <c r="UP3" s="133"/>
      <c r="UQ3" s="133"/>
      <c r="UR3" s="133"/>
      <c r="US3" s="133"/>
      <c r="UT3" s="133"/>
      <c r="UU3" s="133"/>
      <c r="UV3" s="133"/>
      <c r="UW3" s="133"/>
      <c r="UX3" s="133"/>
      <c r="UY3" s="133"/>
      <c r="UZ3" s="133"/>
      <c r="VA3" s="133"/>
      <c r="VB3" s="133"/>
      <c r="VC3" s="133"/>
      <c r="VD3" s="133"/>
      <c r="VE3" s="133"/>
      <c r="VF3" s="133"/>
      <c r="VG3" s="133"/>
      <c r="VH3" s="133"/>
      <c r="VI3" s="133"/>
      <c r="VJ3" s="133"/>
      <c r="VK3" s="133"/>
      <c r="VL3" s="133"/>
      <c r="VM3" s="133"/>
      <c r="VN3" s="133"/>
      <c r="VO3" s="133"/>
      <c r="VP3" s="133"/>
      <c r="VQ3" s="133"/>
      <c r="VR3" s="133"/>
      <c r="VS3" s="133"/>
      <c r="VT3" s="133"/>
      <c r="VU3" s="133"/>
      <c r="VV3" s="133"/>
      <c r="VW3" s="133"/>
      <c r="VX3" s="133"/>
      <c r="VY3" s="133"/>
      <c r="VZ3" s="133"/>
      <c r="WA3" s="133"/>
      <c r="WB3" s="133"/>
      <c r="WC3" s="133"/>
      <c r="WD3" s="133"/>
      <c r="WE3" s="133"/>
      <c r="WF3" s="133"/>
      <c r="WG3" s="133"/>
      <c r="WH3" s="133"/>
      <c r="WI3" s="133"/>
      <c r="WJ3" s="133"/>
      <c r="WK3" s="133"/>
      <c r="WL3" s="133"/>
      <c r="WM3" s="133"/>
      <c r="WN3" s="133"/>
      <c r="WO3" s="133"/>
      <c r="WP3" s="133"/>
      <c r="WQ3" s="133"/>
      <c r="WR3" s="133"/>
      <c r="WS3" s="133"/>
      <c r="WT3" s="133"/>
      <c r="WU3" s="133"/>
      <c r="WV3" s="133"/>
      <c r="WW3" s="133"/>
      <c r="WX3" s="133"/>
      <c r="WY3" s="133"/>
      <c r="WZ3" s="133"/>
      <c r="XA3" s="133"/>
      <c r="XB3" s="133"/>
      <c r="XC3" s="133"/>
      <c r="XD3" s="133"/>
      <c r="XE3" s="133"/>
      <c r="XF3" s="133"/>
      <c r="XG3" s="133"/>
      <c r="XH3" s="133"/>
      <c r="XI3" s="133"/>
      <c r="XJ3" s="133"/>
      <c r="XK3" s="133"/>
      <c r="XL3" s="133"/>
      <c r="XM3" s="133"/>
      <c r="XN3" s="133"/>
      <c r="XO3" s="133"/>
      <c r="XP3" s="133"/>
      <c r="XQ3" s="133"/>
      <c r="XR3" s="133"/>
      <c r="XS3" s="133"/>
      <c r="XT3" s="133"/>
      <c r="XU3" s="133"/>
      <c r="XV3" s="133"/>
      <c r="XW3" s="133"/>
      <c r="XX3" s="133"/>
      <c r="XY3" s="133"/>
      <c r="XZ3" s="133"/>
      <c r="YA3" s="133"/>
      <c r="YB3" s="133"/>
      <c r="YC3" s="133"/>
      <c r="YD3" s="133"/>
      <c r="YE3" s="133"/>
      <c r="YF3" s="133"/>
      <c r="YG3" s="133"/>
      <c r="YH3" s="133"/>
      <c r="YI3" s="133"/>
      <c r="YJ3" s="133"/>
      <c r="YK3" s="133"/>
      <c r="YL3" s="133"/>
      <c r="YM3" s="133"/>
      <c r="YN3" s="133"/>
      <c r="YO3" s="133"/>
      <c r="YP3" s="133"/>
      <c r="YQ3" s="133"/>
      <c r="YR3" s="133"/>
      <c r="YS3" s="133"/>
      <c r="YT3" s="133"/>
      <c r="YU3" s="133"/>
      <c r="YV3" s="133"/>
      <c r="YW3" s="133"/>
      <c r="YX3" s="133"/>
      <c r="YY3" s="133"/>
      <c r="YZ3" s="133"/>
      <c r="ZA3" s="133"/>
      <c r="ZB3" s="133"/>
      <c r="ZC3" s="133"/>
      <c r="ZD3" s="133"/>
      <c r="ZE3" s="133"/>
      <c r="ZF3" s="133"/>
      <c r="ZG3" s="133"/>
      <c r="ZH3" s="133"/>
      <c r="ZI3" s="133"/>
      <c r="ZJ3" s="133"/>
      <c r="ZK3" s="133"/>
      <c r="ZL3" s="133"/>
      <c r="ZM3" s="133"/>
      <c r="ZN3" s="133"/>
      <c r="ZO3" s="133"/>
      <c r="ZP3" s="133"/>
      <c r="ZQ3" s="133"/>
      <c r="ZR3" s="133"/>
      <c r="ZS3" s="133"/>
      <c r="ZT3" s="133"/>
      <c r="ZU3" s="133"/>
      <c r="ZV3" s="133"/>
      <c r="ZW3" s="133"/>
      <c r="ZX3" s="133"/>
      <c r="ZY3" s="133"/>
      <c r="ZZ3" s="133"/>
      <c r="AAA3" s="133"/>
      <c r="AAB3" s="133"/>
      <c r="AAC3" s="133"/>
      <c r="AAD3" s="133"/>
      <c r="AAE3" s="133"/>
      <c r="AAF3" s="133"/>
      <c r="AAG3" s="133"/>
      <c r="AAH3" s="133"/>
      <c r="AAI3" s="133"/>
      <c r="AAJ3" s="133"/>
      <c r="AAK3" s="133"/>
      <c r="AAL3" s="133"/>
      <c r="AAM3" s="133"/>
      <c r="AAN3" s="133"/>
      <c r="AAO3" s="133"/>
      <c r="AAP3" s="133"/>
      <c r="AAQ3" s="133"/>
      <c r="AAR3" s="133"/>
      <c r="AAS3" s="133"/>
      <c r="AAT3" s="133"/>
      <c r="AAU3" s="133"/>
      <c r="AAV3" s="133"/>
      <c r="AAW3" s="133"/>
      <c r="AAX3" s="133"/>
      <c r="AAY3" s="133"/>
      <c r="AAZ3" s="133"/>
      <c r="ABA3" s="133"/>
      <c r="ABB3" s="133"/>
      <c r="ABC3" s="133"/>
      <c r="ABD3" s="133"/>
      <c r="ABE3" s="133"/>
      <c r="ABF3" s="133"/>
      <c r="ABG3" s="133"/>
      <c r="ABH3" s="133"/>
      <c r="ABI3" s="133"/>
      <c r="ABJ3" s="133"/>
      <c r="ABK3" s="133"/>
      <c r="ABL3" s="133"/>
      <c r="ABM3" s="133"/>
      <c r="ABN3" s="133"/>
      <c r="ABO3" s="133"/>
      <c r="ABP3" s="133"/>
      <c r="ABQ3" s="133"/>
      <c r="ABR3" s="133"/>
      <c r="ABS3" s="133"/>
      <c r="ABT3" s="133"/>
      <c r="ABU3" s="133"/>
      <c r="ABV3" s="133"/>
      <c r="ABW3" s="133"/>
      <c r="ABX3" s="133"/>
      <c r="ABY3" s="133"/>
      <c r="ABZ3" s="133"/>
      <c r="ACA3" s="133"/>
      <c r="ACB3" s="133"/>
      <c r="ACC3" s="133"/>
      <c r="ACD3" s="133"/>
      <c r="ACE3" s="133"/>
      <c r="ACF3" s="133"/>
      <c r="ACG3" s="133"/>
      <c r="ACH3" s="133"/>
      <c r="ACI3" s="133"/>
      <c r="ACJ3" s="133"/>
      <c r="ACK3" s="133"/>
      <c r="ACL3" s="133"/>
      <c r="ACM3" s="133"/>
      <c r="ACN3" s="133"/>
      <c r="ACO3" s="133"/>
      <c r="ACP3" s="133"/>
      <c r="ACQ3" s="133"/>
      <c r="ACR3" s="133"/>
      <c r="ACS3" s="133"/>
      <c r="ACT3" s="133"/>
      <c r="ACU3" s="133"/>
      <c r="ACV3" s="133"/>
      <c r="ACW3" s="133"/>
      <c r="ACX3" s="133"/>
      <c r="ACY3" s="133"/>
      <c r="ACZ3" s="133"/>
      <c r="ADA3" s="133"/>
      <c r="ADB3" s="133"/>
      <c r="ADC3" s="133"/>
      <c r="ADD3" s="133"/>
      <c r="ADE3" s="133"/>
      <c r="ADF3" s="133"/>
      <c r="ADG3" s="133"/>
      <c r="ADH3" s="133"/>
      <c r="ADI3" s="133"/>
      <c r="ADJ3" s="133"/>
      <c r="ADK3" s="133"/>
      <c r="ADL3" s="133"/>
      <c r="ADM3" s="133"/>
      <c r="ADN3" s="133"/>
      <c r="ADO3" s="133"/>
      <c r="ADP3" s="133"/>
      <c r="ADQ3" s="133"/>
      <c r="ADR3" s="133"/>
      <c r="ADS3" s="133"/>
      <c r="ADT3" s="133"/>
      <c r="ADU3" s="133"/>
      <c r="ADV3" s="133"/>
      <c r="ADW3" s="133"/>
      <c r="ADX3" s="133"/>
      <c r="ADY3" s="133"/>
      <c r="ADZ3" s="133"/>
      <c r="AEA3" s="133"/>
      <c r="AEB3" s="133"/>
      <c r="AEC3" s="133"/>
      <c r="AED3" s="133"/>
      <c r="AEE3" s="133"/>
      <c r="AEF3" s="133"/>
      <c r="AEG3" s="133"/>
      <c r="AEH3" s="133"/>
      <c r="AEI3" s="133"/>
      <c r="AEJ3" s="133"/>
      <c r="AEK3" s="133"/>
      <c r="AEL3" s="133"/>
      <c r="AEM3" s="133"/>
      <c r="AEN3" s="133"/>
      <c r="AEO3" s="133"/>
      <c r="AEP3" s="133"/>
      <c r="AEQ3" s="133"/>
      <c r="AER3" s="133"/>
      <c r="AES3" s="133"/>
      <c r="AET3" s="133"/>
      <c r="AEU3" s="133"/>
      <c r="AEV3" s="133"/>
      <c r="AEW3" s="133"/>
      <c r="AEX3" s="133"/>
      <c r="AEY3" s="133"/>
      <c r="AEZ3" s="133"/>
      <c r="AFA3" s="133"/>
      <c r="AFB3" s="133"/>
      <c r="AFC3" s="133"/>
      <c r="AFD3" s="133"/>
      <c r="AFE3" s="133"/>
      <c r="AFF3" s="133"/>
      <c r="AFG3" s="133"/>
      <c r="AFH3" s="133"/>
      <c r="AFI3" s="133"/>
      <c r="AFJ3" s="133"/>
      <c r="AFK3" s="133"/>
      <c r="AFL3" s="133"/>
      <c r="AFM3" s="133"/>
      <c r="AFN3" s="133"/>
      <c r="AFO3" s="133"/>
      <c r="AFP3" s="133"/>
      <c r="AFQ3" s="133"/>
      <c r="AFR3" s="133"/>
      <c r="AFS3" s="133"/>
      <c r="AFT3" s="133"/>
      <c r="AFU3" s="133"/>
      <c r="AFV3" s="133"/>
      <c r="AFW3" s="133"/>
      <c r="AFX3" s="133"/>
      <c r="AFY3" s="133"/>
      <c r="AFZ3" s="133"/>
      <c r="AGA3" s="133"/>
      <c r="AGB3" s="133"/>
      <c r="AGC3" s="133"/>
      <c r="AGD3" s="133"/>
      <c r="AGE3" s="133"/>
      <c r="AGF3" s="133"/>
      <c r="AGG3" s="133"/>
      <c r="AGH3" s="133"/>
      <c r="AGI3" s="133"/>
      <c r="AGJ3" s="133"/>
      <c r="AGK3" s="133"/>
      <c r="AGL3" s="133"/>
      <c r="AGM3" s="133"/>
      <c r="AGN3" s="133"/>
      <c r="AGO3" s="133"/>
      <c r="AGP3" s="133"/>
      <c r="AGQ3" s="133"/>
      <c r="AGR3" s="133"/>
      <c r="AGS3" s="133"/>
      <c r="AGT3" s="133"/>
      <c r="AGU3" s="133"/>
      <c r="AGV3" s="133"/>
      <c r="AGW3" s="133"/>
      <c r="AGX3" s="133"/>
      <c r="AGY3" s="133"/>
      <c r="AGZ3" s="133"/>
      <c r="AHA3" s="133"/>
      <c r="AHB3" s="133"/>
      <c r="AHC3" s="133"/>
      <c r="AHD3" s="133"/>
      <c r="AHE3" s="133"/>
      <c r="AHF3" s="133"/>
      <c r="AHG3" s="133"/>
      <c r="AHH3" s="133"/>
      <c r="AHI3" s="133"/>
      <c r="AHJ3" s="133"/>
      <c r="AHK3" s="133"/>
      <c r="AHL3" s="133"/>
      <c r="AHM3" s="133"/>
      <c r="AHN3" s="133"/>
      <c r="AHO3" s="133"/>
      <c r="AHP3" s="133"/>
      <c r="AHQ3" s="133"/>
      <c r="AHR3" s="133"/>
      <c r="AHS3" s="133"/>
      <c r="AHT3" s="133"/>
      <c r="AHU3" s="133"/>
      <c r="AHV3" s="133"/>
      <c r="AHW3" s="133"/>
      <c r="AHX3" s="133"/>
      <c r="AHY3" s="133"/>
      <c r="AHZ3" s="133"/>
      <c r="AIA3" s="133"/>
      <c r="AIB3" s="133"/>
      <c r="AIC3" s="133"/>
      <c r="AID3" s="133"/>
      <c r="AIE3" s="133"/>
      <c r="AIF3" s="133"/>
      <c r="AIG3" s="133"/>
      <c r="AIH3" s="133"/>
      <c r="AII3" s="133"/>
      <c r="AIJ3" s="133"/>
      <c r="AIK3" s="133"/>
      <c r="AIL3" s="133"/>
      <c r="AIM3" s="133"/>
      <c r="AIN3" s="133"/>
      <c r="AIO3" s="133"/>
      <c r="AIP3" s="133"/>
      <c r="AIQ3" s="133"/>
      <c r="AIR3" s="133"/>
      <c r="AIS3" s="133"/>
      <c r="AIT3" s="133"/>
      <c r="AIU3" s="133"/>
      <c r="AIV3" s="133"/>
      <c r="AIW3" s="133"/>
      <c r="AIX3" s="133"/>
      <c r="AIY3" s="133"/>
      <c r="AIZ3" s="133"/>
      <c r="AJA3" s="133"/>
      <c r="AJB3" s="133"/>
      <c r="AJC3" s="133"/>
      <c r="AJD3" s="133"/>
      <c r="AJE3" s="133"/>
      <c r="AJF3" s="133"/>
      <c r="AJG3" s="133"/>
      <c r="AJH3" s="133"/>
      <c r="AJI3" s="133"/>
      <c r="AJJ3" s="133"/>
      <c r="AJK3" s="133"/>
      <c r="AJL3" s="133"/>
      <c r="AJM3" s="133"/>
      <c r="AJN3" s="133"/>
      <c r="AJO3" s="133"/>
      <c r="AJP3" s="133"/>
      <c r="AJQ3" s="133"/>
      <c r="AJR3" s="133"/>
      <c r="AJS3" s="133"/>
      <c r="AJT3" s="133"/>
      <c r="AJU3" s="133"/>
      <c r="AJV3" s="133"/>
      <c r="AJW3" s="133"/>
      <c r="AJX3" s="133"/>
      <c r="AJY3" s="133"/>
      <c r="AJZ3" s="133"/>
      <c r="AKA3" s="133"/>
      <c r="AKB3" s="133"/>
      <c r="AKC3" s="133"/>
      <c r="AKD3" s="133"/>
      <c r="AKE3" s="133"/>
      <c r="AKF3" s="133"/>
      <c r="AKG3" s="133"/>
      <c r="AKH3" s="133"/>
      <c r="AKI3" s="133"/>
      <c r="AKJ3" s="133"/>
      <c r="AKK3" s="133"/>
      <c r="AKL3" s="133"/>
      <c r="AKM3" s="133"/>
      <c r="AKN3" s="133"/>
      <c r="AKO3" s="133"/>
      <c r="AKP3" s="133"/>
      <c r="AKQ3" s="133"/>
      <c r="AKR3" s="133"/>
      <c r="AKS3" s="133"/>
      <c r="AKT3" s="133"/>
      <c r="AKU3" s="133"/>
      <c r="AKV3" s="133"/>
      <c r="AKW3" s="133"/>
      <c r="AKX3" s="133"/>
      <c r="AKY3" s="133"/>
      <c r="AKZ3" s="133"/>
      <c r="ALA3" s="133"/>
      <c r="ALB3" s="133"/>
      <c r="ALC3" s="133"/>
      <c r="ALD3" s="133"/>
      <c r="ALE3" s="133"/>
      <c r="ALF3" s="133"/>
      <c r="ALG3" s="133"/>
      <c r="ALH3" s="133"/>
      <c r="ALI3" s="133"/>
      <c r="ALJ3" s="133"/>
      <c r="ALK3" s="133"/>
      <c r="ALL3" s="133"/>
      <c r="ALM3" s="133"/>
      <c r="ALN3" s="133"/>
      <c r="ALO3" s="133"/>
      <c r="ALP3" s="133"/>
      <c r="ALQ3" s="133"/>
      <c r="ALR3" s="133"/>
      <c r="ALS3" s="133"/>
      <c r="ALT3" s="133"/>
      <c r="ALU3" s="133"/>
      <c r="ALV3" s="133"/>
      <c r="ALW3" s="133"/>
      <c r="ALX3" s="133"/>
      <c r="ALY3" s="133"/>
      <c r="ALZ3" s="133"/>
      <c r="AMA3" s="133"/>
      <c r="AMB3" s="133"/>
      <c r="AMC3" s="133"/>
      <c r="AMD3" s="133"/>
      <c r="AME3" s="133"/>
      <c r="AMF3" s="133"/>
      <c r="AMG3" s="133"/>
      <c r="AMH3" s="133"/>
      <c r="AMI3" s="133"/>
      <c r="AMJ3" s="133"/>
      <c r="AMK3" s="133"/>
      <c r="AML3" s="133"/>
      <c r="AMM3" s="133"/>
      <c r="AMN3" s="133"/>
      <c r="AMO3" s="133"/>
      <c r="AMP3" s="133"/>
      <c r="AMQ3" s="133"/>
      <c r="AMR3" s="133"/>
      <c r="AMS3" s="133"/>
      <c r="AMT3" s="133"/>
      <c r="AMU3" s="133"/>
      <c r="AMV3" s="133"/>
      <c r="AMW3" s="133"/>
      <c r="AMX3" s="133"/>
      <c r="AMY3" s="133"/>
      <c r="AMZ3" s="133"/>
      <c r="ANA3" s="133"/>
      <c r="ANB3" s="133"/>
      <c r="ANC3" s="133"/>
      <c r="AND3" s="133"/>
      <c r="ANE3" s="133"/>
      <c r="ANF3" s="133"/>
      <c r="ANG3" s="133"/>
      <c r="ANH3" s="133"/>
      <c r="ANI3" s="133"/>
      <c r="ANJ3" s="133"/>
      <c r="ANK3" s="133"/>
      <c r="ANL3" s="133"/>
      <c r="ANM3" s="133"/>
      <c r="ANN3" s="133"/>
      <c r="ANO3" s="133"/>
      <c r="ANP3" s="133"/>
      <c r="ANQ3" s="133"/>
      <c r="ANR3" s="133"/>
      <c r="ANS3" s="133"/>
      <c r="ANT3" s="133"/>
      <c r="ANU3" s="133"/>
      <c r="ANV3" s="133"/>
      <c r="ANW3" s="133"/>
      <c r="ANX3" s="133"/>
      <c r="ANY3" s="133"/>
      <c r="ANZ3" s="133"/>
      <c r="AOA3" s="133"/>
      <c r="AOB3" s="133"/>
      <c r="AOC3" s="133"/>
      <c r="AOD3" s="133"/>
      <c r="AOE3" s="133"/>
      <c r="AOF3" s="133"/>
      <c r="AOG3" s="133"/>
      <c r="AOH3" s="133"/>
      <c r="AOI3" s="133"/>
      <c r="AOJ3" s="133"/>
      <c r="AOK3" s="133"/>
      <c r="AOL3" s="133"/>
      <c r="AOM3" s="133"/>
      <c r="AON3" s="133"/>
      <c r="AOO3" s="133"/>
      <c r="AOP3" s="133"/>
      <c r="AOQ3" s="133"/>
      <c r="AOR3" s="133"/>
      <c r="AOS3" s="133"/>
      <c r="AOT3" s="133"/>
      <c r="AOU3" s="133"/>
      <c r="AOV3" s="133"/>
      <c r="AOW3" s="133"/>
      <c r="AOX3" s="133"/>
      <c r="AOY3" s="133"/>
      <c r="AOZ3" s="133"/>
      <c r="APA3" s="133"/>
      <c r="APB3" s="133"/>
      <c r="APC3" s="133"/>
      <c r="APD3" s="133"/>
      <c r="APE3" s="133"/>
      <c r="APF3" s="133"/>
      <c r="APG3" s="133"/>
      <c r="APH3" s="133"/>
      <c r="API3" s="133"/>
      <c r="APJ3" s="133"/>
      <c r="APK3" s="133"/>
      <c r="APL3" s="133"/>
      <c r="APM3" s="133"/>
      <c r="APN3" s="133"/>
      <c r="APO3" s="133"/>
      <c r="APP3" s="133"/>
      <c r="APQ3" s="133"/>
      <c r="APR3" s="133"/>
      <c r="APS3" s="133"/>
      <c r="APT3" s="133"/>
      <c r="APU3" s="133"/>
      <c r="APV3" s="133"/>
      <c r="APW3" s="133"/>
      <c r="APX3" s="133"/>
      <c r="APY3" s="133"/>
      <c r="APZ3" s="133"/>
      <c r="AQA3" s="133"/>
      <c r="AQB3" s="133"/>
      <c r="AQC3" s="133"/>
      <c r="AQD3" s="133"/>
      <c r="AQE3" s="133"/>
      <c r="AQF3" s="133"/>
      <c r="AQG3" s="133"/>
      <c r="AQH3" s="133"/>
      <c r="AQI3" s="133"/>
      <c r="AQJ3" s="133"/>
      <c r="AQK3" s="133"/>
      <c r="AQL3" s="133"/>
      <c r="AQM3" s="133"/>
      <c r="AQN3" s="133"/>
      <c r="AQO3" s="133"/>
      <c r="AQP3" s="133"/>
      <c r="AQQ3" s="133"/>
      <c r="AQR3" s="133"/>
      <c r="AQS3" s="133"/>
      <c r="AQT3" s="133"/>
      <c r="AQU3" s="133"/>
      <c r="AQV3" s="133"/>
      <c r="AQW3" s="133"/>
      <c r="AQX3" s="133"/>
      <c r="AQY3" s="133"/>
      <c r="AQZ3" s="133"/>
      <c r="ARA3" s="133"/>
      <c r="ARB3" s="133"/>
      <c r="ARC3" s="133"/>
      <c r="ARD3" s="133"/>
      <c r="ARE3" s="133"/>
      <c r="ARF3" s="133"/>
      <c r="ARG3" s="133"/>
      <c r="ARH3" s="133"/>
      <c r="ARI3" s="133"/>
      <c r="ARJ3" s="133"/>
      <c r="ARK3" s="133"/>
      <c r="ARL3" s="133"/>
      <c r="ARM3" s="133"/>
      <c r="ARN3" s="133"/>
      <c r="ARO3" s="133"/>
      <c r="ARP3" s="133"/>
      <c r="ARQ3" s="133"/>
      <c r="ARR3" s="133"/>
      <c r="ARS3" s="133"/>
      <c r="ART3" s="133"/>
      <c r="ARU3" s="133"/>
      <c r="ARV3" s="133"/>
      <c r="ARW3" s="133"/>
      <c r="ARX3" s="133"/>
      <c r="ARY3" s="133"/>
      <c r="ARZ3" s="133"/>
      <c r="ASA3" s="133"/>
      <c r="ASB3" s="133"/>
      <c r="ASC3" s="133"/>
      <c r="ASD3" s="133"/>
      <c r="ASE3" s="133"/>
      <c r="ASF3" s="133"/>
      <c r="ASG3" s="133"/>
      <c r="ASH3" s="133"/>
      <c r="ASI3" s="133"/>
      <c r="ASJ3" s="133"/>
      <c r="ASK3" s="133"/>
      <c r="ASL3" s="133"/>
      <c r="ASM3" s="133"/>
      <c r="ASN3" s="133"/>
      <c r="ASO3" s="133"/>
      <c r="ASP3" s="133"/>
      <c r="ASQ3" s="133"/>
      <c r="ASR3" s="133"/>
      <c r="ASS3" s="133"/>
      <c r="AST3" s="133"/>
      <c r="ASU3" s="133"/>
      <c r="ASV3" s="133"/>
      <c r="ASW3" s="133"/>
      <c r="ASX3" s="133"/>
      <c r="ASY3" s="133"/>
      <c r="ASZ3" s="133"/>
      <c r="ATA3" s="133"/>
      <c r="ATB3" s="133"/>
      <c r="ATC3" s="133"/>
      <c r="ATD3" s="133"/>
      <c r="ATE3" s="133"/>
      <c r="ATF3" s="133"/>
      <c r="ATG3" s="133"/>
      <c r="ATH3" s="133"/>
      <c r="ATI3" s="133"/>
      <c r="ATJ3" s="133"/>
      <c r="ATK3" s="133"/>
      <c r="ATL3" s="133"/>
      <c r="ATM3" s="133"/>
      <c r="ATN3" s="133"/>
      <c r="ATO3" s="133"/>
      <c r="ATP3" s="133"/>
      <c r="ATQ3" s="133"/>
      <c r="ATR3" s="133"/>
      <c r="ATS3" s="133"/>
      <c r="ATT3" s="133"/>
      <c r="ATU3" s="133"/>
      <c r="ATV3" s="133"/>
      <c r="ATW3" s="133"/>
      <c r="ATX3" s="133"/>
      <c r="ATY3" s="133"/>
      <c r="ATZ3" s="133"/>
      <c r="AUA3" s="133"/>
      <c r="AUB3" s="133"/>
      <c r="AUC3" s="133"/>
      <c r="AUD3" s="133"/>
      <c r="AUE3" s="133"/>
      <c r="AUF3" s="133"/>
      <c r="AUG3" s="133"/>
      <c r="AUH3" s="133"/>
      <c r="AUI3" s="133"/>
      <c r="AUJ3" s="133"/>
      <c r="AUK3" s="133"/>
      <c r="AUL3" s="133"/>
      <c r="AUM3" s="133"/>
      <c r="AUN3" s="133"/>
      <c r="AUO3" s="133"/>
      <c r="AUP3" s="133"/>
      <c r="AUQ3" s="133"/>
      <c r="AUR3" s="133"/>
      <c r="AUS3" s="133"/>
    </row>
    <row r="4" spans="1:1241" s="48" customFormat="1" ht="24" customHeight="1" x14ac:dyDescent="0.25">
      <c r="A4" s="412" t="str">
        <f>'Build Main'!A4</f>
        <v xml:space="preserve">Insert Current Phase (e.g. Applic. for FFGA, Construction, Rev Ops) </v>
      </c>
      <c r="B4" s="413"/>
      <c r="C4" s="414"/>
      <c r="D4" s="415"/>
      <c r="E4" s="416">
        <f>'Build Main'!O4</f>
        <v>2041</v>
      </c>
      <c r="F4" s="218"/>
      <c r="G4" s="158"/>
      <c r="H4" s="158"/>
      <c r="I4" s="158"/>
      <c r="J4" s="158"/>
      <c r="K4" s="158"/>
      <c r="L4" s="158"/>
      <c r="M4" s="158"/>
      <c r="N4" s="158"/>
      <c r="O4" s="158"/>
      <c r="P4" s="158"/>
      <c r="Q4" s="158"/>
      <c r="R4" s="158"/>
      <c r="S4" s="158"/>
      <c r="T4" s="158"/>
      <c r="U4" s="158"/>
      <c r="V4" s="157"/>
      <c r="W4" s="216"/>
      <c r="X4" s="217"/>
      <c r="Y4" s="219"/>
      <c r="Z4" s="219"/>
      <c r="AA4" s="219"/>
      <c r="AB4" s="219"/>
      <c r="AC4" s="219"/>
      <c r="AD4" s="219"/>
      <c r="AE4" s="219"/>
      <c r="AF4" s="219"/>
      <c r="AG4" s="219"/>
      <c r="AH4" s="219"/>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3"/>
      <c r="HC4" s="133"/>
      <c r="HD4" s="133"/>
      <c r="HE4" s="133"/>
      <c r="HF4" s="133"/>
      <c r="HG4" s="133"/>
      <c r="HH4" s="133"/>
      <c r="HI4" s="133"/>
      <c r="HJ4" s="133"/>
      <c r="HK4" s="133"/>
      <c r="HL4" s="133"/>
      <c r="HM4" s="133"/>
      <c r="HN4" s="133"/>
      <c r="HO4" s="133"/>
      <c r="HP4" s="133"/>
      <c r="HQ4" s="133"/>
      <c r="HR4" s="133"/>
      <c r="HS4" s="133"/>
      <c r="HT4" s="133"/>
      <c r="HU4" s="133"/>
      <c r="HV4" s="133"/>
      <c r="HW4" s="133"/>
      <c r="HX4" s="133"/>
      <c r="HY4" s="133"/>
      <c r="HZ4" s="133"/>
      <c r="IA4" s="133"/>
      <c r="IB4" s="133"/>
      <c r="IC4" s="133"/>
      <c r="ID4" s="133"/>
      <c r="IE4" s="133"/>
      <c r="IF4" s="133"/>
      <c r="IG4" s="133"/>
      <c r="IH4" s="133"/>
      <c r="II4" s="133"/>
      <c r="IJ4" s="133"/>
      <c r="IK4" s="133"/>
      <c r="IL4" s="133"/>
      <c r="IM4" s="133"/>
      <c r="IN4" s="133"/>
      <c r="IO4" s="133"/>
      <c r="IP4" s="133"/>
      <c r="IQ4" s="133"/>
      <c r="IR4" s="133"/>
      <c r="IS4" s="133"/>
      <c r="IT4" s="133"/>
      <c r="IU4" s="133"/>
      <c r="IV4" s="133"/>
      <c r="IW4" s="133"/>
      <c r="IX4" s="133"/>
      <c r="IY4" s="133"/>
      <c r="IZ4" s="133"/>
      <c r="JA4" s="133"/>
      <c r="JB4" s="133"/>
      <c r="JC4" s="133"/>
      <c r="JD4" s="133"/>
      <c r="JE4" s="133"/>
      <c r="JF4" s="133"/>
      <c r="JG4" s="133"/>
      <c r="JH4" s="133"/>
      <c r="JI4" s="133"/>
      <c r="JJ4" s="133"/>
      <c r="JK4" s="133"/>
      <c r="JL4" s="133"/>
      <c r="JM4" s="133"/>
      <c r="JN4" s="133"/>
      <c r="JO4" s="133"/>
      <c r="JP4" s="133"/>
      <c r="JQ4" s="133"/>
      <c r="JR4" s="133"/>
      <c r="JS4" s="133"/>
      <c r="JT4" s="133"/>
      <c r="JU4" s="133"/>
      <c r="JV4" s="133"/>
      <c r="JW4" s="133"/>
      <c r="JX4" s="133"/>
      <c r="JY4" s="133"/>
      <c r="JZ4" s="133"/>
      <c r="KA4" s="133"/>
      <c r="KB4" s="133"/>
      <c r="KC4" s="133"/>
      <c r="KD4" s="133"/>
      <c r="KE4" s="133"/>
      <c r="KF4" s="133"/>
      <c r="KG4" s="133"/>
      <c r="KH4" s="133"/>
      <c r="KI4" s="133"/>
      <c r="KJ4" s="133"/>
      <c r="KK4" s="133"/>
      <c r="KL4" s="133"/>
      <c r="KM4" s="133"/>
      <c r="KN4" s="133"/>
      <c r="KO4" s="133"/>
      <c r="KP4" s="133"/>
      <c r="KQ4" s="133"/>
      <c r="KR4" s="133"/>
      <c r="KS4" s="133"/>
      <c r="KT4" s="133"/>
      <c r="KU4" s="133"/>
      <c r="KV4" s="133"/>
      <c r="KW4" s="133"/>
      <c r="KX4" s="133"/>
      <c r="KY4" s="133"/>
      <c r="KZ4" s="133"/>
      <c r="LA4" s="133"/>
      <c r="LB4" s="133"/>
      <c r="LC4" s="133"/>
      <c r="LD4" s="133"/>
      <c r="LE4" s="133"/>
      <c r="LF4" s="133"/>
      <c r="LG4" s="133"/>
      <c r="LH4" s="133"/>
      <c r="LI4" s="133"/>
      <c r="LJ4" s="133"/>
      <c r="LK4" s="133"/>
      <c r="LL4" s="133"/>
      <c r="LM4" s="133"/>
      <c r="LN4" s="133"/>
      <c r="LO4" s="133"/>
      <c r="LP4" s="133"/>
      <c r="LQ4" s="133"/>
      <c r="LR4" s="133"/>
      <c r="LS4" s="133"/>
      <c r="LT4" s="133"/>
      <c r="LU4" s="133"/>
      <c r="LV4" s="133"/>
      <c r="LW4" s="133"/>
      <c r="LX4" s="133"/>
      <c r="LY4" s="133"/>
      <c r="LZ4" s="133"/>
      <c r="MA4" s="133"/>
      <c r="MB4" s="133"/>
      <c r="MC4" s="133"/>
      <c r="MD4" s="133"/>
      <c r="ME4" s="133"/>
      <c r="MF4" s="133"/>
      <c r="MG4" s="133"/>
      <c r="MH4" s="133"/>
      <c r="MI4" s="133"/>
      <c r="MJ4" s="133"/>
      <c r="MK4" s="133"/>
      <c r="ML4" s="133"/>
      <c r="MM4" s="133"/>
      <c r="MN4" s="133"/>
      <c r="MO4" s="133"/>
      <c r="MP4" s="133"/>
      <c r="MQ4" s="133"/>
      <c r="MR4" s="133"/>
      <c r="MS4" s="133"/>
      <c r="MT4" s="133"/>
      <c r="MU4" s="133"/>
      <c r="MV4" s="133"/>
      <c r="MW4" s="133"/>
      <c r="MX4" s="133"/>
      <c r="MY4" s="133"/>
      <c r="MZ4" s="133"/>
      <c r="NA4" s="133"/>
      <c r="NB4" s="133"/>
      <c r="NC4" s="133"/>
      <c r="ND4" s="133"/>
      <c r="NE4" s="133"/>
      <c r="NF4" s="133"/>
      <c r="NG4" s="133"/>
      <c r="NH4" s="133"/>
      <c r="NI4" s="133"/>
      <c r="NJ4" s="133"/>
      <c r="NK4" s="133"/>
      <c r="NL4" s="133"/>
      <c r="NM4" s="133"/>
      <c r="NN4" s="133"/>
      <c r="NO4" s="133"/>
      <c r="NP4" s="133"/>
      <c r="NQ4" s="133"/>
      <c r="NR4" s="133"/>
      <c r="NS4" s="133"/>
      <c r="NT4" s="133"/>
      <c r="NU4" s="133"/>
      <c r="NV4" s="133"/>
      <c r="NW4" s="133"/>
      <c r="NX4" s="133"/>
      <c r="NY4" s="133"/>
      <c r="NZ4" s="133"/>
      <c r="OA4" s="133"/>
      <c r="OB4" s="133"/>
      <c r="OC4" s="133"/>
      <c r="OD4" s="133"/>
      <c r="OE4" s="133"/>
      <c r="OF4" s="133"/>
      <c r="OG4" s="133"/>
      <c r="OH4" s="133"/>
      <c r="OI4" s="133"/>
      <c r="OJ4" s="133"/>
      <c r="OK4" s="133"/>
      <c r="OL4" s="133"/>
      <c r="OM4" s="133"/>
      <c r="ON4" s="133"/>
      <c r="OO4" s="133"/>
      <c r="OP4" s="133"/>
      <c r="OQ4" s="133"/>
      <c r="OR4" s="133"/>
      <c r="OS4" s="133"/>
      <c r="OT4" s="133"/>
      <c r="OU4" s="133"/>
      <c r="OV4" s="133"/>
      <c r="OW4" s="133"/>
      <c r="OX4" s="133"/>
      <c r="OY4" s="133"/>
      <c r="OZ4" s="133"/>
      <c r="PA4" s="133"/>
      <c r="PB4" s="133"/>
      <c r="PC4" s="133"/>
      <c r="PD4" s="133"/>
      <c r="PE4" s="133"/>
      <c r="PF4" s="133"/>
      <c r="PG4" s="133"/>
      <c r="PH4" s="133"/>
      <c r="PI4" s="133"/>
      <c r="PJ4" s="133"/>
      <c r="PK4" s="133"/>
      <c r="PL4" s="133"/>
      <c r="PM4" s="133"/>
      <c r="PN4" s="133"/>
      <c r="PO4" s="133"/>
      <c r="PP4" s="133"/>
      <c r="PQ4" s="133"/>
      <c r="PR4" s="133"/>
      <c r="PS4" s="133"/>
      <c r="PT4" s="133"/>
      <c r="PU4" s="133"/>
      <c r="PV4" s="133"/>
      <c r="PW4" s="133"/>
      <c r="PX4" s="133"/>
      <c r="PY4" s="133"/>
      <c r="PZ4" s="133"/>
      <c r="QA4" s="133"/>
      <c r="QB4" s="133"/>
      <c r="QC4" s="133"/>
      <c r="QD4" s="133"/>
      <c r="QE4" s="133"/>
      <c r="QF4" s="133"/>
      <c r="QG4" s="133"/>
      <c r="QH4" s="133"/>
      <c r="QI4" s="133"/>
      <c r="QJ4" s="133"/>
      <c r="QK4" s="133"/>
      <c r="QL4" s="133"/>
      <c r="QM4" s="133"/>
      <c r="QN4" s="133"/>
      <c r="QO4" s="133"/>
      <c r="QP4" s="133"/>
      <c r="QQ4" s="133"/>
      <c r="QR4" s="133"/>
      <c r="QS4" s="133"/>
      <c r="QT4" s="133"/>
      <c r="QU4" s="133"/>
      <c r="QV4" s="133"/>
      <c r="QW4" s="133"/>
      <c r="QX4" s="133"/>
      <c r="QY4" s="133"/>
      <c r="QZ4" s="133"/>
      <c r="RA4" s="133"/>
      <c r="RB4" s="133"/>
      <c r="RC4" s="133"/>
      <c r="RD4" s="133"/>
      <c r="RE4" s="133"/>
      <c r="RF4" s="133"/>
      <c r="RG4" s="133"/>
      <c r="RH4" s="133"/>
      <c r="RI4" s="133"/>
      <c r="RJ4" s="133"/>
      <c r="RK4" s="133"/>
      <c r="RL4" s="133"/>
      <c r="RM4" s="133"/>
      <c r="RN4" s="133"/>
      <c r="RO4" s="133"/>
      <c r="RP4" s="133"/>
      <c r="RQ4" s="133"/>
      <c r="RR4" s="133"/>
      <c r="RS4" s="133"/>
      <c r="RT4" s="133"/>
      <c r="RU4" s="133"/>
      <c r="RV4" s="133"/>
      <c r="RW4" s="133"/>
      <c r="RX4" s="133"/>
      <c r="RY4" s="133"/>
      <c r="RZ4" s="133"/>
      <c r="SA4" s="133"/>
      <c r="SB4" s="133"/>
      <c r="SC4" s="133"/>
      <c r="SD4" s="133"/>
      <c r="SE4" s="133"/>
      <c r="SF4" s="133"/>
      <c r="SG4" s="133"/>
      <c r="SH4" s="133"/>
      <c r="SI4" s="133"/>
      <c r="SJ4" s="133"/>
      <c r="SK4" s="133"/>
      <c r="SL4" s="133"/>
      <c r="SM4" s="133"/>
      <c r="SN4" s="133"/>
      <c r="SO4" s="133"/>
      <c r="SP4" s="133"/>
      <c r="SQ4" s="133"/>
      <c r="SR4" s="133"/>
      <c r="SS4" s="133"/>
      <c r="ST4" s="133"/>
      <c r="SU4" s="133"/>
      <c r="SV4" s="133"/>
      <c r="SW4" s="133"/>
      <c r="SX4" s="133"/>
      <c r="SY4" s="133"/>
      <c r="SZ4" s="133"/>
      <c r="TA4" s="133"/>
      <c r="TB4" s="133"/>
      <c r="TC4" s="133"/>
      <c r="TD4" s="133"/>
      <c r="TE4" s="133"/>
      <c r="TF4" s="133"/>
      <c r="TG4" s="133"/>
      <c r="TH4" s="133"/>
      <c r="TI4" s="133"/>
      <c r="TJ4" s="133"/>
      <c r="TK4" s="133"/>
      <c r="TL4" s="133"/>
      <c r="TM4" s="133"/>
      <c r="TN4" s="133"/>
      <c r="TO4" s="133"/>
      <c r="TP4" s="133"/>
      <c r="TQ4" s="133"/>
      <c r="TR4" s="133"/>
      <c r="TS4" s="133"/>
      <c r="TT4" s="133"/>
      <c r="TU4" s="133"/>
      <c r="TV4" s="133"/>
      <c r="TW4" s="133"/>
      <c r="TX4" s="133"/>
      <c r="TY4" s="133"/>
      <c r="TZ4" s="133"/>
      <c r="UA4" s="133"/>
      <c r="UB4" s="133"/>
      <c r="UC4" s="133"/>
      <c r="UD4" s="133"/>
      <c r="UE4" s="133"/>
      <c r="UF4" s="133"/>
      <c r="UG4" s="133"/>
      <c r="UH4" s="133"/>
      <c r="UI4" s="133"/>
      <c r="UJ4" s="133"/>
      <c r="UK4" s="133"/>
      <c r="UL4" s="133"/>
      <c r="UM4" s="133"/>
      <c r="UN4" s="133"/>
      <c r="UO4" s="133"/>
      <c r="UP4" s="133"/>
      <c r="UQ4" s="133"/>
      <c r="UR4" s="133"/>
      <c r="US4" s="133"/>
      <c r="UT4" s="133"/>
      <c r="UU4" s="133"/>
      <c r="UV4" s="133"/>
      <c r="UW4" s="133"/>
      <c r="UX4" s="133"/>
      <c r="UY4" s="133"/>
      <c r="UZ4" s="133"/>
      <c r="VA4" s="133"/>
      <c r="VB4" s="133"/>
      <c r="VC4" s="133"/>
      <c r="VD4" s="133"/>
      <c r="VE4" s="133"/>
      <c r="VF4" s="133"/>
      <c r="VG4" s="133"/>
      <c r="VH4" s="133"/>
      <c r="VI4" s="133"/>
      <c r="VJ4" s="133"/>
      <c r="VK4" s="133"/>
      <c r="VL4" s="133"/>
      <c r="VM4" s="133"/>
      <c r="VN4" s="133"/>
      <c r="VO4" s="133"/>
      <c r="VP4" s="133"/>
      <c r="VQ4" s="133"/>
      <c r="VR4" s="133"/>
      <c r="VS4" s="133"/>
      <c r="VT4" s="133"/>
      <c r="VU4" s="133"/>
      <c r="VV4" s="133"/>
      <c r="VW4" s="133"/>
      <c r="VX4" s="133"/>
      <c r="VY4" s="133"/>
      <c r="VZ4" s="133"/>
      <c r="WA4" s="133"/>
      <c r="WB4" s="133"/>
      <c r="WC4" s="133"/>
      <c r="WD4" s="133"/>
      <c r="WE4" s="133"/>
      <c r="WF4" s="133"/>
      <c r="WG4" s="133"/>
      <c r="WH4" s="133"/>
      <c r="WI4" s="133"/>
      <c r="WJ4" s="133"/>
      <c r="WK4" s="133"/>
      <c r="WL4" s="133"/>
      <c r="WM4" s="133"/>
      <c r="WN4" s="133"/>
      <c r="WO4" s="133"/>
      <c r="WP4" s="133"/>
      <c r="WQ4" s="133"/>
      <c r="WR4" s="133"/>
      <c r="WS4" s="133"/>
      <c r="WT4" s="133"/>
      <c r="WU4" s="133"/>
      <c r="WV4" s="133"/>
      <c r="WW4" s="133"/>
      <c r="WX4" s="133"/>
      <c r="WY4" s="133"/>
      <c r="WZ4" s="133"/>
      <c r="XA4" s="133"/>
      <c r="XB4" s="133"/>
      <c r="XC4" s="133"/>
      <c r="XD4" s="133"/>
      <c r="XE4" s="133"/>
      <c r="XF4" s="133"/>
      <c r="XG4" s="133"/>
      <c r="XH4" s="133"/>
      <c r="XI4" s="133"/>
      <c r="XJ4" s="133"/>
      <c r="XK4" s="133"/>
      <c r="XL4" s="133"/>
      <c r="XM4" s="133"/>
      <c r="XN4" s="133"/>
      <c r="XO4" s="133"/>
      <c r="XP4" s="133"/>
      <c r="XQ4" s="133"/>
      <c r="XR4" s="133"/>
      <c r="XS4" s="133"/>
      <c r="XT4" s="133"/>
      <c r="XU4" s="133"/>
      <c r="XV4" s="133"/>
      <c r="XW4" s="133"/>
      <c r="XX4" s="133"/>
      <c r="XY4" s="133"/>
      <c r="XZ4" s="133"/>
      <c r="YA4" s="133"/>
      <c r="YB4" s="133"/>
      <c r="YC4" s="133"/>
      <c r="YD4" s="133"/>
      <c r="YE4" s="133"/>
      <c r="YF4" s="133"/>
      <c r="YG4" s="133"/>
      <c r="YH4" s="133"/>
      <c r="YI4" s="133"/>
      <c r="YJ4" s="133"/>
      <c r="YK4" s="133"/>
      <c r="YL4" s="133"/>
      <c r="YM4" s="133"/>
      <c r="YN4" s="133"/>
      <c r="YO4" s="133"/>
      <c r="YP4" s="133"/>
      <c r="YQ4" s="133"/>
      <c r="YR4" s="133"/>
      <c r="YS4" s="133"/>
      <c r="YT4" s="133"/>
      <c r="YU4" s="133"/>
      <c r="YV4" s="133"/>
      <c r="YW4" s="133"/>
      <c r="YX4" s="133"/>
      <c r="YY4" s="133"/>
      <c r="YZ4" s="133"/>
      <c r="ZA4" s="133"/>
      <c r="ZB4" s="133"/>
      <c r="ZC4" s="133"/>
      <c r="ZD4" s="133"/>
      <c r="ZE4" s="133"/>
      <c r="ZF4" s="133"/>
      <c r="ZG4" s="133"/>
      <c r="ZH4" s="133"/>
      <c r="ZI4" s="133"/>
      <c r="ZJ4" s="133"/>
      <c r="ZK4" s="133"/>
      <c r="ZL4" s="133"/>
      <c r="ZM4" s="133"/>
      <c r="ZN4" s="133"/>
      <c r="ZO4" s="133"/>
      <c r="ZP4" s="133"/>
      <c r="ZQ4" s="133"/>
      <c r="ZR4" s="133"/>
      <c r="ZS4" s="133"/>
      <c r="ZT4" s="133"/>
      <c r="ZU4" s="133"/>
      <c r="ZV4" s="133"/>
      <c r="ZW4" s="133"/>
      <c r="ZX4" s="133"/>
      <c r="ZY4" s="133"/>
      <c r="ZZ4" s="133"/>
      <c r="AAA4" s="133"/>
      <c r="AAB4" s="133"/>
      <c r="AAC4" s="133"/>
      <c r="AAD4" s="133"/>
      <c r="AAE4" s="133"/>
      <c r="AAF4" s="133"/>
      <c r="AAG4" s="133"/>
      <c r="AAH4" s="133"/>
      <c r="AAI4" s="133"/>
      <c r="AAJ4" s="133"/>
      <c r="AAK4" s="133"/>
      <c r="AAL4" s="133"/>
      <c r="AAM4" s="133"/>
      <c r="AAN4" s="133"/>
      <c r="AAO4" s="133"/>
      <c r="AAP4" s="133"/>
      <c r="AAQ4" s="133"/>
      <c r="AAR4" s="133"/>
      <c r="AAS4" s="133"/>
      <c r="AAT4" s="133"/>
      <c r="AAU4" s="133"/>
      <c r="AAV4" s="133"/>
      <c r="AAW4" s="133"/>
      <c r="AAX4" s="133"/>
      <c r="AAY4" s="133"/>
      <c r="AAZ4" s="133"/>
      <c r="ABA4" s="133"/>
      <c r="ABB4" s="133"/>
      <c r="ABC4" s="133"/>
      <c r="ABD4" s="133"/>
      <c r="ABE4" s="133"/>
      <c r="ABF4" s="133"/>
      <c r="ABG4" s="133"/>
      <c r="ABH4" s="133"/>
      <c r="ABI4" s="133"/>
      <c r="ABJ4" s="133"/>
      <c r="ABK4" s="133"/>
      <c r="ABL4" s="133"/>
      <c r="ABM4" s="133"/>
      <c r="ABN4" s="133"/>
      <c r="ABO4" s="133"/>
      <c r="ABP4" s="133"/>
      <c r="ABQ4" s="133"/>
      <c r="ABR4" s="133"/>
      <c r="ABS4" s="133"/>
      <c r="ABT4" s="133"/>
      <c r="ABU4" s="133"/>
      <c r="ABV4" s="133"/>
      <c r="ABW4" s="133"/>
      <c r="ABX4" s="133"/>
      <c r="ABY4" s="133"/>
      <c r="ABZ4" s="133"/>
      <c r="ACA4" s="133"/>
      <c r="ACB4" s="133"/>
      <c r="ACC4" s="133"/>
      <c r="ACD4" s="133"/>
      <c r="ACE4" s="133"/>
      <c r="ACF4" s="133"/>
      <c r="ACG4" s="133"/>
      <c r="ACH4" s="133"/>
      <c r="ACI4" s="133"/>
      <c r="ACJ4" s="133"/>
      <c r="ACK4" s="133"/>
      <c r="ACL4" s="133"/>
      <c r="ACM4" s="133"/>
      <c r="ACN4" s="133"/>
      <c r="ACO4" s="133"/>
      <c r="ACP4" s="133"/>
      <c r="ACQ4" s="133"/>
      <c r="ACR4" s="133"/>
      <c r="ACS4" s="133"/>
      <c r="ACT4" s="133"/>
      <c r="ACU4" s="133"/>
      <c r="ACV4" s="133"/>
      <c r="ACW4" s="133"/>
      <c r="ACX4" s="133"/>
      <c r="ACY4" s="133"/>
      <c r="ACZ4" s="133"/>
      <c r="ADA4" s="133"/>
      <c r="ADB4" s="133"/>
      <c r="ADC4" s="133"/>
      <c r="ADD4" s="133"/>
      <c r="ADE4" s="133"/>
      <c r="ADF4" s="133"/>
      <c r="ADG4" s="133"/>
      <c r="ADH4" s="133"/>
      <c r="ADI4" s="133"/>
      <c r="ADJ4" s="133"/>
      <c r="ADK4" s="133"/>
      <c r="ADL4" s="133"/>
      <c r="ADM4" s="133"/>
      <c r="ADN4" s="133"/>
      <c r="ADO4" s="133"/>
      <c r="ADP4" s="133"/>
      <c r="ADQ4" s="133"/>
      <c r="ADR4" s="133"/>
      <c r="ADS4" s="133"/>
      <c r="ADT4" s="133"/>
      <c r="ADU4" s="133"/>
      <c r="ADV4" s="133"/>
      <c r="ADW4" s="133"/>
      <c r="ADX4" s="133"/>
      <c r="ADY4" s="133"/>
      <c r="ADZ4" s="133"/>
      <c r="AEA4" s="133"/>
      <c r="AEB4" s="133"/>
      <c r="AEC4" s="133"/>
      <c r="AED4" s="133"/>
      <c r="AEE4" s="133"/>
      <c r="AEF4" s="133"/>
      <c r="AEG4" s="133"/>
      <c r="AEH4" s="133"/>
      <c r="AEI4" s="133"/>
      <c r="AEJ4" s="133"/>
      <c r="AEK4" s="133"/>
      <c r="AEL4" s="133"/>
      <c r="AEM4" s="133"/>
      <c r="AEN4" s="133"/>
      <c r="AEO4" s="133"/>
      <c r="AEP4" s="133"/>
      <c r="AEQ4" s="133"/>
      <c r="AER4" s="133"/>
      <c r="AES4" s="133"/>
      <c r="AET4" s="133"/>
      <c r="AEU4" s="133"/>
      <c r="AEV4" s="133"/>
      <c r="AEW4" s="133"/>
      <c r="AEX4" s="133"/>
      <c r="AEY4" s="133"/>
      <c r="AEZ4" s="133"/>
      <c r="AFA4" s="133"/>
      <c r="AFB4" s="133"/>
      <c r="AFC4" s="133"/>
      <c r="AFD4" s="133"/>
      <c r="AFE4" s="133"/>
      <c r="AFF4" s="133"/>
      <c r="AFG4" s="133"/>
      <c r="AFH4" s="133"/>
      <c r="AFI4" s="133"/>
      <c r="AFJ4" s="133"/>
      <c r="AFK4" s="133"/>
      <c r="AFL4" s="133"/>
      <c r="AFM4" s="133"/>
      <c r="AFN4" s="133"/>
      <c r="AFO4" s="133"/>
      <c r="AFP4" s="133"/>
      <c r="AFQ4" s="133"/>
      <c r="AFR4" s="133"/>
      <c r="AFS4" s="133"/>
      <c r="AFT4" s="133"/>
      <c r="AFU4" s="133"/>
      <c r="AFV4" s="133"/>
      <c r="AFW4" s="133"/>
      <c r="AFX4" s="133"/>
      <c r="AFY4" s="133"/>
      <c r="AFZ4" s="133"/>
      <c r="AGA4" s="133"/>
      <c r="AGB4" s="133"/>
      <c r="AGC4" s="133"/>
      <c r="AGD4" s="133"/>
      <c r="AGE4" s="133"/>
      <c r="AGF4" s="133"/>
      <c r="AGG4" s="133"/>
      <c r="AGH4" s="133"/>
      <c r="AGI4" s="133"/>
      <c r="AGJ4" s="133"/>
      <c r="AGK4" s="133"/>
      <c r="AGL4" s="133"/>
      <c r="AGM4" s="133"/>
      <c r="AGN4" s="133"/>
      <c r="AGO4" s="133"/>
      <c r="AGP4" s="133"/>
      <c r="AGQ4" s="133"/>
      <c r="AGR4" s="133"/>
      <c r="AGS4" s="133"/>
      <c r="AGT4" s="133"/>
      <c r="AGU4" s="133"/>
      <c r="AGV4" s="133"/>
      <c r="AGW4" s="133"/>
      <c r="AGX4" s="133"/>
      <c r="AGY4" s="133"/>
      <c r="AGZ4" s="133"/>
      <c r="AHA4" s="133"/>
      <c r="AHB4" s="133"/>
      <c r="AHC4" s="133"/>
      <c r="AHD4" s="133"/>
      <c r="AHE4" s="133"/>
      <c r="AHF4" s="133"/>
      <c r="AHG4" s="133"/>
      <c r="AHH4" s="133"/>
      <c r="AHI4" s="133"/>
      <c r="AHJ4" s="133"/>
      <c r="AHK4" s="133"/>
      <c r="AHL4" s="133"/>
      <c r="AHM4" s="133"/>
      <c r="AHN4" s="133"/>
      <c r="AHO4" s="133"/>
      <c r="AHP4" s="133"/>
      <c r="AHQ4" s="133"/>
      <c r="AHR4" s="133"/>
      <c r="AHS4" s="133"/>
      <c r="AHT4" s="133"/>
      <c r="AHU4" s="133"/>
      <c r="AHV4" s="133"/>
      <c r="AHW4" s="133"/>
      <c r="AHX4" s="133"/>
      <c r="AHY4" s="133"/>
      <c r="AHZ4" s="133"/>
      <c r="AIA4" s="133"/>
      <c r="AIB4" s="133"/>
      <c r="AIC4" s="133"/>
      <c r="AID4" s="133"/>
      <c r="AIE4" s="133"/>
      <c r="AIF4" s="133"/>
      <c r="AIG4" s="133"/>
      <c r="AIH4" s="133"/>
      <c r="AII4" s="133"/>
      <c r="AIJ4" s="133"/>
      <c r="AIK4" s="133"/>
      <c r="AIL4" s="133"/>
      <c r="AIM4" s="133"/>
      <c r="AIN4" s="133"/>
      <c r="AIO4" s="133"/>
      <c r="AIP4" s="133"/>
      <c r="AIQ4" s="133"/>
      <c r="AIR4" s="133"/>
      <c r="AIS4" s="133"/>
      <c r="AIT4" s="133"/>
      <c r="AIU4" s="133"/>
      <c r="AIV4" s="133"/>
      <c r="AIW4" s="133"/>
      <c r="AIX4" s="133"/>
      <c r="AIY4" s="133"/>
      <c r="AIZ4" s="133"/>
      <c r="AJA4" s="133"/>
      <c r="AJB4" s="133"/>
      <c r="AJC4" s="133"/>
      <c r="AJD4" s="133"/>
      <c r="AJE4" s="133"/>
      <c r="AJF4" s="133"/>
      <c r="AJG4" s="133"/>
      <c r="AJH4" s="133"/>
      <c r="AJI4" s="133"/>
      <c r="AJJ4" s="133"/>
      <c r="AJK4" s="133"/>
      <c r="AJL4" s="133"/>
      <c r="AJM4" s="133"/>
      <c r="AJN4" s="133"/>
      <c r="AJO4" s="133"/>
      <c r="AJP4" s="133"/>
      <c r="AJQ4" s="133"/>
      <c r="AJR4" s="133"/>
      <c r="AJS4" s="133"/>
      <c r="AJT4" s="133"/>
      <c r="AJU4" s="133"/>
      <c r="AJV4" s="133"/>
      <c r="AJW4" s="133"/>
      <c r="AJX4" s="133"/>
      <c r="AJY4" s="133"/>
      <c r="AJZ4" s="133"/>
      <c r="AKA4" s="133"/>
      <c r="AKB4" s="133"/>
      <c r="AKC4" s="133"/>
      <c r="AKD4" s="133"/>
      <c r="AKE4" s="133"/>
      <c r="AKF4" s="133"/>
      <c r="AKG4" s="133"/>
      <c r="AKH4" s="133"/>
      <c r="AKI4" s="133"/>
      <c r="AKJ4" s="133"/>
      <c r="AKK4" s="133"/>
      <c r="AKL4" s="133"/>
      <c r="AKM4" s="133"/>
      <c r="AKN4" s="133"/>
      <c r="AKO4" s="133"/>
      <c r="AKP4" s="133"/>
      <c r="AKQ4" s="133"/>
      <c r="AKR4" s="133"/>
      <c r="AKS4" s="133"/>
      <c r="AKT4" s="133"/>
      <c r="AKU4" s="133"/>
      <c r="AKV4" s="133"/>
      <c r="AKW4" s="133"/>
      <c r="AKX4" s="133"/>
      <c r="AKY4" s="133"/>
      <c r="AKZ4" s="133"/>
      <c r="ALA4" s="133"/>
      <c r="ALB4" s="133"/>
      <c r="ALC4" s="133"/>
      <c r="ALD4" s="133"/>
      <c r="ALE4" s="133"/>
      <c r="ALF4" s="133"/>
      <c r="ALG4" s="133"/>
      <c r="ALH4" s="133"/>
      <c r="ALI4" s="133"/>
      <c r="ALJ4" s="133"/>
      <c r="ALK4" s="133"/>
      <c r="ALL4" s="133"/>
      <c r="ALM4" s="133"/>
      <c r="ALN4" s="133"/>
      <c r="ALO4" s="133"/>
      <c r="ALP4" s="133"/>
      <c r="ALQ4" s="133"/>
      <c r="ALR4" s="133"/>
      <c r="ALS4" s="133"/>
      <c r="ALT4" s="133"/>
      <c r="ALU4" s="133"/>
      <c r="ALV4" s="133"/>
      <c r="ALW4" s="133"/>
      <c r="ALX4" s="133"/>
      <c r="ALY4" s="133"/>
      <c r="ALZ4" s="133"/>
      <c r="AMA4" s="133"/>
      <c r="AMB4" s="133"/>
      <c r="AMC4" s="133"/>
      <c r="AMD4" s="133"/>
      <c r="AME4" s="133"/>
      <c r="AMF4" s="133"/>
      <c r="AMG4" s="133"/>
      <c r="AMH4" s="133"/>
      <c r="AMI4" s="133"/>
      <c r="AMJ4" s="133"/>
      <c r="AMK4" s="133"/>
      <c r="AML4" s="133"/>
      <c r="AMM4" s="133"/>
      <c r="AMN4" s="133"/>
      <c r="AMO4" s="133"/>
      <c r="AMP4" s="133"/>
      <c r="AMQ4" s="133"/>
      <c r="AMR4" s="133"/>
      <c r="AMS4" s="133"/>
      <c r="AMT4" s="133"/>
      <c r="AMU4" s="133"/>
      <c r="AMV4" s="133"/>
      <c r="AMW4" s="133"/>
      <c r="AMX4" s="133"/>
      <c r="AMY4" s="133"/>
      <c r="AMZ4" s="133"/>
      <c r="ANA4" s="133"/>
      <c r="ANB4" s="133"/>
      <c r="ANC4" s="133"/>
      <c r="AND4" s="133"/>
      <c r="ANE4" s="133"/>
      <c r="ANF4" s="133"/>
      <c r="ANG4" s="133"/>
      <c r="ANH4" s="133"/>
      <c r="ANI4" s="133"/>
      <c r="ANJ4" s="133"/>
      <c r="ANK4" s="133"/>
      <c r="ANL4" s="133"/>
      <c r="ANM4" s="133"/>
      <c r="ANN4" s="133"/>
      <c r="ANO4" s="133"/>
      <c r="ANP4" s="133"/>
      <c r="ANQ4" s="133"/>
      <c r="ANR4" s="133"/>
      <c r="ANS4" s="133"/>
      <c r="ANT4" s="133"/>
      <c r="ANU4" s="133"/>
      <c r="ANV4" s="133"/>
      <c r="ANW4" s="133"/>
      <c r="ANX4" s="133"/>
      <c r="ANY4" s="133"/>
      <c r="ANZ4" s="133"/>
      <c r="AOA4" s="133"/>
      <c r="AOB4" s="133"/>
      <c r="AOC4" s="133"/>
      <c r="AOD4" s="133"/>
      <c r="AOE4" s="133"/>
      <c r="AOF4" s="133"/>
      <c r="AOG4" s="133"/>
      <c r="AOH4" s="133"/>
      <c r="AOI4" s="133"/>
      <c r="AOJ4" s="133"/>
      <c r="AOK4" s="133"/>
      <c r="AOL4" s="133"/>
      <c r="AOM4" s="133"/>
      <c r="AON4" s="133"/>
      <c r="AOO4" s="133"/>
      <c r="AOP4" s="133"/>
      <c r="AOQ4" s="133"/>
      <c r="AOR4" s="133"/>
      <c r="AOS4" s="133"/>
      <c r="AOT4" s="133"/>
      <c r="AOU4" s="133"/>
      <c r="AOV4" s="133"/>
      <c r="AOW4" s="133"/>
      <c r="AOX4" s="133"/>
      <c r="AOY4" s="133"/>
      <c r="AOZ4" s="133"/>
      <c r="APA4" s="133"/>
      <c r="APB4" s="133"/>
      <c r="APC4" s="133"/>
      <c r="APD4" s="133"/>
      <c r="APE4" s="133"/>
      <c r="APF4" s="133"/>
      <c r="APG4" s="133"/>
      <c r="APH4" s="133"/>
      <c r="API4" s="133"/>
      <c r="APJ4" s="133"/>
      <c r="APK4" s="133"/>
      <c r="APL4" s="133"/>
      <c r="APM4" s="133"/>
      <c r="APN4" s="133"/>
      <c r="APO4" s="133"/>
      <c r="APP4" s="133"/>
      <c r="APQ4" s="133"/>
      <c r="APR4" s="133"/>
      <c r="APS4" s="133"/>
      <c r="APT4" s="133"/>
      <c r="APU4" s="133"/>
      <c r="APV4" s="133"/>
      <c r="APW4" s="133"/>
      <c r="APX4" s="133"/>
      <c r="APY4" s="133"/>
      <c r="APZ4" s="133"/>
      <c r="AQA4" s="133"/>
      <c r="AQB4" s="133"/>
      <c r="AQC4" s="133"/>
      <c r="AQD4" s="133"/>
      <c r="AQE4" s="133"/>
      <c r="AQF4" s="133"/>
      <c r="AQG4" s="133"/>
      <c r="AQH4" s="133"/>
      <c r="AQI4" s="133"/>
      <c r="AQJ4" s="133"/>
      <c r="AQK4" s="133"/>
      <c r="AQL4" s="133"/>
      <c r="AQM4" s="133"/>
      <c r="AQN4" s="133"/>
      <c r="AQO4" s="133"/>
      <c r="AQP4" s="133"/>
      <c r="AQQ4" s="133"/>
      <c r="AQR4" s="133"/>
      <c r="AQS4" s="133"/>
      <c r="AQT4" s="133"/>
      <c r="AQU4" s="133"/>
      <c r="AQV4" s="133"/>
      <c r="AQW4" s="133"/>
      <c r="AQX4" s="133"/>
      <c r="AQY4" s="133"/>
      <c r="AQZ4" s="133"/>
      <c r="ARA4" s="133"/>
      <c r="ARB4" s="133"/>
      <c r="ARC4" s="133"/>
      <c r="ARD4" s="133"/>
      <c r="ARE4" s="133"/>
      <c r="ARF4" s="133"/>
      <c r="ARG4" s="133"/>
      <c r="ARH4" s="133"/>
      <c r="ARI4" s="133"/>
      <c r="ARJ4" s="133"/>
      <c r="ARK4" s="133"/>
      <c r="ARL4" s="133"/>
      <c r="ARM4" s="133"/>
      <c r="ARN4" s="133"/>
      <c r="ARO4" s="133"/>
      <c r="ARP4" s="133"/>
      <c r="ARQ4" s="133"/>
      <c r="ARR4" s="133"/>
      <c r="ARS4" s="133"/>
      <c r="ART4" s="133"/>
      <c r="ARU4" s="133"/>
      <c r="ARV4" s="133"/>
      <c r="ARW4" s="133"/>
      <c r="ARX4" s="133"/>
      <c r="ARY4" s="133"/>
      <c r="ARZ4" s="133"/>
      <c r="ASA4" s="133"/>
      <c r="ASB4" s="133"/>
      <c r="ASC4" s="133"/>
      <c r="ASD4" s="133"/>
      <c r="ASE4" s="133"/>
      <c r="ASF4" s="133"/>
      <c r="ASG4" s="133"/>
      <c r="ASH4" s="133"/>
      <c r="ASI4" s="133"/>
      <c r="ASJ4" s="133"/>
      <c r="ASK4" s="133"/>
      <c r="ASL4" s="133"/>
      <c r="ASM4" s="133"/>
      <c r="ASN4" s="133"/>
      <c r="ASO4" s="133"/>
      <c r="ASP4" s="133"/>
      <c r="ASQ4" s="133"/>
      <c r="ASR4" s="133"/>
      <c r="ASS4" s="133"/>
      <c r="AST4" s="133"/>
      <c r="ASU4" s="133"/>
      <c r="ASV4" s="133"/>
      <c r="ASW4" s="133"/>
      <c r="ASX4" s="133"/>
      <c r="ASY4" s="133"/>
      <c r="ASZ4" s="133"/>
      <c r="ATA4" s="133"/>
      <c r="ATB4" s="133"/>
      <c r="ATC4" s="133"/>
      <c r="ATD4" s="133"/>
      <c r="ATE4" s="133"/>
      <c r="ATF4" s="133"/>
      <c r="ATG4" s="133"/>
      <c r="ATH4" s="133"/>
      <c r="ATI4" s="133"/>
      <c r="ATJ4" s="133"/>
      <c r="ATK4" s="133"/>
      <c r="ATL4" s="133"/>
      <c r="ATM4" s="133"/>
      <c r="ATN4" s="133"/>
      <c r="ATO4" s="133"/>
      <c r="ATP4" s="133"/>
      <c r="ATQ4" s="133"/>
      <c r="ATR4" s="133"/>
      <c r="ATS4" s="133"/>
      <c r="ATT4" s="133"/>
      <c r="ATU4" s="133"/>
      <c r="ATV4" s="133"/>
      <c r="ATW4" s="133"/>
      <c r="ATX4" s="133"/>
      <c r="ATY4" s="133"/>
      <c r="ATZ4" s="133"/>
      <c r="AUA4" s="133"/>
      <c r="AUB4" s="133"/>
      <c r="AUC4" s="133"/>
      <c r="AUD4" s="133"/>
      <c r="AUE4" s="133"/>
      <c r="AUF4" s="133"/>
      <c r="AUG4" s="133"/>
      <c r="AUH4" s="133"/>
      <c r="AUI4" s="133"/>
      <c r="AUJ4" s="133"/>
      <c r="AUK4" s="133"/>
      <c r="AUL4" s="133"/>
      <c r="AUM4" s="133"/>
      <c r="AUN4" s="133"/>
      <c r="AUO4" s="133"/>
      <c r="AUP4" s="133"/>
      <c r="AUQ4" s="133"/>
      <c r="AUR4" s="133"/>
      <c r="AUS4" s="133"/>
    </row>
    <row r="5" spans="1:1241" s="46" customFormat="1" ht="6" customHeight="1" x14ac:dyDescent="0.25">
      <c r="A5" s="132"/>
      <c r="B5" s="67"/>
      <c r="C5" s="67"/>
      <c r="D5" s="220"/>
      <c r="E5" s="67"/>
      <c r="F5" s="67"/>
      <c r="G5" s="67"/>
      <c r="H5" s="67"/>
      <c r="I5" s="220"/>
      <c r="J5" s="220"/>
      <c r="K5" s="220"/>
      <c r="L5" s="220"/>
      <c r="M5" s="220"/>
      <c r="N5" s="220"/>
      <c r="O5" s="220"/>
      <c r="P5" s="220"/>
      <c r="Q5" s="220"/>
      <c r="R5" s="220"/>
      <c r="S5" s="220"/>
      <c r="T5" s="220"/>
      <c r="U5" s="220"/>
      <c r="V5" s="221"/>
      <c r="W5" s="222"/>
      <c r="X5" s="223"/>
      <c r="Y5" s="224"/>
      <c r="Z5" s="224"/>
      <c r="AA5" s="224"/>
      <c r="AB5" s="224"/>
      <c r="AC5" s="224"/>
      <c r="AD5" s="224"/>
      <c r="AE5" s="224"/>
      <c r="AF5" s="224"/>
      <c r="AG5" s="224"/>
      <c r="AH5" s="224"/>
      <c r="AI5" s="759"/>
      <c r="AJ5" s="283"/>
      <c r="AK5" s="283"/>
      <c r="AL5" s="283"/>
      <c r="AM5" s="283"/>
      <c r="AN5" s="284"/>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7"/>
      <c r="KU5" s="67"/>
      <c r="KV5" s="67"/>
      <c r="KW5" s="67"/>
      <c r="KX5" s="67"/>
      <c r="KY5" s="67"/>
      <c r="KZ5" s="67"/>
      <c r="LA5" s="67"/>
      <c r="LB5" s="67"/>
      <c r="LC5" s="67"/>
      <c r="LD5" s="67"/>
      <c r="LE5" s="67"/>
      <c r="LF5" s="67"/>
      <c r="LG5" s="67"/>
      <c r="LH5" s="67"/>
      <c r="LI5" s="67"/>
      <c r="LJ5" s="67"/>
      <c r="LK5" s="67"/>
      <c r="LL5" s="67"/>
      <c r="LM5" s="67"/>
      <c r="LN5" s="67"/>
      <c r="LO5" s="67"/>
      <c r="LP5" s="67"/>
      <c r="LQ5" s="67"/>
      <c r="LR5" s="67"/>
      <c r="LS5" s="67"/>
      <c r="LT5" s="67"/>
      <c r="LU5" s="67"/>
      <c r="LV5" s="67"/>
      <c r="LW5" s="67"/>
      <c r="LX5" s="67"/>
      <c r="LY5" s="67"/>
      <c r="LZ5" s="67"/>
      <c r="MA5" s="67"/>
      <c r="MB5" s="67"/>
      <c r="MC5" s="67"/>
      <c r="MD5" s="67"/>
      <c r="ME5" s="67"/>
      <c r="MF5" s="67"/>
      <c r="MG5" s="67"/>
      <c r="MH5" s="67"/>
      <c r="MI5" s="67"/>
      <c r="MJ5" s="67"/>
      <c r="MK5" s="67"/>
      <c r="ML5" s="67"/>
      <c r="MM5" s="67"/>
      <c r="MN5" s="67"/>
      <c r="MO5" s="67"/>
      <c r="MP5" s="67"/>
      <c r="MQ5" s="67"/>
      <c r="MR5" s="67"/>
      <c r="MS5" s="67"/>
      <c r="MT5" s="67"/>
      <c r="MU5" s="67"/>
      <c r="MV5" s="67"/>
      <c r="MW5" s="67"/>
      <c r="MX5" s="67"/>
      <c r="MY5" s="67"/>
      <c r="MZ5" s="67"/>
      <c r="NA5" s="67"/>
      <c r="NB5" s="67"/>
      <c r="NC5" s="67"/>
      <c r="ND5" s="67"/>
      <c r="NE5" s="67"/>
      <c r="NF5" s="67"/>
      <c r="NG5" s="67"/>
      <c r="NH5" s="67"/>
      <c r="NI5" s="67"/>
      <c r="NJ5" s="67"/>
      <c r="NK5" s="67"/>
      <c r="NL5" s="67"/>
      <c r="NM5" s="67"/>
      <c r="NN5" s="67"/>
      <c r="NO5" s="67"/>
      <c r="NP5" s="67"/>
      <c r="NQ5" s="67"/>
      <c r="NR5" s="67"/>
      <c r="NS5" s="67"/>
      <c r="NT5" s="67"/>
      <c r="NU5" s="67"/>
      <c r="NV5" s="67"/>
      <c r="NW5" s="67"/>
      <c r="NX5" s="67"/>
      <c r="NY5" s="67"/>
      <c r="NZ5" s="67"/>
      <c r="OA5" s="67"/>
      <c r="OB5" s="67"/>
      <c r="OC5" s="67"/>
      <c r="OD5" s="67"/>
      <c r="OE5" s="67"/>
      <c r="OF5" s="67"/>
      <c r="OG5" s="67"/>
      <c r="OH5" s="67"/>
      <c r="OI5" s="67"/>
      <c r="OJ5" s="67"/>
      <c r="OK5" s="67"/>
      <c r="OL5" s="67"/>
      <c r="OM5" s="67"/>
      <c r="ON5" s="67"/>
      <c r="OO5" s="67"/>
      <c r="OP5" s="67"/>
      <c r="OQ5" s="67"/>
      <c r="OR5" s="67"/>
      <c r="OS5" s="67"/>
      <c r="OT5" s="67"/>
      <c r="OU5" s="67"/>
      <c r="OV5" s="67"/>
      <c r="OW5" s="67"/>
      <c r="OX5" s="67"/>
      <c r="OY5" s="67"/>
      <c r="OZ5" s="67"/>
      <c r="PA5" s="67"/>
      <c r="PB5" s="67"/>
      <c r="PC5" s="67"/>
      <c r="PD5" s="67"/>
      <c r="PE5" s="67"/>
      <c r="PF5" s="67"/>
      <c r="PG5" s="67"/>
      <c r="PH5" s="67"/>
      <c r="PI5" s="67"/>
      <c r="PJ5" s="67"/>
      <c r="PK5" s="67"/>
      <c r="PL5" s="67"/>
      <c r="PM5" s="67"/>
      <c r="PN5" s="67"/>
      <c r="PO5" s="67"/>
      <c r="PP5" s="67"/>
      <c r="PQ5" s="67"/>
      <c r="PR5" s="67"/>
      <c r="PS5" s="67"/>
      <c r="PT5" s="67"/>
      <c r="PU5" s="67"/>
      <c r="PV5" s="67"/>
      <c r="PW5" s="67"/>
      <c r="PX5" s="67"/>
      <c r="PY5" s="67"/>
      <c r="PZ5" s="67"/>
      <c r="QA5" s="67"/>
      <c r="QB5" s="67"/>
      <c r="QC5" s="67"/>
      <c r="QD5" s="67"/>
      <c r="QE5" s="67"/>
      <c r="QF5" s="67"/>
      <c r="QG5" s="67"/>
      <c r="QH5" s="67"/>
      <c r="QI5" s="67"/>
      <c r="QJ5" s="67"/>
      <c r="QK5" s="67"/>
      <c r="QL5" s="67"/>
      <c r="QM5" s="67"/>
      <c r="QN5" s="67"/>
      <c r="QO5" s="67"/>
      <c r="QP5" s="67"/>
      <c r="QQ5" s="67"/>
      <c r="QR5" s="67"/>
      <c r="QS5" s="67"/>
      <c r="QT5" s="67"/>
      <c r="QU5" s="67"/>
      <c r="QV5" s="67"/>
      <c r="QW5" s="67"/>
      <c r="QX5" s="67"/>
      <c r="QY5" s="67"/>
      <c r="QZ5" s="67"/>
      <c r="RA5" s="67"/>
      <c r="RB5" s="67"/>
      <c r="RC5" s="67"/>
      <c r="RD5" s="67"/>
      <c r="RE5" s="67"/>
      <c r="RF5" s="67"/>
      <c r="RG5" s="67"/>
      <c r="RH5" s="67"/>
      <c r="RI5" s="67"/>
      <c r="RJ5" s="67"/>
      <c r="RK5" s="67"/>
      <c r="RL5" s="67"/>
      <c r="RM5" s="67"/>
      <c r="RN5" s="67"/>
      <c r="RO5" s="67"/>
      <c r="RP5" s="67"/>
      <c r="RQ5" s="67"/>
      <c r="RR5" s="67"/>
      <c r="RS5" s="67"/>
      <c r="RT5" s="67"/>
      <c r="RU5" s="67"/>
      <c r="RV5" s="67"/>
      <c r="RW5" s="67"/>
      <c r="RX5" s="67"/>
      <c r="RY5" s="67"/>
      <c r="RZ5" s="67"/>
      <c r="SA5" s="67"/>
      <c r="SB5" s="67"/>
      <c r="SC5" s="67"/>
      <c r="SD5" s="67"/>
      <c r="SE5" s="67"/>
      <c r="SF5" s="67"/>
      <c r="SG5" s="67"/>
      <c r="SH5" s="67"/>
      <c r="SI5" s="67"/>
      <c r="SJ5" s="67"/>
      <c r="SK5" s="67"/>
      <c r="SL5" s="67"/>
      <c r="SM5" s="67"/>
      <c r="SN5" s="67"/>
      <c r="SO5" s="67"/>
      <c r="SP5" s="67"/>
      <c r="SQ5" s="67"/>
      <c r="SR5" s="67"/>
      <c r="SS5" s="67"/>
      <c r="ST5" s="67"/>
      <c r="SU5" s="67"/>
      <c r="SV5" s="67"/>
      <c r="SW5" s="67"/>
      <c r="SX5" s="67"/>
      <c r="SY5" s="67"/>
      <c r="SZ5" s="67"/>
      <c r="TA5" s="67"/>
      <c r="TB5" s="67"/>
      <c r="TC5" s="67"/>
      <c r="TD5" s="67"/>
      <c r="TE5" s="67"/>
      <c r="TF5" s="67"/>
      <c r="TG5" s="67"/>
      <c r="TH5" s="67"/>
      <c r="TI5" s="67"/>
      <c r="TJ5" s="67"/>
      <c r="TK5" s="67"/>
      <c r="TL5" s="67"/>
      <c r="TM5" s="67"/>
      <c r="TN5" s="67"/>
      <c r="TO5" s="67"/>
      <c r="TP5" s="67"/>
      <c r="TQ5" s="67"/>
      <c r="TR5" s="67"/>
      <c r="TS5" s="67"/>
      <c r="TT5" s="67"/>
      <c r="TU5" s="67"/>
      <c r="TV5" s="67"/>
      <c r="TW5" s="67"/>
      <c r="TX5" s="67"/>
      <c r="TY5" s="67"/>
      <c r="TZ5" s="67"/>
      <c r="UA5" s="67"/>
      <c r="UB5" s="67"/>
      <c r="UC5" s="67"/>
      <c r="UD5" s="67"/>
      <c r="UE5" s="67"/>
      <c r="UF5" s="67"/>
      <c r="UG5" s="67"/>
      <c r="UH5" s="67"/>
      <c r="UI5" s="67"/>
      <c r="UJ5" s="67"/>
      <c r="UK5" s="67"/>
      <c r="UL5" s="67"/>
      <c r="UM5" s="67"/>
      <c r="UN5" s="67"/>
      <c r="UO5" s="67"/>
      <c r="UP5" s="67"/>
      <c r="UQ5" s="67"/>
      <c r="UR5" s="67"/>
      <c r="US5" s="67"/>
      <c r="UT5" s="67"/>
      <c r="UU5" s="67"/>
      <c r="UV5" s="67"/>
      <c r="UW5" s="67"/>
      <c r="UX5" s="67"/>
      <c r="UY5" s="67"/>
      <c r="UZ5" s="67"/>
      <c r="VA5" s="67"/>
      <c r="VB5" s="67"/>
      <c r="VC5" s="67"/>
      <c r="VD5" s="67"/>
      <c r="VE5" s="67"/>
      <c r="VF5" s="67"/>
      <c r="VG5" s="67"/>
      <c r="VH5" s="67"/>
      <c r="VI5" s="67"/>
      <c r="VJ5" s="67"/>
      <c r="VK5" s="67"/>
      <c r="VL5" s="67"/>
      <c r="VM5" s="67"/>
      <c r="VN5" s="67"/>
      <c r="VO5" s="67"/>
      <c r="VP5" s="67"/>
      <c r="VQ5" s="67"/>
      <c r="VR5" s="67"/>
      <c r="VS5" s="67"/>
      <c r="VT5" s="67"/>
      <c r="VU5" s="67"/>
      <c r="VV5" s="67"/>
      <c r="VW5" s="67"/>
      <c r="VX5" s="67"/>
      <c r="VY5" s="67"/>
      <c r="VZ5" s="67"/>
      <c r="WA5" s="67"/>
      <c r="WB5" s="67"/>
      <c r="WC5" s="67"/>
      <c r="WD5" s="67"/>
      <c r="WE5" s="67"/>
      <c r="WF5" s="67"/>
      <c r="WG5" s="67"/>
      <c r="WH5" s="67"/>
      <c r="WI5" s="67"/>
      <c r="WJ5" s="67"/>
      <c r="WK5" s="67"/>
      <c r="WL5" s="67"/>
      <c r="WM5" s="67"/>
      <c r="WN5" s="67"/>
      <c r="WO5" s="67"/>
      <c r="WP5" s="67"/>
      <c r="WQ5" s="67"/>
      <c r="WR5" s="67"/>
      <c r="WS5" s="67"/>
      <c r="WT5" s="67"/>
      <c r="WU5" s="67"/>
      <c r="WV5" s="67"/>
      <c r="WW5" s="67"/>
      <c r="WX5" s="67"/>
      <c r="WY5" s="67"/>
      <c r="WZ5" s="67"/>
      <c r="XA5" s="67"/>
      <c r="XB5" s="67"/>
      <c r="XC5" s="67"/>
      <c r="XD5" s="67"/>
      <c r="XE5" s="67"/>
      <c r="XF5" s="67"/>
      <c r="XG5" s="67"/>
      <c r="XH5" s="67"/>
      <c r="XI5" s="67"/>
      <c r="XJ5" s="67"/>
      <c r="XK5" s="67"/>
      <c r="XL5" s="67"/>
      <c r="XM5" s="67"/>
      <c r="XN5" s="67"/>
      <c r="XO5" s="67"/>
      <c r="XP5" s="67"/>
      <c r="XQ5" s="67"/>
      <c r="XR5" s="67"/>
      <c r="XS5" s="67"/>
      <c r="XT5" s="67"/>
      <c r="XU5" s="67"/>
      <c r="XV5" s="67"/>
      <c r="XW5" s="67"/>
      <c r="XX5" s="67"/>
      <c r="XY5" s="67"/>
      <c r="XZ5" s="67"/>
      <c r="YA5" s="67"/>
      <c r="YB5" s="67"/>
      <c r="YC5" s="67"/>
      <c r="YD5" s="67"/>
      <c r="YE5" s="67"/>
      <c r="YF5" s="67"/>
      <c r="YG5" s="67"/>
      <c r="YH5" s="67"/>
      <c r="YI5" s="67"/>
      <c r="YJ5" s="67"/>
      <c r="YK5" s="67"/>
      <c r="YL5" s="67"/>
      <c r="YM5" s="67"/>
      <c r="YN5" s="67"/>
      <c r="YO5" s="67"/>
      <c r="YP5" s="67"/>
      <c r="YQ5" s="67"/>
      <c r="YR5" s="67"/>
      <c r="YS5" s="67"/>
      <c r="YT5" s="67"/>
      <c r="YU5" s="67"/>
      <c r="YV5" s="67"/>
      <c r="YW5" s="67"/>
      <c r="YX5" s="67"/>
      <c r="YY5" s="67"/>
      <c r="YZ5" s="67"/>
      <c r="ZA5" s="67"/>
      <c r="ZB5" s="67"/>
      <c r="ZC5" s="67"/>
      <c r="ZD5" s="67"/>
      <c r="ZE5" s="67"/>
      <c r="ZF5" s="67"/>
      <c r="ZG5" s="67"/>
      <c r="ZH5" s="67"/>
      <c r="ZI5" s="67"/>
      <c r="ZJ5" s="67"/>
      <c r="ZK5" s="67"/>
      <c r="ZL5" s="67"/>
      <c r="ZM5" s="67"/>
      <c r="ZN5" s="67"/>
      <c r="ZO5" s="67"/>
      <c r="ZP5" s="67"/>
      <c r="ZQ5" s="67"/>
      <c r="ZR5" s="67"/>
      <c r="ZS5" s="67"/>
      <c r="ZT5" s="67"/>
      <c r="ZU5" s="67"/>
      <c r="ZV5" s="67"/>
      <c r="ZW5" s="67"/>
      <c r="ZX5" s="67"/>
      <c r="ZY5" s="67"/>
      <c r="ZZ5" s="67"/>
      <c r="AAA5" s="67"/>
      <c r="AAB5" s="67"/>
      <c r="AAC5" s="67"/>
      <c r="AAD5" s="67"/>
      <c r="AAE5" s="67"/>
      <c r="AAF5" s="67"/>
      <c r="AAG5" s="67"/>
      <c r="AAH5" s="67"/>
      <c r="AAI5" s="67"/>
      <c r="AAJ5" s="67"/>
      <c r="AAK5" s="67"/>
      <c r="AAL5" s="67"/>
      <c r="AAM5" s="67"/>
      <c r="AAN5" s="67"/>
      <c r="AAO5" s="67"/>
      <c r="AAP5" s="67"/>
      <c r="AAQ5" s="67"/>
      <c r="AAR5" s="67"/>
      <c r="AAS5" s="67"/>
      <c r="AAT5" s="67"/>
      <c r="AAU5" s="67"/>
      <c r="AAV5" s="67"/>
      <c r="AAW5" s="67"/>
      <c r="AAX5" s="67"/>
      <c r="AAY5" s="67"/>
      <c r="AAZ5" s="67"/>
      <c r="ABA5" s="67"/>
      <c r="ABB5" s="67"/>
      <c r="ABC5" s="67"/>
      <c r="ABD5" s="67"/>
      <c r="ABE5" s="67"/>
      <c r="ABF5" s="67"/>
      <c r="ABG5" s="67"/>
      <c r="ABH5" s="67"/>
      <c r="ABI5" s="67"/>
      <c r="ABJ5" s="67"/>
      <c r="ABK5" s="67"/>
      <c r="ABL5" s="67"/>
      <c r="ABM5" s="67"/>
      <c r="ABN5" s="67"/>
      <c r="ABO5" s="67"/>
      <c r="ABP5" s="67"/>
      <c r="ABQ5" s="67"/>
      <c r="ABR5" s="67"/>
      <c r="ABS5" s="67"/>
      <c r="ABT5" s="67"/>
      <c r="ABU5" s="67"/>
      <c r="ABV5" s="67"/>
      <c r="ABW5" s="67"/>
      <c r="ABX5" s="67"/>
      <c r="ABY5" s="67"/>
      <c r="ABZ5" s="67"/>
      <c r="ACA5" s="67"/>
      <c r="ACB5" s="67"/>
      <c r="ACC5" s="67"/>
      <c r="ACD5" s="67"/>
      <c r="ACE5" s="67"/>
      <c r="ACF5" s="67"/>
      <c r="ACG5" s="67"/>
      <c r="ACH5" s="67"/>
      <c r="ACI5" s="67"/>
      <c r="ACJ5" s="67"/>
      <c r="ACK5" s="67"/>
      <c r="ACL5" s="67"/>
      <c r="ACM5" s="67"/>
      <c r="ACN5" s="67"/>
      <c r="ACO5" s="67"/>
      <c r="ACP5" s="67"/>
      <c r="ACQ5" s="67"/>
      <c r="ACR5" s="67"/>
      <c r="ACS5" s="67"/>
      <c r="ACT5" s="67"/>
      <c r="ACU5" s="67"/>
      <c r="ACV5" s="67"/>
      <c r="ACW5" s="67"/>
      <c r="ACX5" s="67"/>
      <c r="ACY5" s="67"/>
      <c r="ACZ5" s="67"/>
      <c r="ADA5" s="67"/>
      <c r="ADB5" s="67"/>
      <c r="ADC5" s="67"/>
      <c r="ADD5" s="67"/>
      <c r="ADE5" s="67"/>
      <c r="ADF5" s="67"/>
      <c r="ADG5" s="67"/>
      <c r="ADH5" s="67"/>
      <c r="ADI5" s="67"/>
      <c r="ADJ5" s="67"/>
      <c r="ADK5" s="67"/>
      <c r="ADL5" s="67"/>
      <c r="ADM5" s="67"/>
      <c r="ADN5" s="67"/>
      <c r="ADO5" s="67"/>
      <c r="ADP5" s="67"/>
      <c r="ADQ5" s="67"/>
      <c r="ADR5" s="67"/>
      <c r="ADS5" s="67"/>
      <c r="ADT5" s="67"/>
      <c r="ADU5" s="67"/>
      <c r="ADV5" s="67"/>
      <c r="ADW5" s="67"/>
      <c r="ADX5" s="67"/>
      <c r="ADY5" s="67"/>
      <c r="ADZ5" s="67"/>
      <c r="AEA5" s="67"/>
      <c r="AEB5" s="67"/>
      <c r="AEC5" s="67"/>
      <c r="AED5" s="67"/>
      <c r="AEE5" s="67"/>
      <c r="AEF5" s="67"/>
      <c r="AEG5" s="67"/>
      <c r="AEH5" s="67"/>
      <c r="AEI5" s="67"/>
      <c r="AEJ5" s="67"/>
      <c r="AEK5" s="67"/>
      <c r="AEL5" s="67"/>
      <c r="AEM5" s="67"/>
      <c r="AEN5" s="67"/>
      <c r="AEO5" s="67"/>
      <c r="AEP5" s="67"/>
      <c r="AEQ5" s="67"/>
      <c r="AER5" s="67"/>
      <c r="AES5" s="67"/>
      <c r="AET5" s="67"/>
      <c r="AEU5" s="67"/>
      <c r="AEV5" s="67"/>
      <c r="AEW5" s="67"/>
      <c r="AEX5" s="67"/>
      <c r="AEY5" s="67"/>
      <c r="AEZ5" s="67"/>
      <c r="AFA5" s="67"/>
      <c r="AFB5" s="67"/>
      <c r="AFC5" s="67"/>
      <c r="AFD5" s="67"/>
      <c r="AFE5" s="67"/>
      <c r="AFF5" s="67"/>
      <c r="AFG5" s="67"/>
      <c r="AFH5" s="67"/>
      <c r="AFI5" s="67"/>
      <c r="AFJ5" s="67"/>
      <c r="AFK5" s="67"/>
      <c r="AFL5" s="67"/>
      <c r="AFM5" s="67"/>
      <c r="AFN5" s="67"/>
      <c r="AFO5" s="67"/>
      <c r="AFP5" s="67"/>
      <c r="AFQ5" s="67"/>
      <c r="AFR5" s="67"/>
      <c r="AFS5" s="67"/>
      <c r="AFT5" s="67"/>
      <c r="AFU5" s="67"/>
      <c r="AFV5" s="67"/>
      <c r="AFW5" s="67"/>
      <c r="AFX5" s="67"/>
      <c r="AFY5" s="67"/>
      <c r="AFZ5" s="67"/>
      <c r="AGA5" s="67"/>
      <c r="AGB5" s="67"/>
      <c r="AGC5" s="67"/>
      <c r="AGD5" s="67"/>
      <c r="AGE5" s="67"/>
      <c r="AGF5" s="67"/>
      <c r="AGG5" s="67"/>
      <c r="AGH5" s="67"/>
      <c r="AGI5" s="67"/>
      <c r="AGJ5" s="67"/>
      <c r="AGK5" s="67"/>
      <c r="AGL5" s="67"/>
      <c r="AGM5" s="67"/>
      <c r="AGN5" s="67"/>
      <c r="AGO5" s="67"/>
      <c r="AGP5" s="67"/>
      <c r="AGQ5" s="67"/>
      <c r="AGR5" s="67"/>
      <c r="AGS5" s="67"/>
      <c r="AGT5" s="67"/>
      <c r="AGU5" s="67"/>
      <c r="AGV5" s="67"/>
      <c r="AGW5" s="67"/>
      <c r="AGX5" s="67"/>
      <c r="AGY5" s="67"/>
      <c r="AGZ5" s="67"/>
      <c r="AHA5" s="67"/>
      <c r="AHB5" s="67"/>
      <c r="AHC5" s="67"/>
      <c r="AHD5" s="67"/>
      <c r="AHE5" s="67"/>
      <c r="AHF5" s="67"/>
      <c r="AHG5" s="67"/>
      <c r="AHH5" s="67"/>
      <c r="AHI5" s="67"/>
      <c r="AHJ5" s="67"/>
      <c r="AHK5" s="67"/>
      <c r="AHL5" s="67"/>
      <c r="AHM5" s="67"/>
      <c r="AHN5" s="67"/>
      <c r="AHO5" s="67"/>
      <c r="AHP5" s="67"/>
      <c r="AHQ5" s="67"/>
      <c r="AHR5" s="67"/>
      <c r="AHS5" s="67"/>
      <c r="AHT5" s="67"/>
      <c r="AHU5" s="67"/>
      <c r="AHV5" s="67"/>
      <c r="AHW5" s="67"/>
      <c r="AHX5" s="67"/>
      <c r="AHY5" s="67"/>
      <c r="AHZ5" s="67"/>
      <c r="AIA5" s="67"/>
      <c r="AIB5" s="67"/>
      <c r="AIC5" s="67"/>
      <c r="AID5" s="67"/>
      <c r="AIE5" s="67"/>
      <c r="AIF5" s="67"/>
      <c r="AIG5" s="67"/>
      <c r="AIH5" s="67"/>
      <c r="AII5" s="67"/>
      <c r="AIJ5" s="67"/>
      <c r="AIK5" s="67"/>
      <c r="AIL5" s="67"/>
      <c r="AIM5" s="67"/>
      <c r="AIN5" s="67"/>
      <c r="AIO5" s="67"/>
      <c r="AIP5" s="67"/>
      <c r="AIQ5" s="67"/>
      <c r="AIR5" s="67"/>
      <c r="AIS5" s="67"/>
      <c r="AIT5" s="67"/>
      <c r="AIU5" s="67"/>
      <c r="AIV5" s="67"/>
      <c r="AIW5" s="67"/>
      <c r="AIX5" s="67"/>
      <c r="AIY5" s="67"/>
      <c r="AIZ5" s="67"/>
      <c r="AJA5" s="67"/>
      <c r="AJB5" s="67"/>
      <c r="AJC5" s="67"/>
      <c r="AJD5" s="67"/>
      <c r="AJE5" s="67"/>
      <c r="AJF5" s="67"/>
      <c r="AJG5" s="67"/>
      <c r="AJH5" s="67"/>
      <c r="AJI5" s="67"/>
      <c r="AJJ5" s="67"/>
      <c r="AJK5" s="67"/>
      <c r="AJL5" s="67"/>
      <c r="AJM5" s="67"/>
      <c r="AJN5" s="67"/>
      <c r="AJO5" s="67"/>
      <c r="AJP5" s="67"/>
      <c r="AJQ5" s="67"/>
      <c r="AJR5" s="67"/>
      <c r="AJS5" s="67"/>
      <c r="AJT5" s="67"/>
      <c r="AJU5" s="67"/>
      <c r="AJV5" s="67"/>
      <c r="AJW5" s="67"/>
      <c r="AJX5" s="67"/>
      <c r="AJY5" s="67"/>
      <c r="AJZ5" s="67"/>
      <c r="AKA5" s="67"/>
      <c r="AKB5" s="67"/>
      <c r="AKC5" s="67"/>
      <c r="AKD5" s="67"/>
      <c r="AKE5" s="67"/>
      <c r="AKF5" s="67"/>
      <c r="AKG5" s="67"/>
      <c r="AKH5" s="67"/>
      <c r="AKI5" s="67"/>
      <c r="AKJ5" s="67"/>
      <c r="AKK5" s="67"/>
      <c r="AKL5" s="67"/>
      <c r="AKM5" s="67"/>
      <c r="AKN5" s="67"/>
      <c r="AKO5" s="67"/>
      <c r="AKP5" s="67"/>
      <c r="AKQ5" s="67"/>
      <c r="AKR5" s="67"/>
      <c r="AKS5" s="67"/>
      <c r="AKT5" s="67"/>
      <c r="AKU5" s="67"/>
      <c r="AKV5" s="67"/>
      <c r="AKW5" s="67"/>
      <c r="AKX5" s="67"/>
      <c r="AKY5" s="67"/>
      <c r="AKZ5" s="67"/>
      <c r="ALA5" s="67"/>
      <c r="ALB5" s="67"/>
      <c r="ALC5" s="67"/>
      <c r="ALD5" s="67"/>
      <c r="ALE5" s="67"/>
      <c r="ALF5" s="67"/>
      <c r="ALG5" s="67"/>
      <c r="ALH5" s="67"/>
      <c r="ALI5" s="67"/>
      <c r="ALJ5" s="67"/>
      <c r="ALK5" s="67"/>
      <c r="ALL5" s="67"/>
      <c r="ALM5" s="67"/>
      <c r="ALN5" s="67"/>
      <c r="ALO5" s="67"/>
      <c r="ALP5" s="67"/>
      <c r="ALQ5" s="67"/>
      <c r="ALR5" s="67"/>
      <c r="ALS5" s="67"/>
      <c r="ALT5" s="67"/>
      <c r="ALU5" s="67"/>
      <c r="ALV5" s="67"/>
      <c r="ALW5" s="67"/>
      <c r="ALX5" s="67"/>
      <c r="ALY5" s="67"/>
      <c r="ALZ5" s="67"/>
      <c r="AMA5" s="67"/>
      <c r="AMB5" s="67"/>
      <c r="AMC5" s="67"/>
      <c r="AMD5" s="67"/>
      <c r="AME5" s="67"/>
      <c r="AMF5" s="67"/>
      <c r="AMG5" s="67"/>
      <c r="AMH5" s="67"/>
      <c r="AMI5" s="67"/>
      <c r="AMJ5" s="67"/>
      <c r="AMK5" s="67"/>
      <c r="AML5" s="67"/>
      <c r="AMM5" s="67"/>
      <c r="AMN5" s="67"/>
      <c r="AMO5" s="67"/>
      <c r="AMP5" s="67"/>
      <c r="AMQ5" s="67"/>
      <c r="AMR5" s="67"/>
      <c r="AMS5" s="67"/>
      <c r="AMT5" s="67"/>
      <c r="AMU5" s="67"/>
      <c r="AMV5" s="67"/>
      <c r="AMW5" s="67"/>
      <c r="AMX5" s="67"/>
      <c r="AMY5" s="67"/>
      <c r="AMZ5" s="67"/>
      <c r="ANA5" s="67"/>
      <c r="ANB5" s="67"/>
      <c r="ANC5" s="67"/>
      <c r="AND5" s="67"/>
      <c r="ANE5" s="67"/>
      <c r="ANF5" s="67"/>
      <c r="ANG5" s="67"/>
      <c r="ANH5" s="67"/>
      <c r="ANI5" s="67"/>
      <c r="ANJ5" s="67"/>
      <c r="ANK5" s="67"/>
      <c r="ANL5" s="67"/>
      <c r="ANM5" s="67"/>
      <c r="ANN5" s="67"/>
      <c r="ANO5" s="67"/>
      <c r="ANP5" s="67"/>
      <c r="ANQ5" s="67"/>
      <c r="ANR5" s="67"/>
      <c r="ANS5" s="67"/>
      <c r="ANT5" s="67"/>
      <c r="ANU5" s="67"/>
      <c r="ANV5" s="67"/>
      <c r="ANW5" s="67"/>
      <c r="ANX5" s="67"/>
      <c r="ANY5" s="67"/>
      <c r="ANZ5" s="67"/>
      <c r="AOA5" s="67"/>
      <c r="AOB5" s="67"/>
      <c r="AOC5" s="67"/>
      <c r="AOD5" s="67"/>
      <c r="AOE5" s="67"/>
      <c r="AOF5" s="67"/>
      <c r="AOG5" s="67"/>
      <c r="AOH5" s="67"/>
      <c r="AOI5" s="67"/>
      <c r="AOJ5" s="67"/>
      <c r="AOK5" s="67"/>
      <c r="AOL5" s="67"/>
      <c r="AOM5" s="67"/>
      <c r="AON5" s="67"/>
      <c r="AOO5" s="67"/>
      <c r="AOP5" s="67"/>
      <c r="AOQ5" s="67"/>
      <c r="AOR5" s="67"/>
      <c r="AOS5" s="67"/>
      <c r="AOT5" s="67"/>
      <c r="AOU5" s="67"/>
      <c r="AOV5" s="67"/>
      <c r="AOW5" s="67"/>
      <c r="AOX5" s="67"/>
      <c r="AOY5" s="67"/>
      <c r="AOZ5" s="67"/>
      <c r="APA5" s="67"/>
      <c r="APB5" s="67"/>
      <c r="APC5" s="67"/>
      <c r="APD5" s="67"/>
      <c r="APE5" s="67"/>
      <c r="APF5" s="67"/>
      <c r="APG5" s="67"/>
      <c r="APH5" s="67"/>
      <c r="API5" s="67"/>
      <c r="APJ5" s="67"/>
      <c r="APK5" s="67"/>
      <c r="APL5" s="67"/>
      <c r="APM5" s="67"/>
      <c r="APN5" s="67"/>
      <c r="APO5" s="67"/>
      <c r="APP5" s="67"/>
      <c r="APQ5" s="67"/>
      <c r="APR5" s="67"/>
      <c r="APS5" s="67"/>
      <c r="APT5" s="67"/>
      <c r="APU5" s="67"/>
      <c r="APV5" s="67"/>
      <c r="APW5" s="67"/>
      <c r="APX5" s="67"/>
      <c r="APY5" s="67"/>
      <c r="APZ5" s="67"/>
      <c r="AQA5" s="67"/>
      <c r="AQB5" s="67"/>
      <c r="AQC5" s="67"/>
      <c r="AQD5" s="67"/>
      <c r="AQE5" s="67"/>
      <c r="AQF5" s="67"/>
      <c r="AQG5" s="67"/>
      <c r="AQH5" s="67"/>
      <c r="AQI5" s="67"/>
      <c r="AQJ5" s="67"/>
      <c r="AQK5" s="67"/>
      <c r="AQL5" s="67"/>
      <c r="AQM5" s="67"/>
      <c r="AQN5" s="67"/>
      <c r="AQO5" s="67"/>
      <c r="AQP5" s="67"/>
      <c r="AQQ5" s="67"/>
      <c r="AQR5" s="67"/>
      <c r="AQS5" s="67"/>
      <c r="AQT5" s="67"/>
      <c r="AQU5" s="67"/>
      <c r="AQV5" s="67"/>
      <c r="AQW5" s="67"/>
      <c r="AQX5" s="67"/>
      <c r="AQY5" s="67"/>
      <c r="AQZ5" s="67"/>
      <c r="ARA5" s="67"/>
      <c r="ARB5" s="67"/>
      <c r="ARC5" s="67"/>
      <c r="ARD5" s="67"/>
      <c r="ARE5" s="67"/>
      <c r="ARF5" s="67"/>
      <c r="ARG5" s="67"/>
      <c r="ARH5" s="67"/>
      <c r="ARI5" s="67"/>
      <c r="ARJ5" s="67"/>
      <c r="ARK5" s="67"/>
      <c r="ARL5" s="67"/>
      <c r="ARM5" s="67"/>
      <c r="ARN5" s="67"/>
      <c r="ARO5" s="67"/>
      <c r="ARP5" s="67"/>
      <c r="ARQ5" s="67"/>
      <c r="ARR5" s="67"/>
      <c r="ARS5" s="67"/>
      <c r="ART5" s="67"/>
      <c r="ARU5" s="67"/>
      <c r="ARV5" s="67"/>
      <c r="ARW5" s="67"/>
      <c r="ARX5" s="67"/>
      <c r="ARY5" s="67"/>
      <c r="ARZ5" s="67"/>
      <c r="ASA5" s="67"/>
      <c r="ASB5" s="67"/>
      <c r="ASC5" s="67"/>
      <c r="ASD5" s="67"/>
      <c r="ASE5" s="67"/>
      <c r="ASF5" s="67"/>
      <c r="ASG5" s="67"/>
      <c r="ASH5" s="67"/>
      <c r="ASI5" s="67"/>
      <c r="ASJ5" s="67"/>
      <c r="ASK5" s="67"/>
      <c r="ASL5" s="67"/>
      <c r="ASM5" s="67"/>
      <c r="ASN5" s="67"/>
      <c r="ASO5" s="67"/>
      <c r="ASP5" s="67"/>
      <c r="ASQ5" s="67"/>
      <c r="ASR5" s="67"/>
      <c r="ASS5" s="67"/>
      <c r="AST5" s="67"/>
      <c r="ASU5" s="67"/>
      <c r="ASV5" s="67"/>
      <c r="ASW5" s="67"/>
      <c r="ASX5" s="67"/>
      <c r="ASY5" s="67"/>
      <c r="ASZ5" s="67"/>
      <c r="ATA5" s="67"/>
      <c r="ATB5" s="67"/>
      <c r="ATC5" s="67"/>
      <c r="ATD5" s="67"/>
      <c r="ATE5" s="67"/>
      <c r="ATF5" s="67"/>
      <c r="ATG5" s="67"/>
      <c r="ATH5" s="67"/>
      <c r="ATI5" s="67"/>
      <c r="ATJ5" s="67"/>
      <c r="ATK5" s="67"/>
      <c r="ATL5" s="67"/>
      <c r="ATM5" s="67"/>
      <c r="ATN5" s="67"/>
      <c r="ATO5" s="67"/>
      <c r="ATP5" s="67"/>
      <c r="ATQ5" s="67"/>
      <c r="ATR5" s="67"/>
      <c r="ATS5" s="67"/>
      <c r="ATT5" s="67"/>
      <c r="ATU5" s="67"/>
      <c r="ATV5" s="67"/>
      <c r="ATW5" s="67"/>
      <c r="ATX5" s="67"/>
      <c r="ATY5" s="67"/>
      <c r="ATZ5" s="67"/>
      <c r="AUA5" s="67"/>
      <c r="AUB5" s="67"/>
      <c r="AUC5" s="67"/>
      <c r="AUD5" s="67"/>
      <c r="AUE5" s="67"/>
      <c r="AUF5" s="67"/>
      <c r="AUG5" s="67"/>
      <c r="AUH5" s="67"/>
      <c r="AUI5" s="67"/>
      <c r="AUJ5" s="67"/>
      <c r="AUK5" s="67"/>
      <c r="AUL5" s="67"/>
      <c r="AUM5" s="67"/>
      <c r="AUN5" s="67"/>
      <c r="AUO5" s="67"/>
      <c r="AUP5" s="67"/>
      <c r="AUQ5" s="67"/>
      <c r="AUR5" s="67"/>
      <c r="AUS5" s="67"/>
    </row>
    <row r="6" spans="1:1241" s="47" customFormat="1" ht="24" customHeight="1" x14ac:dyDescent="0.25">
      <c r="A6" s="859"/>
      <c r="B6" s="860"/>
      <c r="C6" s="860"/>
      <c r="D6" s="860"/>
      <c r="E6" s="860"/>
      <c r="F6" s="860"/>
      <c r="G6" s="860"/>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760"/>
      <c r="AK6" s="760"/>
      <c r="AL6" s="760"/>
      <c r="AM6" s="760"/>
      <c r="AN6" s="760"/>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row>
    <row r="7" spans="1:1241" s="47" customFormat="1" ht="42" x14ac:dyDescent="0.25">
      <c r="A7" s="417" t="s">
        <v>103</v>
      </c>
      <c r="B7" s="418"/>
      <c r="C7" s="419" t="s">
        <v>277</v>
      </c>
      <c r="D7" s="419" t="s">
        <v>278</v>
      </c>
      <c r="E7" s="438">
        <v>2013</v>
      </c>
      <c r="F7" s="419">
        <f>E7+1</f>
        <v>2014</v>
      </c>
      <c r="G7" s="419">
        <f t="shared" ref="G7:AI7" si="0">F7+1</f>
        <v>2015</v>
      </c>
      <c r="H7" s="419">
        <f t="shared" si="0"/>
        <v>2016</v>
      </c>
      <c r="I7" s="419">
        <f t="shared" si="0"/>
        <v>2017</v>
      </c>
      <c r="J7" s="419">
        <f t="shared" si="0"/>
        <v>2018</v>
      </c>
      <c r="K7" s="419">
        <f t="shared" si="0"/>
        <v>2019</v>
      </c>
      <c r="L7" s="419">
        <f t="shared" si="0"/>
        <v>2020</v>
      </c>
      <c r="M7" s="419">
        <f t="shared" si="0"/>
        <v>2021</v>
      </c>
      <c r="N7" s="419">
        <f t="shared" si="0"/>
        <v>2022</v>
      </c>
      <c r="O7" s="419">
        <f t="shared" si="0"/>
        <v>2023</v>
      </c>
      <c r="P7" s="419">
        <f t="shared" si="0"/>
        <v>2024</v>
      </c>
      <c r="Q7" s="419">
        <f t="shared" si="0"/>
        <v>2025</v>
      </c>
      <c r="R7" s="419">
        <f t="shared" si="0"/>
        <v>2026</v>
      </c>
      <c r="S7" s="419">
        <f t="shared" si="0"/>
        <v>2027</v>
      </c>
      <c r="T7" s="419">
        <f t="shared" si="0"/>
        <v>2028</v>
      </c>
      <c r="U7" s="419">
        <f t="shared" si="0"/>
        <v>2029</v>
      </c>
      <c r="V7" s="419">
        <f t="shared" si="0"/>
        <v>2030</v>
      </c>
      <c r="W7" s="419">
        <f t="shared" si="0"/>
        <v>2031</v>
      </c>
      <c r="X7" s="419">
        <f t="shared" si="0"/>
        <v>2032</v>
      </c>
      <c r="Y7" s="419">
        <f t="shared" si="0"/>
        <v>2033</v>
      </c>
      <c r="Z7" s="419">
        <f t="shared" si="0"/>
        <v>2034</v>
      </c>
      <c r="AA7" s="419">
        <f t="shared" si="0"/>
        <v>2035</v>
      </c>
      <c r="AB7" s="419">
        <f t="shared" si="0"/>
        <v>2036</v>
      </c>
      <c r="AC7" s="419">
        <f t="shared" si="0"/>
        <v>2037</v>
      </c>
      <c r="AD7" s="419">
        <f t="shared" si="0"/>
        <v>2038</v>
      </c>
      <c r="AE7" s="419">
        <f t="shared" si="0"/>
        <v>2039</v>
      </c>
      <c r="AF7" s="419">
        <f t="shared" si="0"/>
        <v>2040</v>
      </c>
      <c r="AG7" s="419">
        <f t="shared" si="0"/>
        <v>2041</v>
      </c>
      <c r="AH7" s="419">
        <f t="shared" si="0"/>
        <v>2042</v>
      </c>
      <c r="AI7" s="419">
        <f t="shared" si="0"/>
        <v>2043</v>
      </c>
      <c r="AJ7" s="755">
        <f t="shared" ref="AJ7:AN7" si="1">SUM(AI7+1)</f>
        <v>2044</v>
      </c>
      <c r="AK7" s="755">
        <f t="shared" si="1"/>
        <v>2045</v>
      </c>
      <c r="AL7" s="755">
        <f t="shared" si="1"/>
        <v>2046</v>
      </c>
      <c r="AM7" s="755">
        <f t="shared" si="1"/>
        <v>2047</v>
      </c>
      <c r="AN7" s="755">
        <f t="shared" si="1"/>
        <v>2048</v>
      </c>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row>
    <row r="8" spans="1:1241" s="47" customFormat="1" ht="14" x14ac:dyDescent="0.25">
      <c r="A8" s="853" t="str">
        <f>'SCC List'!A3</f>
        <v>10 GUIDEWAY &amp; TRACK ELEMENTS (route miles)</v>
      </c>
      <c r="B8" s="854"/>
      <c r="C8" s="420">
        <f>'Build Main'!F7</f>
        <v>0</v>
      </c>
      <c r="D8" s="421">
        <f t="shared" ref="D8:D17" si="2">SUM(E8:AN8)</f>
        <v>0</v>
      </c>
      <c r="E8" s="420">
        <f t="shared" ref="E8:H9" si="3">SUM(E24*E$21)</f>
        <v>0</v>
      </c>
      <c r="F8" s="420">
        <f t="shared" si="3"/>
        <v>0</v>
      </c>
      <c r="G8" s="420">
        <f t="shared" si="3"/>
        <v>0</v>
      </c>
      <c r="H8" s="420">
        <f t="shared" si="3"/>
        <v>0</v>
      </c>
      <c r="I8" s="420">
        <f t="shared" ref="I8:O9" si="4">SUM(I24*I$21)</f>
        <v>0</v>
      </c>
      <c r="J8" s="420">
        <f t="shared" si="4"/>
        <v>0</v>
      </c>
      <c r="K8" s="420">
        <f t="shared" si="4"/>
        <v>0</v>
      </c>
      <c r="L8" s="420">
        <f t="shared" si="4"/>
        <v>0</v>
      </c>
      <c r="M8" s="420">
        <f t="shared" si="4"/>
        <v>0</v>
      </c>
      <c r="N8" s="420">
        <f t="shared" si="4"/>
        <v>0</v>
      </c>
      <c r="O8" s="420">
        <f t="shared" si="4"/>
        <v>0</v>
      </c>
      <c r="P8" s="592">
        <f t="shared" ref="P8:Q9" si="5">SUM(P24*P$21)</f>
        <v>0</v>
      </c>
      <c r="Q8" s="592">
        <f t="shared" si="5"/>
        <v>0</v>
      </c>
      <c r="R8" s="182">
        <v>0</v>
      </c>
      <c r="S8" s="182">
        <v>0</v>
      </c>
      <c r="T8" s="182">
        <v>0</v>
      </c>
      <c r="U8" s="182">
        <v>0</v>
      </c>
      <c r="V8" s="225">
        <v>0</v>
      </c>
      <c r="W8" s="225">
        <v>0</v>
      </c>
      <c r="X8" s="182">
        <v>0</v>
      </c>
      <c r="Y8" s="182">
        <v>0</v>
      </c>
      <c r="Z8" s="182">
        <v>0</v>
      </c>
      <c r="AA8" s="182">
        <v>0</v>
      </c>
      <c r="AB8" s="182">
        <v>0</v>
      </c>
      <c r="AC8" s="182">
        <v>0</v>
      </c>
      <c r="AD8" s="182">
        <v>0</v>
      </c>
      <c r="AE8" s="182">
        <v>0</v>
      </c>
      <c r="AF8" s="182">
        <v>0</v>
      </c>
      <c r="AG8" s="182">
        <v>0</v>
      </c>
      <c r="AH8" s="182">
        <v>0</v>
      </c>
      <c r="AI8" s="754">
        <v>0</v>
      </c>
      <c r="AJ8" s="754">
        <v>0</v>
      </c>
      <c r="AK8" s="754">
        <v>0</v>
      </c>
      <c r="AL8" s="754">
        <v>0</v>
      </c>
      <c r="AM8" s="754">
        <v>0</v>
      </c>
      <c r="AN8" s="754">
        <v>0</v>
      </c>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row>
    <row r="9" spans="1:1241" s="47" customFormat="1" ht="14" x14ac:dyDescent="0.25">
      <c r="A9" s="853" t="str">
        <f>'SCC List'!A17</f>
        <v>20 STATIONS, STOPS, TERMINALS, INTERMODAL (number)</v>
      </c>
      <c r="B9" s="854"/>
      <c r="C9" s="420">
        <f>'Build Main'!F21</f>
        <v>0</v>
      </c>
      <c r="D9" s="421">
        <f t="shared" si="2"/>
        <v>0</v>
      </c>
      <c r="E9" s="420">
        <f t="shared" si="3"/>
        <v>0</v>
      </c>
      <c r="F9" s="420">
        <f t="shared" si="3"/>
        <v>0</v>
      </c>
      <c r="G9" s="420">
        <f t="shared" si="3"/>
        <v>0</v>
      </c>
      <c r="H9" s="420">
        <f t="shared" si="3"/>
        <v>0</v>
      </c>
      <c r="I9" s="420">
        <f t="shared" si="4"/>
        <v>0</v>
      </c>
      <c r="J9" s="420">
        <f t="shared" si="4"/>
        <v>0</v>
      </c>
      <c r="K9" s="420">
        <f t="shared" si="4"/>
        <v>0</v>
      </c>
      <c r="L9" s="420">
        <f t="shared" si="4"/>
        <v>0</v>
      </c>
      <c r="M9" s="420">
        <f t="shared" si="4"/>
        <v>0</v>
      </c>
      <c r="N9" s="420">
        <f t="shared" si="4"/>
        <v>0</v>
      </c>
      <c r="O9" s="420">
        <f>SUM(O25*O$21)</f>
        <v>0</v>
      </c>
      <c r="P9" s="592">
        <f t="shared" si="5"/>
        <v>0</v>
      </c>
      <c r="Q9" s="592">
        <f t="shared" si="5"/>
        <v>0</v>
      </c>
      <c r="R9" s="182">
        <v>0</v>
      </c>
      <c r="S9" s="182">
        <v>0</v>
      </c>
      <c r="T9" s="182">
        <v>0</v>
      </c>
      <c r="U9" s="182">
        <v>0</v>
      </c>
      <c r="V9" s="225">
        <v>0</v>
      </c>
      <c r="W9" s="225">
        <v>0</v>
      </c>
      <c r="X9" s="182">
        <v>0</v>
      </c>
      <c r="Y9" s="182">
        <v>0</v>
      </c>
      <c r="Z9" s="182">
        <v>0</v>
      </c>
      <c r="AA9" s="182">
        <v>0</v>
      </c>
      <c r="AB9" s="182">
        <v>0</v>
      </c>
      <c r="AC9" s="182">
        <v>0</v>
      </c>
      <c r="AD9" s="182">
        <v>0</v>
      </c>
      <c r="AE9" s="182">
        <v>0</v>
      </c>
      <c r="AF9" s="182">
        <v>0</v>
      </c>
      <c r="AG9" s="182">
        <v>0</v>
      </c>
      <c r="AH9" s="182">
        <v>0</v>
      </c>
      <c r="AI9" s="754">
        <v>0</v>
      </c>
      <c r="AJ9" s="754">
        <v>0</v>
      </c>
      <c r="AK9" s="754">
        <v>0</v>
      </c>
      <c r="AL9" s="754">
        <v>0</v>
      </c>
      <c r="AM9" s="754">
        <v>0</v>
      </c>
      <c r="AN9" s="754">
        <v>0</v>
      </c>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row>
    <row r="10" spans="1:1241" s="47" customFormat="1" ht="14" x14ac:dyDescent="0.25">
      <c r="A10" s="853" t="str">
        <f>'SCC List'!A25</f>
        <v>30 SUPPORT FACILITIES: YARDS, SHOPS, ADMIN. BLDGS</v>
      </c>
      <c r="B10" s="854"/>
      <c r="C10" s="420">
        <f>'Build Main'!F29</f>
        <v>0</v>
      </c>
      <c r="D10" s="421">
        <f t="shared" si="2"/>
        <v>0</v>
      </c>
      <c r="E10" s="420">
        <f t="shared" ref="E10:I17" si="6">SUM(E26*E$21)</f>
        <v>0</v>
      </c>
      <c r="F10" s="420">
        <f t="shared" si="6"/>
        <v>0</v>
      </c>
      <c r="G10" s="420">
        <f t="shared" si="6"/>
        <v>0</v>
      </c>
      <c r="H10" s="420">
        <f t="shared" si="6"/>
        <v>0</v>
      </c>
      <c r="I10" s="420">
        <f t="shared" si="6"/>
        <v>0</v>
      </c>
      <c r="J10" s="420">
        <f t="shared" ref="J10:P17" si="7">SUM(J26*J$21)</f>
        <v>0</v>
      </c>
      <c r="K10" s="420">
        <f t="shared" si="7"/>
        <v>0</v>
      </c>
      <c r="L10" s="420">
        <f t="shared" si="7"/>
        <v>0</v>
      </c>
      <c r="M10" s="420">
        <f t="shared" si="7"/>
        <v>0</v>
      </c>
      <c r="N10" s="420">
        <f t="shared" si="7"/>
        <v>0</v>
      </c>
      <c r="O10" s="420">
        <f t="shared" si="7"/>
        <v>0</v>
      </c>
      <c r="P10" s="592">
        <f t="shared" si="7"/>
        <v>0</v>
      </c>
      <c r="Q10" s="592">
        <f>SUM(Q26*Q$21)</f>
        <v>0</v>
      </c>
      <c r="R10" s="182">
        <v>0</v>
      </c>
      <c r="S10" s="182">
        <v>0</v>
      </c>
      <c r="T10" s="181">
        <v>0</v>
      </c>
      <c r="U10" s="182">
        <v>0</v>
      </c>
      <c r="V10" s="225">
        <v>0</v>
      </c>
      <c r="W10" s="225">
        <v>0</v>
      </c>
      <c r="X10" s="182">
        <v>0</v>
      </c>
      <c r="Y10" s="182">
        <v>0</v>
      </c>
      <c r="Z10" s="182">
        <v>0</v>
      </c>
      <c r="AA10" s="182">
        <v>0</v>
      </c>
      <c r="AB10" s="182">
        <v>0</v>
      </c>
      <c r="AC10" s="182">
        <v>0</v>
      </c>
      <c r="AD10" s="182">
        <v>0</v>
      </c>
      <c r="AE10" s="182">
        <v>0</v>
      </c>
      <c r="AF10" s="182">
        <v>0</v>
      </c>
      <c r="AG10" s="182">
        <v>0</v>
      </c>
      <c r="AH10" s="182">
        <v>0</v>
      </c>
      <c r="AI10" s="754">
        <v>0</v>
      </c>
      <c r="AJ10" s="754">
        <v>0</v>
      </c>
      <c r="AK10" s="754">
        <v>0</v>
      </c>
      <c r="AL10" s="754">
        <v>0</v>
      </c>
      <c r="AM10" s="754">
        <v>0</v>
      </c>
      <c r="AN10" s="754">
        <v>0</v>
      </c>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row>
    <row r="11" spans="1:1241" s="47" customFormat="1" ht="14" x14ac:dyDescent="0.25">
      <c r="A11" s="853" t="str">
        <f>'SCC List'!A31</f>
        <v>40 SITEWORK &amp; SPECIAL CONDITIONS</v>
      </c>
      <c r="B11" s="854"/>
      <c r="C11" s="420">
        <f>'Build Main'!F35</f>
        <v>0</v>
      </c>
      <c r="D11" s="421">
        <f t="shared" si="2"/>
        <v>0</v>
      </c>
      <c r="E11" s="420">
        <f t="shared" si="6"/>
        <v>0</v>
      </c>
      <c r="F11" s="420">
        <f t="shared" si="6"/>
        <v>0</v>
      </c>
      <c r="G11" s="420">
        <f t="shared" si="6"/>
        <v>0</v>
      </c>
      <c r="H11" s="420">
        <f t="shared" si="6"/>
        <v>0</v>
      </c>
      <c r="I11" s="420">
        <f t="shared" si="6"/>
        <v>0</v>
      </c>
      <c r="J11" s="420">
        <f t="shared" si="7"/>
        <v>0</v>
      </c>
      <c r="K11" s="420">
        <f t="shared" si="7"/>
        <v>0</v>
      </c>
      <c r="L11" s="420">
        <f>SUM(L27*L$21)</f>
        <v>0</v>
      </c>
      <c r="M11" s="420">
        <f t="shared" si="7"/>
        <v>0</v>
      </c>
      <c r="N11" s="420">
        <f>SUM(N27*N$21)</f>
        <v>0</v>
      </c>
      <c r="O11" s="420">
        <f>SUM(O27*O$21)</f>
        <v>0</v>
      </c>
      <c r="P11" s="592">
        <f t="shared" ref="P11:Q16" si="8">SUM(P27*P$21)</f>
        <v>0</v>
      </c>
      <c r="Q11" s="592">
        <f t="shared" si="8"/>
        <v>0</v>
      </c>
      <c r="R11" s="182">
        <v>0</v>
      </c>
      <c r="S11" s="182">
        <v>0</v>
      </c>
      <c r="T11" s="182">
        <v>0</v>
      </c>
      <c r="U11" s="182">
        <v>0</v>
      </c>
      <c r="V11" s="225">
        <v>0</v>
      </c>
      <c r="W11" s="225">
        <v>0</v>
      </c>
      <c r="X11" s="182">
        <v>0</v>
      </c>
      <c r="Y11" s="182">
        <v>0</v>
      </c>
      <c r="Z11" s="182">
        <v>0</v>
      </c>
      <c r="AA11" s="182">
        <v>0</v>
      </c>
      <c r="AB11" s="182">
        <v>0</v>
      </c>
      <c r="AC11" s="182">
        <v>0</v>
      </c>
      <c r="AD11" s="182">
        <v>0</v>
      </c>
      <c r="AE11" s="182">
        <v>0</v>
      </c>
      <c r="AF11" s="182">
        <v>0</v>
      </c>
      <c r="AG11" s="182">
        <v>0</v>
      </c>
      <c r="AH11" s="182">
        <v>0</v>
      </c>
      <c r="AI11" s="754">
        <v>0</v>
      </c>
      <c r="AJ11" s="754">
        <v>0</v>
      </c>
      <c r="AK11" s="754">
        <v>0</v>
      </c>
      <c r="AL11" s="754">
        <v>0</v>
      </c>
      <c r="AM11" s="754">
        <v>0</v>
      </c>
      <c r="AN11" s="754">
        <v>0</v>
      </c>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row>
    <row r="12" spans="1:1241" s="47" customFormat="1" ht="14" x14ac:dyDescent="0.25">
      <c r="A12" s="853" t="str">
        <f>'SCC List'!A40</f>
        <v>50  SYSTEMS</v>
      </c>
      <c r="B12" s="854"/>
      <c r="C12" s="420">
        <f>'Build Main'!F44</f>
        <v>0</v>
      </c>
      <c r="D12" s="421">
        <f t="shared" si="2"/>
        <v>0</v>
      </c>
      <c r="E12" s="420">
        <f>SUM(E28*E$21)</f>
        <v>0</v>
      </c>
      <c r="F12" s="420">
        <f t="shared" si="6"/>
        <v>0</v>
      </c>
      <c r="G12" s="420">
        <f t="shared" si="6"/>
        <v>0</v>
      </c>
      <c r="H12" s="420">
        <f t="shared" si="6"/>
        <v>0</v>
      </c>
      <c r="I12" s="420">
        <f t="shared" si="6"/>
        <v>0</v>
      </c>
      <c r="J12" s="420">
        <f t="shared" si="7"/>
        <v>0</v>
      </c>
      <c r="K12" s="420">
        <f t="shared" si="7"/>
        <v>0</v>
      </c>
      <c r="L12" s="420">
        <f t="shared" si="7"/>
        <v>0</v>
      </c>
      <c r="M12" s="420">
        <f t="shared" si="7"/>
        <v>0</v>
      </c>
      <c r="N12" s="420">
        <f t="shared" si="7"/>
        <v>0</v>
      </c>
      <c r="O12" s="420">
        <f t="shared" si="7"/>
        <v>0</v>
      </c>
      <c r="P12" s="592">
        <f t="shared" si="8"/>
        <v>0</v>
      </c>
      <c r="Q12" s="592">
        <f t="shared" si="8"/>
        <v>0</v>
      </c>
      <c r="R12" s="182">
        <v>0</v>
      </c>
      <c r="S12" s="182">
        <v>0</v>
      </c>
      <c r="T12" s="182">
        <v>0</v>
      </c>
      <c r="U12" s="182">
        <v>0</v>
      </c>
      <c r="V12" s="225">
        <v>0</v>
      </c>
      <c r="W12" s="225">
        <v>0</v>
      </c>
      <c r="X12" s="182">
        <v>0</v>
      </c>
      <c r="Y12" s="182">
        <v>0</v>
      </c>
      <c r="Z12" s="182">
        <v>0</v>
      </c>
      <c r="AA12" s="182">
        <v>0</v>
      </c>
      <c r="AB12" s="182">
        <v>0</v>
      </c>
      <c r="AC12" s="182">
        <v>0</v>
      </c>
      <c r="AD12" s="182">
        <v>0</v>
      </c>
      <c r="AE12" s="182">
        <v>0</v>
      </c>
      <c r="AF12" s="182">
        <v>0</v>
      </c>
      <c r="AG12" s="182">
        <v>0</v>
      </c>
      <c r="AH12" s="182">
        <v>0</v>
      </c>
      <c r="AI12" s="754">
        <v>0</v>
      </c>
      <c r="AJ12" s="754">
        <v>0</v>
      </c>
      <c r="AK12" s="754">
        <v>0</v>
      </c>
      <c r="AL12" s="754">
        <v>0</v>
      </c>
      <c r="AM12" s="754">
        <v>0</v>
      </c>
      <c r="AN12" s="754">
        <v>0</v>
      </c>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row>
    <row r="13" spans="1:1241" s="47" customFormat="1" ht="14" x14ac:dyDescent="0.25">
      <c r="A13" s="853" t="str">
        <f>'SCC List'!A48:B48</f>
        <v>60 ROW, LAND, EXISTING IMPROVEMENTS</v>
      </c>
      <c r="B13" s="854"/>
      <c r="C13" s="420">
        <f>'Build Main'!F53</f>
        <v>0</v>
      </c>
      <c r="D13" s="421">
        <f t="shared" si="2"/>
        <v>0</v>
      </c>
      <c r="E13" s="420">
        <f t="shared" si="6"/>
        <v>0</v>
      </c>
      <c r="F13" s="420">
        <f t="shared" si="6"/>
        <v>0</v>
      </c>
      <c r="G13" s="420">
        <f t="shared" si="6"/>
        <v>0</v>
      </c>
      <c r="H13" s="420">
        <f t="shared" si="6"/>
        <v>0</v>
      </c>
      <c r="I13" s="420">
        <f t="shared" si="6"/>
        <v>0</v>
      </c>
      <c r="J13" s="420">
        <f t="shared" si="7"/>
        <v>0</v>
      </c>
      <c r="K13" s="420">
        <f t="shared" si="7"/>
        <v>0</v>
      </c>
      <c r="L13" s="420">
        <f t="shared" si="7"/>
        <v>0</v>
      </c>
      <c r="M13" s="420">
        <f t="shared" si="7"/>
        <v>0</v>
      </c>
      <c r="N13" s="420">
        <f t="shared" si="7"/>
        <v>0</v>
      </c>
      <c r="O13" s="420">
        <f t="shared" si="7"/>
        <v>0</v>
      </c>
      <c r="P13" s="592">
        <f t="shared" si="8"/>
        <v>0</v>
      </c>
      <c r="Q13" s="592">
        <f t="shared" si="8"/>
        <v>0</v>
      </c>
      <c r="R13" s="182">
        <v>0</v>
      </c>
      <c r="S13" s="182">
        <v>0</v>
      </c>
      <c r="T13" s="182">
        <v>0</v>
      </c>
      <c r="U13" s="182">
        <v>0</v>
      </c>
      <c r="V13" s="225">
        <v>0</v>
      </c>
      <c r="W13" s="225">
        <v>0</v>
      </c>
      <c r="X13" s="182">
        <v>0</v>
      </c>
      <c r="Y13" s="182">
        <v>0</v>
      </c>
      <c r="Z13" s="182">
        <v>0</v>
      </c>
      <c r="AA13" s="182">
        <v>0</v>
      </c>
      <c r="AB13" s="182">
        <v>0</v>
      </c>
      <c r="AC13" s="182">
        <v>0</v>
      </c>
      <c r="AD13" s="182">
        <v>0</v>
      </c>
      <c r="AE13" s="182">
        <v>0</v>
      </c>
      <c r="AF13" s="182">
        <v>0</v>
      </c>
      <c r="AG13" s="182">
        <v>0</v>
      </c>
      <c r="AH13" s="182">
        <v>0</v>
      </c>
      <c r="AI13" s="754">
        <v>0</v>
      </c>
      <c r="AJ13" s="754">
        <v>0</v>
      </c>
      <c r="AK13" s="754">
        <v>0</v>
      </c>
      <c r="AL13" s="754">
        <v>0</v>
      </c>
      <c r="AM13" s="754">
        <v>0</v>
      </c>
      <c r="AN13" s="754">
        <v>0</v>
      </c>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row>
    <row r="14" spans="1:1241" s="47" customFormat="1" ht="14" x14ac:dyDescent="0.25">
      <c r="A14" s="853" t="str">
        <f>'SCC List'!A51</f>
        <v>70 VEHICLES (number)</v>
      </c>
      <c r="B14" s="854"/>
      <c r="C14" s="420">
        <f>'Build Main'!F56</f>
        <v>0</v>
      </c>
      <c r="D14" s="421">
        <f t="shared" si="2"/>
        <v>0</v>
      </c>
      <c r="E14" s="420">
        <f t="shared" si="6"/>
        <v>0</v>
      </c>
      <c r="F14" s="420">
        <f>SUM(F30*F$21)</f>
        <v>0</v>
      </c>
      <c r="G14" s="420">
        <f t="shared" si="6"/>
        <v>0</v>
      </c>
      <c r="H14" s="420">
        <f t="shared" si="6"/>
        <v>0</v>
      </c>
      <c r="I14" s="420">
        <f t="shared" si="6"/>
        <v>0</v>
      </c>
      <c r="J14" s="420">
        <f t="shared" si="7"/>
        <v>0</v>
      </c>
      <c r="K14" s="420">
        <f t="shared" si="7"/>
        <v>0</v>
      </c>
      <c r="L14" s="420">
        <f t="shared" si="7"/>
        <v>0</v>
      </c>
      <c r="M14" s="420">
        <f t="shared" si="7"/>
        <v>0</v>
      </c>
      <c r="N14" s="420">
        <f t="shared" si="7"/>
        <v>0</v>
      </c>
      <c r="O14" s="420">
        <f t="shared" si="7"/>
        <v>0</v>
      </c>
      <c r="P14" s="592">
        <f t="shared" si="8"/>
        <v>0</v>
      </c>
      <c r="Q14" s="592">
        <f t="shared" si="8"/>
        <v>0</v>
      </c>
      <c r="R14" s="182">
        <v>0</v>
      </c>
      <c r="S14" s="182">
        <v>0</v>
      </c>
      <c r="T14" s="182">
        <v>0</v>
      </c>
      <c r="U14" s="182">
        <v>0</v>
      </c>
      <c r="V14" s="225">
        <v>0</v>
      </c>
      <c r="W14" s="225">
        <v>0</v>
      </c>
      <c r="X14" s="182">
        <v>0</v>
      </c>
      <c r="Y14" s="182">
        <v>0</v>
      </c>
      <c r="Z14" s="182">
        <v>0</v>
      </c>
      <c r="AA14" s="182">
        <v>0</v>
      </c>
      <c r="AB14" s="182">
        <v>0</v>
      </c>
      <c r="AC14" s="182">
        <v>0</v>
      </c>
      <c r="AD14" s="182">
        <v>0</v>
      </c>
      <c r="AE14" s="182">
        <v>0</v>
      </c>
      <c r="AF14" s="182">
        <v>0</v>
      </c>
      <c r="AG14" s="182">
        <v>0</v>
      </c>
      <c r="AH14" s="182">
        <v>0</v>
      </c>
      <c r="AI14" s="754">
        <v>0</v>
      </c>
      <c r="AJ14" s="754">
        <v>0</v>
      </c>
      <c r="AK14" s="754">
        <v>0</v>
      </c>
      <c r="AL14" s="754">
        <v>0</v>
      </c>
      <c r="AM14" s="754">
        <v>0</v>
      </c>
      <c r="AN14" s="754">
        <v>0</v>
      </c>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row>
    <row r="15" spans="1:1241" s="47" customFormat="1" ht="14" x14ac:dyDescent="0.25">
      <c r="A15" s="853" t="str">
        <f>'SCC List'!A59:B59</f>
        <v>80 PROFESSIONAL SERVICES (applies to Cats. 10-50)</v>
      </c>
      <c r="B15" s="854"/>
      <c r="C15" s="420">
        <f>'Build Main'!F64</f>
        <v>0</v>
      </c>
      <c r="D15" s="421">
        <f t="shared" si="2"/>
        <v>0</v>
      </c>
      <c r="E15" s="420">
        <f t="shared" si="6"/>
        <v>0</v>
      </c>
      <c r="F15" s="420">
        <f>SUM(F31*F$21)</f>
        <v>0</v>
      </c>
      <c r="G15" s="420">
        <f t="shared" si="6"/>
        <v>0</v>
      </c>
      <c r="H15" s="420">
        <f>SUM(H31*H$21)</f>
        <v>0</v>
      </c>
      <c r="I15" s="420">
        <f>SUM(I31*I$21)</f>
        <v>0</v>
      </c>
      <c r="J15" s="420">
        <f t="shared" si="7"/>
        <v>0</v>
      </c>
      <c r="K15" s="420">
        <f t="shared" si="7"/>
        <v>0</v>
      </c>
      <c r="L15" s="420">
        <f t="shared" si="7"/>
        <v>0</v>
      </c>
      <c r="M15" s="420">
        <f t="shared" si="7"/>
        <v>0</v>
      </c>
      <c r="N15" s="420">
        <f t="shared" si="7"/>
        <v>0</v>
      </c>
      <c r="O15" s="420">
        <f t="shared" si="7"/>
        <v>0</v>
      </c>
      <c r="P15" s="592">
        <f t="shared" si="8"/>
        <v>0</v>
      </c>
      <c r="Q15" s="592">
        <f t="shared" si="8"/>
        <v>0</v>
      </c>
      <c r="R15" s="182">
        <v>0</v>
      </c>
      <c r="S15" s="182">
        <v>0</v>
      </c>
      <c r="T15" s="182">
        <v>0</v>
      </c>
      <c r="U15" s="182">
        <v>0</v>
      </c>
      <c r="V15" s="225">
        <v>0</v>
      </c>
      <c r="W15" s="225">
        <v>0</v>
      </c>
      <c r="X15" s="182">
        <v>0</v>
      </c>
      <c r="Y15" s="182">
        <v>0</v>
      </c>
      <c r="Z15" s="182">
        <v>0</v>
      </c>
      <c r="AA15" s="182">
        <v>0</v>
      </c>
      <c r="AB15" s="182">
        <v>0</v>
      </c>
      <c r="AC15" s="182">
        <v>0</v>
      </c>
      <c r="AD15" s="182">
        <v>0</v>
      </c>
      <c r="AE15" s="182">
        <v>0</v>
      </c>
      <c r="AF15" s="182">
        <v>0</v>
      </c>
      <c r="AG15" s="182">
        <v>0</v>
      </c>
      <c r="AH15" s="182">
        <v>0</v>
      </c>
      <c r="AI15" s="754">
        <v>0</v>
      </c>
      <c r="AJ15" s="754">
        <v>0</v>
      </c>
      <c r="AK15" s="754">
        <v>0</v>
      </c>
      <c r="AL15" s="754">
        <v>0</v>
      </c>
      <c r="AM15" s="754">
        <v>0</v>
      </c>
      <c r="AN15" s="754">
        <v>0</v>
      </c>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row>
    <row r="16" spans="1:1241" s="47" customFormat="1" ht="14" x14ac:dyDescent="0.25">
      <c r="A16" s="853" t="str">
        <f>'SCC List'!A68</f>
        <v>90 UNALLOCATED CONTINGENCY</v>
      </c>
      <c r="B16" s="854"/>
      <c r="C16" s="420">
        <f>'Build Main'!F74</f>
        <v>0</v>
      </c>
      <c r="D16" s="421">
        <f t="shared" si="2"/>
        <v>0</v>
      </c>
      <c r="E16" s="420">
        <f t="shared" si="6"/>
        <v>0</v>
      </c>
      <c r="F16" s="420">
        <f t="shared" si="6"/>
        <v>0</v>
      </c>
      <c r="G16" s="420">
        <f t="shared" si="6"/>
        <v>0</v>
      </c>
      <c r="H16" s="420">
        <f t="shared" si="6"/>
        <v>0</v>
      </c>
      <c r="I16" s="420">
        <f t="shared" si="6"/>
        <v>0</v>
      </c>
      <c r="J16" s="420">
        <f t="shared" si="7"/>
        <v>0</v>
      </c>
      <c r="K16" s="420">
        <f t="shared" si="7"/>
        <v>0</v>
      </c>
      <c r="L16" s="420">
        <f t="shared" si="7"/>
        <v>0</v>
      </c>
      <c r="M16" s="420">
        <f t="shared" si="7"/>
        <v>0</v>
      </c>
      <c r="N16" s="420">
        <f>SUM(N32*N$21)</f>
        <v>0</v>
      </c>
      <c r="O16" s="420">
        <f>SUM(O32*O$21)</f>
        <v>0</v>
      </c>
      <c r="P16" s="592">
        <f t="shared" si="8"/>
        <v>0</v>
      </c>
      <c r="Q16" s="592">
        <f t="shared" si="8"/>
        <v>0</v>
      </c>
      <c r="R16" s="182">
        <v>0</v>
      </c>
      <c r="S16" s="182">
        <v>0</v>
      </c>
      <c r="T16" s="182">
        <v>0</v>
      </c>
      <c r="U16" s="182">
        <v>0</v>
      </c>
      <c r="V16" s="225">
        <v>0</v>
      </c>
      <c r="W16" s="225">
        <v>0</v>
      </c>
      <c r="X16" s="182">
        <v>0</v>
      </c>
      <c r="Y16" s="182">
        <v>0</v>
      </c>
      <c r="Z16" s="182">
        <v>0</v>
      </c>
      <c r="AA16" s="182">
        <v>0</v>
      </c>
      <c r="AB16" s="182">
        <v>0</v>
      </c>
      <c r="AC16" s="182">
        <v>0</v>
      </c>
      <c r="AD16" s="182">
        <v>0</v>
      </c>
      <c r="AE16" s="182">
        <v>0</v>
      </c>
      <c r="AF16" s="182">
        <v>0</v>
      </c>
      <c r="AG16" s="182">
        <v>0</v>
      </c>
      <c r="AH16" s="182">
        <v>0</v>
      </c>
      <c r="AI16" s="754">
        <v>0</v>
      </c>
      <c r="AJ16" s="754">
        <v>0</v>
      </c>
      <c r="AK16" s="754">
        <v>0</v>
      </c>
      <c r="AL16" s="754">
        <v>0</v>
      </c>
      <c r="AM16" s="754">
        <v>0</v>
      </c>
      <c r="AN16" s="754">
        <v>0</v>
      </c>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row>
    <row r="17" spans="1:1241" s="47" customFormat="1" ht="14" x14ac:dyDescent="0.25">
      <c r="A17" s="422" t="str">
        <f>'SCC List'!A69</f>
        <v>100  FINANCE CHARGES (CC Only)</v>
      </c>
      <c r="B17" s="423"/>
      <c r="C17" s="420">
        <f>SUM(E17:AH17)</f>
        <v>0</v>
      </c>
      <c r="D17" s="421">
        <f t="shared" si="2"/>
        <v>0</v>
      </c>
      <c r="E17" s="420">
        <f t="shared" si="6"/>
        <v>0</v>
      </c>
      <c r="F17" s="420">
        <f t="shared" si="6"/>
        <v>0</v>
      </c>
      <c r="G17" s="420">
        <f t="shared" si="6"/>
        <v>0</v>
      </c>
      <c r="H17" s="420">
        <f t="shared" si="6"/>
        <v>0</v>
      </c>
      <c r="I17" s="420">
        <f t="shared" si="6"/>
        <v>0</v>
      </c>
      <c r="J17" s="420">
        <f t="shared" si="7"/>
        <v>0</v>
      </c>
      <c r="K17" s="420">
        <f t="shared" si="7"/>
        <v>0</v>
      </c>
      <c r="L17" s="420">
        <f t="shared" si="7"/>
        <v>0</v>
      </c>
      <c r="M17" s="420">
        <f t="shared" si="7"/>
        <v>0</v>
      </c>
      <c r="N17" s="420">
        <f t="shared" si="7"/>
        <v>0</v>
      </c>
      <c r="O17" s="420">
        <f>SUM(O33*O$21)</f>
        <v>0</v>
      </c>
      <c r="P17" s="420">
        <f>SUM(P33*P$21)</f>
        <v>0</v>
      </c>
      <c r="Q17" s="420">
        <f>SUM(Q33*Q$21)</f>
        <v>0</v>
      </c>
      <c r="R17" s="420">
        <f>SUM(R33/R21)</f>
        <v>0</v>
      </c>
      <c r="S17" s="420">
        <f>SUM(S33/S21)</f>
        <v>0</v>
      </c>
      <c r="T17" s="420">
        <f t="shared" ref="T17:AA17" si="9">SUM(T33/T21)</f>
        <v>0</v>
      </c>
      <c r="U17" s="420">
        <f t="shared" si="9"/>
        <v>0</v>
      </c>
      <c r="V17" s="420">
        <f t="shared" si="9"/>
        <v>0</v>
      </c>
      <c r="W17" s="420">
        <f t="shared" si="9"/>
        <v>0</v>
      </c>
      <c r="X17" s="420">
        <f t="shared" si="9"/>
        <v>0</v>
      </c>
      <c r="Y17" s="420">
        <f t="shared" si="9"/>
        <v>0</v>
      </c>
      <c r="Z17" s="420">
        <f t="shared" si="9"/>
        <v>0</v>
      </c>
      <c r="AA17" s="420">
        <f t="shared" si="9"/>
        <v>0</v>
      </c>
      <c r="AB17" s="420">
        <f t="shared" ref="AB17:AI17" si="10">SUM(AB33/AB21)</f>
        <v>0</v>
      </c>
      <c r="AC17" s="420">
        <f t="shared" si="10"/>
        <v>0</v>
      </c>
      <c r="AD17" s="420">
        <f t="shared" si="10"/>
        <v>0</v>
      </c>
      <c r="AE17" s="420">
        <f t="shared" si="10"/>
        <v>0</v>
      </c>
      <c r="AF17" s="420">
        <f t="shared" si="10"/>
        <v>0</v>
      </c>
      <c r="AG17" s="420">
        <f t="shared" si="10"/>
        <v>0</v>
      </c>
      <c r="AH17" s="420">
        <f t="shared" si="10"/>
        <v>0</v>
      </c>
      <c r="AI17" s="420">
        <f t="shared" si="10"/>
        <v>0</v>
      </c>
      <c r="AJ17" s="420">
        <f t="shared" ref="AJ17:AN17" si="11">SUM(AJ33/AJ21)</f>
        <v>0</v>
      </c>
      <c r="AK17" s="420">
        <f t="shared" si="11"/>
        <v>0</v>
      </c>
      <c r="AL17" s="420">
        <f t="shared" si="11"/>
        <v>0</v>
      </c>
      <c r="AM17" s="420">
        <f t="shared" si="11"/>
        <v>0</v>
      </c>
      <c r="AN17" s="420">
        <f t="shared" si="11"/>
        <v>0</v>
      </c>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row>
    <row r="18" spans="1:1241" s="49" customFormat="1" ht="14" x14ac:dyDescent="0.25">
      <c r="A18" s="855" t="str">
        <f>'SCC Definitions'!A76:B76</f>
        <v>Total Project Cost (10 - 100)</v>
      </c>
      <c r="B18" s="856"/>
      <c r="C18" s="424">
        <f>SUM(C8:C17)</f>
        <v>0</v>
      </c>
      <c r="D18" s="421">
        <f>SUM(D8:D17)</f>
        <v>0</v>
      </c>
      <c r="E18" s="439">
        <f t="shared" ref="E18:J18" si="12">SUM(E8:E17)</f>
        <v>0</v>
      </c>
      <c r="F18" s="439">
        <f t="shared" si="12"/>
        <v>0</v>
      </c>
      <c r="G18" s="439">
        <f t="shared" si="12"/>
        <v>0</v>
      </c>
      <c r="H18" s="439">
        <f t="shared" si="12"/>
        <v>0</v>
      </c>
      <c r="I18" s="440">
        <f>SUM(I8:I17)</f>
        <v>0</v>
      </c>
      <c r="J18" s="439">
        <f t="shared" si="12"/>
        <v>0</v>
      </c>
      <c r="K18" s="439">
        <f>SUM(K8:K17)</f>
        <v>0</v>
      </c>
      <c r="L18" s="439">
        <f>SUM(L8:L17)</f>
        <v>0</v>
      </c>
      <c r="M18" s="440">
        <f>SUM(M8:M17)</f>
        <v>0</v>
      </c>
      <c r="N18" s="440">
        <f>SUM(N8:N17)</f>
        <v>0</v>
      </c>
      <c r="O18" s="440">
        <f>SUM(O8:O17)</f>
        <v>0</v>
      </c>
      <c r="P18" s="440">
        <f t="shared" ref="P18:AA18" si="13">SUM(P8:P17)</f>
        <v>0</v>
      </c>
      <c r="Q18" s="440">
        <f t="shared" si="13"/>
        <v>0</v>
      </c>
      <c r="R18" s="440">
        <f t="shared" si="13"/>
        <v>0</v>
      </c>
      <c r="S18" s="440">
        <f t="shared" si="13"/>
        <v>0</v>
      </c>
      <c r="T18" s="440">
        <f t="shared" si="13"/>
        <v>0</v>
      </c>
      <c r="U18" s="440">
        <f t="shared" si="13"/>
        <v>0</v>
      </c>
      <c r="V18" s="440">
        <f t="shared" si="13"/>
        <v>0</v>
      </c>
      <c r="W18" s="440">
        <f t="shared" si="13"/>
        <v>0</v>
      </c>
      <c r="X18" s="440">
        <f t="shared" si="13"/>
        <v>0</v>
      </c>
      <c r="Y18" s="440">
        <f t="shared" si="13"/>
        <v>0</v>
      </c>
      <c r="Z18" s="440">
        <f t="shared" si="13"/>
        <v>0</v>
      </c>
      <c r="AA18" s="440">
        <f t="shared" si="13"/>
        <v>0</v>
      </c>
      <c r="AB18" s="440">
        <f t="shared" ref="AB18:AN18" si="14">SUM(AB8:AB17)</f>
        <v>0</v>
      </c>
      <c r="AC18" s="440">
        <f t="shared" si="14"/>
        <v>0</v>
      </c>
      <c r="AD18" s="440">
        <f t="shared" si="14"/>
        <v>0</v>
      </c>
      <c r="AE18" s="440">
        <f t="shared" si="14"/>
        <v>0</v>
      </c>
      <c r="AF18" s="440">
        <f t="shared" si="14"/>
        <v>0</v>
      </c>
      <c r="AG18" s="440">
        <f t="shared" si="14"/>
        <v>0</v>
      </c>
      <c r="AH18" s="440">
        <f t="shared" si="14"/>
        <v>0</v>
      </c>
      <c r="AI18" s="441">
        <f t="shared" si="14"/>
        <v>0</v>
      </c>
      <c r="AJ18" s="441">
        <f t="shared" si="14"/>
        <v>0</v>
      </c>
      <c r="AK18" s="441">
        <f t="shared" si="14"/>
        <v>0</v>
      </c>
      <c r="AL18" s="441">
        <f t="shared" si="14"/>
        <v>0</v>
      </c>
      <c r="AM18" s="441">
        <f t="shared" si="14"/>
        <v>0</v>
      </c>
      <c r="AN18" s="441">
        <f t="shared" si="14"/>
        <v>0</v>
      </c>
      <c r="AO18" s="134"/>
      <c r="AP18" s="134"/>
      <c r="AQ18" s="134"/>
      <c r="AR18" s="134"/>
      <c r="AS18" s="134"/>
      <c r="AT18" s="134"/>
      <c r="AU18" s="134"/>
      <c r="AV18" s="134"/>
      <c r="AW18" s="134"/>
      <c r="AX18" s="134"/>
      <c r="AY18" s="134"/>
      <c r="AZ18" s="134"/>
      <c r="BA18" s="134"/>
      <c r="BB18" s="134"/>
      <c r="BC18" s="134"/>
      <c r="BD18" s="134"/>
      <c r="BE18" s="134"/>
      <c r="BF18" s="134"/>
      <c r="BG18" s="134"/>
      <c r="BH18" s="134"/>
      <c r="BI18" s="134"/>
      <c r="BJ18" s="134"/>
      <c r="BK18" s="134"/>
      <c r="BL18" s="134"/>
      <c r="BM18" s="134"/>
      <c r="BN18" s="134"/>
      <c r="BO18" s="134"/>
      <c r="BP18" s="134"/>
      <c r="BQ18" s="134"/>
      <c r="BR18" s="134"/>
      <c r="BS18" s="134"/>
      <c r="BT18" s="134"/>
      <c r="BU18" s="134"/>
      <c r="BV18" s="134"/>
      <c r="BW18" s="134"/>
      <c r="BX18" s="134"/>
      <c r="BY18" s="134"/>
      <c r="BZ18" s="134"/>
      <c r="CA18" s="134"/>
      <c r="CB18" s="134"/>
      <c r="CC18" s="134"/>
      <c r="CD18" s="134"/>
      <c r="CE18" s="134"/>
      <c r="CF18" s="134"/>
      <c r="CG18" s="134"/>
      <c r="CH18" s="134"/>
      <c r="CI18" s="134"/>
      <c r="CJ18" s="134"/>
      <c r="CK18" s="134"/>
      <c r="CL18" s="134"/>
      <c r="CM18" s="134"/>
      <c r="CN18" s="134"/>
      <c r="CO18" s="134"/>
      <c r="CP18" s="134"/>
      <c r="CQ18" s="134"/>
      <c r="CR18" s="134"/>
      <c r="CS18" s="134"/>
      <c r="CT18" s="134"/>
      <c r="CU18" s="134"/>
      <c r="CV18" s="134"/>
      <c r="CW18" s="134"/>
      <c r="CX18" s="134"/>
      <c r="CY18" s="134"/>
      <c r="CZ18" s="134"/>
      <c r="DA18" s="134"/>
      <c r="DB18" s="134"/>
      <c r="DC18" s="134"/>
      <c r="DD18" s="134"/>
      <c r="DE18" s="134"/>
      <c r="DF18" s="134"/>
      <c r="DG18" s="134"/>
      <c r="DH18" s="134"/>
      <c r="DI18" s="134"/>
      <c r="DJ18" s="134"/>
      <c r="DK18" s="134"/>
      <c r="DL18" s="134"/>
      <c r="DM18" s="134"/>
      <c r="DN18" s="134"/>
      <c r="DO18" s="134"/>
      <c r="DP18" s="134"/>
      <c r="DQ18" s="134"/>
      <c r="DR18" s="134"/>
      <c r="DS18" s="134"/>
      <c r="DT18" s="134"/>
      <c r="DU18" s="134"/>
      <c r="DV18" s="134"/>
      <c r="DW18" s="134"/>
      <c r="DX18" s="134"/>
      <c r="DY18" s="134"/>
      <c r="DZ18" s="134"/>
      <c r="EA18" s="134"/>
      <c r="EB18" s="134"/>
      <c r="EC18" s="134"/>
      <c r="ED18" s="134"/>
      <c r="EE18" s="134"/>
      <c r="EF18" s="134"/>
      <c r="EG18" s="134"/>
      <c r="EH18" s="134"/>
      <c r="EI18" s="134"/>
      <c r="EJ18" s="134"/>
      <c r="EK18" s="134"/>
      <c r="EL18" s="134"/>
      <c r="EM18" s="134"/>
      <c r="EN18" s="134"/>
      <c r="EO18" s="134"/>
      <c r="EP18" s="134"/>
      <c r="EQ18" s="134"/>
      <c r="ER18" s="134"/>
      <c r="ES18" s="134"/>
      <c r="ET18" s="134"/>
      <c r="EU18" s="134"/>
      <c r="EV18" s="134"/>
      <c r="EW18" s="134"/>
      <c r="EX18" s="134"/>
      <c r="EY18" s="134"/>
      <c r="EZ18" s="134"/>
      <c r="FA18" s="134"/>
      <c r="FB18" s="134"/>
      <c r="FC18" s="134"/>
      <c r="FD18" s="134"/>
      <c r="FE18" s="134"/>
      <c r="FF18" s="134"/>
      <c r="FG18" s="134"/>
      <c r="FH18" s="134"/>
      <c r="FI18" s="134"/>
      <c r="FJ18" s="134"/>
      <c r="FK18" s="134"/>
      <c r="FL18" s="134"/>
      <c r="FM18" s="134"/>
      <c r="FN18" s="134"/>
      <c r="FO18" s="134"/>
      <c r="FP18" s="134"/>
      <c r="FQ18" s="134"/>
      <c r="FR18" s="134"/>
      <c r="FS18" s="134"/>
      <c r="FT18" s="134"/>
      <c r="FU18" s="134"/>
      <c r="FV18" s="134"/>
      <c r="FW18" s="134"/>
      <c r="FX18" s="134"/>
      <c r="FY18" s="134"/>
      <c r="FZ18" s="134"/>
      <c r="GA18" s="134"/>
      <c r="GB18" s="134"/>
      <c r="GC18" s="134"/>
      <c r="GD18" s="134"/>
      <c r="GE18" s="134"/>
      <c r="GF18" s="134"/>
      <c r="GG18" s="134"/>
      <c r="GH18" s="134"/>
      <c r="GI18" s="134"/>
      <c r="GJ18" s="134"/>
      <c r="GK18" s="134"/>
      <c r="GL18" s="134"/>
      <c r="GM18" s="134"/>
      <c r="GN18" s="134"/>
      <c r="GO18" s="134"/>
      <c r="GP18" s="134"/>
      <c r="GQ18" s="134"/>
      <c r="GR18" s="134"/>
      <c r="GS18" s="134"/>
      <c r="GT18" s="134"/>
      <c r="GU18" s="134"/>
      <c r="GV18" s="134"/>
      <c r="GW18" s="134"/>
      <c r="GX18" s="134"/>
      <c r="GY18" s="134"/>
      <c r="GZ18" s="134"/>
      <c r="HA18" s="134"/>
      <c r="HB18" s="134"/>
      <c r="HC18" s="134"/>
      <c r="HD18" s="134"/>
      <c r="HE18" s="134"/>
      <c r="HF18" s="134"/>
      <c r="HG18" s="134"/>
      <c r="HH18" s="134"/>
      <c r="HI18" s="134"/>
      <c r="HJ18" s="134"/>
      <c r="HK18" s="134"/>
      <c r="HL18" s="134"/>
      <c r="HM18" s="134"/>
      <c r="HN18" s="134"/>
      <c r="HO18" s="134"/>
      <c r="HP18" s="134"/>
      <c r="HQ18" s="134"/>
      <c r="HR18" s="134"/>
      <c r="HS18" s="134"/>
      <c r="HT18" s="134"/>
      <c r="HU18" s="134"/>
      <c r="HV18" s="134"/>
      <c r="HW18" s="134"/>
      <c r="HX18" s="134"/>
      <c r="HY18" s="134"/>
      <c r="HZ18" s="134"/>
      <c r="IA18" s="134"/>
      <c r="IB18" s="134"/>
      <c r="IC18" s="134"/>
      <c r="ID18" s="134"/>
      <c r="IE18" s="134"/>
      <c r="IF18" s="134"/>
      <c r="IG18" s="134"/>
      <c r="IH18" s="134"/>
      <c r="II18" s="134"/>
      <c r="IJ18" s="134"/>
      <c r="IK18" s="134"/>
      <c r="IL18" s="134"/>
      <c r="IM18" s="134"/>
      <c r="IN18" s="134"/>
      <c r="IO18" s="134"/>
      <c r="IP18" s="134"/>
      <c r="IQ18" s="134"/>
      <c r="IR18" s="134"/>
      <c r="IS18" s="134"/>
      <c r="IT18" s="134"/>
      <c r="IU18" s="134"/>
      <c r="IV18" s="134"/>
      <c r="IW18" s="134"/>
      <c r="IX18" s="134"/>
      <c r="IY18" s="134"/>
      <c r="IZ18" s="134"/>
      <c r="JA18" s="134"/>
      <c r="JB18" s="134"/>
      <c r="JC18" s="134"/>
      <c r="JD18" s="134"/>
      <c r="JE18" s="134"/>
      <c r="JF18" s="134"/>
      <c r="JG18" s="134"/>
      <c r="JH18" s="134"/>
      <c r="JI18" s="134"/>
      <c r="JJ18" s="134"/>
      <c r="JK18" s="134"/>
      <c r="JL18" s="134"/>
      <c r="JM18" s="134"/>
      <c r="JN18" s="134"/>
      <c r="JO18" s="134"/>
      <c r="JP18" s="134"/>
      <c r="JQ18" s="134"/>
      <c r="JR18" s="134"/>
      <c r="JS18" s="134"/>
      <c r="JT18" s="134"/>
      <c r="JU18" s="134"/>
      <c r="JV18" s="134"/>
      <c r="JW18" s="134"/>
      <c r="JX18" s="134"/>
      <c r="JY18" s="134"/>
      <c r="JZ18" s="134"/>
      <c r="KA18" s="134"/>
      <c r="KB18" s="134"/>
      <c r="KC18" s="134"/>
      <c r="KD18" s="134"/>
      <c r="KE18" s="134"/>
      <c r="KF18" s="134"/>
      <c r="KG18" s="134"/>
      <c r="KH18" s="134"/>
      <c r="KI18" s="134"/>
      <c r="KJ18" s="134"/>
      <c r="KK18" s="134"/>
      <c r="KL18" s="134"/>
      <c r="KM18" s="134"/>
      <c r="KN18" s="134"/>
      <c r="KO18" s="134"/>
      <c r="KP18" s="134"/>
      <c r="KQ18" s="134"/>
      <c r="KR18" s="134"/>
      <c r="KS18" s="134"/>
      <c r="KT18" s="134"/>
      <c r="KU18" s="134"/>
      <c r="KV18" s="134"/>
      <c r="KW18" s="134"/>
      <c r="KX18" s="134"/>
      <c r="KY18" s="134"/>
      <c r="KZ18" s="134"/>
      <c r="LA18" s="134"/>
      <c r="LB18" s="134"/>
      <c r="LC18" s="134"/>
      <c r="LD18" s="134"/>
      <c r="LE18" s="134"/>
      <c r="LF18" s="134"/>
      <c r="LG18" s="134"/>
      <c r="LH18" s="134"/>
      <c r="LI18" s="134"/>
      <c r="LJ18" s="134"/>
      <c r="LK18" s="134"/>
      <c r="LL18" s="134"/>
      <c r="LM18" s="134"/>
      <c r="LN18" s="134"/>
      <c r="LO18" s="134"/>
      <c r="LP18" s="134"/>
      <c r="LQ18" s="134"/>
      <c r="LR18" s="134"/>
      <c r="LS18" s="134"/>
      <c r="LT18" s="134"/>
      <c r="LU18" s="134"/>
      <c r="LV18" s="134"/>
      <c r="LW18" s="134"/>
      <c r="LX18" s="134"/>
      <c r="LY18" s="134"/>
      <c r="LZ18" s="134"/>
      <c r="MA18" s="134"/>
      <c r="MB18" s="134"/>
      <c r="MC18" s="134"/>
      <c r="MD18" s="134"/>
      <c r="ME18" s="134"/>
      <c r="MF18" s="134"/>
      <c r="MG18" s="134"/>
      <c r="MH18" s="134"/>
      <c r="MI18" s="134"/>
      <c r="MJ18" s="134"/>
      <c r="MK18" s="134"/>
      <c r="ML18" s="134"/>
      <c r="MM18" s="134"/>
      <c r="MN18" s="134"/>
      <c r="MO18" s="134"/>
      <c r="MP18" s="134"/>
      <c r="MQ18" s="134"/>
      <c r="MR18" s="134"/>
      <c r="MS18" s="134"/>
      <c r="MT18" s="134"/>
      <c r="MU18" s="134"/>
      <c r="MV18" s="134"/>
      <c r="MW18" s="134"/>
      <c r="MX18" s="134"/>
      <c r="MY18" s="134"/>
      <c r="MZ18" s="134"/>
      <c r="NA18" s="134"/>
      <c r="NB18" s="134"/>
      <c r="NC18" s="134"/>
      <c r="ND18" s="134"/>
      <c r="NE18" s="134"/>
      <c r="NF18" s="134"/>
      <c r="NG18" s="134"/>
      <c r="NH18" s="134"/>
      <c r="NI18" s="134"/>
      <c r="NJ18" s="134"/>
      <c r="NK18" s="134"/>
      <c r="NL18" s="134"/>
      <c r="NM18" s="134"/>
      <c r="NN18" s="134"/>
      <c r="NO18" s="134"/>
      <c r="NP18" s="134"/>
      <c r="NQ18" s="134"/>
      <c r="NR18" s="134"/>
      <c r="NS18" s="134"/>
      <c r="NT18" s="134"/>
      <c r="NU18" s="134"/>
      <c r="NV18" s="134"/>
      <c r="NW18" s="134"/>
      <c r="NX18" s="134"/>
      <c r="NY18" s="134"/>
      <c r="NZ18" s="134"/>
      <c r="OA18" s="134"/>
      <c r="OB18" s="134"/>
      <c r="OC18" s="134"/>
      <c r="OD18" s="134"/>
      <c r="OE18" s="134"/>
      <c r="OF18" s="134"/>
      <c r="OG18" s="134"/>
      <c r="OH18" s="134"/>
      <c r="OI18" s="134"/>
      <c r="OJ18" s="134"/>
      <c r="OK18" s="134"/>
      <c r="OL18" s="134"/>
      <c r="OM18" s="134"/>
      <c r="ON18" s="134"/>
      <c r="OO18" s="134"/>
      <c r="OP18" s="134"/>
      <c r="OQ18" s="134"/>
      <c r="OR18" s="134"/>
      <c r="OS18" s="134"/>
      <c r="OT18" s="134"/>
      <c r="OU18" s="134"/>
      <c r="OV18" s="134"/>
      <c r="OW18" s="134"/>
      <c r="OX18" s="134"/>
      <c r="OY18" s="134"/>
      <c r="OZ18" s="134"/>
      <c r="PA18" s="134"/>
      <c r="PB18" s="134"/>
      <c r="PC18" s="134"/>
      <c r="PD18" s="134"/>
      <c r="PE18" s="134"/>
      <c r="PF18" s="134"/>
      <c r="PG18" s="134"/>
      <c r="PH18" s="134"/>
      <c r="PI18" s="134"/>
      <c r="PJ18" s="134"/>
      <c r="PK18" s="134"/>
      <c r="PL18" s="134"/>
      <c r="PM18" s="134"/>
      <c r="PN18" s="134"/>
      <c r="PO18" s="134"/>
      <c r="PP18" s="134"/>
      <c r="PQ18" s="134"/>
      <c r="PR18" s="134"/>
      <c r="PS18" s="134"/>
      <c r="PT18" s="134"/>
      <c r="PU18" s="134"/>
      <c r="PV18" s="134"/>
      <c r="PW18" s="134"/>
      <c r="PX18" s="134"/>
      <c r="PY18" s="134"/>
      <c r="PZ18" s="134"/>
      <c r="QA18" s="134"/>
      <c r="QB18" s="134"/>
      <c r="QC18" s="134"/>
      <c r="QD18" s="134"/>
      <c r="QE18" s="134"/>
      <c r="QF18" s="134"/>
      <c r="QG18" s="134"/>
      <c r="QH18" s="134"/>
      <c r="QI18" s="134"/>
      <c r="QJ18" s="134"/>
      <c r="QK18" s="134"/>
      <c r="QL18" s="134"/>
      <c r="QM18" s="134"/>
      <c r="QN18" s="134"/>
      <c r="QO18" s="134"/>
      <c r="QP18" s="134"/>
      <c r="QQ18" s="134"/>
      <c r="QR18" s="134"/>
      <c r="QS18" s="134"/>
      <c r="QT18" s="134"/>
      <c r="QU18" s="134"/>
      <c r="QV18" s="134"/>
      <c r="QW18" s="134"/>
      <c r="QX18" s="134"/>
      <c r="QY18" s="134"/>
      <c r="QZ18" s="134"/>
      <c r="RA18" s="134"/>
      <c r="RB18" s="134"/>
      <c r="RC18" s="134"/>
      <c r="RD18" s="134"/>
      <c r="RE18" s="134"/>
      <c r="RF18" s="134"/>
      <c r="RG18" s="134"/>
      <c r="RH18" s="134"/>
      <c r="RI18" s="134"/>
      <c r="RJ18" s="134"/>
      <c r="RK18" s="134"/>
      <c r="RL18" s="134"/>
      <c r="RM18" s="134"/>
      <c r="RN18" s="134"/>
      <c r="RO18" s="134"/>
      <c r="RP18" s="134"/>
      <c r="RQ18" s="134"/>
      <c r="RR18" s="134"/>
      <c r="RS18" s="134"/>
      <c r="RT18" s="134"/>
      <c r="RU18" s="134"/>
      <c r="RV18" s="134"/>
      <c r="RW18" s="134"/>
      <c r="RX18" s="134"/>
      <c r="RY18" s="134"/>
      <c r="RZ18" s="134"/>
      <c r="SA18" s="134"/>
      <c r="SB18" s="134"/>
      <c r="SC18" s="134"/>
      <c r="SD18" s="134"/>
      <c r="SE18" s="134"/>
      <c r="SF18" s="134"/>
      <c r="SG18" s="134"/>
      <c r="SH18" s="134"/>
      <c r="SI18" s="134"/>
      <c r="SJ18" s="134"/>
      <c r="SK18" s="134"/>
      <c r="SL18" s="134"/>
      <c r="SM18" s="134"/>
      <c r="SN18" s="134"/>
      <c r="SO18" s="134"/>
      <c r="SP18" s="134"/>
      <c r="SQ18" s="134"/>
      <c r="SR18" s="134"/>
      <c r="SS18" s="134"/>
      <c r="ST18" s="134"/>
      <c r="SU18" s="134"/>
      <c r="SV18" s="134"/>
      <c r="SW18" s="134"/>
      <c r="SX18" s="134"/>
      <c r="SY18" s="134"/>
      <c r="SZ18" s="134"/>
      <c r="TA18" s="134"/>
      <c r="TB18" s="134"/>
      <c r="TC18" s="134"/>
      <c r="TD18" s="134"/>
      <c r="TE18" s="134"/>
      <c r="TF18" s="134"/>
      <c r="TG18" s="134"/>
      <c r="TH18" s="134"/>
      <c r="TI18" s="134"/>
      <c r="TJ18" s="134"/>
      <c r="TK18" s="134"/>
      <c r="TL18" s="134"/>
      <c r="TM18" s="134"/>
      <c r="TN18" s="134"/>
      <c r="TO18" s="134"/>
      <c r="TP18" s="134"/>
      <c r="TQ18" s="134"/>
      <c r="TR18" s="134"/>
      <c r="TS18" s="134"/>
      <c r="TT18" s="134"/>
      <c r="TU18" s="134"/>
      <c r="TV18" s="134"/>
      <c r="TW18" s="134"/>
      <c r="TX18" s="134"/>
      <c r="TY18" s="134"/>
      <c r="TZ18" s="134"/>
      <c r="UA18" s="134"/>
      <c r="UB18" s="134"/>
      <c r="UC18" s="134"/>
      <c r="UD18" s="134"/>
      <c r="UE18" s="134"/>
      <c r="UF18" s="134"/>
      <c r="UG18" s="134"/>
      <c r="UH18" s="134"/>
      <c r="UI18" s="134"/>
      <c r="UJ18" s="134"/>
      <c r="UK18" s="134"/>
      <c r="UL18" s="134"/>
      <c r="UM18" s="134"/>
      <c r="UN18" s="134"/>
      <c r="UO18" s="134"/>
      <c r="UP18" s="134"/>
      <c r="UQ18" s="134"/>
      <c r="UR18" s="134"/>
      <c r="US18" s="134"/>
      <c r="UT18" s="134"/>
      <c r="UU18" s="134"/>
      <c r="UV18" s="134"/>
      <c r="UW18" s="134"/>
      <c r="UX18" s="134"/>
      <c r="UY18" s="134"/>
      <c r="UZ18" s="134"/>
      <c r="VA18" s="134"/>
      <c r="VB18" s="134"/>
      <c r="VC18" s="134"/>
      <c r="VD18" s="134"/>
      <c r="VE18" s="134"/>
      <c r="VF18" s="134"/>
      <c r="VG18" s="134"/>
      <c r="VH18" s="134"/>
      <c r="VI18" s="134"/>
      <c r="VJ18" s="134"/>
      <c r="VK18" s="134"/>
      <c r="VL18" s="134"/>
      <c r="VM18" s="134"/>
      <c r="VN18" s="134"/>
      <c r="VO18" s="134"/>
      <c r="VP18" s="134"/>
      <c r="VQ18" s="134"/>
      <c r="VR18" s="134"/>
      <c r="VS18" s="134"/>
      <c r="VT18" s="134"/>
      <c r="VU18" s="134"/>
      <c r="VV18" s="134"/>
      <c r="VW18" s="134"/>
      <c r="VX18" s="134"/>
      <c r="VY18" s="134"/>
      <c r="VZ18" s="134"/>
      <c r="WA18" s="134"/>
      <c r="WB18" s="134"/>
      <c r="WC18" s="134"/>
      <c r="WD18" s="134"/>
      <c r="WE18" s="134"/>
      <c r="WF18" s="134"/>
      <c r="WG18" s="134"/>
      <c r="WH18" s="134"/>
      <c r="WI18" s="134"/>
      <c r="WJ18" s="134"/>
      <c r="WK18" s="134"/>
      <c r="WL18" s="134"/>
      <c r="WM18" s="134"/>
      <c r="WN18" s="134"/>
      <c r="WO18" s="134"/>
      <c r="WP18" s="134"/>
      <c r="WQ18" s="134"/>
      <c r="WR18" s="134"/>
      <c r="WS18" s="134"/>
      <c r="WT18" s="134"/>
      <c r="WU18" s="134"/>
      <c r="WV18" s="134"/>
      <c r="WW18" s="134"/>
      <c r="WX18" s="134"/>
      <c r="WY18" s="134"/>
      <c r="WZ18" s="134"/>
      <c r="XA18" s="134"/>
      <c r="XB18" s="134"/>
      <c r="XC18" s="134"/>
      <c r="XD18" s="134"/>
      <c r="XE18" s="134"/>
      <c r="XF18" s="134"/>
      <c r="XG18" s="134"/>
      <c r="XH18" s="134"/>
      <c r="XI18" s="134"/>
      <c r="XJ18" s="134"/>
      <c r="XK18" s="134"/>
      <c r="XL18" s="134"/>
      <c r="XM18" s="134"/>
      <c r="XN18" s="134"/>
      <c r="XO18" s="134"/>
      <c r="XP18" s="134"/>
      <c r="XQ18" s="134"/>
      <c r="XR18" s="134"/>
      <c r="XS18" s="134"/>
      <c r="XT18" s="134"/>
      <c r="XU18" s="134"/>
      <c r="XV18" s="134"/>
      <c r="XW18" s="134"/>
      <c r="XX18" s="134"/>
      <c r="XY18" s="134"/>
      <c r="XZ18" s="134"/>
      <c r="YA18" s="134"/>
      <c r="YB18" s="134"/>
      <c r="YC18" s="134"/>
      <c r="YD18" s="134"/>
      <c r="YE18" s="134"/>
      <c r="YF18" s="134"/>
      <c r="YG18" s="134"/>
      <c r="YH18" s="134"/>
      <c r="YI18" s="134"/>
      <c r="YJ18" s="134"/>
      <c r="YK18" s="134"/>
      <c r="YL18" s="134"/>
      <c r="YM18" s="134"/>
      <c r="YN18" s="134"/>
      <c r="YO18" s="134"/>
      <c r="YP18" s="134"/>
      <c r="YQ18" s="134"/>
      <c r="YR18" s="134"/>
      <c r="YS18" s="134"/>
      <c r="YT18" s="134"/>
      <c r="YU18" s="134"/>
      <c r="YV18" s="134"/>
      <c r="YW18" s="134"/>
      <c r="YX18" s="134"/>
      <c r="YY18" s="134"/>
      <c r="YZ18" s="134"/>
      <c r="ZA18" s="134"/>
      <c r="ZB18" s="134"/>
      <c r="ZC18" s="134"/>
      <c r="ZD18" s="134"/>
      <c r="ZE18" s="134"/>
      <c r="ZF18" s="134"/>
      <c r="ZG18" s="134"/>
      <c r="ZH18" s="134"/>
      <c r="ZI18" s="134"/>
      <c r="ZJ18" s="134"/>
      <c r="ZK18" s="134"/>
      <c r="ZL18" s="134"/>
      <c r="ZM18" s="134"/>
      <c r="ZN18" s="134"/>
      <c r="ZO18" s="134"/>
      <c r="ZP18" s="134"/>
      <c r="ZQ18" s="134"/>
      <c r="ZR18" s="134"/>
      <c r="ZS18" s="134"/>
      <c r="ZT18" s="134"/>
      <c r="ZU18" s="134"/>
      <c r="ZV18" s="134"/>
      <c r="ZW18" s="134"/>
      <c r="ZX18" s="134"/>
      <c r="ZY18" s="134"/>
      <c r="ZZ18" s="134"/>
      <c r="AAA18" s="134"/>
      <c r="AAB18" s="134"/>
      <c r="AAC18" s="134"/>
      <c r="AAD18" s="134"/>
      <c r="AAE18" s="134"/>
      <c r="AAF18" s="134"/>
      <c r="AAG18" s="134"/>
      <c r="AAH18" s="134"/>
      <c r="AAI18" s="134"/>
      <c r="AAJ18" s="134"/>
      <c r="AAK18" s="134"/>
      <c r="AAL18" s="134"/>
      <c r="AAM18" s="134"/>
      <c r="AAN18" s="134"/>
      <c r="AAO18" s="134"/>
      <c r="AAP18" s="134"/>
      <c r="AAQ18" s="134"/>
      <c r="AAR18" s="134"/>
      <c r="AAS18" s="134"/>
      <c r="AAT18" s="134"/>
      <c r="AAU18" s="134"/>
      <c r="AAV18" s="134"/>
      <c r="AAW18" s="134"/>
      <c r="AAX18" s="134"/>
      <c r="AAY18" s="134"/>
      <c r="AAZ18" s="134"/>
      <c r="ABA18" s="134"/>
      <c r="ABB18" s="134"/>
      <c r="ABC18" s="134"/>
      <c r="ABD18" s="134"/>
      <c r="ABE18" s="134"/>
      <c r="ABF18" s="134"/>
      <c r="ABG18" s="134"/>
      <c r="ABH18" s="134"/>
      <c r="ABI18" s="134"/>
      <c r="ABJ18" s="134"/>
      <c r="ABK18" s="134"/>
      <c r="ABL18" s="134"/>
      <c r="ABM18" s="134"/>
      <c r="ABN18" s="134"/>
      <c r="ABO18" s="134"/>
      <c r="ABP18" s="134"/>
      <c r="ABQ18" s="134"/>
      <c r="ABR18" s="134"/>
      <c r="ABS18" s="134"/>
      <c r="ABT18" s="134"/>
      <c r="ABU18" s="134"/>
      <c r="ABV18" s="134"/>
      <c r="ABW18" s="134"/>
      <c r="ABX18" s="134"/>
      <c r="ABY18" s="134"/>
      <c r="ABZ18" s="134"/>
      <c r="ACA18" s="134"/>
      <c r="ACB18" s="134"/>
      <c r="ACC18" s="134"/>
      <c r="ACD18" s="134"/>
      <c r="ACE18" s="134"/>
      <c r="ACF18" s="134"/>
      <c r="ACG18" s="134"/>
      <c r="ACH18" s="134"/>
      <c r="ACI18" s="134"/>
      <c r="ACJ18" s="134"/>
      <c r="ACK18" s="134"/>
      <c r="ACL18" s="134"/>
      <c r="ACM18" s="134"/>
      <c r="ACN18" s="134"/>
      <c r="ACO18" s="134"/>
      <c r="ACP18" s="134"/>
      <c r="ACQ18" s="134"/>
      <c r="ACR18" s="134"/>
      <c r="ACS18" s="134"/>
      <c r="ACT18" s="134"/>
      <c r="ACU18" s="134"/>
      <c r="ACV18" s="134"/>
      <c r="ACW18" s="134"/>
      <c r="ACX18" s="134"/>
      <c r="ACY18" s="134"/>
      <c r="ACZ18" s="134"/>
      <c r="ADA18" s="134"/>
      <c r="ADB18" s="134"/>
      <c r="ADC18" s="134"/>
      <c r="ADD18" s="134"/>
      <c r="ADE18" s="134"/>
      <c r="ADF18" s="134"/>
      <c r="ADG18" s="134"/>
      <c r="ADH18" s="134"/>
      <c r="ADI18" s="134"/>
      <c r="ADJ18" s="134"/>
      <c r="ADK18" s="134"/>
      <c r="ADL18" s="134"/>
      <c r="ADM18" s="134"/>
      <c r="ADN18" s="134"/>
      <c r="ADO18" s="134"/>
      <c r="ADP18" s="134"/>
      <c r="ADQ18" s="134"/>
      <c r="ADR18" s="134"/>
      <c r="ADS18" s="134"/>
      <c r="ADT18" s="134"/>
      <c r="ADU18" s="134"/>
      <c r="ADV18" s="134"/>
      <c r="ADW18" s="134"/>
      <c r="ADX18" s="134"/>
      <c r="ADY18" s="134"/>
      <c r="ADZ18" s="134"/>
      <c r="AEA18" s="134"/>
      <c r="AEB18" s="134"/>
      <c r="AEC18" s="134"/>
      <c r="AED18" s="134"/>
      <c r="AEE18" s="134"/>
      <c r="AEF18" s="134"/>
      <c r="AEG18" s="134"/>
      <c r="AEH18" s="134"/>
      <c r="AEI18" s="134"/>
      <c r="AEJ18" s="134"/>
      <c r="AEK18" s="134"/>
      <c r="AEL18" s="134"/>
      <c r="AEM18" s="134"/>
      <c r="AEN18" s="134"/>
      <c r="AEO18" s="134"/>
      <c r="AEP18" s="134"/>
      <c r="AEQ18" s="134"/>
      <c r="AER18" s="134"/>
      <c r="AES18" s="134"/>
      <c r="AET18" s="134"/>
      <c r="AEU18" s="134"/>
      <c r="AEV18" s="134"/>
      <c r="AEW18" s="134"/>
      <c r="AEX18" s="134"/>
      <c r="AEY18" s="134"/>
      <c r="AEZ18" s="134"/>
      <c r="AFA18" s="134"/>
      <c r="AFB18" s="134"/>
      <c r="AFC18" s="134"/>
      <c r="AFD18" s="134"/>
      <c r="AFE18" s="134"/>
      <c r="AFF18" s="134"/>
      <c r="AFG18" s="134"/>
      <c r="AFH18" s="134"/>
      <c r="AFI18" s="134"/>
      <c r="AFJ18" s="134"/>
      <c r="AFK18" s="134"/>
      <c r="AFL18" s="134"/>
      <c r="AFM18" s="134"/>
      <c r="AFN18" s="134"/>
      <c r="AFO18" s="134"/>
      <c r="AFP18" s="134"/>
      <c r="AFQ18" s="134"/>
      <c r="AFR18" s="134"/>
      <c r="AFS18" s="134"/>
      <c r="AFT18" s="134"/>
      <c r="AFU18" s="134"/>
      <c r="AFV18" s="134"/>
      <c r="AFW18" s="134"/>
      <c r="AFX18" s="134"/>
      <c r="AFY18" s="134"/>
      <c r="AFZ18" s="134"/>
      <c r="AGA18" s="134"/>
      <c r="AGB18" s="134"/>
      <c r="AGC18" s="134"/>
      <c r="AGD18" s="134"/>
      <c r="AGE18" s="134"/>
      <c r="AGF18" s="134"/>
      <c r="AGG18" s="134"/>
      <c r="AGH18" s="134"/>
      <c r="AGI18" s="134"/>
      <c r="AGJ18" s="134"/>
      <c r="AGK18" s="134"/>
      <c r="AGL18" s="134"/>
      <c r="AGM18" s="134"/>
      <c r="AGN18" s="134"/>
      <c r="AGO18" s="134"/>
      <c r="AGP18" s="134"/>
      <c r="AGQ18" s="134"/>
      <c r="AGR18" s="134"/>
      <c r="AGS18" s="134"/>
      <c r="AGT18" s="134"/>
      <c r="AGU18" s="134"/>
      <c r="AGV18" s="134"/>
      <c r="AGW18" s="134"/>
      <c r="AGX18" s="134"/>
      <c r="AGY18" s="134"/>
      <c r="AGZ18" s="134"/>
      <c r="AHA18" s="134"/>
      <c r="AHB18" s="134"/>
      <c r="AHC18" s="134"/>
      <c r="AHD18" s="134"/>
      <c r="AHE18" s="134"/>
      <c r="AHF18" s="134"/>
      <c r="AHG18" s="134"/>
      <c r="AHH18" s="134"/>
      <c r="AHI18" s="134"/>
      <c r="AHJ18" s="134"/>
      <c r="AHK18" s="134"/>
      <c r="AHL18" s="134"/>
      <c r="AHM18" s="134"/>
      <c r="AHN18" s="134"/>
      <c r="AHO18" s="134"/>
      <c r="AHP18" s="134"/>
      <c r="AHQ18" s="134"/>
      <c r="AHR18" s="134"/>
      <c r="AHS18" s="134"/>
      <c r="AHT18" s="134"/>
      <c r="AHU18" s="134"/>
      <c r="AHV18" s="134"/>
      <c r="AHW18" s="134"/>
      <c r="AHX18" s="134"/>
      <c r="AHY18" s="134"/>
      <c r="AHZ18" s="134"/>
      <c r="AIA18" s="134"/>
      <c r="AIB18" s="134"/>
      <c r="AIC18" s="134"/>
      <c r="AID18" s="134"/>
      <c r="AIE18" s="134"/>
      <c r="AIF18" s="134"/>
      <c r="AIG18" s="134"/>
      <c r="AIH18" s="134"/>
      <c r="AII18" s="134"/>
      <c r="AIJ18" s="134"/>
      <c r="AIK18" s="134"/>
      <c r="AIL18" s="134"/>
      <c r="AIM18" s="134"/>
      <c r="AIN18" s="134"/>
      <c r="AIO18" s="134"/>
      <c r="AIP18" s="134"/>
      <c r="AIQ18" s="134"/>
      <c r="AIR18" s="134"/>
      <c r="AIS18" s="134"/>
      <c r="AIT18" s="134"/>
      <c r="AIU18" s="134"/>
      <c r="AIV18" s="134"/>
      <c r="AIW18" s="134"/>
      <c r="AIX18" s="134"/>
      <c r="AIY18" s="134"/>
      <c r="AIZ18" s="134"/>
      <c r="AJA18" s="134"/>
      <c r="AJB18" s="134"/>
      <c r="AJC18" s="134"/>
      <c r="AJD18" s="134"/>
      <c r="AJE18" s="134"/>
      <c r="AJF18" s="134"/>
      <c r="AJG18" s="134"/>
      <c r="AJH18" s="134"/>
      <c r="AJI18" s="134"/>
      <c r="AJJ18" s="134"/>
      <c r="AJK18" s="134"/>
      <c r="AJL18" s="134"/>
      <c r="AJM18" s="134"/>
      <c r="AJN18" s="134"/>
      <c r="AJO18" s="134"/>
      <c r="AJP18" s="134"/>
      <c r="AJQ18" s="134"/>
      <c r="AJR18" s="134"/>
      <c r="AJS18" s="134"/>
      <c r="AJT18" s="134"/>
      <c r="AJU18" s="134"/>
      <c r="AJV18" s="134"/>
      <c r="AJW18" s="134"/>
      <c r="AJX18" s="134"/>
      <c r="AJY18" s="134"/>
      <c r="AJZ18" s="134"/>
      <c r="AKA18" s="134"/>
      <c r="AKB18" s="134"/>
      <c r="AKC18" s="134"/>
      <c r="AKD18" s="134"/>
      <c r="AKE18" s="134"/>
      <c r="AKF18" s="134"/>
      <c r="AKG18" s="134"/>
      <c r="AKH18" s="134"/>
      <c r="AKI18" s="134"/>
      <c r="AKJ18" s="134"/>
      <c r="AKK18" s="134"/>
      <c r="AKL18" s="134"/>
      <c r="AKM18" s="134"/>
      <c r="AKN18" s="134"/>
      <c r="AKO18" s="134"/>
      <c r="AKP18" s="134"/>
      <c r="AKQ18" s="134"/>
      <c r="AKR18" s="134"/>
      <c r="AKS18" s="134"/>
      <c r="AKT18" s="134"/>
      <c r="AKU18" s="134"/>
      <c r="AKV18" s="134"/>
      <c r="AKW18" s="134"/>
      <c r="AKX18" s="134"/>
      <c r="AKY18" s="134"/>
      <c r="AKZ18" s="134"/>
      <c r="ALA18" s="134"/>
      <c r="ALB18" s="134"/>
      <c r="ALC18" s="134"/>
      <c r="ALD18" s="134"/>
      <c r="ALE18" s="134"/>
      <c r="ALF18" s="134"/>
      <c r="ALG18" s="134"/>
      <c r="ALH18" s="134"/>
      <c r="ALI18" s="134"/>
      <c r="ALJ18" s="134"/>
      <c r="ALK18" s="134"/>
      <c r="ALL18" s="134"/>
      <c r="ALM18" s="134"/>
      <c r="ALN18" s="134"/>
      <c r="ALO18" s="134"/>
      <c r="ALP18" s="134"/>
      <c r="ALQ18" s="134"/>
      <c r="ALR18" s="134"/>
      <c r="ALS18" s="134"/>
      <c r="ALT18" s="134"/>
      <c r="ALU18" s="134"/>
      <c r="ALV18" s="134"/>
      <c r="ALW18" s="134"/>
      <c r="ALX18" s="134"/>
      <c r="ALY18" s="134"/>
      <c r="ALZ18" s="134"/>
      <c r="AMA18" s="134"/>
      <c r="AMB18" s="134"/>
      <c r="AMC18" s="134"/>
      <c r="AMD18" s="134"/>
      <c r="AME18" s="134"/>
      <c r="AMF18" s="134"/>
      <c r="AMG18" s="134"/>
      <c r="AMH18" s="134"/>
      <c r="AMI18" s="134"/>
      <c r="AMJ18" s="134"/>
      <c r="AMK18" s="134"/>
      <c r="AML18" s="134"/>
      <c r="AMM18" s="134"/>
      <c r="AMN18" s="134"/>
      <c r="AMO18" s="134"/>
      <c r="AMP18" s="134"/>
      <c r="AMQ18" s="134"/>
      <c r="AMR18" s="134"/>
      <c r="AMS18" s="134"/>
      <c r="AMT18" s="134"/>
      <c r="AMU18" s="134"/>
      <c r="AMV18" s="134"/>
      <c r="AMW18" s="134"/>
      <c r="AMX18" s="134"/>
      <c r="AMY18" s="134"/>
      <c r="AMZ18" s="134"/>
      <c r="ANA18" s="134"/>
      <c r="ANB18" s="134"/>
      <c r="ANC18" s="134"/>
      <c r="AND18" s="134"/>
      <c r="ANE18" s="134"/>
      <c r="ANF18" s="134"/>
      <c r="ANG18" s="134"/>
      <c r="ANH18" s="134"/>
      <c r="ANI18" s="134"/>
      <c r="ANJ18" s="134"/>
      <c r="ANK18" s="134"/>
      <c r="ANL18" s="134"/>
      <c r="ANM18" s="134"/>
      <c r="ANN18" s="134"/>
      <c r="ANO18" s="134"/>
      <c r="ANP18" s="134"/>
      <c r="ANQ18" s="134"/>
      <c r="ANR18" s="134"/>
      <c r="ANS18" s="134"/>
      <c r="ANT18" s="134"/>
      <c r="ANU18" s="134"/>
      <c r="ANV18" s="134"/>
      <c r="ANW18" s="134"/>
      <c r="ANX18" s="134"/>
      <c r="ANY18" s="134"/>
      <c r="ANZ18" s="134"/>
      <c r="AOA18" s="134"/>
      <c r="AOB18" s="134"/>
      <c r="AOC18" s="134"/>
      <c r="AOD18" s="134"/>
      <c r="AOE18" s="134"/>
      <c r="AOF18" s="134"/>
      <c r="AOG18" s="134"/>
      <c r="AOH18" s="134"/>
      <c r="AOI18" s="134"/>
      <c r="AOJ18" s="134"/>
      <c r="AOK18" s="134"/>
      <c r="AOL18" s="134"/>
      <c r="AOM18" s="134"/>
      <c r="AON18" s="134"/>
      <c r="AOO18" s="134"/>
      <c r="AOP18" s="134"/>
      <c r="AOQ18" s="134"/>
      <c r="AOR18" s="134"/>
      <c r="AOS18" s="134"/>
      <c r="AOT18" s="134"/>
      <c r="AOU18" s="134"/>
      <c r="AOV18" s="134"/>
      <c r="AOW18" s="134"/>
      <c r="AOX18" s="134"/>
      <c r="AOY18" s="134"/>
      <c r="AOZ18" s="134"/>
      <c r="APA18" s="134"/>
      <c r="APB18" s="134"/>
      <c r="APC18" s="134"/>
      <c r="APD18" s="134"/>
      <c r="APE18" s="134"/>
      <c r="APF18" s="134"/>
      <c r="APG18" s="134"/>
      <c r="APH18" s="134"/>
      <c r="API18" s="134"/>
      <c r="APJ18" s="134"/>
      <c r="APK18" s="134"/>
      <c r="APL18" s="134"/>
      <c r="APM18" s="134"/>
      <c r="APN18" s="134"/>
      <c r="APO18" s="134"/>
      <c r="APP18" s="134"/>
      <c r="APQ18" s="134"/>
      <c r="APR18" s="134"/>
      <c r="APS18" s="134"/>
      <c r="APT18" s="134"/>
      <c r="APU18" s="134"/>
      <c r="APV18" s="134"/>
      <c r="APW18" s="134"/>
      <c r="APX18" s="134"/>
      <c r="APY18" s="134"/>
      <c r="APZ18" s="134"/>
      <c r="AQA18" s="134"/>
      <c r="AQB18" s="134"/>
      <c r="AQC18" s="134"/>
      <c r="AQD18" s="134"/>
      <c r="AQE18" s="134"/>
      <c r="AQF18" s="134"/>
      <c r="AQG18" s="134"/>
      <c r="AQH18" s="134"/>
      <c r="AQI18" s="134"/>
      <c r="AQJ18" s="134"/>
      <c r="AQK18" s="134"/>
      <c r="AQL18" s="134"/>
      <c r="AQM18" s="134"/>
      <c r="AQN18" s="134"/>
      <c r="AQO18" s="134"/>
      <c r="AQP18" s="134"/>
      <c r="AQQ18" s="134"/>
      <c r="AQR18" s="134"/>
      <c r="AQS18" s="134"/>
      <c r="AQT18" s="134"/>
      <c r="AQU18" s="134"/>
      <c r="AQV18" s="134"/>
      <c r="AQW18" s="134"/>
      <c r="AQX18" s="134"/>
      <c r="AQY18" s="134"/>
      <c r="AQZ18" s="134"/>
      <c r="ARA18" s="134"/>
      <c r="ARB18" s="134"/>
      <c r="ARC18" s="134"/>
      <c r="ARD18" s="134"/>
      <c r="ARE18" s="134"/>
      <c r="ARF18" s="134"/>
      <c r="ARG18" s="134"/>
      <c r="ARH18" s="134"/>
      <c r="ARI18" s="134"/>
      <c r="ARJ18" s="134"/>
      <c r="ARK18" s="134"/>
      <c r="ARL18" s="134"/>
      <c r="ARM18" s="134"/>
      <c r="ARN18" s="134"/>
      <c r="ARO18" s="134"/>
      <c r="ARP18" s="134"/>
      <c r="ARQ18" s="134"/>
      <c r="ARR18" s="134"/>
      <c r="ARS18" s="134"/>
      <c r="ART18" s="134"/>
      <c r="ARU18" s="134"/>
      <c r="ARV18" s="134"/>
      <c r="ARW18" s="134"/>
      <c r="ARX18" s="134"/>
      <c r="ARY18" s="134"/>
      <c r="ARZ18" s="134"/>
      <c r="ASA18" s="134"/>
      <c r="ASB18" s="134"/>
      <c r="ASC18" s="134"/>
      <c r="ASD18" s="134"/>
      <c r="ASE18" s="134"/>
      <c r="ASF18" s="134"/>
      <c r="ASG18" s="134"/>
      <c r="ASH18" s="134"/>
      <c r="ASI18" s="134"/>
      <c r="ASJ18" s="134"/>
      <c r="ASK18" s="134"/>
      <c r="ASL18" s="134"/>
      <c r="ASM18" s="134"/>
      <c r="ASN18" s="134"/>
      <c r="ASO18" s="134"/>
      <c r="ASP18" s="134"/>
      <c r="ASQ18" s="134"/>
      <c r="ASR18" s="134"/>
      <c r="ASS18" s="134"/>
      <c r="AST18" s="134"/>
      <c r="ASU18" s="134"/>
      <c r="ASV18" s="134"/>
      <c r="ASW18" s="134"/>
      <c r="ASX18" s="134"/>
      <c r="ASY18" s="134"/>
      <c r="ASZ18" s="134"/>
      <c r="ATA18" s="134"/>
      <c r="ATB18" s="134"/>
      <c r="ATC18" s="134"/>
      <c r="ATD18" s="134"/>
      <c r="ATE18" s="134"/>
      <c r="ATF18" s="134"/>
      <c r="ATG18" s="134"/>
      <c r="ATH18" s="134"/>
      <c r="ATI18" s="134"/>
      <c r="ATJ18" s="134"/>
      <c r="ATK18" s="134"/>
      <c r="ATL18" s="134"/>
      <c r="ATM18" s="134"/>
      <c r="ATN18" s="134"/>
      <c r="ATO18" s="134"/>
      <c r="ATP18" s="134"/>
      <c r="ATQ18" s="134"/>
      <c r="ATR18" s="134"/>
      <c r="ATS18" s="134"/>
      <c r="ATT18" s="134"/>
      <c r="ATU18" s="134"/>
      <c r="ATV18" s="134"/>
      <c r="ATW18" s="134"/>
      <c r="ATX18" s="134"/>
      <c r="ATY18" s="134"/>
      <c r="ATZ18" s="134"/>
      <c r="AUA18" s="134"/>
      <c r="AUB18" s="134"/>
      <c r="AUC18" s="134"/>
      <c r="AUD18" s="134"/>
      <c r="AUE18" s="134"/>
      <c r="AUF18" s="134"/>
      <c r="AUG18" s="134"/>
      <c r="AUH18" s="134"/>
      <c r="AUI18" s="134"/>
      <c r="AUJ18" s="134"/>
      <c r="AUK18" s="134"/>
      <c r="AUL18" s="134"/>
      <c r="AUM18" s="134"/>
      <c r="AUN18" s="134"/>
      <c r="AUO18" s="134"/>
      <c r="AUP18" s="134"/>
      <c r="AUQ18" s="134"/>
      <c r="AUR18" s="134"/>
      <c r="AUS18" s="134"/>
    </row>
    <row r="19" spans="1:1241" s="75" customFormat="1" ht="25.5" customHeight="1" x14ac:dyDescent="0.25">
      <c r="A19" s="425"/>
      <c r="B19" s="426"/>
      <c r="C19" s="426"/>
      <c r="D19" s="427"/>
      <c r="E19" s="228"/>
      <c r="F19" s="228"/>
      <c r="G19" s="228"/>
      <c r="H19" s="228"/>
      <c r="I19" s="228"/>
      <c r="J19" s="228"/>
      <c r="K19" s="227"/>
      <c r="L19" s="227"/>
      <c r="M19" s="227"/>
      <c r="N19" s="227"/>
      <c r="O19" s="227"/>
      <c r="P19" s="227"/>
      <c r="Q19" s="227"/>
      <c r="R19" s="227"/>
      <c r="S19" s="227"/>
      <c r="T19" s="227"/>
      <c r="U19" s="227"/>
      <c r="V19" s="226"/>
      <c r="W19" s="226"/>
      <c r="X19" s="227"/>
      <c r="Y19" s="227"/>
      <c r="Z19" s="227"/>
      <c r="AA19" s="227"/>
      <c r="AB19" s="227"/>
      <c r="AC19" s="227"/>
      <c r="AD19" s="227"/>
      <c r="AE19" s="227"/>
      <c r="AF19" s="227"/>
      <c r="AG19" s="227"/>
      <c r="AH19" s="227"/>
      <c r="AI19" s="8"/>
      <c r="AJ19" s="17"/>
      <c r="AK19" s="17"/>
      <c r="AL19" s="17"/>
      <c r="AM19" s="17"/>
      <c r="AN19" s="17"/>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row>
    <row r="20" spans="1:1241" s="47" customFormat="1" ht="14" x14ac:dyDescent="0.25">
      <c r="A20" s="865" t="s">
        <v>74</v>
      </c>
      <c r="B20" s="866"/>
      <c r="C20" s="406"/>
      <c r="D20" s="428"/>
      <c r="E20" s="177">
        <v>0</v>
      </c>
      <c r="F20" s="177">
        <v>0</v>
      </c>
      <c r="G20" s="177">
        <v>0</v>
      </c>
      <c r="H20" s="177">
        <v>0</v>
      </c>
      <c r="I20" s="177">
        <v>0</v>
      </c>
      <c r="J20" s="177">
        <v>0</v>
      </c>
      <c r="K20" s="177">
        <v>0</v>
      </c>
      <c r="L20" s="177">
        <v>0</v>
      </c>
      <c r="M20" s="177">
        <v>0</v>
      </c>
      <c r="N20" s="177">
        <v>0</v>
      </c>
      <c r="O20" s="177">
        <v>0</v>
      </c>
      <c r="P20" s="177">
        <v>0</v>
      </c>
      <c r="Q20" s="177">
        <v>0</v>
      </c>
      <c r="R20" s="177">
        <v>0</v>
      </c>
      <c r="S20" s="177">
        <v>3.5000000000000003E-2</v>
      </c>
      <c r="T20" s="177">
        <v>3.5000000000000003E-2</v>
      </c>
      <c r="U20" s="177">
        <v>3.5000000000000003E-2</v>
      </c>
      <c r="V20" s="177">
        <v>3.5000000000000003E-2</v>
      </c>
      <c r="W20" s="177">
        <v>3.5000000000000003E-2</v>
      </c>
      <c r="X20" s="177">
        <v>3.5000000000000003E-2</v>
      </c>
      <c r="Y20" s="177">
        <v>3.5000000000000003E-2</v>
      </c>
      <c r="Z20" s="177">
        <v>3.5000000000000003E-2</v>
      </c>
      <c r="AA20" s="177">
        <v>3.5000000000000003E-2</v>
      </c>
      <c r="AB20" s="177">
        <v>3.5000000000000003E-2</v>
      </c>
      <c r="AC20" s="177">
        <v>3.5000000000000003E-2</v>
      </c>
      <c r="AD20" s="177">
        <v>3.5000000000000003E-2</v>
      </c>
      <c r="AE20" s="177">
        <v>3.5000000000000003E-2</v>
      </c>
      <c r="AF20" s="177">
        <v>3.5000000000000003E-2</v>
      </c>
      <c r="AG20" s="177">
        <v>3.5000000000000003E-2</v>
      </c>
      <c r="AH20" s="177">
        <v>3.5000000000000003E-2</v>
      </c>
      <c r="AI20" s="442">
        <v>3.5000000000000003E-2</v>
      </c>
      <c r="AJ20" s="756">
        <v>3.5000000000000003E-2</v>
      </c>
      <c r="AK20" s="756">
        <v>3.5000000000000003E-2</v>
      </c>
      <c r="AL20" s="756">
        <v>3.5000000000000003E-2</v>
      </c>
      <c r="AM20" s="756">
        <v>3.5000000000000003E-2</v>
      </c>
      <c r="AN20" s="756">
        <v>3.5000000000000003E-2</v>
      </c>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row>
    <row r="21" spans="1:1241" s="47" customFormat="1" ht="14" x14ac:dyDescent="0.25">
      <c r="A21" s="429" t="s">
        <v>75</v>
      </c>
      <c r="B21" s="430"/>
      <c r="C21" s="430"/>
      <c r="D21" s="431"/>
      <c r="E21" s="434">
        <f>F21*(1+F20)</f>
        <v>1</v>
      </c>
      <c r="F21" s="434">
        <f>G21*(1+G20)</f>
        <v>1</v>
      </c>
      <c r="G21" s="434">
        <f>H21*(1+H20)</f>
        <v>1</v>
      </c>
      <c r="H21" s="434">
        <f t="shared" ref="H21:P21" si="15">I21*(1+I20)</f>
        <v>1</v>
      </c>
      <c r="I21" s="434">
        <f t="shared" si="15"/>
        <v>1</v>
      </c>
      <c r="J21" s="434">
        <f t="shared" si="15"/>
        <v>1</v>
      </c>
      <c r="K21" s="434">
        <f t="shared" si="15"/>
        <v>1</v>
      </c>
      <c r="L21" s="434">
        <f t="shared" si="15"/>
        <v>1</v>
      </c>
      <c r="M21" s="434">
        <f t="shared" si="15"/>
        <v>1</v>
      </c>
      <c r="N21" s="434">
        <f t="shared" si="15"/>
        <v>1</v>
      </c>
      <c r="O21" s="434">
        <f t="shared" si="15"/>
        <v>1</v>
      </c>
      <c r="P21" s="434">
        <f t="shared" si="15"/>
        <v>1</v>
      </c>
      <c r="Q21" s="435">
        <f>R21*(1+R20)</f>
        <v>1</v>
      </c>
      <c r="R21" s="435">
        <v>1</v>
      </c>
      <c r="S21" s="435">
        <f>R21*(1+S20)</f>
        <v>1.0349999999999999</v>
      </c>
      <c r="T21" s="435">
        <f>S21*(1+T20)</f>
        <v>1.0712249999999999</v>
      </c>
      <c r="U21" s="435">
        <f t="shared" ref="U21:AN21" si="16">T21*(1+U20)</f>
        <v>1.1087178749999997</v>
      </c>
      <c r="V21" s="435">
        <f t="shared" si="16"/>
        <v>1.1475230006249997</v>
      </c>
      <c r="W21" s="435">
        <f t="shared" si="16"/>
        <v>1.1876863056468745</v>
      </c>
      <c r="X21" s="435">
        <f t="shared" si="16"/>
        <v>1.229255326344515</v>
      </c>
      <c r="Y21" s="435">
        <f t="shared" si="16"/>
        <v>1.2722792627665729</v>
      </c>
      <c r="Z21" s="435">
        <f t="shared" si="16"/>
        <v>1.3168090369634029</v>
      </c>
      <c r="AA21" s="435">
        <f t="shared" si="16"/>
        <v>1.3628973532571218</v>
      </c>
      <c r="AB21" s="435">
        <f t="shared" si="16"/>
        <v>1.410598760621121</v>
      </c>
      <c r="AC21" s="435">
        <f t="shared" si="16"/>
        <v>1.4599697172428601</v>
      </c>
      <c r="AD21" s="435">
        <f t="shared" si="16"/>
        <v>1.5110686573463601</v>
      </c>
      <c r="AE21" s="435">
        <f t="shared" si="16"/>
        <v>1.5639560603534826</v>
      </c>
      <c r="AF21" s="435">
        <f t="shared" si="16"/>
        <v>1.6186945224658542</v>
      </c>
      <c r="AG21" s="435">
        <f t="shared" si="16"/>
        <v>1.6753488307521589</v>
      </c>
      <c r="AH21" s="435">
        <f t="shared" si="16"/>
        <v>1.7339860398284843</v>
      </c>
      <c r="AI21" s="435">
        <f t="shared" si="16"/>
        <v>1.7946755512224812</v>
      </c>
      <c r="AJ21" s="757">
        <f t="shared" si="16"/>
        <v>1.8574891955152679</v>
      </c>
      <c r="AK21" s="757">
        <f t="shared" si="16"/>
        <v>1.9225013173583021</v>
      </c>
      <c r="AL21" s="757">
        <f t="shared" si="16"/>
        <v>1.9897888634658425</v>
      </c>
      <c r="AM21" s="757">
        <f t="shared" si="16"/>
        <v>2.0594314736871469</v>
      </c>
      <c r="AN21" s="757">
        <f t="shared" si="16"/>
        <v>2.1315115752661966</v>
      </c>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row>
    <row r="22" spans="1:1241" s="47" customFormat="1" ht="4.5" customHeight="1" x14ac:dyDescent="0.25">
      <c r="A22" s="863"/>
      <c r="B22" s="864"/>
      <c r="C22" s="133"/>
      <c r="D22" s="229"/>
      <c r="E22" s="230"/>
      <c r="F22" s="230"/>
      <c r="G22" s="230"/>
      <c r="H22" s="230"/>
      <c r="I22" s="230"/>
      <c r="J22" s="230"/>
      <c r="K22" s="230"/>
      <c r="L22" s="230"/>
      <c r="M22" s="230"/>
      <c r="N22" s="230"/>
      <c r="O22" s="230"/>
      <c r="P22" s="230"/>
      <c r="Q22" s="230"/>
      <c r="R22" s="230"/>
      <c r="S22" s="231"/>
      <c r="T22" s="230"/>
      <c r="U22" s="231"/>
      <c r="V22" s="216"/>
      <c r="W22" s="241"/>
      <c r="X22" s="230"/>
      <c r="Y22" s="231"/>
      <c r="Z22" s="230"/>
      <c r="AA22" s="231"/>
      <c r="AB22" s="230"/>
      <c r="AC22" s="231"/>
      <c r="AD22" s="231"/>
      <c r="AE22" s="231"/>
      <c r="AF22" s="231"/>
      <c r="AG22" s="231"/>
      <c r="AH22" s="231"/>
      <c r="AI22" s="8"/>
      <c r="AJ22" s="17"/>
      <c r="AK22" s="17"/>
      <c r="AL22" s="17"/>
      <c r="AM22" s="17"/>
      <c r="AN22" s="17"/>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row>
    <row r="23" spans="1:1241" s="47" customFormat="1" ht="28" x14ac:dyDescent="0.25">
      <c r="A23" s="432" t="s">
        <v>64</v>
      </c>
      <c r="B23" s="422"/>
      <c r="C23" s="433" t="s">
        <v>279</v>
      </c>
      <c r="D23" s="433"/>
      <c r="E23" s="433">
        <f t="shared" ref="E23:S23" si="17">E7</f>
        <v>2013</v>
      </c>
      <c r="F23" s="433">
        <f t="shared" si="17"/>
        <v>2014</v>
      </c>
      <c r="G23" s="433">
        <f t="shared" si="17"/>
        <v>2015</v>
      </c>
      <c r="H23" s="433">
        <f t="shared" si="17"/>
        <v>2016</v>
      </c>
      <c r="I23" s="433">
        <f t="shared" si="17"/>
        <v>2017</v>
      </c>
      <c r="J23" s="433">
        <f t="shared" si="17"/>
        <v>2018</v>
      </c>
      <c r="K23" s="433">
        <f t="shared" si="17"/>
        <v>2019</v>
      </c>
      <c r="L23" s="433">
        <f t="shared" si="17"/>
        <v>2020</v>
      </c>
      <c r="M23" s="433">
        <f t="shared" si="17"/>
        <v>2021</v>
      </c>
      <c r="N23" s="433">
        <f t="shared" si="17"/>
        <v>2022</v>
      </c>
      <c r="O23" s="433">
        <f t="shared" si="17"/>
        <v>2023</v>
      </c>
      <c r="P23" s="433">
        <f t="shared" si="17"/>
        <v>2024</v>
      </c>
      <c r="Q23" s="433">
        <f t="shared" si="17"/>
        <v>2025</v>
      </c>
      <c r="R23" s="433">
        <f t="shared" si="17"/>
        <v>2026</v>
      </c>
      <c r="S23" s="433">
        <f t="shared" si="17"/>
        <v>2027</v>
      </c>
      <c r="T23" s="433">
        <f t="shared" ref="T23:AA23" si="18">T7</f>
        <v>2028</v>
      </c>
      <c r="U23" s="433">
        <f t="shared" si="18"/>
        <v>2029</v>
      </c>
      <c r="V23" s="436">
        <f t="shared" si="18"/>
        <v>2030</v>
      </c>
      <c r="W23" s="436">
        <f t="shared" si="18"/>
        <v>2031</v>
      </c>
      <c r="X23" s="433">
        <f t="shared" si="18"/>
        <v>2032</v>
      </c>
      <c r="Y23" s="433">
        <f t="shared" si="18"/>
        <v>2033</v>
      </c>
      <c r="Z23" s="433">
        <f t="shared" si="18"/>
        <v>2034</v>
      </c>
      <c r="AA23" s="433">
        <f t="shared" si="18"/>
        <v>2035</v>
      </c>
      <c r="AB23" s="433">
        <f t="shared" ref="AB23:AN23" si="19">AB7</f>
        <v>2036</v>
      </c>
      <c r="AC23" s="433">
        <f t="shared" si="19"/>
        <v>2037</v>
      </c>
      <c r="AD23" s="433">
        <f t="shared" si="19"/>
        <v>2038</v>
      </c>
      <c r="AE23" s="433">
        <f t="shared" si="19"/>
        <v>2039</v>
      </c>
      <c r="AF23" s="433">
        <f t="shared" si="19"/>
        <v>2040</v>
      </c>
      <c r="AG23" s="433">
        <f t="shared" si="19"/>
        <v>2041</v>
      </c>
      <c r="AH23" s="433">
        <f t="shared" si="19"/>
        <v>2042</v>
      </c>
      <c r="AI23" s="433">
        <f t="shared" si="19"/>
        <v>2043</v>
      </c>
      <c r="AJ23" s="758">
        <f t="shared" si="19"/>
        <v>2044</v>
      </c>
      <c r="AK23" s="758">
        <f t="shared" si="19"/>
        <v>2045</v>
      </c>
      <c r="AL23" s="758">
        <f t="shared" si="19"/>
        <v>2046</v>
      </c>
      <c r="AM23" s="758">
        <f t="shared" si="19"/>
        <v>2047</v>
      </c>
      <c r="AN23" s="758">
        <f t="shared" si="19"/>
        <v>2048</v>
      </c>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c r="JW23" s="8"/>
      <c r="JX23" s="8"/>
      <c r="JY23" s="8"/>
      <c r="JZ23" s="8"/>
      <c r="KA23" s="8"/>
      <c r="KB23" s="8"/>
      <c r="KC23" s="8"/>
      <c r="KD23" s="8"/>
      <c r="KE23" s="8"/>
      <c r="KF23" s="8"/>
      <c r="KG23" s="8"/>
      <c r="KH23" s="8"/>
      <c r="KI23" s="8"/>
      <c r="KJ23" s="8"/>
      <c r="KK23" s="8"/>
      <c r="KL23" s="8"/>
      <c r="KM23" s="8"/>
      <c r="KN23" s="8"/>
      <c r="KO23" s="8"/>
      <c r="KP23" s="8"/>
      <c r="KQ23" s="8"/>
      <c r="KR23" s="8"/>
      <c r="KS23" s="8"/>
      <c r="KT23" s="8"/>
      <c r="KU23" s="8"/>
      <c r="KV23" s="8"/>
      <c r="KW23" s="8"/>
      <c r="KX23" s="8"/>
      <c r="KY23" s="8"/>
      <c r="KZ23" s="8"/>
      <c r="LA23" s="8"/>
      <c r="LB23" s="8"/>
      <c r="LC23" s="8"/>
      <c r="LD23" s="8"/>
      <c r="LE23" s="8"/>
      <c r="LF23" s="8"/>
      <c r="LG23" s="8"/>
      <c r="LH23" s="8"/>
      <c r="LI23" s="8"/>
      <c r="LJ23" s="8"/>
      <c r="LK23" s="8"/>
      <c r="LL23" s="8"/>
      <c r="LM23" s="8"/>
      <c r="LN23" s="8"/>
      <c r="LO23" s="8"/>
      <c r="LP23" s="8"/>
      <c r="LQ23" s="8"/>
      <c r="LR23" s="8"/>
      <c r="LS23" s="8"/>
      <c r="LT23" s="8"/>
      <c r="LU23" s="8"/>
      <c r="LV23" s="8"/>
      <c r="LW23" s="8"/>
      <c r="LX23" s="8"/>
      <c r="LY23" s="8"/>
      <c r="LZ23" s="8"/>
      <c r="MA23" s="8"/>
      <c r="MB23" s="8"/>
      <c r="MC23" s="8"/>
      <c r="MD23" s="8"/>
      <c r="ME23" s="8"/>
      <c r="MF23" s="8"/>
      <c r="MG23" s="8"/>
      <c r="MH23" s="8"/>
      <c r="MI23" s="8"/>
      <c r="MJ23" s="8"/>
      <c r="MK23" s="8"/>
      <c r="ML23" s="8"/>
      <c r="MM23" s="8"/>
      <c r="MN23" s="8"/>
      <c r="MO23" s="8"/>
      <c r="MP23" s="8"/>
      <c r="MQ23" s="8"/>
      <c r="MR23" s="8"/>
      <c r="MS23" s="8"/>
      <c r="MT23" s="8"/>
      <c r="MU23" s="8"/>
      <c r="MV23" s="8"/>
      <c r="MW23" s="8"/>
      <c r="MX23" s="8"/>
      <c r="MY23" s="8"/>
      <c r="MZ23" s="8"/>
      <c r="NA23" s="8"/>
      <c r="NB23" s="8"/>
      <c r="NC23" s="8"/>
      <c r="ND23" s="8"/>
      <c r="NE23" s="8"/>
      <c r="NF23" s="8"/>
      <c r="NG23" s="8"/>
      <c r="NH23" s="8"/>
      <c r="NI23" s="8"/>
      <c r="NJ23" s="8"/>
      <c r="NK23" s="8"/>
      <c r="NL23" s="8"/>
      <c r="NM23" s="8"/>
      <c r="NN23" s="8"/>
      <c r="NO23" s="8"/>
      <c r="NP23" s="8"/>
      <c r="NQ23" s="8"/>
      <c r="NR23" s="8"/>
      <c r="NS23" s="8"/>
      <c r="NT23" s="8"/>
      <c r="NU23" s="8"/>
      <c r="NV23" s="8"/>
      <c r="NW23" s="8"/>
      <c r="NX23" s="8"/>
      <c r="NY23" s="8"/>
      <c r="NZ23" s="8"/>
      <c r="OA23" s="8"/>
      <c r="OB23" s="8"/>
      <c r="OC23" s="8"/>
      <c r="OD23" s="8"/>
      <c r="OE23" s="8"/>
      <c r="OF23" s="8"/>
      <c r="OG23" s="8"/>
      <c r="OH23" s="8"/>
      <c r="OI23" s="8"/>
      <c r="OJ23" s="8"/>
      <c r="OK23" s="8"/>
      <c r="OL23" s="8"/>
      <c r="OM23" s="8"/>
      <c r="ON23" s="8"/>
      <c r="OO23" s="8"/>
      <c r="OP23" s="8"/>
      <c r="OQ23" s="8"/>
      <c r="OR23" s="8"/>
      <c r="OS23" s="8"/>
      <c r="OT23" s="8"/>
      <c r="OU23" s="8"/>
      <c r="OV23" s="8"/>
      <c r="OW23" s="8"/>
      <c r="OX23" s="8"/>
      <c r="OY23" s="8"/>
      <c r="OZ23" s="8"/>
      <c r="PA23" s="8"/>
      <c r="PB23" s="8"/>
      <c r="PC23" s="8"/>
      <c r="PD23" s="8"/>
      <c r="PE23" s="8"/>
      <c r="PF23" s="8"/>
      <c r="PG23" s="8"/>
      <c r="PH23" s="8"/>
      <c r="PI23" s="8"/>
      <c r="PJ23" s="8"/>
      <c r="PK23" s="8"/>
      <c r="PL23" s="8"/>
      <c r="PM23" s="8"/>
      <c r="PN23" s="8"/>
      <c r="PO23" s="8"/>
      <c r="PP23" s="8"/>
      <c r="PQ23" s="8"/>
      <c r="PR23" s="8"/>
      <c r="PS23" s="8"/>
      <c r="PT23" s="8"/>
      <c r="PU23" s="8"/>
      <c r="PV23" s="8"/>
      <c r="PW23" s="8"/>
      <c r="PX23" s="8"/>
      <c r="PY23" s="8"/>
      <c r="PZ23" s="8"/>
      <c r="QA23" s="8"/>
      <c r="QB23" s="8"/>
      <c r="QC23" s="8"/>
      <c r="QD23" s="8"/>
      <c r="QE23" s="8"/>
      <c r="QF23" s="8"/>
      <c r="QG23" s="8"/>
      <c r="QH23" s="8"/>
      <c r="QI23" s="8"/>
      <c r="QJ23" s="8"/>
      <c r="QK23" s="8"/>
      <c r="QL23" s="8"/>
      <c r="QM23" s="8"/>
      <c r="QN23" s="8"/>
      <c r="QO23" s="8"/>
      <c r="QP23" s="8"/>
      <c r="QQ23" s="8"/>
      <c r="QR23" s="8"/>
      <c r="QS23" s="8"/>
      <c r="QT23" s="8"/>
      <c r="QU23" s="8"/>
      <c r="QV23" s="8"/>
      <c r="QW23" s="8"/>
      <c r="QX23" s="8"/>
      <c r="QY23" s="8"/>
      <c r="QZ23" s="8"/>
      <c r="RA23" s="8"/>
      <c r="RB23" s="8"/>
      <c r="RC23" s="8"/>
      <c r="RD23" s="8"/>
      <c r="RE23" s="8"/>
      <c r="RF23" s="8"/>
      <c r="RG23" s="8"/>
      <c r="RH23" s="8"/>
      <c r="RI23" s="8"/>
      <c r="RJ23" s="8"/>
      <c r="RK23" s="8"/>
      <c r="RL23" s="8"/>
      <c r="RM23" s="8"/>
      <c r="RN23" s="8"/>
      <c r="RO23" s="8"/>
      <c r="RP23" s="8"/>
      <c r="RQ23" s="8"/>
      <c r="RR23" s="8"/>
      <c r="RS23" s="8"/>
      <c r="RT23" s="8"/>
      <c r="RU23" s="8"/>
      <c r="RV23" s="8"/>
      <c r="RW23" s="8"/>
      <c r="RX23" s="8"/>
      <c r="RY23" s="8"/>
      <c r="RZ23" s="8"/>
      <c r="SA23" s="8"/>
      <c r="SB23" s="8"/>
      <c r="SC23" s="8"/>
      <c r="SD23" s="8"/>
      <c r="SE23" s="8"/>
      <c r="SF23" s="8"/>
      <c r="SG23" s="8"/>
      <c r="SH23" s="8"/>
      <c r="SI23" s="8"/>
      <c r="SJ23" s="8"/>
      <c r="SK23" s="8"/>
      <c r="SL23" s="8"/>
      <c r="SM23" s="8"/>
      <c r="SN23" s="8"/>
      <c r="SO23" s="8"/>
      <c r="SP23" s="8"/>
      <c r="SQ23" s="8"/>
      <c r="SR23" s="8"/>
      <c r="SS23" s="8"/>
      <c r="ST23" s="8"/>
      <c r="SU23" s="8"/>
      <c r="SV23" s="8"/>
      <c r="SW23" s="8"/>
      <c r="SX23" s="8"/>
      <c r="SY23" s="8"/>
      <c r="SZ23" s="8"/>
      <c r="TA23" s="8"/>
      <c r="TB23" s="8"/>
      <c r="TC23" s="8"/>
      <c r="TD23" s="8"/>
      <c r="TE23" s="8"/>
      <c r="TF23" s="8"/>
      <c r="TG23" s="8"/>
      <c r="TH23" s="8"/>
      <c r="TI23" s="8"/>
      <c r="TJ23" s="8"/>
      <c r="TK23" s="8"/>
      <c r="TL23" s="8"/>
      <c r="TM23" s="8"/>
      <c r="TN23" s="8"/>
      <c r="TO23" s="8"/>
      <c r="TP23" s="8"/>
      <c r="TQ23" s="8"/>
      <c r="TR23" s="8"/>
      <c r="TS23" s="8"/>
      <c r="TT23" s="8"/>
      <c r="TU23" s="8"/>
      <c r="TV23" s="8"/>
      <c r="TW23" s="8"/>
      <c r="TX23" s="8"/>
      <c r="TY23" s="8"/>
      <c r="TZ23" s="8"/>
      <c r="UA23" s="8"/>
      <c r="UB23" s="8"/>
      <c r="UC23" s="8"/>
      <c r="UD23" s="8"/>
      <c r="UE23" s="8"/>
      <c r="UF23" s="8"/>
      <c r="UG23" s="8"/>
      <c r="UH23" s="8"/>
      <c r="UI23" s="8"/>
      <c r="UJ23" s="8"/>
      <c r="UK23" s="8"/>
      <c r="UL23" s="8"/>
      <c r="UM23" s="8"/>
      <c r="UN23" s="8"/>
      <c r="UO23" s="8"/>
      <c r="UP23" s="8"/>
      <c r="UQ23" s="8"/>
      <c r="UR23" s="8"/>
      <c r="US23" s="8"/>
      <c r="UT23" s="8"/>
      <c r="UU23" s="8"/>
      <c r="UV23" s="8"/>
      <c r="UW23" s="8"/>
      <c r="UX23" s="8"/>
      <c r="UY23" s="8"/>
      <c r="UZ23" s="8"/>
      <c r="VA23" s="8"/>
      <c r="VB23" s="8"/>
      <c r="VC23" s="8"/>
      <c r="VD23" s="8"/>
      <c r="VE23" s="8"/>
      <c r="VF23" s="8"/>
      <c r="VG23" s="8"/>
      <c r="VH23" s="8"/>
      <c r="VI23" s="8"/>
      <c r="VJ23" s="8"/>
      <c r="VK23" s="8"/>
      <c r="VL23" s="8"/>
      <c r="VM23" s="8"/>
      <c r="VN23" s="8"/>
      <c r="VO23" s="8"/>
      <c r="VP23" s="8"/>
      <c r="VQ23" s="8"/>
      <c r="VR23" s="8"/>
      <c r="VS23" s="8"/>
      <c r="VT23" s="8"/>
      <c r="VU23" s="8"/>
      <c r="VV23" s="8"/>
      <c r="VW23" s="8"/>
      <c r="VX23" s="8"/>
      <c r="VY23" s="8"/>
      <c r="VZ23" s="8"/>
      <c r="WA23" s="8"/>
      <c r="WB23" s="8"/>
      <c r="WC23" s="8"/>
      <c r="WD23" s="8"/>
      <c r="WE23" s="8"/>
      <c r="WF23" s="8"/>
      <c r="WG23" s="8"/>
      <c r="WH23" s="8"/>
      <c r="WI23" s="8"/>
      <c r="WJ23" s="8"/>
      <c r="WK23" s="8"/>
      <c r="WL23" s="8"/>
      <c r="WM23" s="8"/>
      <c r="WN23" s="8"/>
      <c r="WO23" s="8"/>
      <c r="WP23" s="8"/>
      <c r="WQ23" s="8"/>
      <c r="WR23" s="8"/>
      <c r="WS23" s="8"/>
      <c r="WT23" s="8"/>
      <c r="WU23" s="8"/>
      <c r="WV23" s="8"/>
      <c r="WW23" s="8"/>
      <c r="WX23" s="8"/>
      <c r="WY23" s="8"/>
      <c r="WZ23" s="8"/>
      <c r="XA23" s="8"/>
      <c r="XB23" s="8"/>
      <c r="XC23" s="8"/>
      <c r="XD23" s="8"/>
      <c r="XE23" s="8"/>
      <c r="XF23" s="8"/>
      <c r="XG23" s="8"/>
      <c r="XH23" s="8"/>
      <c r="XI23" s="8"/>
      <c r="XJ23" s="8"/>
      <c r="XK23" s="8"/>
      <c r="XL23" s="8"/>
      <c r="XM23" s="8"/>
      <c r="XN23" s="8"/>
      <c r="XO23" s="8"/>
      <c r="XP23" s="8"/>
      <c r="XQ23" s="8"/>
      <c r="XR23" s="8"/>
      <c r="XS23" s="8"/>
      <c r="XT23" s="8"/>
      <c r="XU23" s="8"/>
      <c r="XV23" s="8"/>
      <c r="XW23" s="8"/>
      <c r="XX23" s="8"/>
      <c r="XY23" s="8"/>
      <c r="XZ23" s="8"/>
      <c r="YA23" s="8"/>
      <c r="YB23" s="8"/>
      <c r="YC23" s="8"/>
      <c r="YD23" s="8"/>
      <c r="YE23" s="8"/>
      <c r="YF23" s="8"/>
      <c r="YG23" s="8"/>
      <c r="YH23" s="8"/>
      <c r="YI23" s="8"/>
      <c r="YJ23" s="8"/>
      <c r="YK23" s="8"/>
      <c r="YL23" s="8"/>
      <c r="YM23" s="8"/>
      <c r="YN23" s="8"/>
      <c r="YO23" s="8"/>
      <c r="YP23" s="8"/>
      <c r="YQ23" s="8"/>
      <c r="YR23" s="8"/>
      <c r="YS23" s="8"/>
      <c r="YT23" s="8"/>
      <c r="YU23" s="8"/>
      <c r="YV23" s="8"/>
      <c r="YW23" s="8"/>
      <c r="YX23" s="8"/>
      <c r="YY23" s="8"/>
      <c r="YZ23" s="8"/>
      <c r="ZA23" s="8"/>
      <c r="ZB23" s="8"/>
      <c r="ZC23" s="8"/>
      <c r="ZD23" s="8"/>
      <c r="ZE23" s="8"/>
      <c r="ZF23" s="8"/>
      <c r="ZG23" s="8"/>
      <c r="ZH23" s="8"/>
      <c r="ZI23" s="8"/>
      <c r="ZJ23" s="8"/>
      <c r="ZK23" s="8"/>
      <c r="ZL23" s="8"/>
      <c r="ZM23" s="8"/>
      <c r="ZN23" s="8"/>
      <c r="ZO23" s="8"/>
      <c r="ZP23" s="8"/>
      <c r="ZQ23" s="8"/>
      <c r="ZR23" s="8"/>
      <c r="ZS23" s="8"/>
      <c r="ZT23" s="8"/>
      <c r="ZU23" s="8"/>
      <c r="ZV23" s="8"/>
      <c r="ZW23" s="8"/>
      <c r="ZX23" s="8"/>
      <c r="ZY23" s="8"/>
      <c r="ZZ23" s="8"/>
      <c r="AAA23" s="8"/>
      <c r="AAB23" s="8"/>
      <c r="AAC23" s="8"/>
      <c r="AAD23" s="8"/>
      <c r="AAE23" s="8"/>
      <c r="AAF23" s="8"/>
      <c r="AAG23" s="8"/>
      <c r="AAH23" s="8"/>
      <c r="AAI23" s="8"/>
      <c r="AAJ23" s="8"/>
      <c r="AAK23" s="8"/>
      <c r="AAL23" s="8"/>
      <c r="AAM23" s="8"/>
      <c r="AAN23" s="8"/>
      <c r="AAO23" s="8"/>
      <c r="AAP23" s="8"/>
      <c r="AAQ23" s="8"/>
      <c r="AAR23" s="8"/>
      <c r="AAS23" s="8"/>
      <c r="AAT23" s="8"/>
      <c r="AAU23" s="8"/>
      <c r="AAV23" s="8"/>
      <c r="AAW23" s="8"/>
      <c r="AAX23" s="8"/>
      <c r="AAY23" s="8"/>
      <c r="AAZ23" s="8"/>
      <c r="ABA23" s="8"/>
      <c r="ABB23" s="8"/>
      <c r="ABC23" s="8"/>
      <c r="ABD23" s="8"/>
      <c r="ABE23" s="8"/>
      <c r="ABF23" s="8"/>
      <c r="ABG23" s="8"/>
      <c r="ABH23" s="8"/>
      <c r="ABI23" s="8"/>
      <c r="ABJ23" s="8"/>
      <c r="ABK23" s="8"/>
      <c r="ABL23" s="8"/>
      <c r="ABM23" s="8"/>
      <c r="ABN23" s="8"/>
      <c r="ABO23" s="8"/>
      <c r="ABP23" s="8"/>
      <c r="ABQ23" s="8"/>
      <c r="ABR23" s="8"/>
      <c r="ABS23" s="8"/>
      <c r="ABT23" s="8"/>
      <c r="ABU23" s="8"/>
      <c r="ABV23" s="8"/>
      <c r="ABW23" s="8"/>
      <c r="ABX23" s="8"/>
      <c r="ABY23" s="8"/>
      <c r="ABZ23" s="8"/>
      <c r="ACA23" s="8"/>
      <c r="ACB23" s="8"/>
      <c r="ACC23" s="8"/>
      <c r="ACD23" s="8"/>
      <c r="ACE23" s="8"/>
      <c r="ACF23" s="8"/>
      <c r="ACG23" s="8"/>
      <c r="ACH23" s="8"/>
      <c r="ACI23" s="8"/>
      <c r="ACJ23" s="8"/>
      <c r="ACK23" s="8"/>
      <c r="ACL23" s="8"/>
      <c r="ACM23" s="8"/>
      <c r="ACN23" s="8"/>
      <c r="ACO23" s="8"/>
      <c r="ACP23" s="8"/>
      <c r="ACQ23" s="8"/>
      <c r="ACR23" s="8"/>
      <c r="ACS23" s="8"/>
      <c r="ACT23" s="8"/>
      <c r="ACU23" s="8"/>
      <c r="ACV23" s="8"/>
      <c r="ACW23" s="8"/>
      <c r="ACX23" s="8"/>
      <c r="ACY23" s="8"/>
      <c r="ACZ23" s="8"/>
      <c r="ADA23" s="8"/>
      <c r="ADB23" s="8"/>
      <c r="ADC23" s="8"/>
      <c r="ADD23" s="8"/>
      <c r="ADE23" s="8"/>
      <c r="ADF23" s="8"/>
      <c r="ADG23" s="8"/>
      <c r="ADH23" s="8"/>
      <c r="ADI23" s="8"/>
      <c r="ADJ23" s="8"/>
      <c r="ADK23" s="8"/>
      <c r="ADL23" s="8"/>
      <c r="ADM23" s="8"/>
      <c r="ADN23" s="8"/>
      <c r="ADO23" s="8"/>
      <c r="ADP23" s="8"/>
      <c r="ADQ23" s="8"/>
      <c r="ADR23" s="8"/>
      <c r="ADS23" s="8"/>
      <c r="ADT23" s="8"/>
      <c r="ADU23" s="8"/>
      <c r="ADV23" s="8"/>
      <c r="ADW23" s="8"/>
      <c r="ADX23" s="8"/>
      <c r="ADY23" s="8"/>
      <c r="ADZ23" s="8"/>
      <c r="AEA23" s="8"/>
      <c r="AEB23" s="8"/>
      <c r="AEC23" s="8"/>
      <c r="AED23" s="8"/>
      <c r="AEE23" s="8"/>
      <c r="AEF23" s="8"/>
      <c r="AEG23" s="8"/>
      <c r="AEH23" s="8"/>
      <c r="AEI23" s="8"/>
      <c r="AEJ23" s="8"/>
      <c r="AEK23" s="8"/>
      <c r="AEL23" s="8"/>
      <c r="AEM23" s="8"/>
      <c r="AEN23" s="8"/>
      <c r="AEO23" s="8"/>
      <c r="AEP23" s="8"/>
      <c r="AEQ23" s="8"/>
      <c r="AER23" s="8"/>
      <c r="AES23" s="8"/>
      <c r="AET23" s="8"/>
      <c r="AEU23" s="8"/>
      <c r="AEV23" s="8"/>
      <c r="AEW23" s="8"/>
      <c r="AEX23" s="8"/>
      <c r="AEY23" s="8"/>
      <c r="AEZ23" s="8"/>
      <c r="AFA23" s="8"/>
      <c r="AFB23" s="8"/>
      <c r="AFC23" s="8"/>
      <c r="AFD23" s="8"/>
      <c r="AFE23" s="8"/>
      <c r="AFF23" s="8"/>
      <c r="AFG23" s="8"/>
      <c r="AFH23" s="8"/>
      <c r="AFI23" s="8"/>
      <c r="AFJ23" s="8"/>
      <c r="AFK23" s="8"/>
      <c r="AFL23" s="8"/>
      <c r="AFM23" s="8"/>
      <c r="AFN23" s="8"/>
      <c r="AFO23" s="8"/>
      <c r="AFP23" s="8"/>
      <c r="AFQ23" s="8"/>
      <c r="AFR23" s="8"/>
      <c r="AFS23" s="8"/>
      <c r="AFT23" s="8"/>
      <c r="AFU23" s="8"/>
      <c r="AFV23" s="8"/>
      <c r="AFW23" s="8"/>
      <c r="AFX23" s="8"/>
      <c r="AFY23" s="8"/>
      <c r="AFZ23" s="8"/>
      <c r="AGA23" s="8"/>
      <c r="AGB23" s="8"/>
      <c r="AGC23" s="8"/>
      <c r="AGD23" s="8"/>
      <c r="AGE23" s="8"/>
      <c r="AGF23" s="8"/>
      <c r="AGG23" s="8"/>
      <c r="AGH23" s="8"/>
      <c r="AGI23" s="8"/>
      <c r="AGJ23" s="8"/>
      <c r="AGK23" s="8"/>
      <c r="AGL23" s="8"/>
      <c r="AGM23" s="8"/>
      <c r="AGN23" s="8"/>
      <c r="AGO23" s="8"/>
      <c r="AGP23" s="8"/>
      <c r="AGQ23" s="8"/>
      <c r="AGR23" s="8"/>
      <c r="AGS23" s="8"/>
      <c r="AGT23" s="8"/>
      <c r="AGU23" s="8"/>
      <c r="AGV23" s="8"/>
      <c r="AGW23" s="8"/>
      <c r="AGX23" s="8"/>
      <c r="AGY23" s="8"/>
      <c r="AGZ23" s="8"/>
      <c r="AHA23" s="8"/>
      <c r="AHB23" s="8"/>
      <c r="AHC23" s="8"/>
      <c r="AHD23" s="8"/>
      <c r="AHE23" s="8"/>
      <c r="AHF23" s="8"/>
      <c r="AHG23" s="8"/>
      <c r="AHH23" s="8"/>
      <c r="AHI23" s="8"/>
      <c r="AHJ23" s="8"/>
      <c r="AHK23" s="8"/>
      <c r="AHL23" s="8"/>
      <c r="AHM23" s="8"/>
      <c r="AHN23" s="8"/>
      <c r="AHO23" s="8"/>
      <c r="AHP23" s="8"/>
      <c r="AHQ23" s="8"/>
      <c r="AHR23" s="8"/>
      <c r="AHS23" s="8"/>
      <c r="AHT23" s="8"/>
      <c r="AHU23" s="8"/>
      <c r="AHV23" s="8"/>
      <c r="AHW23" s="8"/>
      <c r="AHX23" s="8"/>
      <c r="AHY23" s="8"/>
      <c r="AHZ23" s="8"/>
      <c r="AIA23" s="8"/>
      <c r="AIB23" s="8"/>
      <c r="AIC23" s="8"/>
      <c r="AID23" s="8"/>
      <c r="AIE23" s="8"/>
      <c r="AIF23" s="8"/>
      <c r="AIG23" s="8"/>
      <c r="AIH23" s="8"/>
      <c r="AII23" s="8"/>
      <c r="AIJ23" s="8"/>
      <c r="AIK23" s="8"/>
      <c r="AIL23" s="8"/>
      <c r="AIM23" s="8"/>
      <c r="AIN23" s="8"/>
      <c r="AIO23" s="8"/>
      <c r="AIP23" s="8"/>
      <c r="AIQ23" s="8"/>
      <c r="AIR23" s="8"/>
      <c r="AIS23" s="8"/>
      <c r="AIT23" s="8"/>
      <c r="AIU23" s="8"/>
      <c r="AIV23" s="8"/>
      <c r="AIW23" s="8"/>
      <c r="AIX23" s="8"/>
      <c r="AIY23" s="8"/>
      <c r="AIZ23" s="8"/>
      <c r="AJA23" s="8"/>
      <c r="AJB23" s="8"/>
      <c r="AJC23" s="8"/>
      <c r="AJD23" s="8"/>
      <c r="AJE23" s="8"/>
      <c r="AJF23" s="8"/>
      <c r="AJG23" s="8"/>
      <c r="AJH23" s="8"/>
      <c r="AJI23" s="8"/>
      <c r="AJJ23" s="8"/>
      <c r="AJK23" s="8"/>
      <c r="AJL23" s="8"/>
      <c r="AJM23" s="8"/>
      <c r="AJN23" s="8"/>
      <c r="AJO23" s="8"/>
      <c r="AJP23" s="8"/>
      <c r="AJQ23" s="8"/>
      <c r="AJR23" s="8"/>
      <c r="AJS23" s="8"/>
      <c r="AJT23" s="8"/>
      <c r="AJU23" s="8"/>
      <c r="AJV23" s="8"/>
      <c r="AJW23" s="8"/>
      <c r="AJX23" s="8"/>
      <c r="AJY23" s="8"/>
      <c r="AJZ23" s="8"/>
      <c r="AKA23" s="8"/>
      <c r="AKB23" s="8"/>
      <c r="AKC23" s="8"/>
      <c r="AKD23" s="8"/>
      <c r="AKE23" s="8"/>
      <c r="AKF23" s="8"/>
      <c r="AKG23" s="8"/>
      <c r="AKH23" s="8"/>
      <c r="AKI23" s="8"/>
      <c r="AKJ23" s="8"/>
      <c r="AKK23" s="8"/>
      <c r="AKL23" s="8"/>
      <c r="AKM23" s="8"/>
      <c r="AKN23" s="8"/>
      <c r="AKO23" s="8"/>
      <c r="AKP23" s="8"/>
      <c r="AKQ23" s="8"/>
      <c r="AKR23" s="8"/>
      <c r="AKS23" s="8"/>
      <c r="AKT23" s="8"/>
      <c r="AKU23" s="8"/>
      <c r="AKV23" s="8"/>
      <c r="AKW23" s="8"/>
      <c r="AKX23" s="8"/>
      <c r="AKY23" s="8"/>
      <c r="AKZ23" s="8"/>
      <c r="ALA23" s="8"/>
      <c r="ALB23" s="8"/>
      <c r="ALC23" s="8"/>
      <c r="ALD23" s="8"/>
      <c r="ALE23" s="8"/>
      <c r="ALF23" s="8"/>
      <c r="ALG23" s="8"/>
      <c r="ALH23" s="8"/>
      <c r="ALI23" s="8"/>
      <c r="ALJ23" s="8"/>
      <c r="ALK23" s="8"/>
      <c r="ALL23" s="8"/>
      <c r="ALM23" s="8"/>
      <c r="ALN23" s="8"/>
      <c r="ALO23" s="8"/>
      <c r="ALP23" s="8"/>
      <c r="ALQ23" s="8"/>
      <c r="ALR23" s="8"/>
      <c r="ALS23" s="8"/>
      <c r="ALT23" s="8"/>
      <c r="ALU23" s="8"/>
      <c r="ALV23" s="8"/>
      <c r="ALW23" s="8"/>
      <c r="ALX23" s="8"/>
      <c r="ALY23" s="8"/>
      <c r="ALZ23" s="8"/>
      <c r="AMA23" s="8"/>
      <c r="AMB23" s="8"/>
      <c r="AMC23" s="8"/>
      <c r="AMD23" s="8"/>
      <c r="AME23" s="8"/>
      <c r="AMF23" s="8"/>
      <c r="AMG23" s="8"/>
      <c r="AMH23" s="8"/>
      <c r="AMI23" s="8"/>
      <c r="AMJ23" s="8"/>
      <c r="AMK23" s="8"/>
      <c r="AML23" s="8"/>
      <c r="AMM23" s="8"/>
      <c r="AMN23" s="8"/>
      <c r="AMO23" s="8"/>
      <c r="AMP23" s="8"/>
      <c r="AMQ23" s="8"/>
      <c r="AMR23" s="8"/>
      <c r="AMS23" s="8"/>
      <c r="AMT23" s="8"/>
      <c r="AMU23" s="8"/>
      <c r="AMV23" s="8"/>
      <c r="AMW23" s="8"/>
      <c r="AMX23" s="8"/>
      <c r="AMY23" s="8"/>
      <c r="AMZ23" s="8"/>
      <c r="ANA23" s="8"/>
      <c r="ANB23" s="8"/>
      <c r="ANC23" s="8"/>
      <c r="AND23" s="8"/>
      <c r="ANE23" s="8"/>
      <c r="ANF23" s="8"/>
      <c r="ANG23" s="8"/>
      <c r="ANH23" s="8"/>
      <c r="ANI23" s="8"/>
      <c r="ANJ23" s="8"/>
      <c r="ANK23" s="8"/>
      <c r="ANL23" s="8"/>
      <c r="ANM23" s="8"/>
      <c r="ANN23" s="8"/>
      <c r="ANO23" s="8"/>
      <c r="ANP23" s="8"/>
      <c r="ANQ23" s="8"/>
      <c r="ANR23" s="8"/>
      <c r="ANS23" s="8"/>
      <c r="ANT23" s="8"/>
      <c r="ANU23" s="8"/>
      <c r="ANV23" s="8"/>
      <c r="ANW23" s="8"/>
      <c r="ANX23" s="8"/>
      <c r="ANY23" s="8"/>
      <c r="ANZ23" s="8"/>
      <c r="AOA23" s="8"/>
      <c r="AOB23" s="8"/>
      <c r="AOC23" s="8"/>
      <c r="AOD23" s="8"/>
      <c r="AOE23" s="8"/>
      <c r="AOF23" s="8"/>
      <c r="AOG23" s="8"/>
      <c r="AOH23" s="8"/>
      <c r="AOI23" s="8"/>
      <c r="AOJ23" s="8"/>
      <c r="AOK23" s="8"/>
      <c r="AOL23" s="8"/>
      <c r="AOM23" s="8"/>
      <c r="AON23" s="8"/>
      <c r="AOO23" s="8"/>
      <c r="AOP23" s="8"/>
      <c r="AOQ23" s="8"/>
      <c r="AOR23" s="8"/>
      <c r="AOS23" s="8"/>
      <c r="AOT23" s="8"/>
      <c r="AOU23" s="8"/>
      <c r="AOV23" s="8"/>
      <c r="AOW23" s="8"/>
      <c r="AOX23" s="8"/>
      <c r="AOY23" s="8"/>
      <c r="AOZ23" s="8"/>
      <c r="APA23" s="8"/>
      <c r="APB23" s="8"/>
      <c r="APC23" s="8"/>
      <c r="APD23" s="8"/>
      <c r="APE23" s="8"/>
      <c r="APF23" s="8"/>
      <c r="APG23" s="8"/>
      <c r="APH23" s="8"/>
      <c r="API23" s="8"/>
      <c r="APJ23" s="8"/>
      <c r="APK23" s="8"/>
      <c r="APL23" s="8"/>
      <c r="APM23" s="8"/>
      <c r="APN23" s="8"/>
      <c r="APO23" s="8"/>
      <c r="APP23" s="8"/>
      <c r="APQ23" s="8"/>
      <c r="APR23" s="8"/>
      <c r="APS23" s="8"/>
      <c r="APT23" s="8"/>
      <c r="APU23" s="8"/>
      <c r="APV23" s="8"/>
      <c r="APW23" s="8"/>
      <c r="APX23" s="8"/>
      <c r="APY23" s="8"/>
      <c r="APZ23" s="8"/>
      <c r="AQA23" s="8"/>
      <c r="AQB23" s="8"/>
      <c r="AQC23" s="8"/>
      <c r="AQD23" s="8"/>
      <c r="AQE23" s="8"/>
      <c r="AQF23" s="8"/>
      <c r="AQG23" s="8"/>
      <c r="AQH23" s="8"/>
      <c r="AQI23" s="8"/>
      <c r="AQJ23" s="8"/>
      <c r="AQK23" s="8"/>
      <c r="AQL23" s="8"/>
      <c r="AQM23" s="8"/>
      <c r="AQN23" s="8"/>
      <c r="AQO23" s="8"/>
      <c r="AQP23" s="8"/>
      <c r="AQQ23" s="8"/>
      <c r="AQR23" s="8"/>
      <c r="AQS23" s="8"/>
      <c r="AQT23" s="8"/>
      <c r="AQU23" s="8"/>
      <c r="AQV23" s="8"/>
      <c r="AQW23" s="8"/>
      <c r="AQX23" s="8"/>
      <c r="AQY23" s="8"/>
      <c r="AQZ23" s="8"/>
      <c r="ARA23" s="8"/>
      <c r="ARB23" s="8"/>
      <c r="ARC23" s="8"/>
      <c r="ARD23" s="8"/>
      <c r="ARE23" s="8"/>
      <c r="ARF23" s="8"/>
      <c r="ARG23" s="8"/>
      <c r="ARH23" s="8"/>
      <c r="ARI23" s="8"/>
      <c r="ARJ23" s="8"/>
      <c r="ARK23" s="8"/>
      <c r="ARL23" s="8"/>
      <c r="ARM23" s="8"/>
      <c r="ARN23" s="8"/>
      <c r="ARO23" s="8"/>
      <c r="ARP23" s="8"/>
      <c r="ARQ23" s="8"/>
      <c r="ARR23" s="8"/>
      <c r="ARS23" s="8"/>
      <c r="ART23" s="8"/>
      <c r="ARU23" s="8"/>
      <c r="ARV23" s="8"/>
      <c r="ARW23" s="8"/>
      <c r="ARX23" s="8"/>
      <c r="ARY23" s="8"/>
      <c r="ARZ23" s="8"/>
      <c r="ASA23" s="8"/>
      <c r="ASB23" s="8"/>
      <c r="ASC23" s="8"/>
      <c r="ASD23" s="8"/>
      <c r="ASE23" s="8"/>
      <c r="ASF23" s="8"/>
      <c r="ASG23" s="8"/>
      <c r="ASH23" s="8"/>
      <c r="ASI23" s="8"/>
      <c r="ASJ23" s="8"/>
      <c r="ASK23" s="8"/>
      <c r="ASL23" s="8"/>
      <c r="ASM23" s="8"/>
      <c r="ASN23" s="8"/>
      <c r="ASO23" s="8"/>
      <c r="ASP23" s="8"/>
      <c r="ASQ23" s="8"/>
      <c r="ASR23" s="8"/>
      <c r="ASS23" s="8"/>
      <c r="AST23" s="8"/>
      <c r="ASU23" s="8"/>
      <c r="ASV23" s="8"/>
      <c r="ASW23" s="8"/>
      <c r="ASX23" s="8"/>
      <c r="ASY23" s="8"/>
      <c r="ASZ23" s="8"/>
      <c r="ATA23" s="8"/>
      <c r="ATB23" s="8"/>
      <c r="ATC23" s="8"/>
      <c r="ATD23" s="8"/>
      <c r="ATE23" s="8"/>
      <c r="ATF23" s="8"/>
      <c r="ATG23" s="8"/>
      <c r="ATH23" s="8"/>
      <c r="ATI23" s="8"/>
      <c r="ATJ23" s="8"/>
      <c r="ATK23" s="8"/>
      <c r="ATL23" s="8"/>
      <c r="ATM23" s="8"/>
      <c r="ATN23" s="8"/>
      <c r="ATO23" s="8"/>
      <c r="ATP23" s="8"/>
      <c r="ATQ23" s="8"/>
      <c r="ATR23" s="8"/>
      <c r="ATS23" s="8"/>
      <c r="ATT23" s="8"/>
      <c r="ATU23" s="8"/>
      <c r="ATV23" s="8"/>
      <c r="ATW23" s="8"/>
      <c r="ATX23" s="8"/>
      <c r="ATY23" s="8"/>
      <c r="ATZ23" s="8"/>
      <c r="AUA23" s="8"/>
      <c r="AUB23" s="8"/>
      <c r="AUC23" s="8"/>
      <c r="AUD23" s="8"/>
      <c r="AUE23" s="8"/>
      <c r="AUF23" s="8"/>
      <c r="AUG23" s="8"/>
      <c r="AUH23" s="8"/>
      <c r="AUI23" s="8"/>
      <c r="AUJ23" s="8"/>
      <c r="AUK23" s="8"/>
      <c r="AUL23" s="8"/>
      <c r="AUM23" s="8"/>
      <c r="AUN23" s="8"/>
      <c r="AUO23" s="8"/>
      <c r="AUP23" s="8"/>
      <c r="AUQ23" s="8"/>
      <c r="AUR23" s="8"/>
      <c r="AUS23" s="8"/>
    </row>
    <row r="24" spans="1:1241" s="47" customFormat="1" ht="14" x14ac:dyDescent="0.3">
      <c r="A24" s="857" t="str">
        <f>'Build Main'!A7</f>
        <v>10 GUIDEWAY &amp; TRACK ELEMENTS (route miles)</v>
      </c>
      <c r="B24" s="858"/>
      <c r="C24" s="421">
        <f t="shared" ref="C24:C33" si="20">SUM(E24:AN24)</f>
        <v>0</v>
      </c>
      <c r="D24" s="433"/>
      <c r="E24" s="181">
        <v>0</v>
      </c>
      <c r="F24" s="181">
        <v>0</v>
      </c>
      <c r="G24" s="181">
        <v>0</v>
      </c>
      <c r="H24" s="181">
        <v>0</v>
      </c>
      <c r="I24" s="181">
        <v>0</v>
      </c>
      <c r="J24" s="181">
        <v>0</v>
      </c>
      <c r="K24" s="181">
        <v>0</v>
      </c>
      <c r="L24" s="181">
        <v>0</v>
      </c>
      <c r="M24" s="181">
        <v>0</v>
      </c>
      <c r="N24" s="181">
        <v>0</v>
      </c>
      <c r="O24" s="181">
        <v>0</v>
      </c>
      <c r="P24" s="182">
        <v>0</v>
      </c>
      <c r="Q24" s="182">
        <v>0</v>
      </c>
      <c r="R24" s="421">
        <f>R8*$R$21</f>
        <v>0</v>
      </c>
      <c r="S24" s="421">
        <f>S8*$S$21</f>
        <v>0</v>
      </c>
      <c r="T24" s="421">
        <f t="shared" ref="T24:T32" si="21">T8*$T$21</f>
        <v>0</v>
      </c>
      <c r="U24" s="421">
        <f t="shared" ref="U24:U32" si="22">U8*$U$21</f>
        <v>0</v>
      </c>
      <c r="V24" s="437">
        <f t="shared" ref="V24:V32" si="23">V8*$V$21</f>
        <v>0</v>
      </c>
      <c r="W24" s="437">
        <f t="shared" ref="W24:W32" si="24">W8*$W$21</f>
        <v>0</v>
      </c>
      <c r="X24" s="421">
        <f t="shared" ref="X24:X32" si="25">X8*$X$21</f>
        <v>0</v>
      </c>
      <c r="Y24" s="421">
        <f t="shared" ref="Y24:Y32" si="26">Y8*$Y$21</f>
        <v>0</v>
      </c>
      <c r="Z24" s="421">
        <f t="shared" ref="Z24:AN32" si="27">Z8*Z$21</f>
        <v>0</v>
      </c>
      <c r="AA24" s="421">
        <f t="shared" si="27"/>
        <v>0</v>
      </c>
      <c r="AB24" s="421">
        <f t="shared" si="27"/>
        <v>0</v>
      </c>
      <c r="AC24" s="421">
        <f t="shared" si="27"/>
        <v>0</v>
      </c>
      <c r="AD24" s="421">
        <f t="shared" si="27"/>
        <v>0</v>
      </c>
      <c r="AE24" s="421">
        <f t="shared" si="27"/>
        <v>0</v>
      </c>
      <c r="AF24" s="421">
        <f t="shared" si="27"/>
        <v>0</v>
      </c>
      <c r="AG24" s="421">
        <f t="shared" si="27"/>
        <v>0</v>
      </c>
      <c r="AH24" s="421">
        <f t="shared" si="27"/>
        <v>0</v>
      </c>
      <c r="AI24" s="421">
        <f t="shared" si="27"/>
        <v>0</v>
      </c>
      <c r="AJ24" s="421">
        <f t="shared" si="27"/>
        <v>0</v>
      </c>
      <c r="AK24" s="421">
        <f t="shared" si="27"/>
        <v>0</v>
      </c>
      <c r="AL24" s="421">
        <f t="shared" si="27"/>
        <v>0</v>
      </c>
      <c r="AM24" s="421">
        <f t="shared" si="27"/>
        <v>0</v>
      </c>
      <c r="AN24" s="421">
        <f t="shared" si="27"/>
        <v>0</v>
      </c>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
      <c r="LH24" s="8"/>
      <c r="LI24" s="8"/>
      <c r="LJ24" s="8"/>
      <c r="LK24" s="8"/>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
      <c r="MQ24" s="8"/>
      <c r="MR24" s="8"/>
      <c r="MS24" s="8"/>
      <c r="MT24" s="8"/>
      <c r="MU24" s="8"/>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
      <c r="NZ24" s="8"/>
      <c r="OA24" s="8"/>
      <c r="OB24" s="8"/>
      <c r="OC24" s="8"/>
      <c r="OD24" s="8"/>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
      <c r="PI24" s="8"/>
      <c r="PJ24" s="8"/>
      <c r="PK24" s="8"/>
      <c r="PL24" s="8"/>
      <c r="PM24" s="8"/>
      <c r="PN24" s="8"/>
      <c r="PO24" s="8"/>
      <c r="PP24" s="8"/>
      <c r="PQ24" s="8"/>
      <c r="PR24" s="8"/>
      <c r="PS24" s="8"/>
      <c r="PT24" s="8"/>
      <c r="PU24" s="8"/>
      <c r="PV24" s="8"/>
      <c r="PW24" s="8"/>
      <c r="PX24" s="8"/>
      <c r="PY24" s="8"/>
      <c r="PZ24" s="8"/>
      <c r="QA24" s="8"/>
      <c r="QB24" s="8"/>
      <c r="QC24" s="8"/>
      <c r="QD24" s="8"/>
      <c r="QE24" s="8"/>
      <c r="QF24" s="8"/>
      <c r="QG24" s="8"/>
      <c r="QH24" s="8"/>
      <c r="QI24" s="8"/>
      <c r="QJ24" s="8"/>
      <c r="QK24" s="8"/>
      <c r="QL24" s="8"/>
      <c r="QM24" s="8"/>
      <c r="QN24" s="8"/>
      <c r="QO24" s="8"/>
      <c r="QP24" s="8"/>
      <c r="QQ24" s="8"/>
      <c r="QR24" s="8"/>
      <c r="QS24" s="8"/>
      <c r="QT24" s="8"/>
      <c r="QU24" s="8"/>
      <c r="QV24" s="8"/>
      <c r="QW24" s="8"/>
      <c r="QX24" s="8"/>
      <c r="QY24" s="8"/>
      <c r="QZ24" s="8"/>
      <c r="RA24" s="8"/>
      <c r="RB24" s="8"/>
      <c r="RC24" s="8"/>
      <c r="RD24" s="8"/>
      <c r="RE24" s="8"/>
      <c r="RF24" s="8"/>
      <c r="RG24" s="8"/>
      <c r="RH24" s="8"/>
      <c r="RI24" s="8"/>
      <c r="RJ24" s="8"/>
      <c r="RK24" s="8"/>
      <c r="RL24" s="8"/>
      <c r="RM24" s="8"/>
      <c r="RN24" s="8"/>
      <c r="RO24" s="8"/>
      <c r="RP24" s="8"/>
      <c r="RQ24" s="8"/>
      <c r="RR24" s="8"/>
      <c r="RS24" s="8"/>
      <c r="RT24" s="8"/>
      <c r="RU24" s="8"/>
      <c r="RV24" s="8"/>
      <c r="RW24" s="8"/>
      <c r="RX24" s="8"/>
      <c r="RY24" s="8"/>
      <c r="RZ24" s="8"/>
      <c r="SA24" s="8"/>
      <c r="SB24" s="8"/>
      <c r="SC24" s="8"/>
      <c r="SD24" s="8"/>
      <c r="SE24" s="8"/>
      <c r="SF24" s="8"/>
      <c r="SG24" s="8"/>
      <c r="SH24" s="8"/>
      <c r="SI24" s="8"/>
      <c r="SJ24" s="8"/>
      <c r="SK24" s="8"/>
      <c r="SL24" s="8"/>
      <c r="SM24" s="8"/>
      <c r="SN24" s="8"/>
      <c r="SO24" s="8"/>
      <c r="SP24" s="8"/>
      <c r="SQ24" s="8"/>
      <c r="SR24" s="8"/>
      <c r="SS24" s="8"/>
      <c r="ST24" s="8"/>
      <c r="SU24" s="8"/>
      <c r="SV24" s="8"/>
      <c r="SW24" s="8"/>
      <c r="SX24" s="8"/>
      <c r="SY24" s="8"/>
      <c r="SZ24" s="8"/>
      <c r="TA24" s="8"/>
      <c r="TB24" s="8"/>
      <c r="TC24" s="8"/>
      <c r="TD24" s="8"/>
      <c r="TE24" s="8"/>
      <c r="TF24" s="8"/>
      <c r="TG24" s="8"/>
      <c r="TH24" s="8"/>
      <c r="TI24" s="8"/>
      <c r="TJ24" s="8"/>
      <c r="TK24" s="8"/>
      <c r="TL24" s="8"/>
      <c r="TM24" s="8"/>
      <c r="TN24" s="8"/>
      <c r="TO24" s="8"/>
      <c r="TP24" s="8"/>
      <c r="TQ24" s="8"/>
      <c r="TR24" s="8"/>
      <c r="TS24" s="8"/>
      <c r="TT24" s="8"/>
      <c r="TU24" s="8"/>
      <c r="TV24" s="8"/>
      <c r="TW24" s="8"/>
      <c r="TX24" s="8"/>
      <c r="TY24" s="8"/>
      <c r="TZ24" s="8"/>
      <c r="UA24" s="8"/>
      <c r="UB24" s="8"/>
      <c r="UC24" s="8"/>
      <c r="UD24" s="8"/>
      <c r="UE24" s="8"/>
      <c r="UF24" s="8"/>
      <c r="UG24" s="8"/>
      <c r="UH24" s="8"/>
      <c r="UI24" s="8"/>
      <c r="UJ24" s="8"/>
      <c r="UK24" s="8"/>
      <c r="UL24" s="8"/>
      <c r="UM24" s="8"/>
      <c r="UN24" s="8"/>
      <c r="UO24" s="8"/>
      <c r="UP24" s="8"/>
      <c r="UQ24" s="8"/>
      <c r="UR24" s="8"/>
      <c r="US24" s="8"/>
      <c r="UT24" s="8"/>
      <c r="UU24" s="8"/>
      <c r="UV24" s="8"/>
      <c r="UW24" s="8"/>
      <c r="UX24" s="8"/>
      <c r="UY24" s="8"/>
      <c r="UZ24" s="8"/>
      <c r="VA24" s="8"/>
      <c r="VB24" s="8"/>
      <c r="VC24" s="8"/>
      <c r="VD24" s="8"/>
      <c r="VE24" s="8"/>
      <c r="VF24" s="8"/>
      <c r="VG24" s="8"/>
      <c r="VH24" s="8"/>
      <c r="VI24" s="8"/>
      <c r="VJ24" s="8"/>
      <c r="VK24" s="8"/>
      <c r="VL24" s="8"/>
      <c r="VM24" s="8"/>
      <c r="VN24" s="8"/>
      <c r="VO24" s="8"/>
      <c r="VP24" s="8"/>
      <c r="VQ24" s="8"/>
      <c r="VR24" s="8"/>
      <c r="VS24" s="8"/>
      <c r="VT24" s="8"/>
      <c r="VU24" s="8"/>
      <c r="VV24" s="8"/>
      <c r="VW24" s="8"/>
      <c r="VX24" s="8"/>
      <c r="VY24" s="8"/>
      <c r="VZ24" s="8"/>
      <c r="WA24" s="8"/>
      <c r="WB24" s="8"/>
      <c r="WC24" s="8"/>
      <c r="WD24" s="8"/>
      <c r="WE24" s="8"/>
      <c r="WF24" s="8"/>
      <c r="WG24" s="8"/>
      <c r="WH24" s="8"/>
      <c r="WI24" s="8"/>
      <c r="WJ24" s="8"/>
      <c r="WK24" s="8"/>
      <c r="WL24" s="8"/>
      <c r="WM24" s="8"/>
      <c r="WN24" s="8"/>
      <c r="WO24" s="8"/>
      <c r="WP24" s="8"/>
      <c r="WQ24" s="8"/>
      <c r="WR24" s="8"/>
      <c r="WS24" s="8"/>
      <c r="WT24" s="8"/>
      <c r="WU24" s="8"/>
      <c r="WV24" s="8"/>
      <c r="WW24" s="8"/>
      <c r="WX24" s="8"/>
      <c r="WY24" s="8"/>
      <c r="WZ24" s="8"/>
      <c r="XA24" s="8"/>
      <c r="XB24" s="8"/>
      <c r="XC24" s="8"/>
      <c r="XD24" s="8"/>
      <c r="XE24" s="8"/>
      <c r="XF24" s="8"/>
      <c r="XG24" s="8"/>
      <c r="XH24" s="8"/>
      <c r="XI24" s="8"/>
      <c r="XJ24" s="8"/>
      <c r="XK24" s="8"/>
      <c r="XL24" s="8"/>
      <c r="XM24" s="8"/>
      <c r="XN24" s="8"/>
      <c r="XO24" s="8"/>
      <c r="XP24" s="8"/>
      <c r="XQ24" s="8"/>
      <c r="XR24" s="8"/>
      <c r="XS24" s="8"/>
      <c r="XT24" s="8"/>
      <c r="XU24" s="8"/>
      <c r="XV24" s="8"/>
      <c r="XW24" s="8"/>
      <c r="XX24" s="8"/>
      <c r="XY24" s="8"/>
      <c r="XZ24" s="8"/>
      <c r="YA24" s="8"/>
      <c r="YB24" s="8"/>
      <c r="YC24" s="8"/>
      <c r="YD24" s="8"/>
      <c r="YE24" s="8"/>
      <c r="YF24" s="8"/>
      <c r="YG24" s="8"/>
      <c r="YH24" s="8"/>
      <c r="YI24" s="8"/>
      <c r="YJ24" s="8"/>
      <c r="YK24" s="8"/>
      <c r="YL24" s="8"/>
      <c r="YM24" s="8"/>
      <c r="YN24" s="8"/>
      <c r="YO24" s="8"/>
      <c r="YP24" s="8"/>
      <c r="YQ24" s="8"/>
      <c r="YR24" s="8"/>
      <c r="YS24" s="8"/>
      <c r="YT24" s="8"/>
      <c r="YU24" s="8"/>
      <c r="YV24" s="8"/>
      <c r="YW24" s="8"/>
      <c r="YX24" s="8"/>
      <c r="YY24" s="8"/>
      <c r="YZ24" s="8"/>
      <c r="ZA24" s="8"/>
      <c r="ZB24" s="8"/>
      <c r="ZC24" s="8"/>
      <c r="ZD24" s="8"/>
      <c r="ZE24" s="8"/>
      <c r="ZF24" s="8"/>
      <c r="ZG24" s="8"/>
      <c r="ZH24" s="8"/>
      <c r="ZI24" s="8"/>
      <c r="ZJ24" s="8"/>
      <c r="ZK24" s="8"/>
      <c r="ZL24" s="8"/>
      <c r="ZM24" s="8"/>
      <c r="ZN24" s="8"/>
      <c r="ZO24" s="8"/>
      <c r="ZP24" s="8"/>
      <c r="ZQ24" s="8"/>
      <c r="ZR24" s="8"/>
      <c r="ZS24" s="8"/>
      <c r="ZT24" s="8"/>
      <c r="ZU24" s="8"/>
      <c r="ZV24" s="8"/>
      <c r="ZW24" s="8"/>
      <c r="ZX24" s="8"/>
      <c r="ZY24" s="8"/>
      <c r="ZZ24" s="8"/>
      <c r="AAA24" s="8"/>
      <c r="AAB24" s="8"/>
      <c r="AAC24" s="8"/>
      <c r="AAD24" s="8"/>
      <c r="AAE24" s="8"/>
      <c r="AAF24" s="8"/>
      <c r="AAG24" s="8"/>
      <c r="AAH24" s="8"/>
      <c r="AAI24" s="8"/>
      <c r="AAJ24" s="8"/>
      <c r="AAK24" s="8"/>
      <c r="AAL24" s="8"/>
      <c r="AAM24" s="8"/>
      <c r="AAN24" s="8"/>
      <c r="AAO24" s="8"/>
      <c r="AAP24" s="8"/>
      <c r="AAQ24" s="8"/>
      <c r="AAR24" s="8"/>
      <c r="AAS24" s="8"/>
      <c r="AAT24" s="8"/>
      <c r="AAU24" s="8"/>
      <c r="AAV24" s="8"/>
      <c r="AAW24" s="8"/>
      <c r="AAX24" s="8"/>
      <c r="AAY24" s="8"/>
      <c r="AAZ24" s="8"/>
      <c r="ABA24" s="8"/>
      <c r="ABB24" s="8"/>
      <c r="ABC24" s="8"/>
      <c r="ABD24" s="8"/>
      <c r="ABE24" s="8"/>
      <c r="ABF24" s="8"/>
      <c r="ABG24" s="8"/>
      <c r="ABH24" s="8"/>
      <c r="ABI24" s="8"/>
      <c r="ABJ24" s="8"/>
      <c r="ABK24" s="8"/>
      <c r="ABL24" s="8"/>
      <c r="ABM24" s="8"/>
      <c r="ABN24" s="8"/>
      <c r="ABO24" s="8"/>
      <c r="ABP24" s="8"/>
      <c r="ABQ24" s="8"/>
      <c r="ABR24" s="8"/>
      <c r="ABS24" s="8"/>
      <c r="ABT24" s="8"/>
      <c r="ABU24" s="8"/>
      <c r="ABV24" s="8"/>
      <c r="ABW24" s="8"/>
      <c r="ABX24" s="8"/>
      <c r="ABY24" s="8"/>
      <c r="ABZ24" s="8"/>
      <c r="ACA24" s="8"/>
      <c r="ACB24" s="8"/>
      <c r="ACC24" s="8"/>
      <c r="ACD24" s="8"/>
      <c r="ACE24" s="8"/>
      <c r="ACF24" s="8"/>
      <c r="ACG24" s="8"/>
      <c r="ACH24" s="8"/>
      <c r="ACI24" s="8"/>
      <c r="ACJ24" s="8"/>
      <c r="ACK24" s="8"/>
      <c r="ACL24" s="8"/>
      <c r="ACM24" s="8"/>
      <c r="ACN24" s="8"/>
      <c r="ACO24" s="8"/>
      <c r="ACP24" s="8"/>
      <c r="ACQ24" s="8"/>
      <c r="ACR24" s="8"/>
      <c r="ACS24" s="8"/>
      <c r="ACT24" s="8"/>
      <c r="ACU24" s="8"/>
      <c r="ACV24" s="8"/>
      <c r="ACW24" s="8"/>
      <c r="ACX24" s="8"/>
      <c r="ACY24" s="8"/>
      <c r="ACZ24" s="8"/>
      <c r="ADA24" s="8"/>
      <c r="ADB24" s="8"/>
      <c r="ADC24" s="8"/>
      <c r="ADD24" s="8"/>
      <c r="ADE24" s="8"/>
      <c r="ADF24" s="8"/>
      <c r="ADG24" s="8"/>
      <c r="ADH24" s="8"/>
      <c r="ADI24" s="8"/>
      <c r="ADJ24" s="8"/>
      <c r="ADK24" s="8"/>
      <c r="ADL24" s="8"/>
      <c r="ADM24" s="8"/>
      <c r="ADN24" s="8"/>
      <c r="ADO24" s="8"/>
      <c r="ADP24" s="8"/>
      <c r="ADQ24" s="8"/>
      <c r="ADR24" s="8"/>
      <c r="ADS24" s="8"/>
      <c r="ADT24" s="8"/>
      <c r="ADU24" s="8"/>
      <c r="ADV24" s="8"/>
      <c r="ADW24" s="8"/>
      <c r="ADX24" s="8"/>
      <c r="ADY24" s="8"/>
      <c r="ADZ24" s="8"/>
      <c r="AEA24" s="8"/>
      <c r="AEB24" s="8"/>
      <c r="AEC24" s="8"/>
      <c r="AED24" s="8"/>
      <c r="AEE24" s="8"/>
      <c r="AEF24" s="8"/>
      <c r="AEG24" s="8"/>
      <c r="AEH24" s="8"/>
      <c r="AEI24" s="8"/>
      <c r="AEJ24" s="8"/>
      <c r="AEK24" s="8"/>
      <c r="AEL24" s="8"/>
      <c r="AEM24" s="8"/>
      <c r="AEN24" s="8"/>
      <c r="AEO24" s="8"/>
      <c r="AEP24" s="8"/>
      <c r="AEQ24" s="8"/>
      <c r="AER24" s="8"/>
      <c r="AES24" s="8"/>
      <c r="AET24" s="8"/>
      <c r="AEU24" s="8"/>
      <c r="AEV24" s="8"/>
      <c r="AEW24" s="8"/>
      <c r="AEX24" s="8"/>
      <c r="AEY24" s="8"/>
      <c r="AEZ24" s="8"/>
      <c r="AFA24" s="8"/>
      <c r="AFB24" s="8"/>
      <c r="AFC24" s="8"/>
      <c r="AFD24" s="8"/>
      <c r="AFE24" s="8"/>
      <c r="AFF24" s="8"/>
      <c r="AFG24" s="8"/>
      <c r="AFH24" s="8"/>
      <c r="AFI24" s="8"/>
      <c r="AFJ24" s="8"/>
      <c r="AFK24" s="8"/>
      <c r="AFL24" s="8"/>
      <c r="AFM24" s="8"/>
      <c r="AFN24" s="8"/>
      <c r="AFO24" s="8"/>
      <c r="AFP24" s="8"/>
      <c r="AFQ24" s="8"/>
      <c r="AFR24" s="8"/>
      <c r="AFS24" s="8"/>
      <c r="AFT24" s="8"/>
      <c r="AFU24" s="8"/>
      <c r="AFV24" s="8"/>
      <c r="AFW24" s="8"/>
      <c r="AFX24" s="8"/>
      <c r="AFY24" s="8"/>
      <c r="AFZ24" s="8"/>
      <c r="AGA24" s="8"/>
      <c r="AGB24" s="8"/>
      <c r="AGC24" s="8"/>
      <c r="AGD24" s="8"/>
      <c r="AGE24" s="8"/>
      <c r="AGF24" s="8"/>
      <c r="AGG24" s="8"/>
      <c r="AGH24" s="8"/>
      <c r="AGI24" s="8"/>
      <c r="AGJ24" s="8"/>
      <c r="AGK24" s="8"/>
      <c r="AGL24" s="8"/>
      <c r="AGM24" s="8"/>
      <c r="AGN24" s="8"/>
      <c r="AGO24" s="8"/>
      <c r="AGP24" s="8"/>
      <c r="AGQ24" s="8"/>
      <c r="AGR24" s="8"/>
      <c r="AGS24" s="8"/>
      <c r="AGT24" s="8"/>
      <c r="AGU24" s="8"/>
      <c r="AGV24" s="8"/>
      <c r="AGW24" s="8"/>
      <c r="AGX24" s="8"/>
      <c r="AGY24" s="8"/>
      <c r="AGZ24" s="8"/>
      <c r="AHA24" s="8"/>
      <c r="AHB24" s="8"/>
      <c r="AHC24" s="8"/>
      <c r="AHD24" s="8"/>
      <c r="AHE24" s="8"/>
      <c r="AHF24" s="8"/>
      <c r="AHG24" s="8"/>
      <c r="AHH24" s="8"/>
      <c r="AHI24" s="8"/>
      <c r="AHJ24" s="8"/>
      <c r="AHK24" s="8"/>
      <c r="AHL24" s="8"/>
      <c r="AHM24" s="8"/>
      <c r="AHN24" s="8"/>
      <c r="AHO24" s="8"/>
      <c r="AHP24" s="8"/>
      <c r="AHQ24" s="8"/>
      <c r="AHR24" s="8"/>
      <c r="AHS24" s="8"/>
      <c r="AHT24" s="8"/>
      <c r="AHU24" s="8"/>
      <c r="AHV24" s="8"/>
      <c r="AHW24" s="8"/>
      <c r="AHX24" s="8"/>
      <c r="AHY24" s="8"/>
      <c r="AHZ24" s="8"/>
      <c r="AIA24" s="8"/>
      <c r="AIB24" s="8"/>
      <c r="AIC24" s="8"/>
      <c r="AID24" s="8"/>
      <c r="AIE24" s="8"/>
      <c r="AIF24" s="8"/>
      <c r="AIG24" s="8"/>
      <c r="AIH24" s="8"/>
      <c r="AII24" s="8"/>
      <c r="AIJ24" s="8"/>
      <c r="AIK24" s="8"/>
      <c r="AIL24" s="8"/>
      <c r="AIM24" s="8"/>
      <c r="AIN24" s="8"/>
      <c r="AIO24" s="8"/>
      <c r="AIP24" s="8"/>
      <c r="AIQ24" s="8"/>
      <c r="AIR24" s="8"/>
      <c r="AIS24" s="8"/>
      <c r="AIT24" s="8"/>
      <c r="AIU24" s="8"/>
      <c r="AIV24" s="8"/>
      <c r="AIW24" s="8"/>
      <c r="AIX24" s="8"/>
      <c r="AIY24" s="8"/>
      <c r="AIZ24" s="8"/>
      <c r="AJA24" s="8"/>
      <c r="AJB24" s="8"/>
      <c r="AJC24" s="8"/>
      <c r="AJD24" s="8"/>
      <c r="AJE24" s="8"/>
      <c r="AJF24" s="8"/>
      <c r="AJG24" s="8"/>
      <c r="AJH24" s="8"/>
      <c r="AJI24" s="8"/>
      <c r="AJJ24" s="8"/>
      <c r="AJK24" s="8"/>
      <c r="AJL24" s="8"/>
      <c r="AJM24" s="8"/>
      <c r="AJN24" s="8"/>
      <c r="AJO24" s="8"/>
      <c r="AJP24" s="8"/>
      <c r="AJQ24" s="8"/>
      <c r="AJR24" s="8"/>
      <c r="AJS24" s="8"/>
      <c r="AJT24" s="8"/>
      <c r="AJU24" s="8"/>
      <c r="AJV24" s="8"/>
      <c r="AJW24" s="8"/>
      <c r="AJX24" s="8"/>
      <c r="AJY24" s="8"/>
      <c r="AJZ24" s="8"/>
      <c r="AKA24" s="8"/>
      <c r="AKB24" s="8"/>
      <c r="AKC24" s="8"/>
      <c r="AKD24" s="8"/>
      <c r="AKE24" s="8"/>
      <c r="AKF24" s="8"/>
      <c r="AKG24" s="8"/>
      <c r="AKH24" s="8"/>
      <c r="AKI24" s="8"/>
      <c r="AKJ24" s="8"/>
      <c r="AKK24" s="8"/>
      <c r="AKL24" s="8"/>
      <c r="AKM24" s="8"/>
      <c r="AKN24" s="8"/>
      <c r="AKO24" s="8"/>
      <c r="AKP24" s="8"/>
      <c r="AKQ24" s="8"/>
      <c r="AKR24" s="8"/>
      <c r="AKS24" s="8"/>
      <c r="AKT24" s="8"/>
      <c r="AKU24" s="8"/>
      <c r="AKV24" s="8"/>
      <c r="AKW24" s="8"/>
      <c r="AKX24" s="8"/>
      <c r="AKY24" s="8"/>
      <c r="AKZ24" s="8"/>
      <c r="ALA24" s="8"/>
      <c r="ALB24" s="8"/>
      <c r="ALC24" s="8"/>
      <c r="ALD24" s="8"/>
      <c r="ALE24" s="8"/>
      <c r="ALF24" s="8"/>
      <c r="ALG24" s="8"/>
      <c r="ALH24" s="8"/>
      <c r="ALI24" s="8"/>
      <c r="ALJ24" s="8"/>
      <c r="ALK24" s="8"/>
      <c r="ALL24" s="8"/>
      <c r="ALM24" s="8"/>
      <c r="ALN24" s="8"/>
      <c r="ALO24" s="8"/>
      <c r="ALP24" s="8"/>
      <c r="ALQ24" s="8"/>
      <c r="ALR24" s="8"/>
      <c r="ALS24" s="8"/>
      <c r="ALT24" s="8"/>
      <c r="ALU24" s="8"/>
      <c r="ALV24" s="8"/>
      <c r="ALW24" s="8"/>
      <c r="ALX24" s="8"/>
      <c r="ALY24" s="8"/>
      <c r="ALZ24" s="8"/>
      <c r="AMA24" s="8"/>
      <c r="AMB24" s="8"/>
      <c r="AMC24" s="8"/>
      <c r="AMD24" s="8"/>
      <c r="AME24" s="8"/>
      <c r="AMF24" s="8"/>
      <c r="AMG24" s="8"/>
      <c r="AMH24" s="8"/>
      <c r="AMI24" s="8"/>
      <c r="AMJ24" s="8"/>
      <c r="AMK24" s="8"/>
      <c r="AML24" s="8"/>
      <c r="AMM24" s="8"/>
      <c r="AMN24" s="8"/>
      <c r="AMO24" s="8"/>
      <c r="AMP24" s="8"/>
      <c r="AMQ24" s="8"/>
      <c r="AMR24" s="8"/>
      <c r="AMS24" s="8"/>
      <c r="AMT24" s="8"/>
      <c r="AMU24" s="8"/>
      <c r="AMV24" s="8"/>
      <c r="AMW24" s="8"/>
      <c r="AMX24" s="8"/>
      <c r="AMY24" s="8"/>
      <c r="AMZ24" s="8"/>
      <c r="ANA24" s="8"/>
      <c r="ANB24" s="8"/>
      <c r="ANC24" s="8"/>
      <c r="AND24" s="8"/>
      <c r="ANE24" s="8"/>
      <c r="ANF24" s="8"/>
      <c r="ANG24" s="8"/>
      <c r="ANH24" s="8"/>
      <c r="ANI24" s="8"/>
      <c r="ANJ24" s="8"/>
      <c r="ANK24" s="8"/>
      <c r="ANL24" s="8"/>
      <c r="ANM24" s="8"/>
      <c r="ANN24" s="8"/>
      <c r="ANO24" s="8"/>
      <c r="ANP24" s="8"/>
      <c r="ANQ24" s="8"/>
      <c r="ANR24" s="8"/>
      <c r="ANS24" s="8"/>
      <c r="ANT24" s="8"/>
      <c r="ANU24" s="8"/>
      <c r="ANV24" s="8"/>
      <c r="ANW24" s="8"/>
      <c r="ANX24" s="8"/>
      <c r="ANY24" s="8"/>
      <c r="ANZ24" s="8"/>
      <c r="AOA24" s="8"/>
      <c r="AOB24" s="8"/>
      <c r="AOC24" s="8"/>
      <c r="AOD24" s="8"/>
      <c r="AOE24" s="8"/>
      <c r="AOF24" s="8"/>
      <c r="AOG24" s="8"/>
      <c r="AOH24" s="8"/>
      <c r="AOI24" s="8"/>
      <c r="AOJ24" s="8"/>
      <c r="AOK24" s="8"/>
      <c r="AOL24" s="8"/>
      <c r="AOM24" s="8"/>
      <c r="AON24" s="8"/>
      <c r="AOO24" s="8"/>
      <c r="AOP24" s="8"/>
      <c r="AOQ24" s="8"/>
      <c r="AOR24" s="8"/>
      <c r="AOS24" s="8"/>
      <c r="AOT24" s="8"/>
      <c r="AOU24" s="8"/>
      <c r="AOV24" s="8"/>
      <c r="AOW24" s="8"/>
      <c r="AOX24" s="8"/>
      <c r="AOY24" s="8"/>
      <c r="AOZ24" s="8"/>
      <c r="APA24" s="8"/>
      <c r="APB24" s="8"/>
      <c r="APC24" s="8"/>
      <c r="APD24" s="8"/>
      <c r="APE24" s="8"/>
      <c r="APF24" s="8"/>
      <c r="APG24" s="8"/>
      <c r="APH24" s="8"/>
      <c r="API24" s="8"/>
      <c r="APJ24" s="8"/>
      <c r="APK24" s="8"/>
      <c r="APL24" s="8"/>
      <c r="APM24" s="8"/>
      <c r="APN24" s="8"/>
      <c r="APO24" s="8"/>
      <c r="APP24" s="8"/>
      <c r="APQ24" s="8"/>
      <c r="APR24" s="8"/>
      <c r="APS24" s="8"/>
      <c r="APT24" s="8"/>
      <c r="APU24" s="8"/>
      <c r="APV24" s="8"/>
      <c r="APW24" s="8"/>
      <c r="APX24" s="8"/>
      <c r="APY24" s="8"/>
      <c r="APZ24" s="8"/>
      <c r="AQA24" s="8"/>
      <c r="AQB24" s="8"/>
      <c r="AQC24" s="8"/>
      <c r="AQD24" s="8"/>
      <c r="AQE24" s="8"/>
      <c r="AQF24" s="8"/>
      <c r="AQG24" s="8"/>
      <c r="AQH24" s="8"/>
      <c r="AQI24" s="8"/>
      <c r="AQJ24" s="8"/>
      <c r="AQK24" s="8"/>
      <c r="AQL24" s="8"/>
      <c r="AQM24" s="8"/>
      <c r="AQN24" s="8"/>
      <c r="AQO24" s="8"/>
      <c r="AQP24" s="8"/>
      <c r="AQQ24" s="8"/>
      <c r="AQR24" s="8"/>
      <c r="AQS24" s="8"/>
      <c r="AQT24" s="8"/>
      <c r="AQU24" s="8"/>
      <c r="AQV24" s="8"/>
      <c r="AQW24" s="8"/>
      <c r="AQX24" s="8"/>
      <c r="AQY24" s="8"/>
      <c r="AQZ24" s="8"/>
      <c r="ARA24" s="8"/>
      <c r="ARB24" s="8"/>
      <c r="ARC24" s="8"/>
      <c r="ARD24" s="8"/>
      <c r="ARE24" s="8"/>
      <c r="ARF24" s="8"/>
      <c r="ARG24" s="8"/>
      <c r="ARH24" s="8"/>
      <c r="ARI24" s="8"/>
      <c r="ARJ24" s="8"/>
      <c r="ARK24" s="8"/>
      <c r="ARL24" s="8"/>
      <c r="ARM24" s="8"/>
      <c r="ARN24" s="8"/>
      <c r="ARO24" s="8"/>
      <c r="ARP24" s="8"/>
      <c r="ARQ24" s="8"/>
      <c r="ARR24" s="8"/>
      <c r="ARS24" s="8"/>
      <c r="ART24" s="8"/>
      <c r="ARU24" s="8"/>
      <c r="ARV24" s="8"/>
      <c r="ARW24" s="8"/>
      <c r="ARX24" s="8"/>
      <c r="ARY24" s="8"/>
      <c r="ARZ24" s="8"/>
      <c r="ASA24" s="8"/>
      <c r="ASB24" s="8"/>
      <c r="ASC24" s="8"/>
      <c r="ASD24" s="8"/>
      <c r="ASE24" s="8"/>
      <c r="ASF24" s="8"/>
      <c r="ASG24" s="8"/>
      <c r="ASH24" s="8"/>
      <c r="ASI24" s="8"/>
      <c r="ASJ24" s="8"/>
      <c r="ASK24" s="8"/>
      <c r="ASL24" s="8"/>
      <c r="ASM24" s="8"/>
      <c r="ASN24" s="8"/>
      <c r="ASO24" s="8"/>
      <c r="ASP24" s="8"/>
      <c r="ASQ24" s="8"/>
      <c r="ASR24" s="8"/>
      <c r="ASS24" s="8"/>
      <c r="AST24" s="8"/>
      <c r="ASU24" s="8"/>
      <c r="ASV24" s="8"/>
      <c r="ASW24" s="8"/>
      <c r="ASX24" s="8"/>
      <c r="ASY24" s="8"/>
      <c r="ASZ24" s="8"/>
      <c r="ATA24" s="8"/>
      <c r="ATB24" s="8"/>
      <c r="ATC24" s="8"/>
      <c r="ATD24" s="8"/>
      <c r="ATE24" s="8"/>
      <c r="ATF24" s="8"/>
      <c r="ATG24" s="8"/>
      <c r="ATH24" s="8"/>
      <c r="ATI24" s="8"/>
      <c r="ATJ24" s="8"/>
      <c r="ATK24" s="8"/>
      <c r="ATL24" s="8"/>
      <c r="ATM24" s="8"/>
      <c r="ATN24" s="8"/>
      <c r="ATO24" s="8"/>
      <c r="ATP24" s="8"/>
      <c r="ATQ24" s="8"/>
      <c r="ATR24" s="8"/>
      <c r="ATS24" s="8"/>
      <c r="ATT24" s="8"/>
      <c r="ATU24" s="8"/>
      <c r="ATV24" s="8"/>
      <c r="ATW24" s="8"/>
      <c r="ATX24" s="8"/>
      <c r="ATY24" s="8"/>
      <c r="ATZ24" s="8"/>
      <c r="AUA24" s="8"/>
      <c r="AUB24" s="8"/>
      <c r="AUC24" s="8"/>
      <c r="AUD24" s="8"/>
      <c r="AUE24" s="8"/>
      <c r="AUF24" s="8"/>
      <c r="AUG24" s="8"/>
      <c r="AUH24" s="8"/>
      <c r="AUI24" s="8"/>
      <c r="AUJ24" s="8"/>
      <c r="AUK24" s="8"/>
      <c r="AUL24" s="8"/>
      <c r="AUM24" s="8"/>
      <c r="AUN24" s="8"/>
      <c r="AUO24" s="8"/>
      <c r="AUP24" s="8"/>
      <c r="AUQ24" s="8"/>
      <c r="AUR24" s="8"/>
      <c r="AUS24" s="8"/>
    </row>
    <row r="25" spans="1:1241" s="47" customFormat="1" ht="14" x14ac:dyDescent="0.3">
      <c r="A25" s="857" t="str">
        <f>'Build Main'!A21</f>
        <v>20 STATIONS, STOPS, TERMINALS, INTERMODAL (number)</v>
      </c>
      <c r="B25" s="858"/>
      <c r="C25" s="421">
        <f t="shared" si="20"/>
        <v>0</v>
      </c>
      <c r="D25" s="433"/>
      <c r="E25" s="181">
        <v>0</v>
      </c>
      <c r="F25" s="181">
        <v>0</v>
      </c>
      <c r="G25" s="181">
        <v>0</v>
      </c>
      <c r="H25" s="181">
        <v>0</v>
      </c>
      <c r="I25" s="181">
        <v>0</v>
      </c>
      <c r="J25" s="181">
        <v>0</v>
      </c>
      <c r="K25" s="181">
        <v>0</v>
      </c>
      <c r="L25" s="181">
        <v>0</v>
      </c>
      <c r="M25" s="181">
        <v>0</v>
      </c>
      <c r="N25" s="181">
        <v>0</v>
      </c>
      <c r="O25" s="181">
        <v>0</v>
      </c>
      <c r="P25" s="182">
        <v>0</v>
      </c>
      <c r="Q25" s="182">
        <v>0</v>
      </c>
      <c r="R25" s="421">
        <f t="shared" ref="R25:R32" si="28">R9*$R$21</f>
        <v>0</v>
      </c>
      <c r="S25" s="421">
        <f t="shared" ref="S25:S32" si="29">S9*$S$21</f>
        <v>0</v>
      </c>
      <c r="T25" s="421">
        <f t="shared" si="21"/>
        <v>0</v>
      </c>
      <c r="U25" s="421">
        <f t="shared" si="22"/>
        <v>0</v>
      </c>
      <c r="V25" s="437">
        <f t="shared" si="23"/>
        <v>0</v>
      </c>
      <c r="W25" s="437">
        <f t="shared" si="24"/>
        <v>0</v>
      </c>
      <c r="X25" s="421">
        <f t="shared" si="25"/>
        <v>0</v>
      </c>
      <c r="Y25" s="421">
        <f t="shared" si="26"/>
        <v>0</v>
      </c>
      <c r="Z25" s="421">
        <f t="shared" ref="Z25:AC32" si="30">Z9*Z$21</f>
        <v>0</v>
      </c>
      <c r="AA25" s="421">
        <f t="shared" si="30"/>
        <v>0</v>
      </c>
      <c r="AB25" s="421">
        <f t="shared" si="30"/>
        <v>0</v>
      </c>
      <c r="AC25" s="421">
        <f t="shared" si="30"/>
        <v>0</v>
      </c>
      <c r="AD25" s="421">
        <f t="shared" ref="AD25:AI32" si="31">AD9*AD$21</f>
        <v>0</v>
      </c>
      <c r="AE25" s="421">
        <f t="shared" si="31"/>
        <v>0</v>
      </c>
      <c r="AF25" s="421">
        <f t="shared" si="31"/>
        <v>0</v>
      </c>
      <c r="AG25" s="421">
        <f t="shared" si="31"/>
        <v>0</v>
      </c>
      <c r="AH25" s="421">
        <f>AH9*AH$21</f>
        <v>0</v>
      </c>
      <c r="AI25" s="421">
        <f>AI9*AI$21</f>
        <v>0</v>
      </c>
      <c r="AJ25" s="421">
        <f t="shared" si="27"/>
        <v>0</v>
      </c>
      <c r="AK25" s="421">
        <f t="shared" si="27"/>
        <v>0</v>
      </c>
      <c r="AL25" s="421">
        <f t="shared" si="27"/>
        <v>0</v>
      </c>
      <c r="AM25" s="421">
        <f t="shared" si="27"/>
        <v>0</v>
      </c>
      <c r="AN25" s="421">
        <f t="shared" si="27"/>
        <v>0</v>
      </c>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c r="JW25" s="8"/>
      <c r="JX25" s="8"/>
      <c r="JY25" s="8"/>
      <c r="JZ25" s="8"/>
      <c r="KA25" s="8"/>
      <c r="KB25" s="8"/>
      <c r="KC25" s="8"/>
      <c r="KD25" s="8"/>
      <c r="KE25" s="8"/>
      <c r="KF25" s="8"/>
      <c r="KG25" s="8"/>
      <c r="KH25" s="8"/>
      <c r="KI25" s="8"/>
      <c r="KJ25" s="8"/>
      <c r="KK25" s="8"/>
      <c r="KL25" s="8"/>
      <c r="KM25" s="8"/>
      <c r="KN25" s="8"/>
      <c r="KO25" s="8"/>
      <c r="KP25" s="8"/>
      <c r="KQ25" s="8"/>
      <c r="KR25" s="8"/>
      <c r="KS25" s="8"/>
      <c r="KT25" s="8"/>
      <c r="KU25" s="8"/>
      <c r="KV25" s="8"/>
      <c r="KW25" s="8"/>
      <c r="KX25" s="8"/>
      <c r="KY25" s="8"/>
      <c r="KZ25" s="8"/>
      <c r="LA25" s="8"/>
      <c r="LB25" s="8"/>
      <c r="LC25" s="8"/>
      <c r="LD25" s="8"/>
      <c r="LE25" s="8"/>
      <c r="LF25" s="8"/>
      <c r="LG25" s="8"/>
      <c r="LH25" s="8"/>
      <c r="LI25" s="8"/>
      <c r="LJ25" s="8"/>
      <c r="LK25" s="8"/>
      <c r="LL25" s="8"/>
      <c r="LM25" s="8"/>
      <c r="LN25" s="8"/>
      <c r="LO25" s="8"/>
      <c r="LP25" s="8"/>
      <c r="LQ25" s="8"/>
      <c r="LR25" s="8"/>
      <c r="LS25" s="8"/>
      <c r="LT25" s="8"/>
      <c r="LU25" s="8"/>
      <c r="LV25" s="8"/>
      <c r="LW25" s="8"/>
      <c r="LX25" s="8"/>
      <c r="LY25" s="8"/>
      <c r="LZ25" s="8"/>
      <c r="MA25" s="8"/>
      <c r="MB25" s="8"/>
      <c r="MC25" s="8"/>
      <c r="MD25" s="8"/>
      <c r="ME25" s="8"/>
      <c r="MF25" s="8"/>
      <c r="MG25" s="8"/>
      <c r="MH25" s="8"/>
      <c r="MI25" s="8"/>
      <c r="MJ25" s="8"/>
      <c r="MK25" s="8"/>
      <c r="ML25" s="8"/>
      <c r="MM25" s="8"/>
      <c r="MN25" s="8"/>
      <c r="MO25" s="8"/>
      <c r="MP25" s="8"/>
      <c r="MQ25" s="8"/>
      <c r="MR25" s="8"/>
      <c r="MS25" s="8"/>
      <c r="MT25" s="8"/>
      <c r="MU25" s="8"/>
      <c r="MV25" s="8"/>
      <c r="MW25" s="8"/>
      <c r="MX25" s="8"/>
      <c r="MY25" s="8"/>
      <c r="MZ25" s="8"/>
      <c r="NA25" s="8"/>
      <c r="NB25" s="8"/>
      <c r="NC25" s="8"/>
      <c r="ND25" s="8"/>
      <c r="NE25" s="8"/>
      <c r="NF25" s="8"/>
      <c r="NG25" s="8"/>
      <c r="NH25" s="8"/>
      <c r="NI25" s="8"/>
      <c r="NJ25" s="8"/>
      <c r="NK25" s="8"/>
      <c r="NL25" s="8"/>
      <c r="NM25" s="8"/>
      <c r="NN25" s="8"/>
      <c r="NO25" s="8"/>
      <c r="NP25" s="8"/>
      <c r="NQ25" s="8"/>
      <c r="NR25" s="8"/>
      <c r="NS25" s="8"/>
      <c r="NT25" s="8"/>
      <c r="NU25" s="8"/>
      <c r="NV25" s="8"/>
      <c r="NW25" s="8"/>
      <c r="NX25" s="8"/>
      <c r="NY25" s="8"/>
      <c r="NZ25" s="8"/>
      <c r="OA25" s="8"/>
      <c r="OB25" s="8"/>
      <c r="OC25" s="8"/>
      <c r="OD25" s="8"/>
      <c r="OE25" s="8"/>
      <c r="OF25" s="8"/>
      <c r="OG25" s="8"/>
      <c r="OH25" s="8"/>
      <c r="OI25" s="8"/>
      <c r="OJ25" s="8"/>
      <c r="OK25" s="8"/>
      <c r="OL25" s="8"/>
      <c r="OM25" s="8"/>
      <c r="ON25" s="8"/>
      <c r="OO25" s="8"/>
      <c r="OP25" s="8"/>
      <c r="OQ25" s="8"/>
      <c r="OR25" s="8"/>
      <c r="OS25" s="8"/>
      <c r="OT25" s="8"/>
      <c r="OU25" s="8"/>
      <c r="OV25" s="8"/>
      <c r="OW25" s="8"/>
      <c r="OX25" s="8"/>
      <c r="OY25" s="8"/>
      <c r="OZ25" s="8"/>
      <c r="PA25" s="8"/>
      <c r="PB25" s="8"/>
      <c r="PC25" s="8"/>
      <c r="PD25" s="8"/>
      <c r="PE25" s="8"/>
      <c r="PF25" s="8"/>
      <c r="PG25" s="8"/>
      <c r="PH25" s="8"/>
      <c r="PI25" s="8"/>
      <c r="PJ25" s="8"/>
      <c r="PK25" s="8"/>
      <c r="PL25" s="8"/>
      <c r="PM25" s="8"/>
      <c r="PN25" s="8"/>
      <c r="PO25" s="8"/>
      <c r="PP25" s="8"/>
      <c r="PQ25" s="8"/>
      <c r="PR25" s="8"/>
      <c r="PS25" s="8"/>
      <c r="PT25" s="8"/>
      <c r="PU25" s="8"/>
      <c r="PV25" s="8"/>
      <c r="PW25" s="8"/>
      <c r="PX25" s="8"/>
      <c r="PY25" s="8"/>
      <c r="PZ25" s="8"/>
      <c r="QA25" s="8"/>
      <c r="QB25" s="8"/>
      <c r="QC25" s="8"/>
      <c r="QD25" s="8"/>
      <c r="QE25" s="8"/>
      <c r="QF25" s="8"/>
      <c r="QG25" s="8"/>
      <c r="QH25" s="8"/>
      <c r="QI25" s="8"/>
      <c r="QJ25" s="8"/>
      <c r="QK25" s="8"/>
      <c r="QL25" s="8"/>
      <c r="QM25" s="8"/>
      <c r="QN25" s="8"/>
      <c r="QO25" s="8"/>
      <c r="QP25" s="8"/>
      <c r="QQ25" s="8"/>
      <c r="QR25" s="8"/>
      <c r="QS25" s="8"/>
      <c r="QT25" s="8"/>
      <c r="QU25" s="8"/>
      <c r="QV25" s="8"/>
      <c r="QW25" s="8"/>
      <c r="QX25" s="8"/>
      <c r="QY25" s="8"/>
      <c r="QZ25" s="8"/>
      <c r="RA25" s="8"/>
      <c r="RB25" s="8"/>
      <c r="RC25" s="8"/>
      <c r="RD25" s="8"/>
      <c r="RE25" s="8"/>
      <c r="RF25" s="8"/>
      <c r="RG25" s="8"/>
      <c r="RH25" s="8"/>
      <c r="RI25" s="8"/>
      <c r="RJ25" s="8"/>
      <c r="RK25" s="8"/>
      <c r="RL25" s="8"/>
      <c r="RM25" s="8"/>
      <c r="RN25" s="8"/>
      <c r="RO25" s="8"/>
      <c r="RP25" s="8"/>
      <c r="RQ25" s="8"/>
      <c r="RR25" s="8"/>
      <c r="RS25" s="8"/>
      <c r="RT25" s="8"/>
      <c r="RU25" s="8"/>
      <c r="RV25" s="8"/>
      <c r="RW25" s="8"/>
      <c r="RX25" s="8"/>
      <c r="RY25" s="8"/>
      <c r="RZ25" s="8"/>
      <c r="SA25" s="8"/>
      <c r="SB25" s="8"/>
      <c r="SC25" s="8"/>
      <c r="SD25" s="8"/>
      <c r="SE25" s="8"/>
      <c r="SF25" s="8"/>
      <c r="SG25" s="8"/>
      <c r="SH25" s="8"/>
      <c r="SI25" s="8"/>
      <c r="SJ25" s="8"/>
      <c r="SK25" s="8"/>
      <c r="SL25" s="8"/>
      <c r="SM25" s="8"/>
      <c r="SN25" s="8"/>
      <c r="SO25" s="8"/>
      <c r="SP25" s="8"/>
      <c r="SQ25" s="8"/>
      <c r="SR25" s="8"/>
      <c r="SS25" s="8"/>
      <c r="ST25" s="8"/>
      <c r="SU25" s="8"/>
      <c r="SV25" s="8"/>
      <c r="SW25" s="8"/>
      <c r="SX25" s="8"/>
      <c r="SY25" s="8"/>
      <c r="SZ25" s="8"/>
      <c r="TA25" s="8"/>
      <c r="TB25" s="8"/>
      <c r="TC25" s="8"/>
      <c r="TD25" s="8"/>
      <c r="TE25" s="8"/>
      <c r="TF25" s="8"/>
      <c r="TG25" s="8"/>
      <c r="TH25" s="8"/>
      <c r="TI25" s="8"/>
      <c r="TJ25" s="8"/>
      <c r="TK25" s="8"/>
      <c r="TL25" s="8"/>
      <c r="TM25" s="8"/>
      <c r="TN25" s="8"/>
      <c r="TO25" s="8"/>
      <c r="TP25" s="8"/>
      <c r="TQ25" s="8"/>
      <c r="TR25" s="8"/>
      <c r="TS25" s="8"/>
      <c r="TT25" s="8"/>
      <c r="TU25" s="8"/>
      <c r="TV25" s="8"/>
      <c r="TW25" s="8"/>
      <c r="TX25" s="8"/>
      <c r="TY25" s="8"/>
      <c r="TZ25" s="8"/>
      <c r="UA25" s="8"/>
      <c r="UB25" s="8"/>
      <c r="UC25" s="8"/>
      <c r="UD25" s="8"/>
      <c r="UE25" s="8"/>
      <c r="UF25" s="8"/>
      <c r="UG25" s="8"/>
      <c r="UH25" s="8"/>
      <c r="UI25" s="8"/>
      <c r="UJ25" s="8"/>
      <c r="UK25" s="8"/>
      <c r="UL25" s="8"/>
      <c r="UM25" s="8"/>
      <c r="UN25" s="8"/>
      <c r="UO25" s="8"/>
      <c r="UP25" s="8"/>
      <c r="UQ25" s="8"/>
      <c r="UR25" s="8"/>
      <c r="US25" s="8"/>
      <c r="UT25" s="8"/>
      <c r="UU25" s="8"/>
      <c r="UV25" s="8"/>
      <c r="UW25" s="8"/>
      <c r="UX25" s="8"/>
      <c r="UY25" s="8"/>
      <c r="UZ25" s="8"/>
      <c r="VA25" s="8"/>
      <c r="VB25" s="8"/>
      <c r="VC25" s="8"/>
      <c r="VD25" s="8"/>
      <c r="VE25" s="8"/>
      <c r="VF25" s="8"/>
      <c r="VG25" s="8"/>
      <c r="VH25" s="8"/>
      <c r="VI25" s="8"/>
      <c r="VJ25" s="8"/>
      <c r="VK25" s="8"/>
      <c r="VL25" s="8"/>
      <c r="VM25" s="8"/>
      <c r="VN25" s="8"/>
      <c r="VO25" s="8"/>
      <c r="VP25" s="8"/>
      <c r="VQ25" s="8"/>
      <c r="VR25" s="8"/>
      <c r="VS25" s="8"/>
      <c r="VT25" s="8"/>
      <c r="VU25" s="8"/>
      <c r="VV25" s="8"/>
      <c r="VW25" s="8"/>
      <c r="VX25" s="8"/>
      <c r="VY25" s="8"/>
      <c r="VZ25" s="8"/>
      <c r="WA25" s="8"/>
      <c r="WB25" s="8"/>
      <c r="WC25" s="8"/>
      <c r="WD25" s="8"/>
      <c r="WE25" s="8"/>
      <c r="WF25" s="8"/>
      <c r="WG25" s="8"/>
      <c r="WH25" s="8"/>
      <c r="WI25" s="8"/>
      <c r="WJ25" s="8"/>
      <c r="WK25" s="8"/>
      <c r="WL25" s="8"/>
      <c r="WM25" s="8"/>
      <c r="WN25" s="8"/>
      <c r="WO25" s="8"/>
      <c r="WP25" s="8"/>
      <c r="WQ25" s="8"/>
      <c r="WR25" s="8"/>
      <c r="WS25" s="8"/>
      <c r="WT25" s="8"/>
      <c r="WU25" s="8"/>
      <c r="WV25" s="8"/>
      <c r="WW25" s="8"/>
      <c r="WX25" s="8"/>
      <c r="WY25" s="8"/>
      <c r="WZ25" s="8"/>
      <c r="XA25" s="8"/>
      <c r="XB25" s="8"/>
      <c r="XC25" s="8"/>
      <c r="XD25" s="8"/>
      <c r="XE25" s="8"/>
      <c r="XF25" s="8"/>
      <c r="XG25" s="8"/>
      <c r="XH25" s="8"/>
      <c r="XI25" s="8"/>
      <c r="XJ25" s="8"/>
      <c r="XK25" s="8"/>
      <c r="XL25" s="8"/>
      <c r="XM25" s="8"/>
      <c r="XN25" s="8"/>
      <c r="XO25" s="8"/>
      <c r="XP25" s="8"/>
      <c r="XQ25" s="8"/>
      <c r="XR25" s="8"/>
      <c r="XS25" s="8"/>
      <c r="XT25" s="8"/>
      <c r="XU25" s="8"/>
      <c r="XV25" s="8"/>
      <c r="XW25" s="8"/>
      <c r="XX25" s="8"/>
      <c r="XY25" s="8"/>
      <c r="XZ25" s="8"/>
      <c r="YA25" s="8"/>
      <c r="YB25" s="8"/>
      <c r="YC25" s="8"/>
      <c r="YD25" s="8"/>
      <c r="YE25" s="8"/>
      <c r="YF25" s="8"/>
      <c r="YG25" s="8"/>
      <c r="YH25" s="8"/>
      <c r="YI25" s="8"/>
      <c r="YJ25" s="8"/>
      <c r="YK25" s="8"/>
      <c r="YL25" s="8"/>
      <c r="YM25" s="8"/>
      <c r="YN25" s="8"/>
      <c r="YO25" s="8"/>
      <c r="YP25" s="8"/>
      <c r="YQ25" s="8"/>
      <c r="YR25" s="8"/>
      <c r="YS25" s="8"/>
      <c r="YT25" s="8"/>
      <c r="YU25" s="8"/>
      <c r="YV25" s="8"/>
      <c r="YW25" s="8"/>
      <c r="YX25" s="8"/>
      <c r="YY25" s="8"/>
      <c r="YZ25" s="8"/>
      <c r="ZA25" s="8"/>
      <c r="ZB25" s="8"/>
      <c r="ZC25" s="8"/>
      <c r="ZD25" s="8"/>
      <c r="ZE25" s="8"/>
      <c r="ZF25" s="8"/>
      <c r="ZG25" s="8"/>
      <c r="ZH25" s="8"/>
      <c r="ZI25" s="8"/>
      <c r="ZJ25" s="8"/>
      <c r="ZK25" s="8"/>
      <c r="ZL25" s="8"/>
      <c r="ZM25" s="8"/>
      <c r="ZN25" s="8"/>
      <c r="ZO25" s="8"/>
      <c r="ZP25" s="8"/>
      <c r="ZQ25" s="8"/>
      <c r="ZR25" s="8"/>
      <c r="ZS25" s="8"/>
      <c r="ZT25" s="8"/>
      <c r="ZU25" s="8"/>
      <c r="ZV25" s="8"/>
      <c r="ZW25" s="8"/>
      <c r="ZX25" s="8"/>
      <c r="ZY25" s="8"/>
      <c r="ZZ25" s="8"/>
      <c r="AAA25" s="8"/>
      <c r="AAB25" s="8"/>
      <c r="AAC25" s="8"/>
      <c r="AAD25" s="8"/>
      <c r="AAE25" s="8"/>
      <c r="AAF25" s="8"/>
      <c r="AAG25" s="8"/>
      <c r="AAH25" s="8"/>
      <c r="AAI25" s="8"/>
      <c r="AAJ25" s="8"/>
      <c r="AAK25" s="8"/>
      <c r="AAL25" s="8"/>
      <c r="AAM25" s="8"/>
      <c r="AAN25" s="8"/>
      <c r="AAO25" s="8"/>
      <c r="AAP25" s="8"/>
      <c r="AAQ25" s="8"/>
      <c r="AAR25" s="8"/>
      <c r="AAS25" s="8"/>
      <c r="AAT25" s="8"/>
      <c r="AAU25" s="8"/>
      <c r="AAV25" s="8"/>
      <c r="AAW25" s="8"/>
      <c r="AAX25" s="8"/>
      <c r="AAY25" s="8"/>
      <c r="AAZ25" s="8"/>
      <c r="ABA25" s="8"/>
      <c r="ABB25" s="8"/>
      <c r="ABC25" s="8"/>
      <c r="ABD25" s="8"/>
      <c r="ABE25" s="8"/>
      <c r="ABF25" s="8"/>
      <c r="ABG25" s="8"/>
      <c r="ABH25" s="8"/>
      <c r="ABI25" s="8"/>
      <c r="ABJ25" s="8"/>
      <c r="ABK25" s="8"/>
      <c r="ABL25" s="8"/>
      <c r="ABM25" s="8"/>
      <c r="ABN25" s="8"/>
      <c r="ABO25" s="8"/>
      <c r="ABP25" s="8"/>
      <c r="ABQ25" s="8"/>
      <c r="ABR25" s="8"/>
      <c r="ABS25" s="8"/>
      <c r="ABT25" s="8"/>
      <c r="ABU25" s="8"/>
      <c r="ABV25" s="8"/>
      <c r="ABW25" s="8"/>
      <c r="ABX25" s="8"/>
      <c r="ABY25" s="8"/>
      <c r="ABZ25" s="8"/>
      <c r="ACA25" s="8"/>
      <c r="ACB25" s="8"/>
      <c r="ACC25" s="8"/>
      <c r="ACD25" s="8"/>
      <c r="ACE25" s="8"/>
      <c r="ACF25" s="8"/>
      <c r="ACG25" s="8"/>
      <c r="ACH25" s="8"/>
      <c r="ACI25" s="8"/>
      <c r="ACJ25" s="8"/>
      <c r="ACK25" s="8"/>
      <c r="ACL25" s="8"/>
      <c r="ACM25" s="8"/>
      <c r="ACN25" s="8"/>
      <c r="ACO25" s="8"/>
      <c r="ACP25" s="8"/>
      <c r="ACQ25" s="8"/>
      <c r="ACR25" s="8"/>
      <c r="ACS25" s="8"/>
      <c r="ACT25" s="8"/>
      <c r="ACU25" s="8"/>
      <c r="ACV25" s="8"/>
      <c r="ACW25" s="8"/>
      <c r="ACX25" s="8"/>
      <c r="ACY25" s="8"/>
      <c r="ACZ25" s="8"/>
      <c r="ADA25" s="8"/>
      <c r="ADB25" s="8"/>
      <c r="ADC25" s="8"/>
      <c r="ADD25" s="8"/>
      <c r="ADE25" s="8"/>
      <c r="ADF25" s="8"/>
      <c r="ADG25" s="8"/>
      <c r="ADH25" s="8"/>
      <c r="ADI25" s="8"/>
      <c r="ADJ25" s="8"/>
      <c r="ADK25" s="8"/>
      <c r="ADL25" s="8"/>
      <c r="ADM25" s="8"/>
      <c r="ADN25" s="8"/>
      <c r="ADO25" s="8"/>
      <c r="ADP25" s="8"/>
      <c r="ADQ25" s="8"/>
      <c r="ADR25" s="8"/>
      <c r="ADS25" s="8"/>
      <c r="ADT25" s="8"/>
      <c r="ADU25" s="8"/>
      <c r="ADV25" s="8"/>
      <c r="ADW25" s="8"/>
      <c r="ADX25" s="8"/>
      <c r="ADY25" s="8"/>
      <c r="ADZ25" s="8"/>
      <c r="AEA25" s="8"/>
      <c r="AEB25" s="8"/>
      <c r="AEC25" s="8"/>
      <c r="AED25" s="8"/>
      <c r="AEE25" s="8"/>
      <c r="AEF25" s="8"/>
      <c r="AEG25" s="8"/>
      <c r="AEH25" s="8"/>
      <c r="AEI25" s="8"/>
      <c r="AEJ25" s="8"/>
      <c r="AEK25" s="8"/>
      <c r="AEL25" s="8"/>
      <c r="AEM25" s="8"/>
      <c r="AEN25" s="8"/>
      <c r="AEO25" s="8"/>
      <c r="AEP25" s="8"/>
      <c r="AEQ25" s="8"/>
      <c r="AER25" s="8"/>
      <c r="AES25" s="8"/>
      <c r="AET25" s="8"/>
      <c r="AEU25" s="8"/>
      <c r="AEV25" s="8"/>
      <c r="AEW25" s="8"/>
      <c r="AEX25" s="8"/>
      <c r="AEY25" s="8"/>
      <c r="AEZ25" s="8"/>
      <c r="AFA25" s="8"/>
      <c r="AFB25" s="8"/>
      <c r="AFC25" s="8"/>
      <c r="AFD25" s="8"/>
      <c r="AFE25" s="8"/>
      <c r="AFF25" s="8"/>
      <c r="AFG25" s="8"/>
      <c r="AFH25" s="8"/>
      <c r="AFI25" s="8"/>
      <c r="AFJ25" s="8"/>
      <c r="AFK25" s="8"/>
      <c r="AFL25" s="8"/>
      <c r="AFM25" s="8"/>
      <c r="AFN25" s="8"/>
      <c r="AFO25" s="8"/>
      <c r="AFP25" s="8"/>
      <c r="AFQ25" s="8"/>
      <c r="AFR25" s="8"/>
      <c r="AFS25" s="8"/>
      <c r="AFT25" s="8"/>
      <c r="AFU25" s="8"/>
      <c r="AFV25" s="8"/>
      <c r="AFW25" s="8"/>
      <c r="AFX25" s="8"/>
      <c r="AFY25" s="8"/>
      <c r="AFZ25" s="8"/>
      <c r="AGA25" s="8"/>
      <c r="AGB25" s="8"/>
      <c r="AGC25" s="8"/>
      <c r="AGD25" s="8"/>
      <c r="AGE25" s="8"/>
      <c r="AGF25" s="8"/>
      <c r="AGG25" s="8"/>
      <c r="AGH25" s="8"/>
      <c r="AGI25" s="8"/>
      <c r="AGJ25" s="8"/>
      <c r="AGK25" s="8"/>
      <c r="AGL25" s="8"/>
      <c r="AGM25" s="8"/>
      <c r="AGN25" s="8"/>
      <c r="AGO25" s="8"/>
      <c r="AGP25" s="8"/>
      <c r="AGQ25" s="8"/>
      <c r="AGR25" s="8"/>
      <c r="AGS25" s="8"/>
      <c r="AGT25" s="8"/>
      <c r="AGU25" s="8"/>
      <c r="AGV25" s="8"/>
      <c r="AGW25" s="8"/>
      <c r="AGX25" s="8"/>
      <c r="AGY25" s="8"/>
      <c r="AGZ25" s="8"/>
      <c r="AHA25" s="8"/>
      <c r="AHB25" s="8"/>
      <c r="AHC25" s="8"/>
      <c r="AHD25" s="8"/>
      <c r="AHE25" s="8"/>
      <c r="AHF25" s="8"/>
      <c r="AHG25" s="8"/>
      <c r="AHH25" s="8"/>
      <c r="AHI25" s="8"/>
      <c r="AHJ25" s="8"/>
      <c r="AHK25" s="8"/>
      <c r="AHL25" s="8"/>
      <c r="AHM25" s="8"/>
      <c r="AHN25" s="8"/>
      <c r="AHO25" s="8"/>
      <c r="AHP25" s="8"/>
      <c r="AHQ25" s="8"/>
      <c r="AHR25" s="8"/>
      <c r="AHS25" s="8"/>
      <c r="AHT25" s="8"/>
      <c r="AHU25" s="8"/>
      <c r="AHV25" s="8"/>
      <c r="AHW25" s="8"/>
      <c r="AHX25" s="8"/>
      <c r="AHY25" s="8"/>
      <c r="AHZ25" s="8"/>
      <c r="AIA25" s="8"/>
      <c r="AIB25" s="8"/>
      <c r="AIC25" s="8"/>
      <c r="AID25" s="8"/>
      <c r="AIE25" s="8"/>
      <c r="AIF25" s="8"/>
      <c r="AIG25" s="8"/>
      <c r="AIH25" s="8"/>
      <c r="AII25" s="8"/>
      <c r="AIJ25" s="8"/>
      <c r="AIK25" s="8"/>
      <c r="AIL25" s="8"/>
      <c r="AIM25" s="8"/>
      <c r="AIN25" s="8"/>
      <c r="AIO25" s="8"/>
      <c r="AIP25" s="8"/>
      <c r="AIQ25" s="8"/>
      <c r="AIR25" s="8"/>
      <c r="AIS25" s="8"/>
      <c r="AIT25" s="8"/>
      <c r="AIU25" s="8"/>
      <c r="AIV25" s="8"/>
      <c r="AIW25" s="8"/>
      <c r="AIX25" s="8"/>
      <c r="AIY25" s="8"/>
      <c r="AIZ25" s="8"/>
      <c r="AJA25" s="8"/>
      <c r="AJB25" s="8"/>
      <c r="AJC25" s="8"/>
      <c r="AJD25" s="8"/>
      <c r="AJE25" s="8"/>
      <c r="AJF25" s="8"/>
      <c r="AJG25" s="8"/>
      <c r="AJH25" s="8"/>
      <c r="AJI25" s="8"/>
      <c r="AJJ25" s="8"/>
      <c r="AJK25" s="8"/>
      <c r="AJL25" s="8"/>
      <c r="AJM25" s="8"/>
      <c r="AJN25" s="8"/>
      <c r="AJO25" s="8"/>
      <c r="AJP25" s="8"/>
      <c r="AJQ25" s="8"/>
      <c r="AJR25" s="8"/>
      <c r="AJS25" s="8"/>
      <c r="AJT25" s="8"/>
      <c r="AJU25" s="8"/>
      <c r="AJV25" s="8"/>
      <c r="AJW25" s="8"/>
      <c r="AJX25" s="8"/>
      <c r="AJY25" s="8"/>
      <c r="AJZ25" s="8"/>
      <c r="AKA25" s="8"/>
      <c r="AKB25" s="8"/>
      <c r="AKC25" s="8"/>
      <c r="AKD25" s="8"/>
      <c r="AKE25" s="8"/>
      <c r="AKF25" s="8"/>
      <c r="AKG25" s="8"/>
      <c r="AKH25" s="8"/>
      <c r="AKI25" s="8"/>
      <c r="AKJ25" s="8"/>
      <c r="AKK25" s="8"/>
      <c r="AKL25" s="8"/>
      <c r="AKM25" s="8"/>
      <c r="AKN25" s="8"/>
      <c r="AKO25" s="8"/>
      <c r="AKP25" s="8"/>
      <c r="AKQ25" s="8"/>
      <c r="AKR25" s="8"/>
      <c r="AKS25" s="8"/>
      <c r="AKT25" s="8"/>
      <c r="AKU25" s="8"/>
      <c r="AKV25" s="8"/>
      <c r="AKW25" s="8"/>
      <c r="AKX25" s="8"/>
      <c r="AKY25" s="8"/>
      <c r="AKZ25" s="8"/>
      <c r="ALA25" s="8"/>
      <c r="ALB25" s="8"/>
      <c r="ALC25" s="8"/>
      <c r="ALD25" s="8"/>
      <c r="ALE25" s="8"/>
      <c r="ALF25" s="8"/>
      <c r="ALG25" s="8"/>
      <c r="ALH25" s="8"/>
      <c r="ALI25" s="8"/>
      <c r="ALJ25" s="8"/>
      <c r="ALK25" s="8"/>
      <c r="ALL25" s="8"/>
      <c r="ALM25" s="8"/>
      <c r="ALN25" s="8"/>
      <c r="ALO25" s="8"/>
      <c r="ALP25" s="8"/>
      <c r="ALQ25" s="8"/>
      <c r="ALR25" s="8"/>
      <c r="ALS25" s="8"/>
      <c r="ALT25" s="8"/>
      <c r="ALU25" s="8"/>
      <c r="ALV25" s="8"/>
      <c r="ALW25" s="8"/>
      <c r="ALX25" s="8"/>
      <c r="ALY25" s="8"/>
      <c r="ALZ25" s="8"/>
      <c r="AMA25" s="8"/>
      <c r="AMB25" s="8"/>
      <c r="AMC25" s="8"/>
      <c r="AMD25" s="8"/>
      <c r="AME25" s="8"/>
      <c r="AMF25" s="8"/>
      <c r="AMG25" s="8"/>
      <c r="AMH25" s="8"/>
      <c r="AMI25" s="8"/>
      <c r="AMJ25" s="8"/>
      <c r="AMK25" s="8"/>
      <c r="AML25" s="8"/>
      <c r="AMM25" s="8"/>
      <c r="AMN25" s="8"/>
      <c r="AMO25" s="8"/>
      <c r="AMP25" s="8"/>
      <c r="AMQ25" s="8"/>
      <c r="AMR25" s="8"/>
      <c r="AMS25" s="8"/>
      <c r="AMT25" s="8"/>
      <c r="AMU25" s="8"/>
      <c r="AMV25" s="8"/>
      <c r="AMW25" s="8"/>
      <c r="AMX25" s="8"/>
      <c r="AMY25" s="8"/>
      <c r="AMZ25" s="8"/>
      <c r="ANA25" s="8"/>
      <c r="ANB25" s="8"/>
      <c r="ANC25" s="8"/>
      <c r="AND25" s="8"/>
      <c r="ANE25" s="8"/>
      <c r="ANF25" s="8"/>
      <c r="ANG25" s="8"/>
      <c r="ANH25" s="8"/>
      <c r="ANI25" s="8"/>
      <c r="ANJ25" s="8"/>
      <c r="ANK25" s="8"/>
      <c r="ANL25" s="8"/>
      <c r="ANM25" s="8"/>
      <c r="ANN25" s="8"/>
      <c r="ANO25" s="8"/>
      <c r="ANP25" s="8"/>
      <c r="ANQ25" s="8"/>
      <c r="ANR25" s="8"/>
      <c r="ANS25" s="8"/>
      <c r="ANT25" s="8"/>
      <c r="ANU25" s="8"/>
      <c r="ANV25" s="8"/>
      <c r="ANW25" s="8"/>
      <c r="ANX25" s="8"/>
      <c r="ANY25" s="8"/>
      <c r="ANZ25" s="8"/>
      <c r="AOA25" s="8"/>
      <c r="AOB25" s="8"/>
      <c r="AOC25" s="8"/>
      <c r="AOD25" s="8"/>
      <c r="AOE25" s="8"/>
      <c r="AOF25" s="8"/>
      <c r="AOG25" s="8"/>
      <c r="AOH25" s="8"/>
      <c r="AOI25" s="8"/>
      <c r="AOJ25" s="8"/>
      <c r="AOK25" s="8"/>
      <c r="AOL25" s="8"/>
      <c r="AOM25" s="8"/>
      <c r="AON25" s="8"/>
      <c r="AOO25" s="8"/>
      <c r="AOP25" s="8"/>
      <c r="AOQ25" s="8"/>
      <c r="AOR25" s="8"/>
      <c r="AOS25" s="8"/>
      <c r="AOT25" s="8"/>
      <c r="AOU25" s="8"/>
      <c r="AOV25" s="8"/>
      <c r="AOW25" s="8"/>
      <c r="AOX25" s="8"/>
      <c r="AOY25" s="8"/>
      <c r="AOZ25" s="8"/>
      <c r="APA25" s="8"/>
      <c r="APB25" s="8"/>
      <c r="APC25" s="8"/>
      <c r="APD25" s="8"/>
      <c r="APE25" s="8"/>
      <c r="APF25" s="8"/>
      <c r="APG25" s="8"/>
      <c r="APH25" s="8"/>
      <c r="API25" s="8"/>
      <c r="APJ25" s="8"/>
      <c r="APK25" s="8"/>
      <c r="APL25" s="8"/>
      <c r="APM25" s="8"/>
      <c r="APN25" s="8"/>
      <c r="APO25" s="8"/>
      <c r="APP25" s="8"/>
      <c r="APQ25" s="8"/>
      <c r="APR25" s="8"/>
      <c r="APS25" s="8"/>
      <c r="APT25" s="8"/>
      <c r="APU25" s="8"/>
      <c r="APV25" s="8"/>
      <c r="APW25" s="8"/>
      <c r="APX25" s="8"/>
      <c r="APY25" s="8"/>
      <c r="APZ25" s="8"/>
      <c r="AQA25" s="8"/>
      <c r="AQB25" s="8"/>
      <c r="AQC25" s="8"/>
      <c r="AQD25" s="8"/>
      <c r="AQE25" s="8"/>
      <c r="AQF25" s="8"/>
      <c r="AQG25" s="8"/>
      <c r="AQH25" s="8"/>
      <c r="AQI25" s="8"/>
      <c r="AQJ25" s="8"/>
      <c r="AQK25" s="8"/>
      <c r="AQL25" s="8"/>
      <c r="AQM25" s="8"/>
      <c r="AQN25" s="8"/>
      <c r="AQO25" s="8"/>
      <c r="AQP25" s="8"/>
      <c r="AQQ25" s="8"/>
      <c r="AQR25" s="8"/>
      <c r="AQS25" s="8"/>
      <c r="AQT25" s="8"/>
      <c r="AQU25" s="8"/>
      <c r="AQV25" s="8"/>
      <c r="AQW25" s="8"/>
      <c r="AQX25" s="8"/>
      <c r="AQY25" s="8"/>
      <c r="AQZ25" s="8"/>
      <c r="ARA25" s="8"/>
      <c r="ARB25" s="8"/>
      <c r="ARC25" s="8"/>
      <c r="ARD25" s="8"/>
      <c r="ARE25" s="8"/>
      <c r="ARF25" s="8"/>
      <c r="ARG25" s="8"/>
      <c r="ARH25" s="8"/>
      <c r="ARI25" s="8"/>
      <c r="ARJ25" s="8"/>
      <c r="ARK25" s="8"/>
      <c r="ARL25" s="8"/>
      <c r="ARM25" s="8"/>
      <c r="ARN25" s="8"/>
      <c r="ARO25" s="8"/>
      <c r="ARP25" s="8"/>
      <c r="ARQ25" s="8"/>
      <c r="ARR25" s="8"/>
      <c r="ARS25" s="8"/>
      <c r="ART25" s="8"/>
      <c r="ARU25" s="8"/>
      <c r="ARV25" s="8"/>
      <c r="ARW25" s="8"/>
      <c r="ARX25" s="8"/>
      <c r="ARY25" s="8"/>
      <c r="ARZ25" s="8"/>
      <c r="ASA25" s="8"/>
      <c r="ASB25" s="8"/>
      <c r="ASC25" s="8"/>
      <c r="ASD25" s="8"/>
      <c r="ASE25" s="8"/>
      <c r="ASF25" s="8"/>
      <c r="ASG25" s="8"/>
      <c r="ASH25" s="8"/>
      <c r="ASI25" s="8"/>
      <c r="ASJ25" s="8"/>
      <c r="ASK25" s="8"/>
      <c r="ASL25" s="8"/>
      <c r="ASM25" s="8"/>
      <c r="ASN25" s="8"/>
      <c r="ASO25" s="8"/>
      <c r="ASP25" s="8"/>
      <c r="ASQ25" s="8"/>
      <c r="ASR25" s="8"/>
      <c r="ASS25" s="8"/>
      <c r="AST25" s="8"/>
      <c r="ASU25" s="8"/>
      <c r="ASV25" s="8"/>
      <c r="ASW25" s="8"/>
      <c r="ASX25" s="8"/>
      <c r="ASY25" s="8"/>
      <c r="ASZ25" s="8"/>
      <c r="ATA25" s="8"/>
      <c r="ATB25" s="8"/>
      <c r="ATC25" s="8"/>
      <c r="ATD25" s="8"/>
      <c r="ATE25" s="8"/>
      <c r="ATF25" s="8"/>
      <c r="ATG25" s="8"/>
      <c r="ATH25" s="8"/>
      <c r="ATI25" s="8"/>
      <c r="ATJ25" s="8"/>
      <c r="ATK25" s="8"/>
      <c r="ATL25" s="8"/>
      <c r="ATM25" s="8"/>
      <c r="ATN25" s="8"/>
      <c r="ATO25" s="8"/>
      <c r="ATP25" s="8"/>
      <c r="ATQ25" s="8"/>
      <c r="ATR25" s="8"/>
      <c r="ATS25" s="8"/>
      <c r="ATT25" s="8"/>
      <c r="ATU25" s="8"/>
      <c r="ATV25" s="8"/>
      <c r="ATW25" s="8"/>
      <c r="ATX25" s="8"/>
      <c r="ATY25" s="8"/>
      <c r="ATZ25" s="8"/>
      <c r="AUA25" s="8"/>
      <c r="AUB25" s="8"/>
      <c r="AUC25" s="8"/>
      <c r="AUD25" s="8"/>
      <c r="AUE25" s="8"/>
      <c r="AUF25" s="8"/>
      <c r="AUG25" s="8"/>
      <c r="AUH25" s="8"/>
      <c r="AUI25" s="8"/>
      <c r="AUJ25" s="8"/>
      <c r="AUK25" s="8"/>
      <c r="AUL25" s="8"/>
      <c r="AUM25" s="8"/>
      <c r="AUN25" s="8"/>
      <c r="AUO25" s="8"/>
      <c r="AUP25" s="8"/>
      <c r="AUQ25" s="8"/>
      <c r="AUR25" s="8"/>
      <c r="AUS25" s="8"/>
    </row>
    <row r="26" spans="1:1241" s="47" customFormat="1" ht="14" x14ac:dyDescent="0.3">
      <c r="A26" s="857" t="str">
        <f>'Build Main'!A29</f>
        <v>30 SUPPORT FACILITIES: YARDS, SHOPS, ADMIN. BLDGS</v>
      </c>
      <c r="B26" s="858"/>
      <c r="C26" s="421">
        <f t="shared" si="20"/>
        <v>0</v>
      </c>
      <c r="D26" s="433"/>
      <c r="E26" s="181">
        <v>0</v>
      </c>
      <c r="F26" s="181">
        <v>0</v>
      </c>
      <c r="G26" s="181">
        <v>0</v>
      </c>
      <c r="H26" s="181">
        <v>0</v>
      </c>
      <c r="I26" s="181">
        <v>0</v>
      </c>
      <c r="J26" s="181">
        <v>0</v>
      </c>
      <c r="K26" s="181">
        <v>0</v>
      </c>
      <c r="L26" s="181">
        <v>0</v>
      </c>
      <c r="M26" s="181">
        <v>0</v>
      </c>
      <c r="N26" s="181">
        <v>0</v>
      </c>
      <c r="O26" s="181">
        <v>0</v>
      </c>
      <c r="P26" s="182">
        <v>0</v>
      </c>
      <c r="Q26" s="182">
        <v>0</v>
      </c>
      <c r="R26" s="421">
        <f t="shared" si="28"/>
        <v>0</v>
      </c>
      <c r="S26" s="421">
        <f t="shared" si="29"/>
        <v>0</v>
      </c>
      <c r="T26" s="421">
        <f t="shared" si="21"/>
        <v>0</v>
      </c>
      <c r="U26" s="421">
        <f t="shared" si="22"/>
        <v>0</v>
      </c>
      <c r="V26" s="437">
        <f t="shared" si="23"/>
        <v>0</v>
      </c>
      <c r="W26" s="437">
        <f t="shared" si="24"/>
        <v>0</v>
      </c>
      <c r="X26" s="421">
        <f t="shared" si="25"/>
        <v>0</v>
      </c>
      <c r="Y26" s="421">
        <f t="shared" si="26"/>
        <v>0</v>
      </c>
      <c r="Z26" s="421">
        <f t="shared" si="30"/>
        <v>0</v>
      </c>
      <c r="AA26" s="421">
        <f t="shared" si="30"/>
        <v>0</v>
      </c>
      <c r="AB26" s="421">
        <f t="shared" si="30"/>
        <v>0</v>
      </c>
      <c r="AC26" s="421">
        <f t="shared" si="30"/>
        <v>0</v>
      </c>
      <c r="AD26" s="421">
        <f t="shared" si="31"/>
        <v>0</v>
      </c>
      <c r="AE26" s="421">
        <f t="shared" si="31"/>
        <v>0</v>
      </c>
      <c r="AF26" s="421">
        <f t="shared" si="31"/>
        <v>0</v>
      </c>
      <c r="AG26" s="421">
        <f t="shared" si="31"/>
        <v>0</v>
      </c>
      <c r="AH26" s="421">
        <f t="shared" si="31"/>
        <v>0</v>
      </c>
      <c r="AI26" s="421">
        <f t="shared" si="31"/>
        <v>0</v>
      </c>
      <c r="AJ26" s="421">
        <f t="shared" si="27"/>
        <v>0</v>
      </c>
      <c r="AK26" s="421">
        <f t="shared" si="27"/>
        <v>0</v>
      </c>
      <c r="AL26" s="421">
        <f t="shared" si="27"/>
        <v>0</v>
      </c>
      <c r="AM26" s="421">
        <f t="shared" si="27"/>
        <v>0</v>
      </c>
      <c r="AN26" s="421">
        <f t="shared" si="27"/>
        <v>0</v>
      </c>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
      <c r="JX26" s="8"/>
      <c r="JY26" s="8"/>
      <c r="JZ26" s="8"/>
      <c r="KA26" s="8"/>
      <c r="KB26" s="8"/>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
      <c r="LH26" s="8"/>
      <c r="LI26" s="8"/>
      <c r="LJ26" s="8"/>
      <c r="LK26" s="8"/>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
      <c r="MQ26" s="8"/>
      <c r="MR26" s="8"/>
      <c r="MS26" s="8"/>
      <c r="MT26" s="8"/>
      <c r="MU26" s="8"/>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
      <c r="NZ26" s="8"/>
      <c r="OA26" s="8"/>
      <c r="OB26" s="8"/>
      <c r="OC26" s="8"/>
      <c r="OD26" s="8"/>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
      <c r="PI26" s="8"/>
      <c r="PJ26" s="8"/>
      <c r="PK26" s="8"/>
      <c r="PL26" s="8"/>
      <c r="PM26" s="8"/>
      <c r="PN26" s="8"/>
      <c r="PO26" s="8"/>
      <c r="PP26" s="8"/>
      <c r="PQ26" s="8"/>
      <c r="PR26" s="8"/>
      <c r="PS26" s="8"/>
      <c r="PT26" s="8"/>
      <c r="PU26" s="8"/>
      <c r="PV26" s="8"/>
      <c r="PW26" s="8"/>
      <c r="PX26" s="8"/>
      <c r="PY26" s="8"/>
      <c r="PZ26" s="8"/>
      <c r="QA26" s="8"/>
      <c r="QB26" s="8"/>
      <c r="QC26" s="8"/>
      <c r="QD26" s="8"/>
      <c r="QE26" s="8"/>
      <c r="QF26" s="8"/>
      <c r="QG26" s="8"/>
      <c r="QH26" s="8"/>
      <c r="QI26" s="8"/>
      <c r="QJ26" s="8"/>
      <c r="QK26" s="8"/>
      <c r="QL26" s="8"/>
      <c r="QM26" s="8"/>
      <c r="QN26" s="8"/>
      <c r="QO26" s="8"/>
      <c r="QP26" s="8"/>
      <c r="QQ26" s="8"/>
      <c r="QR26" s="8"/>
      <c r="QS26" s="8"/>
      <c r="QT26" s="8"/>
      <c r="QU26" s="8"/>
      <c r="QV26" s="8"/>
      <c r="QW26" s="8"/>
      <c r="QX26" s="8"/>
      <c r="QY26" s="8"/>
      <c r="QZ26" s="8"/>
      <c r="RA26" s="8"/>
      <c r="RB26" s="8"/>
      <c r="RC26" s="8"/>
      <c r="RD26" s="8"/>
      <c r="RE26" s="8"/>
      <c r="RF26" s="8"/>
      <c r="RG26" s="8"/>
      <c r="RH26" s="8"/>
      <c r="RI26" s="8"/>
      <c r="RJ26" s="8"/>
      <c r="RK26" s="8"/>
      <c r="RL26" s="8"/>
      <c r="RM26" s="8"/>
      <c r="RN26" s="8"/>
      <c r="RO26" s="8"/>
      <c r="RP26" s="8"/>
      <c r="RQ26" s="8"/>
      <c r="RR26" s="8"/>
      <c r="RS26" s="8"/>
      <c r="RT26" s="8"/>
      <c r="RU26" s="8"/>
      <c r="RV26" s="8"/>
      <c r="RW26" s="8"/>
      <c r="RX26" s="8"/>
      <c r="RY26" s="8"/>
      <c r="RZ26" s="8"/>
      <c r="SA26" s="8"/>
      <c r="SB26" s="8"/>
      <c r="SC26" s="8"/>
      <c r="SD26" s="8"/>
      <c r="SE26" s="8"/>
      <c r="SF26" s="8"/>
      <c r="SG26" s="8"/>
      <c r="SH26" s="8"/>
      <c r="SI26" s="8"/>
      <c r="SJ26" s="8"/>
      <c r="SK26" s="8"/>
      <c r="SL26" s="8"/>
      <c r="SM26" s="8"/>
      <c r="SN26" s="8"/>
      <c r="SO26" s="8"/>
      <c r="SP26" s="8"/>
      <c r="SQ26" s="8"/>
      <c r="SR26" s="8"/>
      <c r="SS26" s="8"/>
      <c r="ST26" s="8"/>
      <c r="SU26" s="8"/>
      <c r="SV26" s="8"/>
      <c r="SW26" s="8"/>
      <c r="SX26" s="8"/>
      <c r="SY26" s="8"/>
      <c r="SZ26" s="8"/>
      <c r="TA26" s="8"/>
      <c r="TB26" s="8"/>
      <c r="TC26" s="8"/>
      <c r="TD26" s="8"/>
      <c r="TE26" s="8"/>
      <c r="TF26" s="8"/>
      <c r="TG26" s="8"/>
      <c r="TH26" s="8"/>
      <c r="TI26" s="8"/>
      <c r="TJ26" s="8"/>
      <c r="TK26" s="8"/>
      <c r="TL26" s="8"/>
      <c r="TM26" s="8"/>
      <c r="TN26" s="8"/>
      <c r="TO26" s="8"/>
      <c r="TP26" s="8"/>
      <c r="TQ26" s="8"/>
      <c r="TR26" s="8"/>
      <c r="TS26" s="8"/>
      <c r="TT26" s="8"/>
      <c r="TU26" s="8"/>
      <c r="TV26" s="8"/>
      <c r="TW26" s="8"/>
      <c r="TX26" s="8"/>
      <c r="TY26" s="8"/>
      <c r="TZ26" s="8"/>
      <c r="UA26" s="8"/>
      <c r="UB26" s="8"/>
      <c r="UC26" s="8"/>
      <c r="UD26" s="8"/>
      <c r="UE26" s="8"/>
      <c r="UF26" s="8"/>
      <c r="UG26" s="8"/>
      <c r="UH26" s="8"/>
      <c r="UI26" s="8"/>
      <c r="UJ26" s="8"/>
      <c r="UK26" s="8"/>
      <c r="UL26" s="8"/>
      <c r="UM26" s="8"/>
      <c r="UN26" s="8"/>
      <c r="UO26" s="8"/>
      <c r="UP26" s="8"/>
      <c r="UQ26" s="8"/>
      <c r="UR26" s="8"/>
      <c r="US26" s="8"/>
      <c r="UT26" s="8"/>
      <c r="UU26" s="8"/>
      <c r="UV26" s="8"/>
      <c r="UW26" s="8"/>
      <c r="UX26" s="8"/>
      <c r="UY26" s="8"/>
      <c r="UZ26" s="8"/>
      <c r="VA26" s="8"/>
      <c r="VB26" s="8"/>
      <c r="VC26" s="8"/>
      <c r="VD26" s="8"/>
      <c r="VE26" s="8"/>
      <c r="VF26" s="8"/>
      <c r="VG26" s="8"/>
      <c r="VH26" s="8"/>
      <c r="VI26" s="8"/>
      <c r="VJ26" s="8"/>
      <c r="VK26" s="8"/>
      <c r="VL26" s="8"/>
      <c r="VM26" s="8"/>
      <c r="VN26" s="8"/>
      <c r="VO26" s="8"/>
      <c r="VP26" s="8"/>
      <c r="VQ26" s="8"/>
      <c r="VR26" s="8"/>
      <c r="VS26" s="8"/>
      <c r="VT26" s="8"/>
      <c r="VU26" s="8"/>
      <c r="VV26" s="8"/>
      <c r="VW26" s="8"/>
      <c r="VX26" s="8"/>
      <c r="VY26" s="8"/>
      <c r="VZ26" s="8"/>
      <c r="WA26" s="8"/>
      <c r="WB26" s="8"/>
      <c r="WC26" s="8"/>
      <c r="WD26" s="8"/>
      <c r="WE26" s="8"/>
      <c r="WF26" s="8"/>
      <c r="WG26" s="8"/>
      <c r="WH26" s="8"/>
      <c r="WI26" s="8"/>
      <c r="WJ26" s="8"/>
      <c r="WK26" s="8"/>
      <c r="WL26" s="8"/>
      <c r="WM26" s="8"/>
      <c r="WN26" s="8"/>
      <c r="WO26" s="8"/>
      <c r="WP26" s="8"/>
      <c r="WQ26" s="8"/>
      <c r="WR26" s="8"/>
      <c r="WS26" s="8"/>
      <c r="WT26" s="8"/>
      <c r="WU26" s="8"/>
      <c r="WV26" s="8"/>
      <c r="WW26" s="8"/>
      <c r="WX26" s="8"/>
      <c r="WY26" s="8"/>
      <c r="WZ26" s="8"/>
      <c r="XA26" s="8"/>
      <c r="XB26" s="8"/>
      <c r="XC26" s="8"/>
      <c r="XD26" s="8"/>
      <c r="XE26" s="8"/>
      <c r="XF26" s="8"/>
      <c r="XG26" s="8"/>
      <c r="XH26" s="8"/>
      <c r="XI26" s="8"/>
      <c r="XJ26" s="8"/>
      <c r="XK26" s="8"/>
      <c r="XL26" s="8"/>
      <c r="XM26" s="8"/>
      <c r="XN26" s="8"/>
      <c r="XO26" s="8"/>
      <c r="XP26" s="8"/>
      <c r="XQ26" s="8"/>
      <c r="XR26" s="8"/>
      <c r="XS26" s="8"/>
      <c r="XT26" s="8"/>
      <c r="XU26" s="8"/>
      <c r="XV26" s="8"/>
      <c r="XW26" s="8"/>
      <c r="XX26" s="8"/>
      <c r="XY26" s="8"/>
      <c r="XZ26" s="8"/>
      <c r="YA26" s="8"/>
      <c r="YB26" s="8"/>
      <c r="YC26" s="8"/>
      <c r="YD26" s="8"/>
      <c r="YE26" s="8"/>
      <c r="YF26" s="8"/>
      <c r="YG26" s="8"/>
      <c r="YH26" s="8"/>
      <c r="YI26" s="8"/>
      <c r="YJ26" s="8"/>
      <c r="YK26" s="8"/>
      <c r="YL26" s="8"/>
      <c r="YM26" s="8"/>
      <c r="YN26" s="8"/>
      <c r="YO26" s="8"/>
      <c r="YP26" s="8"/>
      <c r="YQ26" s="8"/>
      <c r="YR26" s="8"/>
      <c r="YS26" s="8"/>
      <c r="YT26" s="8"/>
      <c r="YU26" s="8"/>
      <c r="YV26" s="8"/>
      <c r="YW26" s="8"/>
      <c r="YX26" s="8"/>
      <c r="YY26" s="8"/>
      <c r="YZ26" s="8"/>
      <c r="ZA26" s="8"/>
      <c r="ZB26" s="8"/>
      <c r="ZC26" s="8"/>
      <c r="ZD26" s="8"/>
      <c r="ZE26" s="8"/>
      <c r="ZF26" s="8"/>
      <c r="ZG26" s="8"/>
      <c r="ZH26" s="8"/>
      <c r="ZI26" s="8"/>
      <c r="ZJ26" s="8"/>
      <c r="ZK26" s="8"/>
      <c r="ZL26" s="8"/>
      <c r="ZM26" s="8"/>
      <c r="ZN26" s="8"/>
      <c r="ZO26" s="8"/>
      <c r="ZP26" s="8"/>
      <c r="ZQ26" s="8"/>
      <c r="ZR26" s="8"/>
      <c r="ZS26" s="8"/>
      <c r="ZT26" s="8"/>
      <c r="ZU26" s="8"/>
      <c r="ZV26" s="8"/>
      <c r="ZW26" s="8"/>
      <c r="ZX26" s="8"/>
      <c r="ZY26" s="8"/>
      <c r="ZZ26" s="8"/>
      <c r="AAA26" s="8"/>
      <c r="AAB26" s="8"/>
      <c r="AAC26" s="8"/>
      <c r="AAD26" s="8"/>
      <c r="AAE26" s="8"/>
      <c r="AAF26" s="8"/>
      <c r="AAG26" s="8"/>
      <c r="AAH26" s="8"/>
      <c r="AAI26" s="8"/>
      <c r="AAJ26" s="8"/>
      <c r="AAK26" s="8"/>
      <c r="AAL26" s="8"/>
      <c r="AAM26" s="8"/>
      <c r="AAN26" s="8"/>
      <c r="AAO26" s="8"/>
      <c r="AAP26" s="8"/>
      <c r="AAQ26" s="8"/>
      <c r="AAR26" s="8"/>
      <c r="AAS26" s="8"/>
      <c r="AAT26" s="8"/>
      <c r="AAU26" s="8"/>
      <c r="AAV26" s="8"/>
      <c r="AAW26" s="8"/>
      <c r="AAX26" s="8"/>
      <c r="AAY26" s="8"/>
      <c r="AAZ26" s="8"/>
      <c r="ABA26" s="8"/>
      <c r="ABB26" s="8"/>
      <c r="ABC26" s="8"/>
      <c r="ABD26" s="8"/>
      <c r="ABE26" s="8"/>
      <c r="ABF26" s="8"/>
      <c r="ABG26" s="8"/>
      <c r="ABH26" s="8"/>
      <c r="ABI26" s="8"/>
      <c r="ABJ26" s="8"/>
      <c r="ABK26" s="8"/>
      <c r="ABL26" s="8"/>
      <c r="ABM26" s="8"/>
      <c r="ABN26" s="8"/>
      <c r="ABO26" s="8"/>
      <c r="ABP26" s="8"/>
      <c r="ABQ26" s="8"/>
      <c r="ABR26" s="8"/>
      <c r="ABS26" s="8"/>
      <c r="ABT26" s="8"/>
      <c r="ABU26" s="8"/>
      <c r="ABV26" s="8"/>
      <c r="ABW26" s="8"/>
      <c r="ABX26" s="8"/>
      <c r="ABY26" s="8"/>
      <c r="ABZ26" s="8"/>
      <c r="ACA26" s="8"/>
      <c r="ACB26" s="8"/>
      <c r="ACC26" s="8"/>
      <c r="ACD26" s="8"/>
      <c r="ACE26" s="8"/>
      <c r="ACF26" s="8"/>
      <c r="ACG26" s="8"/>
      <c r="ACH26" s="8"/>
      <c r="ACI26" s="8"/>
      <c r="ACJ26" s="8"/>
      <c r="ACK26" s="8"/>
      <c r="ACL26" s="8"/>
      <c r="ACM26" s="8"/>
      <c r="ACN26" s="8"/>
      <c r="ACO26" s="8"/>
      <c r="ACP26" s="8"/>
      <c r="ACQ26" s="8"/>
      <c r="ACR26" s="8"/>
      <c r="ACS26" s="8"/>
      <c r="ACT26" s="8"/>
      <c r="ACU26" s="8"/>
      <c r="ACV26" s="8"/>
      <c r="ACW26" s="8"/>
      <c r="ACX26" s="8"/>
      <c r="ACY26" s="8"/>
      <c r="ACZ26" s="8"/>
      <c r="ADA26" s="8"/>
      <c r="ADB26" s="8"/>
      <c r="ADC26" s="8"/>
      <c r="ADD26" s="8"/>
      <c r="ADE26" s="8"/>
      <c r="ADF26" s="8"/>
      <c r="ADG26" s="8"/>
      <c r="ADH26" s="8"/>
      <c r="ADI26" s="8"/>
      <c r="ADJ26" s="8"/>
      <c r="ADK26" s="8"/>
      <c r="ADL26" s="8"/>
      <c r="ADM26" s="8"/>
      <c r="ADN26" s="8"/>
      <c r="ADO26" s="8"/>
      <c r="ADP26" s="8"/>
      <c r="ADQ26" s="8"/>
      <c r="ADR26" s="8"/>
      <c r="ADS26" s="8"/>
      <c r="ADT26" s="8"/>
      <c r="ADU26" s="8"/>
      <c r="ADV26" s="8"/>
      <c r="ADW26" s="8"/>
      <c r="ADX26" s="8"/>
      <c r="ADY26" s="8"/>
      <c r="ADZ26" s="8"/>
      <c r="AEA26" s="8"/>
      <c r="AEB26" s="8"/>
      <c r="AEC26" s="8"/>
      <c r="AED26" s="8"/>
      <c r="AEE26" s="8"/>
      <c r="AEF26" s="8"/>
      <c r="AEG26" s="8"/>
      <c r="AEH26" s="8"/>
      <c r="AEI26" s="8"/>
      <c r="AEJ26" s="8"/>
      <c r="AEK26" s="8"/>
      <c r="AEL26" s="8"/>
      <c r="AEM26" s="8"/>
      <c r="AEN26" s="8"/>
      <c r="AEO26" s="8"/>
      <c r="AEP26" s="8"/>
      <c r="AEQ26" s="8"/>
      <c r="AER26" s="8"/>
      <c r="AES26" s="8"/>
      <c r="AET26" s="8"/>
      <c r="AEU26" s="8"/>
      <c r="AEV26" s="8"/>
      <c r="AEW26" s="8"/>
      <c r="AEX26" s="8"/>
      <c r="AEY26" s="8"/>
      <c r="AEZ26" s="8"/>
      <c r="AFA26" s="8"/>
      <c r="AFB26" s="8"/>
      <c r="AFC26" s="8"/>
      <c r="AFD26" s="8"/>
      <c r="AFE26" s="8"/>
      <c r="AFF26" s="8"/>
      <c r="AFG26" s="8"/>
      <c r="AFH26" s="8"/>
      <c r="AFI26" s="8"/>
      <c r="AFJ26" s="8"/>
      <c r="AFK26" s="8"/>
      <c r="AFL26" s="8"/>
      <c r="AFM26" s="8"/>
      <c r="AFN26" s="8"/>
      <c r="AFO26" s="8"/>
      <c r="AFP26" s="8"/>
      <c r="AFQ26" s="8"/>
      <c r="AFR26" s="8"/>
      <c r="AFS26" s="8"/>
      <c r="AFT26" s="8"/>
      <c r="AFU26" s="8"/>
      <c r="AFV26" s="8"/>
      <c r="AFW26" s="8"/>
      <c r="AFX26" s="8"/>
      <c r="AFY26" s="8"/>
      <c r="AFZ26" s="8"/>
      <c r="AGA26" s="8"/>
      <c r="AGB26" s="8"/>
      <c r="AGC26" s="8"/>
      <c r="AGD26" s="8"/>
      <c r="AGE26" s="8"/>
      <c r="AGF26" s="8"/>
      <c r="AGG26" s="8"/>
      <c r="AGH26" s="8"/>
      <c r="AGI26" s="8"/>
      <c r="AGJ26" s="8"/>
      <c r="AGK26" s="8"/>
      <c r="AGL26" s="8"/>
      <c r="AGM26" s="8"/>
      <c r="AGN26" s="8"/>
      <c r="AGO26" s="8"/>
      <c r="AGP26" s="8"/>
      <c r="AGQ26" s="8"/>
      <c r="AGR26" s="8"/>
      <c r="AGS26" s="8"/>
      <c r="AGT26" s="8"/>
      <c r="AGU26" s="8"/>
      <c r="AGV26" s="8"/>
      <c r="AGW26" s="8"/>
      <c r="AGX26" s="8"/>
      <c r="AGY26" s="8"/>
      <c r="AGZ26" s="8"/>
      <c r="AHA26" s="8"/>
      <c r="AHB26" s="8"/>
      <c r="AHC26" s="8"/>
      <c r="AHD26" s="8"/>
      <c r="AHE26" s="8"/>
      <c r="AHF26" s="8"/>
      <c r="AHG26" s="8"/>
      <c r="AHH26" s="8"/>
      <c r="AHI26" s="8"/>
      <c r="AHJ26" s="8"/>
      <c r="AHK26" s="8"/>
      <c r="AHL26" s="8"/>
      <c r="AHM26" s="8"/>
      <c r="AHN26" s="8"/>
      <c r="AHO26" s="8"/>
      <c r="AHP26" s="8"/>
      <c r="AHQ26" s="8"/>
      <c r="AHR26" s="8"/>
      <c r="AHS26" s="8"/>
      <c r="AHT26" s="8"/>
      <c r="AHU26" s="8"/>
      <c r="AHV26" s="8"/>
      <c r="AHW26" s="8"/>
      <c r="AHX26" s="8"/>
      <c r="AHY26" s="8"/>
      <c r="AHZ26" s="8"/>
      <c r="AIA26" s="8"/>
      <c r="AIB26" s="8"/>
      <c r="AIC26" s="8"/>
      <c r="AID26" s="8"/>
      <c r="AIE26" s="8"/>
      <c r="AIF26" s="8"/>
      <c r="AIG26" s="8"/>
      <c r="AIH26" s="8"/>
      <c r="AII26" s="8"/>
      <c r="AIJ26" s="8"/>
      <c r="AIK26" s="8"/>
      <c r="AIL26" s="8"/>
      <c r="AIM26" s="8"/>
      <c r="AIN26" s="8"/>
      <c r="AIO26" s="8"/>
      <c r="AIP26" s="8"/>
      <c r="AIQ26" s="8"/>
      <c r="AIR26" s="8"/>
      <c r="AIS26" s="8"/>
      <c r="AIT26" s="8"/>
      <c r="AIU26" s="8"/>
      <c r="AIV26" s="8"/>
      <c r="AIW26" s="8"/>
      <c r="AIX26" s="8"/>
      <c r="AIY26" s="8"/>
      <c r="AIZ26" s="8"/>
      <c r="AJA26" s="8"/>
      <c r="AJB26" s="8"/>
      <c r="AJC26" s="8"/>
      <c r="AJD26" s="8"/>
      <c r="AJE26" s="8"/>
      <c r="AJF26" s="8"/>
      <c r="AJG26" s="8"/>
      <c r="AJH26" s="8"/>
      <c r="AJI26" s="8"/>
      <c r="AJJ26" s="8"/>
      <c r="AJK26" s="8"/>
      <c r="AJL26" s="8"/>
      <c r="AJM26" s="8"/>
      <c r="AJN26" s="8"/>
      <c r="AJO26" s="8"/>
      <c r="AJP26" s="8"/>
      <c r="AJQ26" s="8"/>
      <c r="AJR26" s="8"/>
      <c r="AJS26" s="8"/>
      <c r="AJT26" s="8"/>
      <c r="AJU26" s="8"/>
      <c r="AJV26" s="8"/>
      <c r="AJW26" s="8"/>
      <c r="AJX26" s="8"/>
      <c r="AJY26" s="8"/>
      <c r="AJZ26" s="8"/>
      <c r="AKA26" s="8"/>
      <c r="AKB26" s="8"/>
      <c r="AKC26" s="8"/>
      <c r="AKD26" s="8"/>
      <c r="AKE26" s="8"/>
      <c r="AKF26" s="8"/>
      <c r="AKG26" s="8"/>
      <c r="AKH26" s="8"/>
      <c r="AKI26" s="8"/>
      <c r="AKJ26" s="8"/>
      <c r="AKK26" s="8"/>
      <c r="AKL26" s="8"/>
      <c r="AKM26" s="8"/>
      <c r="AKN26" s="8"/>
      <c r="AKO26" s="8"/>
      <c r="AKP26" s="8"/>
      <c r="AKQ26" s="8"/>
      <c r="AKR26" s="8"/>
      <c r="AKS26" s="8"/>
      <c r="AKT26" s="8"/>
      <c r="AKU26" s="8"/>
      <c r="AKV26" s="8"/>
      <c r="AKW26" s="8"/>
      <c r="AKX26" s="8"/>
      <c r="AKY26" s="8"/>
      <c r="AKZ26" s="8"/>
      <c r="ALA26" s="8"/>
      <c r="ALB26" s="8"/>
      <c r="ALC26" s="8"/>
      <c r="ALD26" s="8"/>
      <c r="ALE26" s="8"/>
      <c r="ALF26" s="8"/>
      <c r="ALG26" s="8"/>
      <c r="ALH26" s="8"/>
      <c r="ALI26" s="8"/>
      <c r="ALJ26" s="8"/>
      <c r="ALK26" s="8"/>
      <c r="ALL26" s="8"/>
      <c r="ALM26" s="8"/>
      <c r="ALN26" s="8"/>
      <c r="ALO26" s="8"/>
      <c r="ALP26" s="8"/>
      <c r="ALQ26" s="8"/>
      <c r="ALR26" s="8"/>
      <c r="ALS26" s="8"/>
      <c r="ALT26" s="8"/>
      <c r="ALU26" s="8"/>
      <c r="ALV26" s="8"/>
      <c r="ALW26" s="8"/>
      <c r="ALX26" s="8"/>
      <c r="ALY26" s="8"/>
      <c r="ALZ26" s="8"/>
      <c r="AMA26" s="8"/>
      <c r="AMB26" s="8"/>
      <c r="AMC26" s="8"/>
      <c r="AMD26" s="8"/>
      <c r="AME26" s="8"/>
      <c r="AMF26" s="8"/>
      <c r="AMG26" s="8"/>
      <c r="AMH26" s="8"/>
      <c r="AMI26" s="8"/>
      <c r="AMJ26" s="8"/>
      <c r="AMK26" s="8"/>
      <c r="AML26" s="8"/>
      <c r="AMM26" s="8"/>
      <c r="AMN26" s="8"/>
      <c r="AMO26" s="8"/>
      <c r="AMP26" s="8"/>
      <c r="AMQ26" s="8"/>
      <c r="AMR26" s="8"/>
      <c r="AMS26" s="8"/>
      <c r="AMT26" s="8"/>
      <c r="AMU26" s="8"/>
      <c r="AMV26" s="8"/>
      <c r="AMW26" s="8"/>
      <c r="AMX26" s="8"/>
      <c r="AMY26" s="8"/>
      <c r="AMZ26" s="8"/>
      <c r="ANA26" s="8"/>
      <c r="ANB26" s="8"/>
      <c r="ANC26" s="8"/>
      <c r="AND26" s="8"/>
      <c r="ANE26" s="8"/>
      <c r="ANF26" s="8"/>
      <c r="ANG26" s="8"/>
      <c r="ANH26" s="8"/>
      <c r="ANI26" s="8"/>
      <c r="ANJ26" s="8"/>
      <c r="ANK26" s="8"/>
      <c r="ANL26" s="8"/>
      <c r="ANM26" s="8"/>
      <c r="ANN26" s="8"/>
      <c r="ANO26" s="8"/>
      <c r="ANP26" s="8"/>
      <c r="ANQ26" s="8"/>
      <c r="ANR26" s="8"/>
      <c r="ANS26" s="8"/>
      <c r="ANT26" s="8"/>
      <c r="ANU26" s="8"/>
      <c r="ANV26" s="8"/>
      <c r="ANW26" s="8"/>
      <c r="ANX26" s="8"/>
      <c r="ANY26" s="8"/>
      <c r="ANZ26" s="8"/>
      <c r="AOA26" s="8"/>
      <c r="AOB26" s="8"/>
      <c r="AOC26" s="8"/>
      <c r="AOD26" s="8"/>
      <c r="AOE26" s="8"/>
      <c r="AOF26" s="8"/>
      <c r="AOG26" s="8"/>
      <c r="AOH26" s="8"/>
      <c r="AOI26" s="8"/>
      <c r="AOJ26" s="8"/>
      <c r="AOK26" s="8"/>
      <c r="AOL26" s="8"/>
      <c r="AOM26" s="8"/>
      <c r="AON26" s="8"/>
      <c r="AOO26" s="8"/>
      <c r="AOP26" s="8"/>
      <c r="AOQ26" s="8"/>
      <c r="AOR26" s="8"/>
      <c r="AOS26" s="8"/>
      <c r="AOT26" s="8"/>
      <c r="AOU26" s="8"/>
      <c r="AOV26" s="8"/>
      <c r="AOW26" s="8"/>
      <c r="AOX26" s="8"/>
      <c r="AOY26" s="8"/>
      <c r="AOZ26" s="8"/>
      <c r="APA26" s="8"/>
      <c r="APB26" s="8"/>
      <c r="APC26" s="8"/>
      <c r="APD26" s="8"/>
      <c r="APE26" s="8"/>
      <c r="APF26" s="8"/>
      <c r="APG26" s="8"/>
      <c r="APH26" s="8"/>
      <c r="API26" s="8"/>
      <c r="APJ26" s="8"/>
      <c r="APK26" s="8"/>
      <c r="APL26" s="8"/>
      <c r="APM26" s="8"/>
      <c r="APN26" s="8"/>
      <c r="APO26" s="8"/>
      <c r="APP26" s="8"/>
      <c r="APQ26" s="8"/>
      <c r="APR26" s="8"/>
      <c r="APS26" s="8"/>
      <c r="APT26" s="8"/>
      <c r="APU26" s="8"/>
      <c r="APV26" s="8"/>
      <c r="APW26" s="8"/>
      <c r="APX26" s="8"/>
      <c r="APY26" s="8"/>
      <c r="APZ26" s="8"/>
      <c r="AQA26" s="8"/>
      <c r="AQB26" s="8"/>
      <c r="AQC26" s="8"/>
      <c r="AQD26" s="8"/>
      <c r="AQE26" s="8"/>
      <c r="AQF26" s="8"/>
      <c r="AQG26" s="8"/>
      <c r="AQH26" s="8"/>
      <c r="AQI26" s="8"/>
      <c r="AQJ26" s="8"/>
      <c r="AQK26" s="8"/>
      <c r="AQL26" s="8"/>
      <c r="AQM26" s="8"/>
      <c r="AQN26" s="8"/>
      <c r="AQO26" s="8"/>
      <c r="AQP26" s="8"/>
      <c r="AQQ26" s="8"/>
      <c r="AQR26" s="8"/>
      <c r="AQS26" s="8"/>
      <c r="AQT26" s="8"/>
      <c r="AQU26" s="8"/>
      <c r="AQV26" s="8"/>
      <c r="AQW26" s="8"/>
      <c r="AQX26" s="8"/>
      <c r="AQY26" s="8"/>
      <c r="AQZ26" s="8"/>
      <c r="ARA26" s="8"/>
      <c r="ARB26" s="8"/>
      <c r="ARC26" s="8"/>
      <c r="ARD26" s="8"/>
      <c r="ARE26" s="8"/>
      <c r="ARF26" s="8"/>
      <c r="ARG26" s="8"/>
      <c r="ARH26" s="8"/>
      <c r="ARI26" s="8"/>
      <c r="ARJ26" s="8"/>
      <c r="ARK26" s="8"/>
      <c r="ARL26" s="8"/>
      <c r="ARM26" s="8"/>
      <c r="ARN26" s="8"/>
      <c r="ARO26" s="8"/>
      <c r="ARP26" s="8"/>
      <c r="ARQ26" s="8"/>
      <c r="ARR26" s="8"/>
      <c r="ARS26" s="8"/>
      <c r="ART26" s="8"/>
      <c r="ARU26" s="8"/>
      <c r="ARV26" s="8"/>
      <c r="ARW26" s="8"/>
      <c r="ARX26" s="8"/>
      <c r="ARY26" s="8"/>
      <c r="ARZ26" s="8"/>
      <c r="ASA26" s="8"/>
      <c r="ASB26" s="8"/>
      <c r="ASC26" s="8"/>
      <c r="ASD26" s="8"/>
      <c r="ASE26" s="8"/>
      <c r="ASF26" s="8"/>
      <c r="ASG26" s="8"/>
      <c r="ASH26" s="8"/>
      <c r="ASI26" s="8"/>
      <c r="ASJ26" s="8"/>
      <c r="ASK26" s="8"/>
      <c r="ASL26" s="8"/>
      <c r="ASM26" s="8"/>
      <c r="ASN26" s="8"/>
      <c r="ASO26" s="8"/>
      <c r="ASP26" s="8"/>
      <c r="ASQ26" s="8"/>
      <c r="ASR26" s="8"/>
      <c r="ASS26" s="8"/>
      <c r="AST26" s="8"/>
      <c r="ASU26" s="8"/>
      <c r="ASV26" s="8"/>
      <c r="ASW26" s="8"/>
      <c r="ASX26" s="8"/>
      <c r="ASY26" s="8"/>
      <c r="ASZ26" s="8"/>
      <c r="ATA26" s="8"/>
      <c r="ATB26" s="8"/>
      <c r="ATC26" s="8"/>
      <c r="ATD26" s="8"/>
      <c r="ATE26" s="8"/>
      <c r="ATF26" s="8"/>
      <c r="ATG26" s="8"/>
      <c r="ATH26" s="8"/>
      <c r="ATI26" s="8"/>
      <c r="ATJ26" s="8"/>
      <c r="ATK26" s="8"/>
      <c r="ATL26" s="8"/>
      <c r="ATM26" s="8"/>
      <c r="ATN26" s="8"/>
      <c r="ATO26" s="8"/>
      <c r="ATP26" s="8"/>
      <c r="ATQ26" s="8"/>
      <c r="ATR26" s="8"/>
      <c r="ATS26" s="8"/>
      <c r="ATT26" s="8"/>
      <c r="ATU26" s="8"/>
      <c r="ATV26" s="8"/>
      <c r="ATW26" s="8"/>
      <c r="ATX26" s="8"/>
      <c r="ATY26" s="8"/>
      <c r="ATZ26" s="8"/>
      <c r="AUA26" s="8"/>
      <c r="AUB26" s="8"/>
      <c r="AUC26" s="8"/>
      <c r="AUD26" s="8"/>
      <c r="AUE26" s="8"/>
      <c r="AUF26" s="8"/>
      <c r="AUG26" s="8"/>
      <c r="AUH26" s="8"/>
      <c r="AUI26" s="8"/>
      <c r="AUJ26" s="8"/>
      <c r="AUK26" s="8"/>
      <c r="AUL26" s="8"/>
      <c r="AUM26" s="8"/>
      <c r="AUN26" s="8"/>
      <c r="AUO26" s="8"/>
      <c r="AUP26" s="8"/>
      <c r="AUQ26" s="8"/>
      <c r="AUR26" s="8"/>
      <c r="AUS26" s="8"/>
    </row>
    <row r="27" spans="1:1241" s="47" customFormat="1" ht="14" x14ac:dyDescent="0.3">
      <c r="A27" s="857" t="str">
        <f>'Build Main'!A35</f>
        <v>40 SITEWORK &amp; SPECIAL CONDITIONS</v>
      </c>
      <c r="B27" s="858"/>
      <c r="C27" s="421">
        <f t="shared" si="20"/>
        <v>0</v>
      </c>
      <c r="D27" s="433"/>
      <c r="E27" s="181">
        <v>0</v>
      </c>
      <c r="F27" s="181">
        <v>0</v>
      </c>
      <c r="G27" s="181">
        <v>0</v>
      </c>
      <c r="H27" s="181">
        <v>0</v>
      </c>
      <c r="I27" s="181">
        <v>0</v>
      </c>
      <c r="J27" s="181">
        <v>0</v>
      </c>
      <c r="K27" s="181">
        <v>0</v>
      </c>
      <c r="L27" s="181">
        <v>0</v>
      </c>
      <c r="M27" s="181">
        <v>0</v>
      </c>
      <c r="N27" s="181">
        <v>0</v>
      </c>
      <c r="O27" s="181">
        <v>0</v>
      </c>
      <c r="P27" s="182">
        <v>0</v>
      </c>
      <c r="Q27" s="182">
        <v>0</v>
      </c>
      <c r="R27" s="421">
        <f t="shared" si="28"/>
        <v>0</v>
      </c>
      <c r="S27" s="421">
        <f t="shared" si="29"/>
        <v>0</v>
      </c>
      <c r="T27" s="421">
        <f t="shared" si="21"/>
        <v>0</v>
      </c>
      <c r="U27" s="421">
        <f t="shared" si="22"/>
        <v>0</v>
      </c>
      <c r="V27" s="437">
        <f t="shared" si="23"/>
        <v>0</v>
      </c>
      <c r="W27" s="437">
        <f t="shared" si="24"/>
        <v>0</v>
      </c>
      <c r="X27" s="421">
        <f t="shared" si="25"/>
        <v>0</v>
      </c>
      <c r="Y27" s="421">
        <f t="shared" si="26"/>
        <v>0</v>
      </c>
      <c r="Z27" s="421">
        <f t="shared" si="30"/>
        <v>0</v>
      </c>
      <c r="AA27" s="421">
        <f t="shared" si="30"/>
        <v>0</v>
      </c>
      <c r="AB27" s="421">
        <f t="shared" si="30"/>
        <v>0</v>
      </c>
      <c r="AC27" s="421">
        <f t="shared" si="30"/>
        <v>0</v>
      </c>
      <c r="AD27" s="421">
        <f t="shared" si="31"/>
        <v>0</v>
      </c>
      <c r="AE27" s="421">
        <f t="shared" si="31"/>
        <v>0</v>
      </c>
      <c r="AF27" s="421">
        <f t="shared" si="31"/>
        <v>0</v>
      </c>
      <c r="AG27" s="421">
        <f t="shared" si="31"/>
        <v>0</v>
      </c>
      <c r="AH27" s="421">
        <f t="shared" si="31"/>
        <v>0</v>
      </c>
      <c r="AI27" s="421">
        <f t="shared" si="31"/>
        <v>0</v>
      </c>
      <c r="AJ27" s="421">
        <f t="shared" si="27"/>
        <v>0</v>
      </c>
      <c r="AK27" s="421">
        <f t="shared" si="27"/>
        <v>0</v>
      </c>
      <c r="AL27" s="421">
        <f t="shared" si="27"/>
        <v>0</v>
      </c>
      <c r="AM27" s="421">
        <f t="shared" si="27"/>
        <v>0</v>
      </c>
      <c r="AN27" s="421">
        <f t="shared" si="27"/>
        <v>0</v>
      </c>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c r="PH27" s="8"/>
      <c r="PI27" s="8"/>
      <c r="PJ27" s="8"/>
      <c r="PK27" s="8"/>
      <c r="PL27" s="8"/>
      <c r="PM27" s="8"/>
      <c r="PN27" s="8"/>
      <c r="PO27" s="8"/>
      <c r="PP27" s="8"/>
      <c r="PQ27" s="8"/>
      <c r="PR27" s="8"/>
      <c r="PS27" s="8"/>
      <c r="PT27" s="8"/>
      <c r="PU27" s="8"/>
      <c r="PV27" s="8"/>
      <c r="PW27" s="8"/>
      <c r="PX27" s="8"/>
      <c r="PY27" s="8"/>
      <c r="PZ27" s="8"/>
      <c r="QA27" s="8"/>
      <c r="QB27" s="8"/>
      <c r="QC27" s="8"/>
      <c r="QD27" s="8"/>
      <c r="QE27" s="8"/>
      <c r="QF27" s="8"/>
      <c r="QG27" s="8"/>
      <c r="QH27" s="8"/>
      <c r="QI27" s="8"/>
      <c r="QJ27" s="8"/>
      <c r="QK27" s="8"/>
      <c r="QL27" s="8"/>
      <c r="QM27" s="8"/>
      <c r="QN27" s="8"/>
      <c r="QO27" s="8"/>
      <c r="QP27" s="8"/>
      <c r="QQ27" s="8"/>
      <c r="QR27" s="8"/>
      <c r="QS27" s="8"/>
      <c r="QT27" s="8"/>
      <c r="QU27" s="8"/>
      <c r="QV27" s="8"/>
      <c r="QW27" s="8"/>
      <c r="QX27" s="8"/>
      <c r="QY27" s="8"/>
      <c r="QZ27" s="8"/>
      <c r="RA27" s="8"/>
      <c r="RB27" s="8"/>
      <c r="RC27" s="8"/>
      <c r="RD27" s="8"/>
      <c r="RE27" s="8"/>
      <c r="RF27" s="8"/>
      <c r="RG27" s="8"/>
      <c r="RH27" s="8"/>
      <c r="RI27" s="8"/>
      <c r="RJ27" s="8"/>
      <c r="RK27" s="8"/>
      <c r="RL27" s="8"/>
      <c r="RM27" s="8"/>
      <c r="RN27" s="8"/>
      <c r="RO27" s="8"/>
      <c r="RP27" s="8"/>
      <c r="RQ27" s="8"/>
      <c r="RR27" s="8"/>
      <c r="RS27" s="8"/>
      <c r="RT27" s="8"/>
      <c r="RU27" s="8"/>
      <c r="RV27" s="8"/>
      <c r="RW27" s="8"/>
      <c r="RX27" s="8"/>
      <c r="RY27" s="8"/>
      <c r="RZ27" s="8"/>
      <c r="SA27" s="8"/>
      <c r="SB27" s="8"/>
      <c r="SC27" s="8"/>
      <c r="SD27" s="8"/>
      <c r="SE27" s="8"/>
      <c r="SF27" s="8"/>
      <c r="SG27" s="8"/>
      <c r="SH27" s="8"/>
      <c r="SI27" s="8"/>
      <c r="SJ27" s="8"/>
      <c r="SK27" s="8"/>
      <c r="SL27" s="8"/>
      <c r="SM27" s="8"/>
      <c r="SN27" s="8"/>
      <c r="SO27" s="8"/>
      <c r="SP27" s="8"/>
      <c r="SQ27" s="8"/>
      <c r="SR27" s="8"/>
      <c r="SS27" s="8"/>
      <c r="ST27" s="8"/>
      <c r="SU27" s="8"/>
      <c r="SV27" s="8"/>
      <c r="SW27" s="8"/>
      <c r="SX27" s="8"/>
      <c r="SY27" s="8"/>
      <c r="SZ27" s="8"/>
      <c r="TA27" s="8"/>
      <c r="TB27" s="8"/>
      <c r="TC27" s="8"/>
      <c r="TD27" s="8"/>
      <c r="TE27" s="8"/>
      <c r="TF27" s="8"/>
      <c r="TG27" s="8"/>
      <c r="TH27" s="8"/>
      <c r="TI27" s="8"/>
      <c r="TJ27" s="8"/>
      <c r="TK27" s="8"/>
      <c r="TL27" s="8"/>
      <c r="TM27" s="8"/>
      <c r="TN27" s="8"/>
      <c r="TO27" s="8"/>
      <c r="TP27" s="8"/>
      <c r="TQ27" s="8"/>
      <c r="TR27" s="8"/>
      <c r="TS27" s="8"/>
      <c r="TT27" s="8"/>
      <c r="TU27" s="8"/>
      <c r="TV27" s="8"/>
      <c r="TW27" s="8"/>
      <c r="TX27" s="8"/>
      <c r="TY27" s="8"/>
      <c r="TZ27" s="8"/>
      <c r="UA27" s="8"/>
      <c r="UB27" s="8"/>
      <c r="UC27" s="8"/>
      <c r="UD27" s="8"/>
      <c r="UE27" s="8"/>
      <c r="UF27" s="8"/>
      <c r="UG27" s="8"/>
      <c r="UH27" s="8"/>
      <c r="UI27" s="8"/>
      <c r="UJ27" s="8"/>
      <c r="UK27" s="8"/>
      <c r="UL27" s="8"/>
      <c r="UM27" s="8"/>
      <c r="UN27" s="8"/>
      <c r="UO27" s="8"/>
      <c r="UP27" s="8"/>
      <c r="UQ27" s="8"/>
      <c r="UR27" s="8"/>
      <c r="US27" s="8"/>
      <c r="UT27" s="8"/>
      <c r="UU27" s="8"/>
      <c r="UV27" s="8"/>
      <c r="UW27" s="8"/>
      <c r="UX27" s="8"/>
      <c r="UY27" s="8"/>
      <c r="UZ27" s="8"/>
      <c r="VA27" s="8"/>
      <c r="VB27" s="8"/>
      <c r="VC27" s="8"/>
      <c r="VD27" s="8"/>
      <c r="VE27" s="8"/>
      <c r="VF27" s="8"/>
      <c r="VG27" s="8"/>
      <c r="VH27" s="8"/>
      <c r="VI27" s="8"/>
      <c r="VJ27" s="8"/>
      <c r="VK27" s="8"/>
      <c r="VL27" s="8"/>
      <c r="VM27" s="8"/>
      <c r="VN27" s="8"/>
      <c r="VO27" s="8"/>
      <c r="VP27" s="8"/>
      <c r="VQ27" s="8"/>
      <c r="VR27" s="8"/>
      <c r="VS27" s="8"/>
      <c r="VT27" s="8"/>
      <c r="VU27" s="8"/>
      <c r="VV27" s="8"/>
      <c r="VW27" s="8"/>
      <c r="VX27" s="8"/>
      <c r="VY27" s="8"/>
      <c r="VZ27" s="8"/>
      <c r="WA27" s="8"/>
      <c r="WB27" s="8"/>
      <c r="WC27" s="8"/>
      <c r="WD27" s="8"/>
      <c r="WE27" s="8"/>
      <c r="WF27" s="8"/>
      <c r="WG27" s="8"/>
      <c r="WH27" s="8"/>
      <c r="WI27" s="8"/>
      <c r="WJ27" s="8"/>
      <c r="WK27" s="8"/>
      <c r="WL27" s="8"/>
      <c r="WM27" s="8"/>
      <c r="WN27" s="8"/>
      <c r="WO27" s="8"/>
      <c r="WP27" s="8"/>
      <c r="WQ27" s="8"/>
      <c r="WR27" s="8"/>
      <c r="WS27" s="8"/>
      <c r="WT27" s="8"/>
      <c r="WU27" s="8"/>
      <c r="WV27" s="8"/>
      <c r="WW27" s="8"/>
      <c r="WX27" s="8"/>
      <c r="WY27" s="8"/>
      <c r="WZ27" s="8"/>
      <c r="XA27" s="8"/>
      <c r="XB27" s="8"/>
      <c r="XC27" s="8"/>
      <c r="XD27" s="8"/>
      <c r="XE27" s="8"/>
      <c r="XF27" s="8"/>
      <c r="XG27" s="8"/>
      <c r="XH27" s="8"/>
      <c r="XI27" s="8"/>
      <c r="XJ27" s="8"/>
      <c r="XK27" s="8"/>
      <c r="XL27" s="8"/>
      <c r="XM27" s="8"/>
      <c r="XN27" s="8"/>
      <c r="XO27" s="8"/>
      <c r="XP27" s="8"/>
      <c r="XQ27" s="8"/>
      <c r="XR27" s="8"/>
      <c r="XS27" s="8"/>
      <c r="XT27" s="8"/>
      <c r="XU27" s="8"/>
      <c r="XV27" s="8"/>
      <c r="XW27" s="8"/>
      <c r="XX27" s="8"/>
      <c r="XY27" s="8"/>
      <c r="XZ27" s="8"/>
      <c r="YA27" s="8"/>
      <c r="YB27" s="8"/>
      <c r="YC27" s="8"/>
      <c r="YD27" s="8"/>
      <c r="YE27" s="8"/>
      <c r="YF27" s="8"/>
      <c r="YG27" s="8"/>
      <c r="YH27" s="8"/>
      <c r="YI27" s="8"/>
      <c r="YJ27" s="8"/>
      <c r="YK27" s="8"/>
      <c r="YL27" s="8"/>
      <c r="YM27" s="8"/>
      <c r="YN27" s="8"/>
      <c r="YO27" s="8"/>
      <c r="YP27" s="8"/>
      <c r="YQ27" s="8"/>
      <c r="YR27" s="8"/>
      <c r="YS27" s="8"/>
      <c r="YT27" s="8"/>
      <c r="YU27" s="8"/>
      <c r="YV27" s="8"/>
      <c r="YW27" s="8"/>
      <c r="YX27" s="8"/>
      <c r="YY27" s="8"/>
      <c r="YZ27" s="8"/>
      <c r="ZA27" s="8"/>
      <c r="ZB27" s="8"/>
      <c r="ZC27" s="8"/>
      <c r="ZD27" s="8"/>
      <c r="ZE27" s="8"/>
      <c r="ZF27" s="8"/>
      <c r="ZG27" s="8"/>
      <c r="ZH27" s="8"/>
      <c r="ZI27" s="8"/>
      <c r="ZJ27" s="8"/>
      <c r="ZK27" s="8"/>
      <c r="ZL27" s="8"/>
      <c r="ZM27" s="8"/>
      <c r="ZN27" s="8"/>
      <c r="ZO27" s="8"/>
      <c r="ZP27" s="8"/>
      <c r="ZQ27" s="8"/>
      <c r="ZR27" s="8"/>
      <c r="ZS27" s="8"/>
      <c r="ZT27" s="8"/>
      <c r="ZU27" s="8"/>
      <c r="ZV27" s="8"/>
      <c r="ZW27" s="8"/>
      <c r="ZX27" s="8"/>
      <c r="ZY27" s="8"/>
      <c r="ZZ27" s="8"/>
      <c r="AAA27" s="8"/>
      <c r="AAB27" s="8"/>
      <c r="AAC27" s="8"/>
      <c r="AAD27" s="8"/>
      <c r="AAE27" s="8"/>
      <c r="AAF27" s="8"/>
      <c r="AAG27" s="8"/>
      <c r="AAH27" s="8"/>
      <c r="AAI27" s="8"/>
      <c r="AAJ27" s="8"/>
      <c r="AAK27" s="8"/>
      <c r="AAL27" s="8"/>
      <c r="AAM27" s="8"/>
      <c r="AAN27" s="8"/>
      <c r="AAO27" s="8"/>
      <c r="AAP27" s="8"/>
      <c r="AAQ27" s="8"/>
      <c r="AAR27" s="8"/>
      <c r="AAS27" s="8"/>
      <c r="AAT27" s="8"/>
      <c r="AAU27" s="8"/>
      <c r="AAV27" s="8"/>
      <c r="AAW27" s="8"/>
      <c r="AAX27" s="8"/>
      <c r="AAY27" s="8"/>
      <c r="AAZ27" s="8"/>
      <c r="ABA27" s="8"/>
      <c r="ABB27" s="8"/>
      <c r="ABC27" s="8"/>
      <c r="ABD27" s="8"/>
      <c r="ABE27" s="8"/>
      <c r="ABF27" s="8"/>
      <c r="ABG27" s="8"/>
      <c r="ABH27" s="8"/>
      <c r="ABI27" s="8"/>
      <c r="ABJ27" s="8"/>
      <c r="ABK27" s="8"/>
      <c r="ABL27" s="8"/>
      <c r="ABM27" s="8"/>
      <c r="ABN27" s="8"/>
      <c r="ABO27" s="8"/>
      <c r="ABP27" s="8"/>
      <c r="ABQ27" s="8"/>
      <c r="ABR27" s="8"/>
      <c r="ABS27" s="8"/>
      <c r="ABT27" s="8"/>
      <c r="ABU27" s="8"/>
      <c r="ABV27" s="8"/>
      <c r="ABW27" s="8"/>
      <c r="ABX27" s="8"/>
      <c r="ABY27" s="8"/>
      <c r="ABZ27" s="8"/>
      <c r="ACA27" s="8"/>
      <c r="ACB27" s="8"/>
      <c r="ACC27" s="8"/>
      <c r="ACD27" s="8"/>
      <c r="ACE27" s="8"/>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8"/>
      <c r="AFA27" s="8"/>
      <c r="AFB27" s="8"/>
      <c r="AFC27" s="8"/>
      <c r="AFD27" s="8"/>
      <c r="AFE27" s="8"/>
      <c r="AFF27" s="8"/>
      <c r="AFG27" s="8"/>
      <c r="AFH27" s="8"/>
      <c r="AFI27" s="8"/>
      <c r="AFJ27" s="8"/>
      <c r="AFK27" s="8"/>
      <c r="AFL27" s="8"/>
      <c r="AFM27" s="8"/>
      <c r="AFN27" s="8"/>
      <c r="AFO27" s="8"/>
      <c r="AFP27" s="8"/>
      <c r="AFQ27" s="8"/>
      <c r="AFR27" s="8"/>
      <c r="AFS27" s="8"/>
      <c r="AFT27" s="8"/>
      <c r="AFU27" s="8"/>
      <c r="AFV27" s="8"/>
      <c r="AFW27" s="8"/>
      <c r="AFX27" s="8"/>
      <c r="AFY27" s="8"/>
      <c r="AFZ27" s="8"/>
      <c r="AGA27" s="8"/>
      <c r="AGB27" s="8"/>
      <c r="AGC27" s="8"/>
      <c r="AGD27" s="8"/>
      <c r="AGE27" s="8"/>
      <c r="AGF27" s="8"/>
      <c r="AGG27" s="8"/>
      <c r="AGH27" s="8"/>
      <c r="AGI27" s="8"/>
      <c r="AGJ27" s="8"/>
      <c r="AGK27" s="8"/>
      <c r="AGL27" s="8"/>
      <c r="AGM27" s="8"/>
      <c r="AGN27" s="8"/>
      <c r="AGO27" s="8"/>
      <c r="AGP27" s="8"/>
      <c r="AGQ27" s="8"/>
      <c r="AGR27" s="8"/>
      <c r="AGS27" s="8"/>
      <c r="AGT27" s="8"/>
      <c r="AGU27" s="8"/>
      <c r="AGV27" s="8"/>
      <c r="AGW27" s="8"/>
      <c r="AGX27" s="8"/>
      <c r="AGY27" s="8"/>
      <c r="AGZ27" s="8"/>
      <c r="AHA27" s="8"/>
      <c r="AHB27" s="8"/>
      <c r="AHC27" s="8"/>
      <c r="AHD27" s="8"/>
      <c r="AHE27" s="8"/>
      <c r="AHF27" s="8"/>
      <c r="AHG27" s="8"/>
      <c r="AHH27" s="8"/>
      <c r="AHI27" s="8"/>
      <c r="AHJ27" s="8"/>
      <c r="AHK27" s="8"/>
      <c r="AHL27" s="8"/>
      <c r="AHM27" s="8"/>
      <c r="AHN27" s="8"/>
      <c r="AHO27" s="8"/>
      <c r="AHP27" s="8"/>
      <c r="AHQ27" s="8"/>
      <c r="AHR27" s="8"/>
      <c r="AHS27" s="8"/>
      <c r="AHT27" s="8"/>
      <c r="AHU27" s="8"/>
      <c r="AHV27" s="8"/>
      <c r="AHW27" s="8"/>
      <c r="AHX27" s="8"/>
      <c r="AHY27" s="8"/>
      <c r="AHZ27" s="8"/>
      <c r="AIA27" s="8"/>
      <c r="AIB27" s="8"/>
      <c r="AIC27" s="8"/>
      <c r="AID27" s="8"/>
      <c r="AIE27" s="8"/>
      <c r="AIF27" s="8"/>
      <c r="AIG27" s="8"/>
      <c r="AIH27" s="8"/>
      <c r="AII27" s="8"/>
      <c r="AIJ27" s="8"/>
      <c r="AIK27" s="8"/>
      <c r="AIL27" s="8"/>
      <c r="AIM27" s="8"/>
      <c r="AIN27" s="8"/>
      <c r="AIO27" s="8"/>
      <c r="AIP27" s="8"/>
      <c r="AIQ27" s="8"/>
      <c r="AIR27" s="8"/>
      <c r="AIS27" s="8"/>
      <c r="AIT27" s="8"/>
      <c r="AIU27" s="8"/>
      <c r="AIV27" s="8"/>
      <c r="AIW27" s="8"/>
      <c r="AIX27" s="8"/>
      <c r="AIY27" s="8"/>
      <c r="AIZ27" s="8"/>
      <c r="AJA27" s="8"/>
      <c r="AJB27" s="8"/>
      <c r="AJC27" s="8"/>
      <c r="AJD27" s="8"/>
      <c r="AJE27" s="8"/>
      <c r="AJF27" s="8"/>
      <c r="AJG27" s="8"/>
      <c r="AJH27" s="8"/>
      <c r="AJI27" s="8"/>
      <c r="AJJ27" s="8"/>
      <c r="AJK27" s="8"/>
      <c r="AJL27" s="8"/>
      <c r="AJM27" s="8"/>
      <c r="AJN27" s="8"/>
      <c r="AJO27" s="8"/>
      <c r="AJP27" s="8"/>
      <c r="AJQ27" s="8"/>
      <c r="AJR27" s="8"/>
      <c r="AJS27" s="8"/>
      <c r="AJT27" s="8"/>
      <c r="AJU27" s="8"/>
      <c r="AJV27" s="8"/>
      <c r="AJW27" s="8"/>
      <c r="AJX27" s="8"/>
      <c r="AJY27" s="8"/>
      <c r="AJZ27" s="8"/>
      <c r="AKA27" s="8"/>
      <c r="AKB27" s="8"/>
      <c r="AKC27" s="8"/>
      <c r="AKD27" s="8"/>
      <c r="AKE27" s="8"/>
      <c r="AKF27" s="8"/>
      <c r="AKG27" s="8"/>
      <c r="AKH27" s="8"/>
      <c r="AKI27" s="8"/>
      <c r="AKJ27" s="8"/>
      <c r="AKK27" s="8"/>
      <c r="AKL27" s="8"/>
      <c r="AKM27" s="8"/>
      <c r="AKN27" s="8"/>
      <c r="AKO27" s="8"/>
      <c r="AKP27" s="8"/>
      <c r="AKQ27" s="8"/>
      <c r="AKR27" s="8"/>
      <c r="AKS27" s="8"/>
      <c r="AKT27" s="8"/>
      <c r="AKU27" s="8"/>
      <c r="AKV27" s="8"/>
      <c r="AKW27" s="8"/>
      <c r="AKX27" s="8"/>
      <c r="AKY27" s="8"/>
      <c r="AKZ27" s="8"/>
      <c r="ALA27" s="8"/>
      <c r="ALB27" s="8"/>
      <c r="ALC27" s="8"/>
      <c r="ALD27" s="8"/>
      <c r="ALE27" s="8"/>
      <c r="ALF27" s="8"/>
      <c r="ALG27" s="8"/>
      <c r="ALH27" s="8"/>
      <c r="ALI27" s="8"/>
      <c r="ALJ27" s="8"/>
      <c r="ALK27" s="8"/>
      <c r="ALL27" s="8"/>
      <c r="ALM27" s="8"/>
      <c r="ALN27" s="8"/>
      <c r="ALO27" s="8"/>
      <c r="ALP27" s="8"/>
      <c r="ALQ27" s="8"/>
      <c r="ALR27" s="8"/>
      <c r="ALS27" s="8"/>
      <c r="ALT27" s="8"/>
      <c r="ALU27" s="8"/>
      <c r="ALV27" s="8"/>
      <c r="ALW27" s="8"/>
      <c r="ALX27" s="8"/>
      <c r="ALY27" s="8"/>
      <c r="ALZ27" s="8"/>
      <c r="AMA27" s="8"/>
      <c r="AMB27" s="8"/>
      <c r="AMC27" s="8"/>
      <c r="AMD27" s="8"/>
      <c r="AME27" s="8"/>
      <c r="AMF27" s="8"/>
      <c r="AMG27" s="8"/>
      <c r="AMH27" s="8"/>
      <c r="AMI27" s="8"/>
      <c r="AMJ27" s="8"/>
      <c r="AMK27" s="8"/>
      <c r="AML27" s="8"/>
      <c r="AMM27" s="8"/>
      <c r="AMN27" s="8"/>
      <c r="AMO27" s="8"/>
      <c r="AMP27" s="8"/>
      <c r="AMQ27" s="8"/>
      <c r="AMR27" s="8"/>
      <c r="AMS27" s="8"/>
      <c r="AMT27" s="8"/>
      <c r="AMU27" s="8"/>
      <c r="AMV27" s="8"/>
      <c r="AMW27" s="8"/>
      <c r="AMX27" s="8"/>
      <c r="AMY27" s="8"/>
      <c r="AMZ27" s="8"/>
      <c r="ANA27" s="8"/>
      <c r="ANB27" s="8"/>
      <c r="ANC27" s="8"/>
      <c r="AND27" s="8"/>
      <c r="ANE27" s="8"/>
      <c r="ANF27" s="8"/>
      <c r="ANG27" s="8"/>
      <c r="ANH27" s="8"/>
      <c r="ANI27" s="8"/>
      <c r="ANJ27" s="8"/>
      <c r="ANK27" s="8"/>
      <c r="ANL27" s="8"/>
      <c r="ANM27" s="8"/>
      <c r="ANN27" s="8"/>
      <c r="ANO27" s="8"/>
      <c r="ANP27" s="8"/>
      <c r="ANQ27" s="8"/>
      <c r="ANR27" s="8"/>
      <c r="ANS27" s="8"/>
      <c r="ANT27" s="8"/>
      <c r="ANU27" s="8"/>
      <c r="ANV27" s="8"/>
      <c r="ANW27" s="8"/>
      <c r="ANX27" s="8"/>
      <c r="ANY27" s="8"/>
      <c r="ANZ27" s="8"/>
      <c r="AOA27" s="8"/>
      <c r="AOB27" s="8"/>
      <c r="AOC27" s="8"/>
      <c r="AOD27" s="8"/>
      <c r="AOE27" s="8"/>
      <c r="AOF27" s="8"/>
      <c r="AOG27" s="8"/>
      <c r="AOH27" s="8"/>
      <c r="AOI27" s="8"/>
      <c r="AOJ27" s="8"/>
      <c r="AOK27" s="8"/>
      <c r="AOL27" s="8"/>
      <c r="AOM27" s="8"/>
      <c r="AON27" s="8"/>
      <c r="AOO27" s="8"/>
      <c r="AOP27" s="8"/>
      <c r="AOQ27" s="8"/>
      <c r="AOR27" s="8"/>
      <c r="AOS27" s="8"/>
      <c r="AOT27" s="8"/>
      <c r="AOU27" s="8"/>
      <c r="AOV27" s="8"/>
      <c r="AOW27" s="8"/>
      <c r="AOX27" s="8"/>
      <c r="AOY27" s="8"/>
      <c r="AOZ27" s="8"/>
      <c r="APA27" s="8"/>
      <c r="APB27" s="8"/>
      <c r="APC27" s="8"/>
      <c r="APD27" s="8"/>
      <c r="APE27" s="8"/>
      <c r="APF27" s="8"/>
      <c r="APG27" s="8"/>
      <c r="APH27" s="8"/>
      <c r="API27" s="8"/>
      <c r="APJ27" s="8"/>
      <c r="APK27" s="8"/>
      <c r="APL27" s="8"/>
      <c r="APM27" s="8"/>
      <c r="APN27" s="8"/>
      <c r="APO27" s="8"/>
      <c r="APP27" s="8"/>
      <c r="APQ27" s="8"/>
      <c r="APR27" s="8"/>
      <c r="APS27" s="8"/>
      <c r="APT27" s="8"/>
      <c r="APU27" s="8"/>
      <c r="APV27" s="8"/>
      <c r="APW27" s="8"/>
      <c r="APX27" s="8"/>
      <c r="APY27" s="8"/>
      <c r="APZ27" s="8"/>
      <c r="AQA27" s="8"/>
      <c r="AQB27" s="8"/>
      <c r="AQC27" s="8"/>
      <c r="AQD27" s="8"/>
      <c r="AQE27" s="8"/>
      <c r="AQF27" s="8"/>
      <c r="AQG27" s="8"/>
      <c r="AQH27" s="8"/>
      <c r="AQI27" s="8"/>
      <c r="AQJ27" s="8"/>
      <c r="AQK27" s="8"/>
      <c r="AQL27" s="8"/>
      <c r="AQM27" s="8"/>
      <c r="AQN27" s="8"/>
      <c r="AQO27" s="8"/>
      <c r="AQP27" s="8"/>
      <c r="AQQ27" s="8"/>
      <c r="AQR27" s="8"/>
      <c r="AQS27" s="8"/>
      <c r="AQT27" s="8"/>
      <c r="AQU27" s="8"/>
      <c r="AQV27" s="8"/>
      <c r="AQW27" s="8"/>
      <c r="AQX27" s="8"/>
      <c r="AQY27" s="8"/>
      <c r="AQZ27" s="8"/>
      <c r="ARA27" s="8"/>
      <c r="ARB27" s="8"/>
      <c r="ARC27" s="8"/>
      <c r="ARD27" s="8"/>
      <c r="ARE27" s="8"/>
      <c r="ARF27" s="8"/>
      <c r="ARG27" s="8"/>
      <c r="ARH27" s="8"/>
      <c r="ARI27" s="8"/>
      <c r="ARJ27" s="8"/>
      <c r="ARK27" s="8"/>
      <c r="ARL27" s="8"/>
      <c r="ARM27" s="8"/>
      <c r="ARN27" s="8"/>
      <c r="ARO27" s="8"/>
      <c r="ARP27" s="8"/>
      <c r="ARQ27" s="8"/>
      <c r="ARR27" s="8"/>
      <c r="ARS27" s="8"/>
      <c r="ART27" s="8"/>
      <c r="ARU27" s="8"/>
      <c r="ARV27" s="8"/>
      <c r="ARW27" s="8"/>
      <c r="ARX27" s="8"/>
      <c r="ARY27" s="8"/>
      <c r="ARZ27" s="8"/>
      <c r="ASA27" s="8"/>
      <c r="ASB27" s="8"/>
      <c r="ASC27" s="8"/>
      <c r="ASD27" s="8"/>
      <c r="ASE27" s="8"/>
      <c r="ASF27" s="8"/>
      <c r="ASG27" s="8"/>
      <c r="ASH27" s="8"/>
      <c r="ASI27" s="8"/>
      <c r="ASJ27" s="8"/>
      <c r="ASK27" s="8"/>
      <c r="ASL27" s="8"/>
      <c r="ASM27" s="8"/>
      <c r="ASN27" s="8"/>
      <c r="ASO27" s="8"/>
      <c r="ASP27" s="8"/>
      <c r="ASQ27" s="8"/>
      <c r="ASR27" s="8"/>
      <c r="ASS27" s="8"/>
      <c r="AST27" s="8"/>
      <c r="ASU27" s="8"/>
      <c r="ASV27" s="8"/>
      <c r="ASW27" s="8"/>
      <c r="ASX27" s="8"/>
      <c r="ASY27" s="8"/>
      <c r="ASZ27" s="8"/>
      <c r="ATA27" s="8"/>
      <c r="ATB27" s="8"/>
      <c r="ATC27" s="8"/>
      <c r="ATD27" s="8"/>
      <c r="ATE27" s="8"/>
      <c r="ATF27" s="8"/>
      <c r="ATG27" s="8"/>
      <c r="ATH27" s="8"/>
      <c r="ATI27" s="8"/>
      <c r="ATJ27" s="8"/>
      <c r="ATK27" s="8"/>
      <c r="ATL27" s="8"/>
      <c r="ATM27" s="8"/>
      <c r="ATN27" s="8"/>
      <c r="ATO27" s="8"/>
      <c r="ATP27" s="8"/>
      <c r="ATQ27" s="8"/>
      <c r="ATR27" s="8"/>
      <c r="ATS27" s="8"/>
      <c r="ATT27" s="8"/>
      <c r="ATU27" s="8"/>
      <c r="ATV27" s="8"/>
      <c r="ATW27" s="8"/>
      <c r="ATX27" s="8"/>
      <c r="ATY27" s="8"/>
      <c r="ATZ27" s="8"/>
      <c r="AUA27" s="8"/>
      <c r="AUB27" s="8"/>
      <c r="AUC27" s="8"/>
      <c r="AUD27" s="8"/>
      <c r="AUE27" s="8"/>
      <c r="AUF27" s="8"/>
      <c r="AUG27" s="8"/>
      <c r="AUH27" s="8"/>
      <c r="AUI27" s="8"/>
      <c r="AUJ27" s="8"/>
      <c r="AUK27" s="8"/>
      <c r="AUL27" s="8"/>
      <c r="AUM27" s="8"/>
      <c r="AUN27" s="8"/>
      <c r="AUO27" s="8"/>
      <c r="AUP27" s="8"/>
      <c r="AUQ27" s="8"/>
      <c r="AUR27" s="8"/>
      <c r="AUS27" s="8"/>
    </row>
    <row r="28" spans="1:1241" s="47" customFormat="1" ht="14" x14ac:dyDescent="0.3">
      <c r="A28" s="857" t="str">
        <f>'Build Main'!A44</f>
        <v>50  SYSTEMS</v>
      </c>
      <c r="B28" s="858"/>
      <c r="C28" s="421">
        <f t="shared" si="20"/>
        <v>0</v>
      </c>
      <c r="D28" s="433"/>
      <c r="E28" s="181">
        <v>0</v>
      </c>
      <c r="F28" s="181">
        <v>0</v>
      </c>
      <c r="G28" s="181">
        <v>0</v>
      </c>
      <c r="H28" s="181">
        <v>0</v>
      </c>
      <c r="I28" s="181">
        <v>0</v>
      </c>
      <c r="J28" s="181">
        <v>0</v>
      </c>
      <c r="K28" s="181">
        <v>0</v>
      </c>
      <c r="L28" s="181">
        <v>0</v>
      </c>
      <c r="M28" s="181">
        <v>0</v>
      </c>
      <c r="N28" s="181">
        <v>0</v>
      </c>
      <c r="O28" s="181">
        <v>0</v>
      </c>
      <c r="P28" s="182">
        <v>0</v>
      </c>
      <c r="Q28" s="182">
        <v>0</v>
      </c>
      <c r="R28" s="421">
        <f t="shared" si="28"/>
        <v>0</v>
      </c>
      <c r="S28" s="421">
        <f t="shared" si="29"/>
        <v>0</v>
      </c>
      <c r="T28" s="421">
        <f t="shared" si="21"/>
        <v>0</v>
      </c>
      <c r="U28" s="421">
        <f t="shared" si="22"/>
        <v>0</v>
      </c>
      <c r="V28" s="437">
        <f t="shared" si="23"/>
        <v>0</v>
      </c>
      <c r="W28" s="437">
        <f t="shared" si="24"/>
        <v>0</v>
      </c>
      <c r="X28" s="421">
        <f t="shared" si="25"/>
        <v>0</v>
      </c>
      <c r="Y28" s="421">
        <f t="shared" si="26"/>
        <v>0</v>
      </c>
      <c r="Z28" s="421">
        <f t="shared" si="30"/>
        <v>0</v>
      </c>
      <c r="AA28" s="421">
        <f t="shared" si="30"/>
        <v>0</v>
      </c>
      <c r="AB28" s="421">
        <f t="shared" si="30"/>
        <v>0</v>
      </c>
      <c r="AC28" s="421">
        <f t="shared" si="30"/>
        <v>0</v>
      </c>
      <c r="AD28" s="421">
        <f t="shared" si="31"/>
        <v>0</v>
      </c>
      <c r="AE28" s="421">
        <f t="shared" si="31"/>
        <v>0</v>
      </c>
      <c r="AF28" s="421">
        <f t="shared" si="31"/>
        <v>0</v>
      </c>
      <c r="AG28" s="421">
        <f t="shared" si="31"/>
        <v>0</v>
      </c>
      <c r="AH28" s="421">
        <f t="shared" si="31"/>
        <v>0</v>
      </c>
      <c r="AI28" s="421">
        <f t="shared" si="31"/>
        <v>0</v>
      </c>
      <c r="AJ28" s="421">
        <f t="shared" si="27"/>
        <v>0</v>
      </c>
      <c r="AK28" s="421">
        <f t="shared" si="27"/>
        <v>0</v>
      </c>
      <c r="AL28" s="421">
        <f t="shared" si="27"/>
        <v>0</v>
      </c>
      <c r="AM28" s="421">
        <f t="shared" si="27"/>
        <v>0</v>
      </c>
      <c r="AN28" s="421">
        <f t="shared" si="27"/>
        <v>0</v>
      </c>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
      <c r="JX28" s="8"/>
      <c r="JY28" s="8"/>
      <c r="JZ28" s="8"/>
      <c r="KA28" s="8"/>
      <c r="KB28" s="8"/>
      <c r="KC28" s="8"/>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
      <c r="LF28" s="8"/>
      <c r="LG28" s="8"/>
      <c r="LH28" s="8"/>
      <c r="LI28" s="8"/>
      <c r="LJ28" s="8"/>
      <c r="LK28" s="8"/>
      <c r="LL28" s="8"/>
      <c r="LM28" s="8"/>
      <c r="LN28" s="8"/>
      <c r="LO28" s="8"/>
      <c r="LP28" s="8"/>
      <c r="LQ28" s="8"/>
      <c r="LR28" s="8"/>
      <c r="LS28" s="8"/>
      <c r="LT28" s="8"/>
      <c r="LU28" s="8"/>
      <c r="LV28" s="8"/>
      <c r="LW28" s="8"/>
      <c r="LX28" s="8"/>
      <c r="LY28" s="8"/>
      <c r="LZ28" s="8"/>
      <c r="MA28" s="8"/>
      <c r="MB28" s="8"/>
      <c r="MC28" s="8"/>
      <c r="MD28" s="8"/>
      <c r="ME28" s="8"/>
      <c r="MF28" s="8"/>
      <c r="MG28" s="8"/>
      <c r="MH28" s="8"/>
      <c r="MI28" s="8"/>
      <c r="MJ28" s="8"/>
      <c r="MK28" s="8"/>
      <c r="ML28" s="8"/>
      <c r="MM28" s="8"/>
      <c r="MN28" s="8"/>
      <c r="MO28" s="8"/>
      <c r="MP28" s="8"/>
      <c r="MQ28" s="8"/>
      <c r="MR28" s="8"/>
      <c r="MS28" s="8"/>
      <c r="MT28" s="8"/>
      <c r="MU28" s="8"/>
      <c r="MV28" s="8"/>
      <c r="MW28" s="8"/>
      <c r="MX28" s="8"/>
      <c r="MY28" s="8"/>
      <c r="MZ28" s="8"/>
      <c r="NA28" s="8"/>
      <c r="NB28" s="8"/>
      <c r="NC28" s="8"/>
      <c r="ND28" s="8"/>
      <c r="NE28" s="8"/>
      <c r="NF28" s="8"/>
      <c r="NG28" s="8"/>
      <c r="NH28" s="8"/>
      <c r="NI28" s="8"/>
      <c r="NJ28" s="8"/>
      <c r="NK28" s="8"/>
      <c r="NL28" s="8"/>
      <c r="NM28" s="8"/>
      <c r="NN28" s="8"/>
      <c r="NO28" s="8"/>
      <c r="NP28" s="8"/>
      <c r="NQ28" s="8"/>
      <c r="NR28" s="8"/>
      <c r="NS28" s="8"/>
      <c r="NT28" s="8"/>
      <c r="NU28" s="8"/>
      <c r="NV28" s="8"/>
      <c r="NW28" s="8"/>
      <c r="NX28" s="8"/>
      <c r="NY28" s="8"/>
      <c r="NZ28" s="8"/>
      <c r="OA28" s="8"/>
      <c r="OB28" s="8"/>
      <c r="OC28" s="8"/>
      <c r="OD28" s="8"/>
      <c r="OE28" s="8"/>
      <c r="OF28" s="8"/>
      <c r="OG28" s="8"/>
      <c r="OH28" s="8"/>
      <c r="OI28" s="8"/>
      <c r="OJ28" s="8"/>
      <c r="OK28" s="8"/>
      <c r="OL28" s="8"/>
      <c r="OM28" s="8"/>
      <c r="ON28" s="8"/>
      <c r="OO28" s="8"/>
      <c r="OP28" s="8"/>
      <c r="OQ28" s="8"/>
      <c r="OR28" s="8"/>
      <c r="OS28" s="8"/>
      <c r="OT28" s="8"/>
      <c r="OU28" s="8"/>
      <c r="OV28" s="8"/>
      <c r="OW28" s="8"/>
      <c r="OX28" s="8"/>
      <c r="OY28" s="8"/>
      <c r="OZ28" s="8"/>
      <c r="PA28" s="8"/>
      <c r="PB28" s="8"/>
      <c r="PC28" s="8"/>
      <c r="PD28" s="8"/>
      <c r="PE28" s="8"/>
      <c r="PF28" s="8"/>
      <c r="PG28" s="8"/>
      <c r="PH28" s="8"/>
      <c r="PI28" s="8"/>
      <c r="PJ28" s="8"/>
      <c r="PK28" s="8"/>
      <c r="PL28" s="8"/>
      <c r="PM28" s="8"/>
      <c r="PN28" s="8"/>
      <c r="PO28" s="8"/>
      <c r="PP28" s="8"/>
      <c r="PQ28" s="8"/>
      <c r="PR28" s="8"/>
      <c r="PS28" s="8"/>
      <c r="PT28" s="8"/>
      <c r="PU28" s="8"/>
      <c r="PV28" s="8"/>
      <c r="PW28" s="8"/>
      <c r="PX28" s="8"/>
      <c r="PY28" s="8"/>
      <c r="PZ28" s="8"/>
      <c r="QA28" s="8"/>
      <c r="QB28" s="8"/>
      <c r="QC28" s="8"/>
      <c r="QD28" s="8"/>
      <c r="QE28" s="8"/>
      <c r="QF28" s="8"/>
      <c r="QG28" s="8"/>
      <c r="QH28" s="8"/>
      <c r="QI28" s="8"/>
      <c r="QJ28" s="8"/>
      <c r="QK28" s="8"/>
      <c r="QL28" s="8"/>
      <c r="QM28" s="8"/>
      <c r="QN28" s="8"/>
      <c r="QO28" s="8"/>
      <c r="QP28" s="8"/>
      <c r="QQ28" s="8"/>
      <c r="QR28" s="8"/>
      <c r="QS28" s="8"/>
      <c r="QT28" s="8"/>
      <c r="QU28" s="8"/>
      <c r="QV28" s="8"/>
      <c r="QW28" s="8"/>
      <c r="QX28" s="8"/>
      <c r="QY28" s="8"/>
      <c r="QZ28" s="8"/>
      <c r="RA28" s="8"/>
      <c r="RB28" s="8"/>
      <c r="RC28" s="8"/>
      <c r="RD28" s="8"/>
      <c r="RE28" s="8"/>
      <c r="RF28" s="8"/>
      <c r="RG28" s="8"/>
      <c r="RH28" s="8"/>
      <c r="RI28" s="8"/>
      <c r="RJ28" s="8"/>
      <c r="RK28" s="8"/>
      <c r="RL28" s="8"/>
      <c r="RM28" s="8"/>
      <c r="RN28" s="8"/>
      <c r="RO28" s="8"/>
      <c r="RP28" s="8"/>
      <c r="RQ28" s="8"/>
      <c r="RR28" s="8"/>
      <c r="RS28" s="8"/>
      <c r="RT28" s="8"/>
      <c r="RU28" s="8"/>
      <c r="RV28" s="8"/>
      <c r="RW28" s="8"/>
      <c r="RX28" s="8"/>
      <c r="RY28" s="8"/>
      <c r="RZ28" s="8"/>
      <c r="SA28" s="8"/>
      <c r="SB28" s="8"/>
      <c r="SC28" s="8"/>
      <c r="SD28" s="8"/>
      <c r="SE28" s="8"/>
      <c r="SF28" s="8"/>
      <c r="SG28" s="8"/>
      <c r="SH28" s="8"/>
      <c r="SI28" s="8"/>
      <c r="SJ28" s="8"/>
      <c r="SK28" s="8"/>
      <c r="SL28" s="8"/>
      <c r="SM28" s="8"/>
      <c r="SN28" s="8"/>
      <c r="SO28" s="8"/>
      <c r="SP28" s="8"/>
      <c r="SQ28" s="8"/>
      <c r="SR28" s="8"/>
      <c r="SS28" s="8"/>
      <c r="ST28" s="8"/>
      <c r="SU28" s="8"/>
      <c r="SV28" s="8"/>
      <c r="SW28" s="8"/>
      <c r="SX28" s="8"/>
      <c r="SY28" s="8"/>
      <c r="SZ28" s="8"/>
      <c r="TA28" s="8"/>
      <c r="TB28" s="8"/>
      <c r="TC28" s="8"/>
      <c r="TD28" s="8"/>
      <c r="TE28" s="8"/>
      <c r="TF28" s="8"/>
      <c r="TG28" s="8"/>
      <c r="TH28" s="8"/>
      <c r="TI28" s="8"/>
      <c r="TJ28" s="8"/>
      <c r="TK28" s="8"/>
      <c r="TL28" s="8"/>
      <c r="TM28" s="8"/>
      <c r="TN28" s="8"/>
      <c r="TO28" s="8"/>
      <c r="TP28" s="8"/>
      <c r="TQ28" s="8"/>
      <c r="TR28" s="8"/>
      <c r="TS28" s="8"/>
      <c r="TT28" s="8"/>
      <c r="TU28" s="8"/>
      <c r="TV28" s="8"/>
      <c r="TW28" s="8"/>
      <c r="TX28" s="8"/>
      <c r="TY28" s="8"/>
      <c r="TZ28" s="8"/>
      <c r="UA28" s="8"/>
      <c r="UB28" s="8"/>
      <c r="UC28" s="8"/>
      <c r="UD28" s="8"/>
      <c r="UE28" s="8"/>
      <c r="UF28" s="8"/>
      <c r="UG28" s="8"/>
      <c r="UH28" s="8"/>
      <c r="UI28" s="8"/>
      <c r="UJ28" s="8"/>
      <c r="UK28" s="8"/>
      <c r="UL28" s="8"/>
      <c r="UM28" s="8"/>
      <c r="UN28" s="8"/>
      <c r="UO28" s="8"/>
      <c r="UP28" s="8"/>
      <c r="UQ28" s="8"/>
      <c r="UR28" s="8"/>
      <c r="US28" s="8"/>
      <c r="UT28" s="8"/>
      <c r="UU28" s="8"/>
      <c r="UV28" s="8"/>
      <c r="UW28" s="8"/>
      <c r="UX28" s="8"/>
      <c r="UY28" s="8"/>
      <c r="UZ28" s="8"/>
      <c r="VA28" s="8"/>
      <c r="VB28" s="8"/>
      <c r="VC28" s="8"/>
      <c r="VD28" s="8"/>
      <c r="VE28" s="8"/>
      <c r="VF28" s="8"/>
      <c r="VG28" s="8"/>
      <c r="VH28" s="8"/>
      <c r="VI28" s="8"/>
      <c r="VJ28" s="8"/>
      <c r="VK28" s="8"/>
      <c r="VL28" s="8"/>
      <c r="VM28" s="8"/>
      <c r="VN28" s="8"/>
      <c r="VO28" s="8"/>
      <c r="VP28" s="8"/>
      <c r="VQ28" s="8"/>
      <c r="VR28" s="8"/>
      <c r="VS28" s="8"/>
      <c r="VT28" s="8"/>
      <c r="VU28" s="8"/>
      <c r="VV28" s="8"/>
      <c r="VW28" s="8"/>
      <c r="VX28" s="8"/>
      <c r="VY28" s="8"/>
      <c r="VZ28" s="8"/>
      <c r="WA28" s="8"/>
      <c r="WB28" s="8"/>
      <c r="WC28" s="8"/>
      <c r="WD28" s="8"/>
      <c r="WE28" s="8"/>
      <c r="WF28" s="8"/>
      <c r="WG28" s="8"/>
      <c r="WH28" s="8"/>
      <c r="WI28" s="8"/>
      <c r="WJ28" s="8"/>
      <c r="WK28" s="8"/>
      <c r="WL28" s="8"/>
      <c r="WM28" s="8"/>
      <c r="WN28" s="8"/>
      <c r="WO28" s="8"/>
      <c r="WP28" s="8"/>
      <c r="WQ28" s="8"/>
      <c r="WR28" s="8"/>
      <c r="WS28" s="8"/>
      <c r="WT28" s="8"/>
      <c r="WU28" s="8"/>
      <c r="WV28" s="8"/>
      <c r="WW28" s="8"/>
      <c r="WX28" s="8"/>
      <c r="WY28" s="8"/>
      <c r="WZ28" s="8"/>
      <c r="XA28" s="8"/>
      <c r="XB28" s="8"/>
      <c r="XC28" s="8"/>
      <c r="XD28" s="8"/>
      <c r="XE28" s="8"/>
      <c r="XF28" s="8"/>
      <c r="XG28" s="8"/>
      <c r="XH28" s="8"/>
      <c r="XI28" s="8"/>
      <c r="XJ28" s="8"/>
      <c r="XK28" s="8"/>
      <c r="XL28" s="8"/>
      <c r="XM28" s="8"/>
      <c r="XN28" s="8"/>
      <c r="XO28" s="8"/>
      <c r="XP28" s="8"/>
      <c r="XQ28" s="8"/>
      <c r="XR28" s="8"/>
      <c r="XS28" s="8"/>
      <c r="XT28" s="8"/>
      <c r="XU28" s="8"/>
      <c r="XV28" s="8"/>
      <c r="XW28" s="8"/>
      <c r="XX28" s="8"/>
      <c r="XY28" s="8"/>
      <c r="XZ28" s="8"/>
      <c r="YA28" s="8"/>
      <c r="YB28" s="8"/>
      <c r="YC28" s="8"/>
      <c r="YD28" s="8"/>
      <c r="YE28" s="8"/>
      <c r="YF28" s="8"/>
      <c r="YG28" s="8"/>
      <c r="YH28" s="8"/>
      <c r="YI28" s="8"/>
      <c r="YJ28" s="8"/>
      <c r="YK28" s="8"/>
      <c r="YL28" s="8"/>
      <c r="YM28" s="8"/>
      <c r="YN28" s="8"/>
      <c r="YO28" s="8"/>
      <c r="YP28" s="8"/>
      <c r="YQ28" s="8"/>
      <c r="YR28" s="8"/>
      <c r="YS28" s="8"/>
      <c r="YT28" s="8"/>
      <c r="YU28" s="8"/>
      <c r="YV28" s="8"/>
      <c r="YW28" s="8"/>
      <c r="YX28" s="8"/>
      <c r="YY28" s="8"/>
      <c r="YZ28" s="8"/>
      <c r="ZA28" s="8"/>
      <c r="ZB28" s="8"/>
      <c r="ZC28" s="8"/>
      <c r="ZD28" s="8"/>
      <c r="ZE28" s="8"/>
      <c r="ZF28" s="8"/>
      <c r="ZG28" s="8"/>
      <c r="ZH28" s="8"/>
      <c r="ZI28" s="8"/>
      <c r="ZJ28" s="8"/>
      <c r="ZK28" s="8"/>
      <c r="ZL28" s="8"/>
      <c r="ZM28" s="8"/>
      <c r="ZN28" s="8"/>
      <c r="ZO28" s="8"/>
      <c r="ZP28" s="8"/>
      <c r="ZQ28" s="8"/>
      <c r="ZR28" s="8"/>
      <c r="ZS28" s="8"/>
      <c r="ZT28" s="8"/>
      <c r="ZU28" s="8"/>
      <c r="ZV28" s="8"/>
      <c r="ZW28" s="8"/>
      <c r="ZX28" s="8"/>
      <c r="ZY28" s="8"/>
      <c r="ZZ28" s="8"/>
      <c r="AAA28" s="8"/>
      <c r="AAB28" s="8"/>
      <c r="AAC28" s="8"/>
      <c r="AAD28" s="8"/>
      <c r="AAE28" s="8"/>
      <c r="AAF28" s="8"/>
      <c r="AAG28" s="8"/>
      <c r="AAH28" s="8"/>
      <c r="AAI28" s="8"/>
      <c r="AAJ28" s="8"/>
      <c r="AAK28" s="8"/>
      <c r="AAL28" s="8"/>
      <c r="AAM28" s="8"/>
      <c r="AAN28" s="8"/>
      <c r="AAO28" s="8"/>
      <c r="AAP28" s="8"/>
      <c r="AAQ28" s="8"/>
      <c r="AAR28" s="8"/>
      <c r="AAS28" s="8"/>
      <c r="AAT28" s="8"/>
      <c r="AAU28" s="8"/>
      <c r="AAV28" s="8"/>
      <c r="AAW28" s="8"/>
      <c r="AAX28" s="8"/>
      <c r="AAY28" s="8"/>
      <c r="AAZ28" s="8"/>
      <c r="ABA28" s="8"/>
      <c r="ABB28" s="8"/>
      <c r="ABC28" s="8"/>
      <c r="ABD28" s="8"/>
      <c r="ABE28" s="8"/>
      <c r="ABF28" s="8"/>
      <c r="ABG28" s="8"/>
      <c r="ABH28" s="8"/>
      <c r="ABI28" s="8"/>
      <c r="ABJ28" s="8"/>
      <c r="ABK28" s="8"/>
      <c r="ABL28" s="8"/>
      <c r="ABM28" s="8"/>
      <c r="ABN28" s="8"/>
      <c r="ABO28" s="8"/>
      <c r="ABP28" s="8"/>
      <c r="ABQ28" s="8"/>
      <c r="ABR28" s="8"/>
      <c r="ABS28" s="8"/>
      <c r="ABT28" s="8"/>
      <c r="ABU28" s="8"/>
      <c r="ABV28" s="8"/>
      <c r="ABW28" s="8"/>
      <c r="ABX28" s="8"/>
      <c r="ABY28" s="8"/>
      <c r="ABZ28" s="8"/>
      <c r="ACA28" s="8"/>
      <c r="ACB28" s="8"/>
      <c r="ACC28" s="8"/>
      <c r="ACD28" s="8"/>
      <c r="ACE28" s="8"/>
      <c r="ACF28" s="8"/>
      <c r="ACG28" s="8"/>
      <c r="ACH28" s="8"/>
      <c r="ACI28" s="8"/>
      <c r="ACJ28" s="8"/>
      <c r="ACK28" s="8"/>
      <c r="ACL28" s="8"/>
      <c r="ACM28" s="8"/>
      <c r="ACN28" s="8"/>
      <c r="ACO28" s="8"/>
      <c r="ACP28" s="8"/>
      <c r="ACQ28" s="8"/>
      <c r="ACR28" s="8"/>
      <c r="ACS28" s="8"/>
      <c r="ACT28" s="8"/>
      <c r="ACU28" s="8"/>
      <c r="ACV28" s="8"/>
      <c r="ACW28" s="8"/>
      <c r="ACX28" s="8"/>
      <c r="ACY28" s="8"/>
      <c r="ACZ28" s="8"/>
      <c r="ADA28" s="8"/>
      <c r="ADB28" s="8"/>
      <c r="ADC28" s="8"/>
      <c r="ADD28" s="8"/>
      <c r="ADE28" s="8"/>
      <c r="ADF28" s="8"/>
      <c r="ADG28" s="8"/>
      <c r="ADH28" s="8"/>
      <c r="ADI28" s="8"/>
      <c r="ADJ28" s="8"/>
      <c r="ADK28" s="8"/>
      <c r="ADL28" s="8"/>
      <c r="ADM28" s="8"/>
      <c r="ADN28" s="8"/>
      <c r="ADO28" s="8"/>
      <c r="ADP28" s="8"/>
      <c r="ADQ28" s="8"/>
      <c r="ADR28" s="8"/>
      <c r="ADS28" s="8"/>
      <c r="ADT28" s="8"/>
      <c r="ADU28" s="8"/>
      <c r="ADV28" s="8"/>
      <c r="ADW28" s="8"/>
      <c r="ADX28" s="8"/>
      <c r="ADY28" s="8"/>
      <c r="ADZ28" s="8"/>
      <c r="AEA28" s="8"/>
      <c r="AEB28" s="8"/>
      <c r="AEC28" s="8"/>
      <c r="AED28" s="8"/>
      <c r="AEE28" s="8"/>
      <c r="AEF28" s="8"/>
      <c r="AEG28" s="8"/>
      <c r="AEH28" s="8"/>
      <c r="AEI28" s="8"/>
      <c r="AEJ28" s="8"/>
      <c r="AEK28" s="8"/>
      <c r="AEL28" s="8"/>
      <c r="AEM28" s="8"/>
      <c r="AEN28" s="8"/>
      <c r="AEO28" s="8"/>
      <c r="AEP28" s="8"/>
      <c r="AEQ28" s="8"/>
      <c r="AER28" s="8"/>
      <c r="AES28" s="8"/>
      <c r="AET28" s="8"/>
      <c r="AEU28" s="8"/>
      <c r="AEV28" s="8"/>
      <c r="AEW28" s="8"/>
      <c r="AEX28" s="8"/>
      <c r="AEY28" s="8"/>
      <c r="AEZ28" s="8"/>
      <c r="AFA28" s="8"/>
      <c r="AFB28" s="8"/>
      <c r="AFC28" s="8"/>
      <c r="AFD28" s="8"/>
      <c r="AFE28" s="8"/>
      <c r="AFF28" s="8"/>
      <c r="AFG28" s="8"/>
      <c r="AFH28" s="8"/>
      <c r="AFI28" s="8"/>
      <c r="AFJ28" s="8"/>
      <c r="AFK28" s="8"/>
      <c r="AFL28" s="8"/>
      <c r="AFM28" s="8"/>
      <c r="AFN28" s="8"/>
      <c r="AFO28" s="8"/>
      <c r="AFP28" s="8"/>
      <c r="AFQ28" s="8"/>
      <c r="AFR28" s="8"/>
      <c r="AFS28" s="8"/>
      <c r="AFT28" s="8"/>
      <c r="AFU28" s="8"/>
      <c r="AFV28" s="8"/>
      <c r="AFW28" s="8"/>
      <c r="AFX28" s="8"/>
      <c r="AFY28" s="8"/>
      <c r="AFZ28" s="8"/>
      <c r="AGA28" s="8"/>
      <c r="AGB28" s="8"/>
      <c r="AGC28" s="8"/>
      <c r="AGD28" s="8"/>
      <c r="AGE28" s="8"/>
      <c r="AGF28" s="8"/>
      <c r="AGG28" s="8"/>
      <c r="AGH28" s="8"/>
      <c r="AGI28" s="8"/>
      <c r="AGJ28" s="8"/>
      <c r="AGK28" s="8"/>
      <c r="AGL28" s="8"/>
      <c r="AGM28" s="8"/>
      <c r="AGN28" s="8"/>
      <c r="AGO28" s="8"/>
      <c r="AGP28" s="8"/>
      <c r="AGQ28" s="8"/>
      <c r="AGR28" s="8"/>
      <c r="AGS28" s="8"/>
      <c r="AGT28" s="8"/>
      <c r="AGU28" s="8"/>
      <c r="AGV28" s="8"/>
      <c r="AGW28" s="8"/>
      <c r="AGX28" s="8"/>
      <c r="AGY28" s="8"/>
      <c r="AGZ28" s="8"/>
      <c r="AHA28" s="8"/>
      <c r="AHB28" s="8"/>
      <c r="AHC28" s="8"/>
      <c r="AHD28" s="8"/>
      <c r="AHE28" s="8"/>
      <c r="AHF28" s="8"/>
      <c r="AHG28" s="8"/>
      <c r="AHH28" s="8"/>
      <c r="AHI28" s="8"/>
      <c r="AHJ28" s="8"/>
      <c r="AHK28" s="8"/>
      <c r="AHL28" s="8"/>
      <c r="AHM28" s="8"/>
      <c r="AHN28" s="8"/>
      <c r="AHO28" s="8"/>
      <c r="AHP28" s="8"/>
      <c r="AHQ28" s="8"/>
      <c r="AHR28" s="8"/>
      <c r="AHS28" s="8"/>
      <c r="AHT28" s="8"/>
      <c r="AHU28" s="8"/>
      <c r="AHV28" s="8"/>
      <c r="AHW28" s="8"/>
      <c r="AHX28" s="8"/>
      <c r="AHY28" s="8"/>
      <c r="AHZ28" s="8"/>
      <c r="AIA28" s="8"/>
      <c r="AIB28" s="8"/>
      <c r="AIC28" s="8"/>
      <c r="AID28" s="8"/>
      <c r="AIE28" s="8"/>
      <c r="AIF28" s="8"/>
      <c r="AIG28" s="8"/>
      <c r="AIH28" s="8"/>
      <c r="AII28" s="8"/>
      <c r="AIJ28" s="8"/>
      <c r="AIK28" s="8"/>
      <c r="AIL28" s="8"/>
      <c r="AIM28" s="8"/>
      <c r="AIN28" s="8"/>
      <c r="AIO28" s="8"/>
      <c r="AIP28" s="8"/>
      <c r="AIQ28" s="8"/>
      <c r="AIR28" s="8"/>
      <c r="AIS28" s="8"/>
      <c r="AIT28" s="8"/>
      <c r="AIU28" s="8"/>
      <c r="AIV28" s="8"/>
      <c r="AIW28" s="8"/>
      <c r="AIX28" s="8"/>
      <c r="AIY28" s="8"/>
      <c r="AIZ28" s="8"/>
      <c r="AJA28" s="8"/>
      <c r="AJB28" s="8"/>
      <c r="AJC28" s="8"/>
      <c r="AJD28" s="8"/>
      <c r="AJE28" s="8"/>
      <c r="AJF28" s="8"/>
      <c r="AJG28" s="8"/>
      <c r="AJH28" s="8"/>
      <c r="AJI28" s="8"/>
      <c r="AJJ28" s="8"/>
      <c r="AJK28" s="8"/>
      <c r="AJL28" s="8"/>
      <c r="AJM28" s="8"/>
      <c r="AJN28" s="8"/>
      <c r="AJO28" s="8"/>
      <c r="AJP28" s="8"/>
      <c r="AJQ28" s="8"/>
      <c r="AJR28" s="8"/>
      <c r="AJS28" s="8"/>
      <c r="AJT28" s="8"/>
      <c r="AJU28" s="8"/>
      <c r="AJV28" s="8"/>
      <c r="AJW28" s="8"/>
      <c r="AJX28" s="8"/>
      <c r="AJY28" s="8"/>
      <c r="AJZ28" s="8"/>
      <c r="AKA28" s="8"/>
      <c r="AKB28" s="8"/>
      <c r="AKC28" s="8"/>
      <c r="AKD28" s="8"/>
      <c r="AKE28" s="8"/>
      <c r="AKF28" s="8"/>
      <c r="AKG28" s="8"/>
      <c r="AKH28" s="8"/>
      <c r="AKI28" s="8"/>
      <c r="AKJ28" s="8"/>
      <c r="AKK28" s="8"/>
      <c r="AKL28" s="8"/>
      <c r="AKM28" s="8"/>
      <c r="AKN28" s="8"/>
      <c r="AKO28" s="8"/>
      <c r="AKP28" s="8"/>
      <c r="AKQ28" s="8"/>
      <c r="AKR28" s="8"/>
      <c r="AKS28" s="8"/>
      <c r="AKT28" s="8"/>
      <c r="AKU28" s="8"/>
      <c r="AKV28" s="8"/>
      <c r="AKW28" s="8"/>
      <c r="AKX28" s="8"/>
      <c r="AKY28" s="8"/>
      <c r="AKZ28" s="8"/>
      <c r="ALA28" s="8"/>
      <c r="ALB28" s="8"/>
      <c r="ALC28" s="8"/>
      <c r="ALD28" s="8"/>
      <c r="ALE28" s="8"/>
      <c r="ALF28" s="8"/>
      <c r="ALG28" s="8"/>
      <c r="ALH28" s="8"/>
      <c r="ALI28" s="8"/>
      <c r="ALJ28" s="8"/>
      <c r="ALK28" s="8"/>
      <c r="ALL28" s="8"/>
      <c r="ALM28" s="8"/>
      <c r="ALN28" s="8"/>
      <c r="ALO28" s="8"/>
      <c r="ALP28" s="8"/>
      <c r="ALQ28" s="8"/>
      <c r="ALR28" s="8"/>
      <c r="ALS28" s="8"/>
      <c r="ALT28" s="8"/>
      <c r="ALU28" s="8"/>
      <c r="ALV28" s="8"/>
      <c r="ALW28" s="8"/>
      <c r="ALX28" s="8"/>
      <c r="ALY28" s="8"/>
      <c r="ALZ28" s="8"/>
      <c r="AMA28" s="8"/>
      <c r="AMB28" s="8"/>
      <c r="AMC28" s="8"/>
      <c r="AMD28" s="8"/>
      <c r="AME28" s="8"/>
      <c r="AMF28" s="8"/>
      <c r="AMG28" s="8"/>
      <c r="AMH28" s="8"/>
      <c r="AMI28" s="8"/>
      <c r="AMJ28" s="8"/>
      <c r="AMK28" s="8"/>
      <c r="AML28" s="8"/>
      <c r="AMM28" s="8"/>
      <c r="AMN28" s="8"/>
      <c r="AMO28" s="8"/>
      <c r="AMP28" s="8"/>
      <c r="AMQ28" s="8"/>
      <c r="AMR28" s="8"/>
      <c r="AMS28" s="8"/>
      <c r="AMT28" s="8"/>
      <c r="AMU28" s="8"/>
      <c r="AMV28" s="8"/>
      <c r="AMW28" s="8"/>
      <c r="AMX28" s="8"/>
      <c r="AMY28" s="8"/>
      <c r="AMZ28" s="8"/>
      <c r="ANA28" s="8"/>
      <c r="ANB28" s="8"/>
      <c r="ANC28" s="8"/>
      <c r="AND28" s="8"/>
      <c r="ANE28" s="8"/>
      <c r="ANF28" s="8"/>
      <c r="ANG28" s="8"/>
      <c r="ANH28" s="8"/>
      <c r="ANI28" s="8"/>
      <c r="ANJ28" s="8"/>
      <c r="ANK28" s="8"/>
      <c r="ANL28" s="8"/>
      <c r="ANM28" s="8"/>
      <c r="ANN28" s="8"/>
      <c r="ANO28" s="8"/>
      <c r="ANP28" s="8"/>
      <c r="ANQ28" s="8"/>
      <c r="ANR28" s="8"/>
      <c r="ANS28" s="8"/>
      <c r="ANT28" s="8"/>
      <c r="ANU28" s="8"/>
      <c r="ANV28" s="8"/>
      <c r="ANW28" s="8"/>
      <c r="ANX28" s="8"/>
      <c r="ANY28" s="8"/>
      <c r="ANZ28" s="8"/>
      <c r="AOA28" s="8"/>
      <c r="AOB28" s="8"/>
      <c r="AOC28" s="8"/>
      <c r="AOD28" s="8"/>
      <c r="AOE28" s="8"/>
      <c r="AOF28" s="8"/>
      <c r="AOG28" s="8"/>
      <c r="AOH28" s="8"/>
      <c r="AOI28" s="8"/>
      <c r="AOJ28" s="8"/>
      <c r="AOK28" s="8"/>
      <c r="AOL28" s="8"/>
      <c r="AOM28" s="8"/>
      <c r="AON28" s="8"/>
      <c r="AOO28" s="8"/>
      <c r="AOP28" s="8"/>
      <c r="AOQ28" s="8"/>
      <c r="AOR28" s="8"/>
      <c r="AOS28" s="8"/>
      <c r="AOT28" s="8"/>
      <c r="AOU28" s="8"/>
      <c r="AOV28" s="8"/>
      <c r="AOW28" s="8"/>
      <c r="AOX28" s="8"/>
      <c r="AOY28" s="8"/>
      <c r="AOZ28" s="8"/>
      <c r="APA28" s="8"/>
      <c r="APB28" s="8"/>
      <c r="APC28" s="8"/>
      <c r="APD28" s="8"/>
      <c r="APE28" s="8"/>
      <c r="APF28" s="8"/>
      <c r="APG28" s="8"/>
      <c r="APH28" s="8"/>
      <c r="API28" s="8"/>
      <c r="APJ28" s="8"/>
      <c r="APK28" s="8"/>
      <c r="APL28" s="8"/>
      <c r="APM28" s="8"/>
      <c r="APN28" s="8"/>
      <c r="APO28" s="8"/>
      <c r="APP28" s="8"/>
      <c r="APQ28" s="8"/>
      <c r="APR28" s="8"/>
      <c r="APS28" s="8"/>
      <c r="APT28" s="8"/>
      <c r="APU28" s="8"/>
      <c r="APV28" s="8"/>
      <c r="APW28" s="8"/>
      <c r="APX28" s="8"/>
      <c r="APY28" s="8"/>
      <c r="APZ28" s="8"/>
      <c r="AQA28" s="8"/>
      <c r="AQB28" s="8"/>
      <c r="AQC28" s="8"/>
      <c r="AQD28" s="8"/>
      <c r="AQE28" s="8"/>
      <c r="AQF28" s="8"/>
      <c r="AQG28" s="8"/>
      <c r="AQH28" s="8"/>
      <c r="AQI28" s="8"/>
      <c r="AQJ28" s="8"/>
      <c r="AQK28" s="8"/>
      <c r="AQL28" s="8"/>
      <c r="AQM28" s="8"/>
      <c r="AQN28" s="8"/>
      <c r="AQO28" s="8"/>
      <c r="AQP28" s="8"/>
      <c r="AQQ28" s="8"/>
      <c r="AQR28" s="8"/>
      <c r="AQS28" s="8"/>
      <c r="AQT28" s="8"/>
      <c r="AQU28" s="8"/>
      <c r="AQV28" s="8"/>
      <c r="AQW28" s="8"/>
      <c r="AQX28" s="8"/>
      <c r="AQY28" s="8"/>
      <c r="AQZ28" s="8"/>
      <c r="ARA28" s="8"/>
      <c r="ARB28" s="8"/>
      <c r="ARC28" s="8"/>
      <c r="ARD28" s="8"/>
      <c r="ARE28" s="8"/>
      <c r="ARF28" s="8"/>
      <c r="ARG28" s="8"/>
      <c r="ARH28" s="8"/>
      <c r="ARI28" s="8"/>
      <c r="ARJ28" s="8"/>
      <c r="ARK28" s="8"/>
      <c r="ARL28" s="8"/>
      <c r="ARM28" s="8"/>
      <c r="ARN28" s="8"/>
      <c r="ARO28" s="8"/>
      <c r="ARP28" s="8"/>
      <c r="ARQ28" s="8"/>
      <c r="ARR28" s="8"/>
      <c r="ARS28" s="8"/>
      <c r="ART28" s="8"/>
      <c r="ARU28" s="8"/>
      <c r="ARV28" s="8"/>
      <c r="ARW28" s="8"/>
      <c r="ARX28" s="8"/>
      <c r="ARY28" s="8"/>
      <c r="ARZ28" s="8"/>
      <c r="ASA28" s="8"/>
      <c r="ASB28" s="8"/>
      <c r="ASC28" s="8"/>
      <c r="ASD28" s="8"/>
      <c r="ASE28" s="8"/>
      <c r="ASF28" s="8"/>
      <c r="ASG28" s="8"/>
      <c r="ASH28" s="8"/>
      <c r="ASI28" s="8"/>
      <c r="ASJ28" s="8"/>
      <c r="ASK28" s="8"/>
      <c r="ASL28" s="8"/>
      <c r="ASM28" s="8"/>
      <c r="ASN28" s="8"/>
      <c r="ASO28" s="8"/>
      <c r="ASP28" s="8"/>
      <c r="ASQ28" s="8"/>
      <c r="ASR28" s="8"/>
      <c r="ASS28" s="8"/>
      <c r="AST28" s="8"/>
      <c r="ASU28" s="8"/>
      <c r="ASV28" s="8"/>
      <c r="ASW28" s="8"/>
      <c r="ASX28" s="8"/>
      <c r="ASY28" s="8"/>
      <c r="ASZ28" s="8"/>
      <c r="ATA28" s="8"/>
      <c r="ATB28" s="8"/>
      <c r="ATC28" s="8"/>
      <c r="ATD28" s="8"/>
      <c r="ATE28" s="8"/>
      <c r="ATF28" s="8"/>
      <c r="ATG28" s="8"/>
      <c r="ATH28" s="8"/>
      <c r="ATI28" s="8"/>
      <c r="ATJ28" s="8"/>
      <c r="ATK28" s="8"/>
      <c r="ATL28" s="8"/>
      <c r="ATM28" s="8"/>
      <c r="ATN28" s="8"/>
      <c r="ATO28" s="8"/>
      <c r="ATP28" s="8"/>
      <c r="ATQ28" s="8"/>
      <c r="ATR28" s="8"/>
      <c r="ATS28" s="8"/>
      <c r="ATT28" s="8"/>
      <c r="ATU28" s="8"/>
      <c r="ATV28" s="8"/>
      <c r="ATW28" s="8"/>
      <c r="ATX28" s="8"/>
      <c r="ATY28" s="8"/>
      <c r="ATZ28" s="8"/>
      <c r="AUA28" s="8"/>
      <c r="AUB28" s="8"/>
      <c r="AUC28" s="8"/>
      <c r="AUD28" s="8"/>
      <c r="AUE28" s="8"/>
      <c r="AUF28" s="8"/>
      <c r="AUG28" s="8"/>
      <c r="AUH28" s="8"/>
      <c r="AUI28" s="8"/>
      <c r="AUJ28" s="8"/>
      <c r="AUK28" s="8"/>
      <c r="AUL28" s="8"/>
      <c r="AUM28" s="8"/>
      <c r="AUN28" s="8"/>
      <c r="AUO28" s="8"/>
      <c r="AUP28" s="8"/>
      <c r="AUQ28" s="8"/>
      <c r="AUR28" s="8"/>
      <c r="AUS28" s="8"/>
    </row>
    <row r="29" spans="1:1241" s="47" customFormat="1" ht="14" x14ac:dyDescent="0.3">
      <c r="A29" s="857" t="str">
        <f>'Build Main'!A53</f>
        <v>60 ROW, LAND, EXISTING IMPROVEMENTS</v>
      </c>
      <c r="B29" s="858"/>
      <c r="C29" s="421">
        <f t="shared" si="20"/>
        <v>0</v>
      </c>
      <c r="D29" s="433"/>
      <c r="E29" s="181">
        <v>0</v>
      </c>
      <c r="F29" s="181">
        <v>0</v>
      </c>
      <c r="G29" s="181">
        <v>0</v>
      </c>
      <c r="H29" s="181">
        <v>0</v>
      </c>
      <c r="I29" s="181">
        <v>0</v>
      </c>
      <c r="J29" s="181">
        <v>0</v>
      </c>
      <c r="K29" s="181">
        <v>0</v>
      </c>
      <c r="L29" s="181">
        <v>0</v>
      </c>
      <c r="M29" s="181">
        <v>0</v>
      </c>
      <c r="N29" s="181">
        <v>0</v>
      </c>
      <c r="O29" s="181">
        <v>0</v>
      </c>
      <c r="P29" s="182">
        <v>0</v>
      </c>
      <c r="Q29" s="182">
        <v>0</v>
      </c>
      <c r="R29" s="421">
        <f t="shared" si="28"/>
        <v>0</v>
      </c>
      <c r="S29" s="421">
        <f t="shared" si="29"/>
        <v>0</v>
      </c>
      <c r="T29" s="421">
        <f t="shared" si="21"/>
        <v>0</v>
      </c>
      <c r="U29" s="421">
        <f t="shared" si="22"/>
        <v>0</v>
      </c>
      <c r="V29" s="437">
        <f t="shared" si="23"/>
        <v>0</v>
      </c>
      <c r="W29" s="437">
        <f t="shared" si="24"/>
        <v>0</v>
      </c>
      <c r="X29" s="421">
        <f t="shared" si="25"/>
        <v>0</v>
      </c>
      <c r="Y29" s="421">
        <f t="shared" si="26"/>
        <v>0</v>
      </c>
      <c r="Z29" s="421">
        <f t="shared" si="30"/>
        <v>0</v>
      </c>
      <c r="AA29" s="421">
        <f t="shared" si="30"/>
        <v>0</v>
      </c>
      <c r="AB29" s="421">
        <f t="shared" si="30"/>
        <v>0</v>
      </c>
      <c r="AC29" s="421">
        <f t="shared" si="30"/>
        <v>0</v>
      </c>
      <c r="AD29" s="421">
        <f t="shared" si="31"/>
        <v>0</v>
      </c>
      <c r="AE29" s="421">
        <f t="shared" si="31"/>
        <v>0</v>
      </c>
      <c r="AF29" s="421">
        <f t="shared" si="31"/>
        <v>0</v>
      </c>
      <c r="AG29" s="421">
        <f t="shared" si="31"/>
        <v>0</v>
      </c>
      <c r="AH29" s="421">
        <f t="shared" si="31"/>
        <v>0</v>
      </c>
      <c r="AI29" s="421">
        <f t="shared" si="31"/>
        <v>0</v>
      </c>
      <c r="AJ29" s="421">
        <f t="shared" si="27"/>
        <v>0</v>
      </c>
      <c r="AK29" s="421">
        <f t="shared" si="27"/>
        <v>0</v>
      </c>
      <c r="AL29" s="421">
        <f t="shared" si="27"/>
        <v>0</v>
      </c>
      <c r="AM29" s="421">
        <f t="shared" si="27"/>
        <v>0</v>
      </c>
      <c r="AN29" s="421">
        <f t="shared" si="27"/>
        <v>0</v>
      </c>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c r="JW29" s="8"/>
      <c r="JX29" s="8"/>
      <c r="JY29" s="8"/>
      <c r="JZ29" s="8"/>
      <c r="KA29" s="8"/>
      <c r="KB29" s="8"/>
      <c r="KC29" s="8"/>
      <c r="KD29" s="8"/>
      <c r="KE29" s="8"/>
      <c r="KF29" s="8"/>
      <c r="KG29" s="8"/>
      <c r="KH29" s="8"/>
      <c r="KI29" s="8"/>
      <c r="KJ29" s="8"/>
      <c r="KK29" s="8"/>
      <c r="KL29" s="8"/>
      <c r="KM29" s="8"/>
      <c r="KN29" s="8"/>
      <c r="KO29" s="8"/>
      <c r="KP29" s="8"/>
      <c r="KQ29" s="8"/>
      <c r="KR29" s="8"/>
      <c r="KS29" s="8"/>
      <c r="KT29" s="8"/>
      <c r="KU29" s="8"/>
      <c r="KV29" s="8"/>
      <c r="KW29" s="8"/>
      <c r="KX29" s="8"/>
      <c r="KY29" s="8"/>
      <c r="KZ29" s="8"/>
      <c r="LA29" s="8"/>
      <c r="LB29" s="8"/>
      <c r="LC29" s="8"/>
      <c r="LD29" s="8"/>
      <c r="LE29" s="8"/>
      <c r="LF29" s="8"/>
      <c r="LG29" s="8"/>
      <c r="LH29" s="8"/>
      <c r="LI29" s="8"/>
      <c r="LJ29" s="8"/>
      <c r="LK29" s="8"/>
      <c r="LL29" s="8"/>
      <c r="LM29" s="8"/>
      <c r="LN29" s="8"/>
      <c r="LO29" s="8"/>
      <c r="LP29" s="8"/>
      <c r="LQ29" s="8"/>
      <c r="LR29" s="8"/>
      <c r="LS29" s="8"/>
      <c r="LT29" s="8"/>
      <c r="LU29" s="8"/>
      <c r="LV29" s="8"/>
      <c r="LW29" s="8"/>
      <c r="LX29" s="8"/>
      <c r="LY29" s="8"/>
      <c r="LZ29" s="8"/>
      <c r="MA29" s="8"/>
      <c r="MB29" s="8"/>
      <c r="MC29" s="8"/>
      <c r="MD29" s="8"/>
      <c r="ME29" s="8"/>
      <c r="MF29" s="8"/>
      <c r="MG29" s="8"/>
      <c r="MH29" s="8"/>
      <c r="MI29" s="8"/>
      <c r="MJ29" s="8"/>
      <c r="MK29" s="8"/>
      <c r="ML29" s="8"/>
      <c r="MM29" s="8"/>
      <c r="MN29" s="8"/>
      <c r="MO29" s="8"/>
      <c r="MP29" s="8"/>
      <c r="MQ29" s="8"/>
      <c r="MR29" s="8"/>
      <c r="MS29" s="8"/>
      <c r="MT29" s="8"/>
      <c r="MU29" s="8"/>
      <c r="MV29" s="8"/>
      <c r="MW29" s="8"/>
      <c r="MX29" s="8"/>
      <c r="MY29" s="8"/>
      <c r="MZ29" s="8"/>
      <c r="NA29" s="8"/>
      <c r="NB29" s="8"/>
      <c r="NC29" s="8"/>
      <c r="ND29" s="8"/>
      <c r="NE29" s="8"/>
      <c r="NF29" s="8"/>
      <c r="NG29" s="8"/>
      <c r="NH29" s="8"/>
      <c r="NI29" s="8"/>
      <c r="NJ29" s="8"/>
      <c r="NK29" s="8"/>
      <c r="NL29" s="8"/>
      <c r="NM29" s="8"/>
      <c r="NN29" s="8"/>
      <c r="NO29" s="8"/>
      <c r="NP29" s="8"/>
      <c r="NQ29" s="8"/>
      <c r="NR29" s="8"/>
      <c r="NS29" s="8"/>
      <c r="NT29" s="8"/>
      <c r="NU29" s="8"/>
      <c r="NV29" s="8"/>
      <c r="NW29" s="8"/>
      <c r="NX29" s="8"/>
      <c r="NY29" s="8"/>
      <c r="NZ29" s="8"/>
      <c r="OA29" s="8"/>
      <c r="OB29" s="8"/>
      <c r="OC29" s="8"/>
      <c r="OD29" s="8"/>
      <c r="OE29" s="8"/>
      <c r="OF29" s="8"/>
      <c r="OG29" s="8"/>
      <c r="OH29" s="8"/>
      <c r="OI29" s="8"/>
      <c r="OJ29" s="8"/>
      <c r="OK29" s="8"/>
      <c r="OL29" s="8"/>
      <c r="OM29" s="8"/>
      <c r="ON29" s="8"/>
      <c r="OO29" s="8"/>
      <c r="OP29" s="8"/>
      <c r="OQ29" s="8"/>
      <c r="OR29" s="8"/>
      <c r="OS29" s="8"/>
      <c r="OT29" s="8"/>
      <c r="OU29" s="8"/>
      <c r="OV29" s="8"/>
      <c r="OW29" s="8"/>
      <c r="OX29" s="8"/>
      <c r="OY29" s="8"/>
      <c r="OZ29" s="8"/>
      <c r="PA29" s="8"/>
      <c r="PB29" s="8"/>
      <c r="PC29" s="8"/>
      <c r="PD29" s="8"/>
      <c r="PE29" s="8"/>
      <c r="PF29" s="8"/>
      <c r="PG29" s="8"/>
      <c r="PH29" s="8"/>
      <c r="PI29" s="8"/>
      <c r="PJ29" s="8"/>
      <c r="PK29" s="8"/>
      <c r="PL29" s="8"/>
      <c r="PM29" s="8"/>
      <c r="PN29" s="8"/>
      <c r="PO29" s="8"/>
      <c r="PP29" s="8"/>
      <c r="PQ29" s="8"/>
      <c r="PR29" s="8"/>
      <c r="PS29" s="8"/>
      <c r="PT29" s="8"/>
      <c r="PU29" s="8"/>
      <c r="PV29" s="8"/>
      <c r="PW29" s="8"/>
      <c r="PX29" s="8"/>
      <c r="PY29" s="8"/>
      <c r="PZ29" s="8"/>
      <c r="QA29" s="8"/>
      <c r="QB29" s="8"/>
      <c r="QC29" s="8"/>
      <c r="QD29" s="8"/>
      <c r="QE29" s="8"/>
      <c r="QF29" s="8"/>
      <c r="QG29" s="8"/>
      <c r="QH29" s="8"/>
      <c r="QI29" s="8"/>
      <c r="QJ29" s="8"/>
      <c r="QK29" s="8"/>
      <c r="QL29" s="8"/>
      <c r="QM29" s="8"/>
      <c r="QN29" s="8"/>
      <c r="QO29" s="8"/>
      <c r="QP29" s="8"/>
      <c r="QQ29" s="8"/>
      <c r="QR29" s="8"/>
      <c r="QS29" s="8"/>
      <c r="QT29" s="8"/>
      <c r="QU29" s="8"/>
      <c r="QV29" s="8"/>
      <c r="QW29" s="8"/>
      <c r="QX29" s="8"/>
      <c r="QY29" s="8"/>
      <c r="QZ29" s="8"/>
      <c r="RA29" s="8"/>
      <c r="RB29" s="8"/>
      <c r="RC29" s="8"/>
      <c r="RD29" s="8"/>
      <c r="RE29" s="8"/>
      <c r="RF29" s="8"/>
      <c r="RG29" s="8"/>
      <c r="RH29" s="8"/>
      <c r="RI29" s="8"/>
      <c r="RJ29" s="8"/>
      <c r="RK29" s="8"/>
      <c r="RL29" s="8"/>
      <c r="RM29" s="8"/>
      <c r="RN29" s="8"/>
      <c r="RO29" s="8"/>
      <c r="RP29" s="8"/>
      <c r="RQ29" s="8"/>
      <c r="RR29" s="8"/>
      <c r="RS29" s="8"/>
      <c r="RT29" s="8"/>
      <c r="RU29" s="8"/>
      <c r="RV29" s="8"/>
      <c r="RW29" s="8"/>
      <c r="RX29" s="8"/>
      <c r="RY29" s="8"/>
      <c r="RZ29" s="8"/>
      <c r="SA29" s="8"/>
      <c r="SB29" s="8"/>
      <c r="SC29" s="8"/>
      <c r="SD29" s="8"/>
      <c r="SE29" s="8"/>
      <c r="SF29" s="8"/>
      <c r="SG29" s="8"/>
      <c r="SH29" s="8"/>
      <c r="SI29" s="8"/>
      <c r="SJ29" s="8"/>
      <c r="SK29" s="8"/>
      <c r="SL29" s="8"/>
      <c r="SM29" s="8"/>
      <c r="SN29" s="8"/>
      <c r="SO29" s="8"/>
      <c r="SP29" s="8"/>
      <c r="SQ29" s="8"/>
      <c r="SR29" s="8"/>
      <c r="SS29" s="8"/>
      <c r="ST29" s="8"/>
      <c r="SU29" s="8"/>
      <c r="SV29" s="8"/>
      <c r="SW29" s="8"/>
      <c r="SX29" s="8"/>
      <c r="SY29" s="8"/>
      <c r="SZ29" s="8"/>
      <c r="TA29" s="8"/>
      <c r="TB29" s="8"/>
      <c r="TC29" s="8"/>
      <c r="TD29" s="8"/>
      <c r="TE29" s="8"/>
      <c r="TF29" s="8"/>
      <c r="TG29" s="8"/>
      <c r="TH29" s="8"/>
      <c r="TI29" s="8"/>
      <c r="TJ29" s="8"/>
      <c r="TK29" s="8"/>
      <c r="TL29" s="8"/>
      <c r="TM29" s="8"/>
      <c r="TN29" s="8"/>
      <c r="TO29" s="8"/>
      <c r="TP29" s="8"/>
      <c r="TQ29" s="8"/>
      <c r="TR29" s="8"/>
      <c r="TS29" s="8"/>
      <c r="TT29" s="8"/>
      <c r="TU29" s="8"/>
      <c r="TV29" s="8"/>
      <c r="TW29" s="8"/>
      <c r="TX29" s="8"/>
      <c r="TY29" s="8"/>
      <c r="TZ29" s="8"/>
      <c r="UA29" s="8"/>
      <c r="UB29" s="8"/>
      <c r="UC29" s="8"/>
      <c r="UD29" s="8"/>
      <c r="UE29" s="8"/>
      <c r="UF29" s="8"/>
      <c r="UG29" s="8"/>
      <c r="UH29" s="8"/>
      <c r="UI29" s="8"/>
      <c r="UJ29" s="8"/>
      <c r="UK29" s="8"/>
      <c r="UL29" s="8"/>
      <c r="UM29" s="8"/>
      <c r="UN29" s="8"/>
      <c r="UO29" s="8"/>
      <c r="UP29" s="8"/>
      <c r="UQ29" s="8"/>
      <c r="UR29" s="8"/>
      <c r="US29" s="8"/>
      <c r="UT29" s="8"/>
      <c r="UU29" s="8"/>
      <c r="UV29" s="8"/>
      <c r="UW29" s="8"/>
      <c r="UX29" s="8"/>
      <c r="UY29" s="8"/>
      <c r="UZ29" s="8"/>
      <c r="VA29" s="8"/>
      <c r="VB29" s="8"/>
      <c r="VC29" s="8"/>
      <c r="VD29" s="8"/>
      <c r="VE29" s="8"/>
      <c r="VF29" s="8"/>
      <c r="VG29" s="8"/>
      <c r="VH29" s="8"/>
      <c r="VI29" s="8"/>
      <c r="VJ29" s="8"/>
      <c r="VK29" s="8"/>
      <c r="VL29" s="8"/>
      <c r="VM29" s="8"/>
      <c r="VN29" s="8"/>
      <c r="VO29" s="8"/>
      <c r="VP29" s="8"/>
      <c r="VQ29" s="8"/>
      <c r="VR29" s="8"/>
      <c r="VS29" s="8"/>
      <c r="VT29" s="8"/>
      <c r="VU29" s="8"/>
      <c r="VV29" s="8"/>
      <c r="VW29" s="8"/>
      <c r="VX29" s="8"/>
      <c r="VY29" s="8"/>
      <c r="VZ29" s="8"/>
      <c r="WA29" s="8"/>
      <c r="WB29" s="8"/>
      <c r="WC29" s="8"/>
      <c r="WD29" s="8"/>
      <c r="WE29" s="8"/>
      <c r="WF29" s="8"/>
      <c r="WG29" s="8"/>
      <c r="WH29" s="8"/>
      <c r="WI29" s="8"/>
      <c r="WJ29" s="8"/>
      <c r="WK29" s="8"/>
      <c r="WL29" s="8"/>
      <c r="WM29" s="8"/>
      <c r="WN29" s="8"/>
      <c r="WO29" s="8"/>
      <c r="WP29" s="8"/>
      <c r="WQ29" s="8"/>
      <c r="WR29" s="8"/>
      <c r="WS29" s="8"/>
      <c r="WT29" s="8"/>
      <c r="WU29" s="8"/>
      <c r="WV29" s="8"/>
      <c r="WW29" s="8"/>
      <c r="WX29" s="8"/>
      <c r="WY29" s="8"/>
      <c r="WZ29" s="8"/>
      <c r="XA29" s="8"/>
      <c r="XB29" s="8"/>
      <c r="XC29" s="8"/>
      <c r="XD29" s="8"/>
      <c r="XE29" s="8"/>
      <c r="XF29" s="8"/>
      <c r="XG29" s="8"/>
      <c r="XH29" s="8"/>
      <c r="XI29" s="8"/>
      <c r="XJ29" s="8"/>
      <c r="XK29" s="8"/>
      <c r="XL29" s="8"/>
      <c r="XM29" s="8"/>
      <c r="XN29" s="8"/>
      <c r="XO29" s="8"/>
      <c r="XP29" s="8"/>
      <c r="XQ29" s="8"/>
      <c r="XR29" s="8"/>
      <c r="XS29" s="8"/>
      <c r="XT29" s="8"/>
      <c r="XU29" s="8"/>
      <c r="XV29" s="8"/>
      <c r="XW29" s="8"/>
      <c r="XX29" s="8"/>
      <c r="XY29" s="8"/>
      <c r="XZ29" s="8"/>
      <c r="YA29" s="8"/>
      <c r="YB29" s="8"/>
      <c r="YC29" s="8"/>
      <c r="YD29" s="8"/>
      <c r="YE29" s="8"/>
      <c r="YF29" s="8"/>
      <c r="YG29" s="8"/>
      <c r="YH29" s="8"/>
      <c r="YI29" s="8"/>
      <c r="YJ29" s="8"/>
      <c r="YK29" s="8"/>
      <c r="YL29" s="8"/>
      <c r="YM29" s="8"/>
      <c r="YN29" s="8"/>
      <c r="YO29" s="8"/>
      <c r="YP29" s="8"/>
      <c r="YQ29" s="8"/>
      <c r="YR29" s="8"/>
      <c r="YS29" s="8"/>
      <c r="YT29" s="8"/>
      <c r="YU29" s="8"/>
      <c r="YV29" s="8"/>
      <c r="YW29" s="8"/>
      <c r="YX29" s="8"/>
      <c r="YY29" s="8"/>
      <c r="YZ29" s="8"/>
      <c r="ZA29" s="8"/>
      <c r="ZB29" s="8"/>
      <c r="ZC29" s="8"/>
      <c r="ZD29" s="8"/>
      <c r="ZE29" s="8"/>
      <c r="ZF29" s="8"/>
      <c r="ZG29" s="8"/>
      <c r="ZH29" s="8"/>
      <c r="ZI29" s="8"/>
      <c r="ZJ29" s="8"/>
      <c r="ZK29" s="8"/>
      <c r="ZL29" s="8"/>
      <c r="ZM29" s="8"/>
      <c r="ZN29" s="8"/>
      <c r="ZO29" s="8"/>
      <c r="ZP29" s="8"/>
      <c r="ZQ29" s="8"/>
      <c r="ZR29" s="8"/>
      <c r="ZS29" s="8"/>
      <c r="ZT29" s="8"/>
      <c r="ZU29" s="8"/>
      <c r="ZV29" s="8"/>
      <c r="ZW29" s="8"/>
      <c r="ZX29" s="8"/>
      <c r="ZY29" s="8"/>
      <c r="ZZ29" s="8"/>
      <c r="AAA29" s="8"/>
      <c r="AAB29" s="8"/>
      <c r="AAC29" s="8"/>
      <c r="AAD29" s="8"/>
      <c r="AAE29" s="8"/>
      <c r="AAF29" s="8"/>
      <c r="AAG29" s="8"/>
      <c r="AAH29" s="8"/>
      <c r="AAI29" s="8"/>
      <c r="AAJ29" s="8"/>
      <c r="AAK29" s="8"/>
      <c r="AAL29" s="8"/>
      <c r="AAM29" s="8"/>
      <c r="AAN29" s="8"/>
      <c r="AAO29" s="8"/>
      <c r="AAP29" s="8"/>
      <c r="AAQ29" s="8"/>
      <c r="AAR29" s="8"/>
      <c r="AAS29" s="8"/>
      <c r="AAT29" s="8"/>
      <c r="AAU29" s="8"/>
      <c r="AAV29" s="8"/>
      <c r="AAW29" s="8"/>
      <c r="AAX29" s="8"/>
      <c r="AAY29" s="8"/>
      <c r="AAZ29" s="8"/>
      <c r="ABA29" s="8"/>
      <c r="ABB29" s="8"/>
      <c r="ABC29" s="8"/>
      <c r="ABD29" s="8"/>
      <c r="ABE29" s="8"/>
      <c r="ABF29" s="8"/>
      <c r="ABG29" s="8"/>
      <c r="ABH29" s="8"/>
      <c r="ABI29" s="8"/>
      <c r="ABJ29" s="8"/>
      <c r="ABK29" s="8"/>
      <c r="ABL29" s="8"/>
      <c r="ABM29" s="8"/>
      <c r="ABN29" s="8"/>
      <c r="ABO29" s="8"/>
      <c r="ABP29" s="8"/>
      <c r="ABQ29" s="8"/>
      <c r="ABR29" s="8"/>
      <c r="ABS29" s="8"/>
      <c r="ABT29" s="8"/>
      <c r="ABU29" s="8"/>
      <c r="ABV29" s="8"/>
      <c r="ABW29" s="8"/>
      <c r="ABX29" s="8"/>
      <c r="ABY29" s="8"/>
      <c r="ABZ29" s="8"/>
      <c r="ACA29" s="8"/>
      <c r="ACB29" s="8"/>
      <c r="ACC29" s="8"/>
      <c r="ACD29" s="8"/>
      <c r="ACE29" s="8"/>
      <c r="ACF29" s="8"/>
      <c r="ACG29" s="8"/>
      <c r="ACH29" s="8"/>
      <c r="ACI29" s="8"/>
      <c r="ACJ29" s="8"/>
      <c r="ACK29" s="8"/>
      <c r="ACL29" s="8"/>
      <c r="ACM29" s="8"/>
      <c r="ACN29" s="8"/>
      <c r="ACO29" s="8"/>
      <c r="ACP29" s="8"/>
      <c r="ACQ29" s="8"/>
      <c r="ACR29" s="8"/>
      <c r="ACS29" s="8"/>
      <c r="ACT29" s="8"/>
      <c r="ACU29" s="8"/>
      <c r="ACV29" s="8"/>
      <c r="ACW29" s="8"/>
      <c r="ACX29" s="8"/>
      <c r="ACY29" s="8"/>
      <c r="ACZ29" s="8"/>
      <c r="ADA29" s="8"/>
      <c r="ADB29" s="8"/>
      <c r="ADC29" s="8"/>
      <c r="ADD29" s="8"/>
      <c r="ADE29" s="8"/>
      <c r="ADF29" s="8"/>
      <c r="ADG29" s="8"/>
      <c r="ADH29" s="8"/>
      <c r="ADI29" s="8"/>
      <c r="ADJ29" s="8"/>
      <c r="ADK29" s="8"/>
      <c r="ADL29" s="8"/>
      <c r="ADM29" s="8"/>
      <c r="ADN29" s="8"/>
      <c r="ADO29" s="8"/>
      <c r="ADP29" s="8"/>
      <c r="ADQ29" s="8"/>
      <c r="ADR29" s="8"/>
      <c r="ADS29" s="8"/>
      <c r="ADT29" s="8"/>
      <c r="ADU29" s="8"/>
      <c r="ADV29" s="8"/>
      <c r="ADW29" s="8"/>
      <c r="ADX29" s="8"/>
      <c r="ADY29" s="8"/>
      <c r="ADZ29" s="8"/>
      <c r="AEA29" s="8"/>
      <c r="AEB29" s="8"/>
      <c r="AEC29" s="8"/>
      <c r="AED29" s="8"/>
      <c r="AEE29" s="8"/>
      <c r="AEF29" s="8"/>
      <c r="AEG29" s="8"/>
      <c r="AEH29" s="8"/>
      <c r="AEI29" s="8"/>
      <c r="AEJ29" s="8"/>
      <c r="AEK29" s="8"/>
      <c r="AEL29" s="8"/>
      <c r="AEM29" s="8"/>
      <c r="AEN29" s="8"/>
      <c r="AEO29" s="8"/>
      <c r="AEP29" s="8"/>
      <c r="AEQ29" s="8"/>
      <c r="AER29" s="8"/>
      <c r="AES29" s="8"/>
      <c r="AET29" s="8"/>
      <c r="AEU29" s="8"/>
      <c r="AEV29" s="8"/>
      <c r="AEW29" s="8"/>
      <c r="AEX29" s="8"/>
      <c r="AEY29" s="8"/>
      <c r="AEZ29" s="8"/>
      <c r="AFA29" s="8"/>
      <c r="AFB29" s="8"/>
      <c r="AFC29" s="8"/>
      <c r="AFD29" s="8"/>
      <c r="AFE29" s="8"/>
      <c r="AFF29" s="8"/>
      <c r="AFG29" s="8"/>
      <c r="AFH29" s="8"/>
      <c r="AFI29" s="8"/>
      <c r="AFJ29" s="8"/>
      <c r="AFK29" s="8"/>
      <c r="AFL29" s="8"/>
      <c r="AFM29" s="8"/>
      <c r="AFN29" s="8"/>
      <c r="AFO29" s="8"/>
      <c r="AFP29" s="8"/>
      <c r="AFQ29" s="8"/>
      <c r="AFR29" s="8"/>
      <c r="AFS29" s="8"/>
      <c r="AFT29" s="8"/>
      <c r="AFU29" s="8"/>
      <c r="AFV29" s="8"/>
      <c r="AFW29" s="8"/>
      <c r="AFX29" s="8"/>
      <c r="AFY29" s="8"/>
      <c r="AFZ29" s="8"/>
      <c r="AGA29" s="8"/>
      <c r="AGB29" s="8"/>
      <c r="AGC29" s="8"/>
      <c r="AGD29" s="8"/>
      <c r="AGE29" s="8"/>
      <c r="AGF29" s="8"/>
      <c r="AGG29" s="8"/>
      <c r="AGH29" s="8"/>
      <c r="AGI29" s="8"/>
      <c r="AGJ29" s="8"/>
      <c r="AGK29" s="8"/>
      <c r="AGL29" s="8"/>
      <c r="AGM29" s="8"/>
      <c r="AGN29" s="8"/>
      <c r="AGO29" s="8"/>
      <c r="AGP29" s="8"/>
      <c r="AGQ29" s="8"/>
      <c r="AGR29" s="8"/>
      <c r="AGS29" s="8"/>
      <c r="AGT29" s="8"/>
      <c r="AGU29" s="8"/>
      <c r="AGV29" s="8"/>
      <c r="AGW29" s="8"/>
      <c r="AGX29" s="8"/>
      <c r="AGY29" s="8"/>
      <c r="AGZ29" s="8"/>
      <c r="AHA29" s="8"/>
      <c r="AHB29" s="8"/>
      <c r="AHC29" s="8"/>
      <c r="AHD29" s="8"/>
      <c r="AHE29" s="8"/>
      <c r="AHF29" s="8"/>
      <c r="AHG29" s="8"/>
      <c r="AHH29" s="8"/>
      <c r="AHI29" s="8"/>
      <c r="AHJ29" s="8"/>
      <c r="AHK29" s="8"/>
      <c r="AHL29" s="8"/>
      <c r="AHM29" s="8"/>
      <c r="AHN29" s="8"/>
      <c r="AHO29" s="8"/>
      <c r="AHP29" s="8"/>
      <c r="AHQ29" s="8"/>
      <c r="AHR29" s="8"/>
      <c r="AHS29" s="8"/>
      <c r="AHT29" s="8"/>
      <c r="AHU29" s="8"/>
      <c r="AHV29" s="8"/>
      <c r="AHW29" s="8"/>
      <c r="AHX29" s="8"/>
      <c r="AHY29" s="8"/>
      <c r="AHZ29" s="8"/>
      <c r="AIA29" s="8"/>
      <c r="AIB29" s="8"/>
      <c r="AIC29" s="8"/>
      <c r="AID29" s="8"/>
      <c r="AIE29" s="8"/>
      <c r="AIF29" s="8"/>
      <c r="AIG29" s="8"/>
      <c r="AIH29" s="8"/>
      <c r="AII29" s="8"/>
      <c r="AIJ29" s="8"/>
      <c r="AIK29" s="8"/>
      <c r="AIL29" s="8"/>
      <c r="AIM29" s="8"/>
      <c r="AIN29" s="8"/>
      <c r="AIO29" s="8"/>
      <c r="AIP29" s="8"/>
      <c r="AIQ29" s="8"/>
      <c r="AIR29" s="8"/>
      <c r="AIS29" s="8"/>
      <c r="AIT29" s="8"/>
      <c r="AIU29" s="8"/>
      <c r="AIV29" s="8"/>
      <c r="AIW29" s="8"/>
      <c r="AIX29" s="8"/>
      <c r="AIY29" s="8"/>
      <c r="AIZ29" s="8"/>
      <c r="AJA29" s="8"/>
      <c r="AJB29" s="8"/>
      <c r="AJC29" s="8"/>
      <c r="AJD29" s="8"/>
      <c r="AJE29" s="8"/>
      <c r="AJF29" s="8"/>
      <c r="AJG29" s="8"/>
      <c r="AJH29" s="8"/>
      <c r="AJI29" s="8"/>
      <c r="AJJ29" s="8"/>
      <c r="AJK29" s="8"/>
      <c r="AJL29" s="8"/>
      <c r="AJM29" s="8"/>
      <c r="AJN29" s="8"/>
      <c r="AJO29" s="8"/>
      <c r="AJP29" s="8"/>
      <c r="AJQ29" s="8"/>
      <c r="AJR29" s="8"/>
      <c r="AJS29" s="8"/>
      <c r="AJT29" s="8"/>
      <c r="AJU29" s="8"/>
      <c r="AJV29" s="8"/>
      <c r="AJW29" s="8"/>
      <c r="AJX29" s="8"/>
      <c r="AJY29" s="8"/>
      <c r="AJZ29" s="8"/>
      <c r="AKA29" s="8"/>
      <c r="AKB29" s="8"/>
      <c r="AKC29" s="8"/>
      <c r="AKD29" s="8"/>
      <c r="AKE29" s="8"/>
      <c r="AKF29" s="8"/>
      <c r="AKG29" s="8"/>
      <c r="AKH29" s="8"/>
      <c r="AKI29" s="8"/>
      <c r="AKJ29" s="8"/>
      <c r="AKK29" s="8"/>
      <c r="AKL29" s="8"/>
      <c r="AKM29" s="8"/>
      <c r="AKN29" s="8"/>
      <c r="AKO29" s="8"/>
      <c r="AKP29" s="8"/>
      <c r="AKQ29" s="8"/>
      <c r="AKR29" s="8"/>
      <c r="AKS29" s="8"/>
      <c r="AKT29" s="8"/>
      <c r="AKU29" s="8"/>
      <c r="AKV29" s="8"/>
      <c r="AKW29" s="8"/>
      <c r="AKX29" s="8"/>
      <c r="AKY29" s="8"/>
      <c r="AKZ29" s="8"/>
      <c r="ALA29" s="8"/>
      <c r="ALB29" s="8"/>
      <c r="ALC29" s="8"/>
      <c r="ALD29" s="8"/>
      <c r="ALE29" s="8"/>
      <c r="ALF29" s="8"/>
      <c r="ALG29" s="8"/>
      <c r="ALH29" s="8"/>
      <c r="ALI29" s="8"/>
      <c r="ALJ29" s="8"/>
      <c r="ALK29" s="8"/>
      <c r="ALL29" s="8"/>
      <c r="ALM29" s="8"/>
      <c r="ALN29" s="8"/>
      <c r="ALO29" s="8"/>
      <c r="ALP29" s="8"/>
      <c r="ALQ29" s="8"/>
      <c r="ALR29" s="8"/>
      <c r="ALS29" s="8"/>
      <c r="ALT29" s="8"/>
      <c r="ALU29" s="8"/>
      <c r="ALV29" s="8"/>
      <c r="ALW29" s="8"/>
      <c r="ALX29" s="8"/>
      <c r="ALY29" s="8"/>
      <c r="ALZ29" s="8"/>
      <c r="AMA29" s="8"/>
      <c r="AMB29" s="8"/>
      <c r="AMC29" s="8"/>
      <c r="AMD29" s="8"/>
      <c r="AME29" s="8"/>
      <c r="AMF29" s="8"/>
      <c r="AMG29" s="8"/>
      <c r="AMH29" s="8"/>
      <c r="AMI29" s="8"/>
      <c r="AMJ29" s="8"/>
      <c r="AMK29" s="8"/>
      <c r="AML29" s="8"/>
      <c r="AMM29" s="8"/>
      <c r="AMN29" s="8"/>
      <c r="AMO29" s="8"/>
      <c r="AMP29" s="8"/>
      <c r="AMQ29" s="8"/>
      <c r="AMR29" s="8"/>
      <c r="AMS29" s="8"/>
      <c r="AMT29" s="8"/>
      <c r="AMU29" s="8"/>
      <c r="AMV29" s="8"/>
      <c r="AMW29" s="8"/>
      <c r="AMX29" s="8"/>
      <c r="AMY29" s="8"/>
      <c r="AMZ29" s="8"/>
      <c r="ANA29" s="8"/>
      <c r="ANB29" s="8"/>
      <c r="ANC29" s="8"/>
      <c r="AND29" s="8"/>
      <c r="ANE29" s="8"/>
      <c r="ANF29" s="8"/>
      <c r="ANG29" s="8"/>
      <c r="ANH29" s="8"/>
      <c r="ANI29" s="8"/>
      <c r="ANJ29" s="8"/>
      <c r="ANK29" s="8"/>
      <c r="ANL29" s="8"/>
      <c r="ANM29" s="8"/>
      <c r="ANN29" s="8"/>
      <c r="ANO29" s="8"/>
      <c r="ANP29" s="8"/>
      <c r="ANQ29" s="8"/>
      <c r="ANR29" s="8"/>
      <c r="ANS29" s="8"/>
      <c r="ANT29" s="8"/>
      <c r="ANU29" s="8"/>
      <c r="ANV29" s="8"/>
      <c r="ANW29" s="8"/>
      <c r="ANX29" s="8"/>
      <c r="ANY29" s="8"/>
      <c r="ANZ29" s="8"/>
      <c r="AOA29" s="8"/>
      <c r="AOB29" s="8"/>
      <c r="AOC29" s="8"/>
      <c r="AOD29" s="8"/>
      <c r="AOE29" s="8"/>
      <c r="AOF29" s="8"/>
      <c r="AOG29" s="8"/>
      <c r="AOH29" s="8"/>
      <c r="AOI29" s="8"/>
      <c r="AOJ29" s="8"/>
      <c r="AOK29" s="8"/>
      <c r="AOL29" s="8"/>
      <c r="AOM29" s="8"/>
      <c r="AON29" s="8"/>
      <c r="AOO29" s="8"/>
      <c r="AOP29" s="8"/>
      <c r="AOQ29" s="8"/>
      <c r="AOR29" s="8"/>
      <c r="AOS29" s="8"/>
      <c r="AOT29" s="8"/>
      <c r="AOU29" s="8"/>
      <c r="AOV29" s="8"/>
      <c r="AOW29" s="8"/>
      <c r="AOX29" s="8"/>
      <c r="AOY29" s="8"/>
      <c r="AOZ29" s="8"/>
      <c r="APA29" s="8"/>
      <c r="APB29" s="8"/>
      <c r="APC29" s="8"/>
      <c r="APD29" s="8"/>
      <c r="APE29" s="8"/>
      <c r="APF29" s="8"/>
      <c r="APG29" s="8"/>
      <c r="APH29" s="8"/>
      <c r="API29" s="8"/>
      <c r="APJ29" s="8"/>
      <c r="APK29" s="8"/>
      <c r="APL29" s="8"/>
      <c r="APM29" s="8"/>
      <c r="APN29" s="8"/>
      <c r="APO29" s="8"/>
      <c r="APP29" s="8"/>
      <c r="APQ29" s="8"/>
      <c r="APR29" s="8"/>
      <c r="APS29" s="8"/>
      <c r="APT29" s="8"/>
      <c r="APU29" s="8"/>
      <c r="APV29" s="8"/>
      <c r="APW29" s="8"/>
      <c r="APX29" s="8"/>
      <c r="APY29" s="8"/>
      <c r="APZ29" s="8"/>
      <c r="AQA29" s="8"/>
      <c r="AQB29" s="8"/>
      <c r="AQC29" s="8"/>
      <c r="AQD29" s="8"/>
      <c r="AQE29" s="8"/>
      <c r="AQF29" s="8"/>
      <c r="AQG29" s="8"/>
      <c r="AQH29" s="8"/>
      <c r="AQI29" s="8"/>
      <c r="AQJ29" s="8"/>
      <c r="AQK29" s="8"/>
      <c r="AQL29" s="8"/>
      <c r="AQM29" s="8"/>
      <c r="AQN29" s="8"/>
      <c r="AQO29" s="8"/>
      <c r="AQP29" s="8"/>
      <c r="AQQ29" s="8"/>
      <c r="AQR29" s="8"/>
      <c r="AQS29" s="8"/>
      <c r="AQT29" s="8"/>
      <c r="AQU29" s="8"/>
      <c r="AQV29" s="8"/>
      <c r="AQW29" s="8"/>
      <c r="AQX29" s="8"/>
      <c r="AQY29" s="8"/>
      <c r="AQZ29" s="8"/>
      <c r="ARA29" s="8"/>
      <c r="ARB29" s="8"/>
      <c r="ARC29" s="8"/>
      <c r="ARD29" s="8"/>
      <c r="ARE29" s="8"/>
      <c r="ARF29" s="8"/>
      <c r="ARG29" s="8"/>
      <c r="ARH29" s="8"/>
      <c r="ARI29" s="8"/>
      <c r="ARJ29" s="8"/>
      <c r="ARK29" s="8"/>
      <c r="ARL29" s="8"/>
      <c r="ARM29" s="8"/>
      <c r="ARN29" s="8"/>
      <c r="ARO29" s="8"/>
      <c r="ARP29" s="8"/>
      <c r="ARQ29" s="8"/>
      <c r="ARR29" s="8"/>
      <c r="ARS29" s="8"/>
      <c r="ART29" s="8"/>
      <c r="ARU29" s="8"/>
      <c r="ARV29" s="8"/>
      <c r="ARW29" s="8"/>
      <c r="ARX29" s="8"/>
      <c r="ARY29" s="8"/>
      <c r="ARZ29" s="8"/>
      <c r="ASA29" s="8"/>
      <c r="ASB29" s="8"/>
      <c r="ASC29" s="8"/>
      <c r="ASD29" s="8"/>
      <c r="ASE29" s="8"/>
      <c r="ASF29" s="8"/>
      <c r="ASG29" s="8"/>
      <c r="ASH29" s="8"/>
      <c r="ASI29" s="8"/>
      <c r="ASJ29" s="8"/>
      <c r="ASK29" s="8"/>
      <c r="ASL29" s="8"/>
      <c r="ASM29" s="8"/>
      <c r="ASN29" s="8"/>
      <c r="ASO29" s="8"/>
      <c r="ASP29" s="8"/>
      <c r="ASQ29" s="8"/>
      <c r="ASR29" s="8"/>
      <c r="ASS29" s="8"/>
      <c r="AST29" s="8"/>
      <c r="ASU29" s="8"/>
      <c r="ASV29" s="8"/>
      <c r="ASW29" s="8"/>
      <c r="ASX29" s="8"/>
      <c r="ASY29" s="8"/>
      <c r="ASZ29" s="8"/>
      <c r="ATA29" s="8"/>
      <c r="ATB29" s="8"/>
      <c r="ATC29" s="8"/>
      <c r="ATD29" s="8"/>
      <c r="ATE29" s="8"/>
      <c r="ATF29" s="8"/>
      <c r="ATG29" s="8"/>
      <c r="ATH29" s="8"/>
      <c r="ATI29" s="8"/>
      <c r="ATJ29" s="8"/>
      <c r="ATK29" s="8"/>
      <c r="ATL29" s="8"/>
      <c r="ATM29" s="8"/>
      <c r="ATN29" s="8"/>
      <c r="ATO29" s="8"/>
      <c r="ATP29" s="8"/>
      <c r="ATQ29" s="8"/>
      <c r="ATR29" s="8"/>
      <c r="ATS29" s="8"/>
      <c r="ATT29" s="8"/>
      <c r="ATU29" s="8"/>
      <c r="ATV29" s="8"/>
      <c r="ATW29" s="8"/>
      <c r="ATX29" s="8"/>
      <c r="ATY29" s="8"/>
      <c r="ATZ29" s="8"/>
      <c r="AUA29" s="8"/>
      <c r="AUB29" s="8"/>
      <c r="AUC29" s="8"/>
      <c r="AUD29" s="8"/>
      <c r="AUE29" s="8"/>
      <c r="AUF29" s="8"/>
      <c r="AUG29" s="8"/>
      <c r="AUH29" s="8"/>
      <c r="AUI29" s="8"/>
      <c r="AUJ29" s="8"/>
      <c r="AUK29" s="8"/>
      <c r="AUL29" s="8"/>
      <c r="AUM29" s="8"/>
      <c r="AUN29" s="8"/>
      <c r="AUO29" s="8"/>
      <c r="AUP29" s="8"/>
      <c r="AUQ29" s="8"/>
      <c r="AUR29" s="8"/>
      <c r="AUS29" s="8"/>
    </row>
    <row r="30" spans="1:1241" s="47" customFormat="1" ht="14" x14ac:dyDescent="0.3">
      <c r="A30" s="861" t="str">
        <f>'Build Main'!A56</f>
        <v>70 VEHICLES (number)</v>
      </c>
      <c r="B30" s="862"/>
      <c r="C30" s="421">
        <f t="shared" si="20"/>
        <v>0</v>
      </c>
      <c r="D30" s="433"/>
      <c r="E30" s="181">
        <v>0</v>
      </c>
      <c r="F30" s="181">
        <v>0</v>
      </c>
      <c r="G30" s="181">
        <v>0</v>
      </c>
      <c r="H30" s="181">
        <v>0</v>
      </c>
      <c r="I30" s="181">
        <v>0</v>
      </c>
      <c r="J30" s="181">
        <v>0</v>
      </c>
      <c r="K30" s="181">
        <v>0</v>
      </c>
      <c r="L30" s="181">
        <v>0</v>
      </c>
      <c r="M30" s="181">
        <v>0</v>
      </c>
      <c r="N30" s="181">
        <v>0</v>
      </c>
      <c r="O30" s="181">
        <v>0</v>
      </c>
      <c r="P30" s="182">
        <v>0</v>
      </c>
      <c r="Q30" s="182">
        <v>0</v>
      </c>
      <c r="R30" s="421">
        <f t="shared" si="28"/>
        <v>0</v>
      </c>
      <c r="S30" s="421">
        <f t="shared" si="29"/>
        <v>0</v>
      </c>
      <c r="T30" s="421">
        <f t="shared" si="21"/>
        <v>0</v>
      </c>
      <c r="U30" s="421">
        <f t="shared" si="22"/>
        <v>0</v>
      </c>
      <c r="V30" s="437">
        <f t="shared" si="23"/>
        <v>0</v>
      </c>
      <c r="W30" s="437">
        <f t="shared" si="24"/>
        <v>0</v>
      </c>
      <c r="X30" s="421">
        <f t="shared" si="25"/>
        <v>0</v>
      </c>
      <c r="Y30" s="421">
        <f t="shared" si="26"/>
        <v>0</v>
      </c>
      <c r="Z30" s="421">
        <f t="shared" si="30"/>
        <v>0</v>
      </c>
      <c r="AA30" s="421">
        <f t="shared" si="30"/>
        <v>0</v>
      </c>
      <c r="AB30" s="421">
        <f t="shared" si="30"/>
        <v>0</v>
      </c>
      <c r="AC30" s="421">
        <f t="shared" si="30"/>
        <v>0</v>
      </c>
      <c r="AD30" s="421">
        <f t="shared" si="31"/>
        <v>0</v>
      </c>
      <c r="AE30" s="421">
        <f t="shared" si="31"/>
        <v>0</v>
      </c>
      <c r="AF30" s="421">
        <f t="shared" si="31"/>
        <v>0</v>
      </c>
      <c r="AG30" s="421">
        <f t="shared" si="31"/>
        <v>0</v>
      </c>
      <c r="AH30" s="421">
        <f t="shared" si="31"/>
        <v>0</v>
      </c>
      <c r="AI30" s="421">
        <f t="shared" si="31"/>
        <v>0</v>
      </c>
      <c r="AJ30" s="421">
        <f t="shared" si="27"/>
        <v>0</v>
      </c>
      <c r="AK30" s="421">
        <f t="shared" si="27"/>
        <v>0</v>
      </c>
      <c r="AL30" s="421">
        <f t="shared" si="27"/>
        <v>0</v>
      </c>
      <c r="AM30" s="421">
        <f t="shared" si="27"/>
        <v>0</v>
      </c>
      <c r="AN30" s="421">
        <f t="shared" si="27"/>
        <v>0</v>
      </c>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
      <c r="JX30" s="8"/>
      <c r="JY30" s="8"/>
      <c r="JZ30" s="8"/>
      <c r="KA30" s="8"/>
      <c r="KB30" s="8"/>
      <c r="KC30" s="8"/>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
      <c r="LF30" s="8"/>
      <c r="LG30" s="8"/>
      <c r="LH30" s="8"/>
      <c r="LI30" s="8"/>
      <c r="LJ30" s="8"/>
      <c r="LK30" s="8"/>
      <c r="LL30" s="8"/>
      <c r="LM30" s="8"/>
      <c r="LN30" s="8"/>
      <c r="LO30" s="8"/>
      <c r="LP30" s="8"/>
      <c r="LQ30" s="8"/>
      <c r="LR30" s="8"/>
      <c r="LS30" s="8"/>
      <c r="LT30" s="8"/>
      <c r="LU30" s="8"/>
      <c r="LV30" s="8"/>
      <c r="LW30" s="8"/>
      <c r="LX30" s="8"/>
      <c r="LY30" s="8"/>
      <c r="LZ30" s="8"/>
      <c r="MA30" s="8"/>
      <c r="MB30" s="8"/>
      <c r="MC30" s="8"/>
      <c r="MD30" s="8"/>
      <c r="ME30" s="8"/>
      <c r="MF30" s="8"/>
      <c r="MG30" s="8"/>
      <c r="MH30" s="8"/>
      <c r="MI30" s="8"/>
      <c r="MJ30" s="8"/>
      <c r="MK30" s="8"/>
      <c r="ML30" s="8"/>
      <c r="MM30" s="8"/>
      <c r="MN30" s="8"/>
      <c r="MO30" s="8"/>
      <c r="MP30" s="8"/>
      <c r="MQ30" s="8"/>
      <c r="MR30" s="8"/>
      <c r="MS30" s="8"/>
      <c r="MT30" s="8"/>
      <c r="MU30" s="8"/>
      <c r="MV30" s="8"/>
      <c r="MW30" s="8"/>
      <c r="MX30" s="8"/>
      <c r="MY30" s="8"/>
      <c r="MZ30" s="8"/>
      <c r="NA30" s="8"/>
      <c r="NB30" s="8"/>
      <c r="NC30" s="8"/>
      <c r="ND30" s="8"/>
      <c r="NE30" s="8"/>
      <c r="NF30" s="8"/>
      <c r="NG30" s="8"/>
      <c r="NH30" s="8"/>
      <c r="NI30" s="8"/>
      <c r="NJ30" s="8"/>
      <c r="NK30" s="8"/>
      <c r="NL30" s="8"/>
      <c r="NM30" s="8"/>
      <c r="NN30" s="8"/>
      <c r="NO30" s="8"/>
      <c r="NP30" s="8"/>
      <c r="NQ30" s="8"/>
      <c r="NR30" s="8"/>
      <c r="NS30" s="8"/>
      <c r="NT30" s="8"/>
      <c r="NU30" s="8"/>
      <c r="NV30" s="8"/>
      <c r="NW30" s="8"/>
      <c r="NX30" s="8"/>
      <c r="NY30" s="8"/>
      <c r="NZ30" s="8"/>
      <c r="OA30" s="8"/>
      <c r="OB30" s="8"/>
      <c r="OC30" s="8"/>
      <c r="OD30" s="8"/>
      <c r="OE30" s="8"/>
      <c r="OF30" s="8"/>
      <c r="OG30" s="8"/>
      <c r="OH30" s="8"/>
      <c r="OI30" s="8"/>
      <c r="OJ30" s="8"/>
      <c r="OK30" s="8"/>
      <c r="OL30" s="8"/>
      <c r="OM30" s="8"/>
      <c r="ON30" s="8"/>
      <c r="OO30" s="8"/>
      <c r="OP30" s="8"/>
      <c r="OQ30" s="8"/>
      <c r="OR30" s="8"/>
      <c r="OS30" s="8"/>
      <c r="OT30" s="8"/>
      <c r="OU30" s="8"/>
      <c r="OV30" s="8"/>
      <c r="OW30" s="8"/>
      <c r="OX30" s="8"/>
      <c r="OY30" s="8"/>
      <c r="OZ30" s="8"/>
      <c r="PA30" s="8"/>
      <c r="PB30" s="8"/>
      <c r="PC30" s="8"/>
      <c r="PD30" s="8"/>
      <c r="PE30" s="8"/>
      <c r="PF30" s="8"/>
      <c r="PG30" s="8"/>
      <c r="PH30" s="8"/>
      <c r="PI30" s="8"/>
      <c r="PJ30" s="8"/>
      <c r="PK30" s="8"/>
      <c r="PL30" s="8"/>
      <c r="PM30" s="8"/>
      <c r="PN30" s="8"/>
      <c r="PO30" s="8"/>
      <c r="PP30" s="8"/>
      <c r="PQ30" s="8"/>
      <c r="PR30" s="8"/>
      <c r="PS30" s="8"/>
      <c r="PT30" s="8"/>
      <c r="PU30" s="8"/>
      <c r="PV30" s="8"/>
      <c r="PW30" s="8"/>
      <c r="PX30" s="8"/>
      <c r="PY30" s="8"/>
      <c r="PZ30" s="8"/>
      <c r="QA30" s="8"/>
      <c r="QB30" s="8"/>
      <c r="QC30" s="8"/>
      <c r="QD30" s="8"/>
      <c r="QE30" s="8"/>
      <c r="QF30" s="8"/>
      <c r="QG30" s="8"/>
      <c r="QH30" s="8"/>
      <c r="QI30" s="8"/>
      <c r="QJ30" s="8"/>
      <c r="QK30" s="8"/>
      <c r="QL30" s="8"/>
      <c r="QM30" s="8"/>
      <c r="QN30" s="8"/>
      <c r="QO30" s="8"/>
      <c r="QP30" s="8"/>
      <c r="QQ30" s="8"/>
      <c r="QR30" s="8"/>
      <c r="QS30" s="8"/>
      <c r="QT30" s="8"/>
      <c r="QU30" s="8"/>
      <c r="QV30" s="8"/>
      <c r="QW30" s="8"/>
      <c r="QX30" s="8"/>
      <c r="QY30" s="8"/>
      <c r="QZ30" s="8"/>
      <c r="RA30" s="8"/>
      <c r="RB30" s="8"/>
      <c r="RC30" s="8"/>
      <c r="RD30" s="8"/>
      <c r="RE30" s="8"/>
      <c r="RF30" s="8"/>
      <c r="RG30" s="8"/>
      <c r="RH30" s="8"/>
      <c r="RI30" s="8"/>
      <c r="RJ30" s="8"/>
      <c r="RK30" s="8"/>
      <c r="RL30" s="8"/>
      <c r="RM30" s="8"/>
      <c r="RN30" s="8"/>
      <c r="RO30" s="8"/>
      <c r="RP30" s="8"/>
      <c r="RQ30" s="8"/>
      <c r="RR30" s="8"/>
      <c r="RS30" s="8"/>
      <c r="RT30" s="8"/>
      <c r="RU30" s="8"/>
      <c r="RV30" s="8"/>
      <c r="RW30" s="8"/>
      <c r="RX30" s="8"/>
      <c r="RY30" s="8"/>
      <c r="RZ30" s="8"/>
      <c r="SA30" s="8"/>
      <c r="SB30" s="8"/>
      <c r="SC30" s="8"/>
      <c r="SD30" s="8"/>
      <c r="SE30" s="8"/>
      <c r="SF30" s="8"/>
      <c r="SG30" s="8"/>
      <c r="SH30" s="8"/>
      <c r="SI30" s="8"/>
      <c r="SJ30" s="8"/>
      <c r="SK30" s="8"/>
      <c r="SL30" s="8"/>
      <c r="SM30" s="8"/>
      <c r="SN30" s="8"/>
      <c r="SO30" s="8"/>
      <c r="SP30" s="8"/>
      <c r="SQ30" s="8"/>
      <c r="SR30" s="8"/>
      <c r="SS30" s="8"/>
      <c r="ST30" s="8"/>
      <c r="SU30" s="8"/>
      <c r="SV30" s="8"/>
      <c r="SW30" s="8"/>
      <c r="SX30" s="8"/>
      <c r="SY30" s="8"/>
      <c r="SZ30" s="8"/>
      <c r="TA30" s="8"/>
      <c r="TB30" s="8"/>
      <c r="TC30" s="8"/>
      <c r="TD30" s="8"/>
      <c r="TE30" s="8"/>
      <c r="TF30" s="8"/>
      <c r="TG30" s="8"/>
      <c r="TH30" s="8"/>
      <c r="TI30" s="8"/>
      <c r="TJ30" s="8"/>
      <c r="TK30" s="8"/>
      <c r="TL30" s="8"/>
      <c r="TM30" s="8"/>
      <c r="TN30" s="8"/>
      <c r="TO30" s="8"/>
      <c r="TP30" s="8"/>
      <c r="TQ30" s="8"/>
      <c r="TR30" s="8"/>
      <c r="TS30" s="8"/>
      <c r="TT30" s="8"/>
      <c r="TU30" s="8"/>
      <c r="TV30" s="8"/>
      <c r="TW30" s="8"/>
      <c r="TX30" s="8"/>
      <c r="TY30" s="8"/>
      <c r="TZ30" s="8"/>
      <c r="UA30" s="8"/>
      <c r="UB30" s="8"/>
      <c r="UC30" s="8"/>
      <c r="UD30" s="8"/>
      <c r="UE30" s="8"/>
      <c r="UF30" s="8"/>
      <c r="UG30" s="8"/>
      <c r="UH30" s="8"/>
      <c r="UI30" s="8"/>
      <c r="UJ30" s="8"/>
      <c r="UK30" s="8"/>
      <c r="UL30" s="8"/>
      <c r="UM30" s="8"/>
      <c r="UN30" s="8"/>
      <c r="UO30" s="8"/>
      <c r="UP30" s="8"/>
      <c r="UQ30" s="8"/>
      <c r="UR30" s="8"/>
      <c r="US30" s="8"/>
      <c r="UT30" s="8"/>
      <c r="UU30" s="8"/>
      <c r="UV30" s="8"/>
      <c r="UW30" s="8"/>
      <c r="UX30" s="8"/>
      <c r="UY30" s="8"/>
      <c r="UZ30" s="8"/>
      <c r="VA30" s="8"/>
      <c r="VB30" s="8"/>
      <c r="VC30" s="8"/>
      <c r="VD30" s="8"/>
      <c r="VE30" s="8"/>
      <c r="VF30" s="8"/>
      <c r="VG30" s="8"/>
      <c r="VH30" s="8"/>
      <c r="VI30" s="8"/>
      <c r="VJ30" s="8"/>
      <c r="VK30" s="8"/>
      <c r="VL30" s="8"/>
      <c r="VM30" s="8"/>
      <c r="VN30" s="8"/>
      <c r="VO30" s="8"/>
      <c r="VP30" s="8"/>
      <c r="VQ30" s="8"/>
      <c r="VR30" s="8"/>
      <c r="VS30" s="8"/>
      <c r="VT30" s="8"/>
      <c r="VU30" s="8"/>
      <c r="VV30" s="8"/>
      <c r="VW30" s="8"/>
      <c r="VX30" s="8"/>
      <c r="VY30" s="8"/>
      <c r="VZ30" s="8"/>
      <c r="WA30" s="8"/>
      <c r="WB30" s="8"/>
      <c r="WC30" s="8"/>
      <c r="WD30" s="8"/>
      <c r="WE30" s="8"/>
      <c r="WF30" s="8"/>
      <c r="WG30" s="8"/>
      <c r="WH30" s="8"/>
      <c r="WI30" s="8"/>
      <c r="WJ30" s="8"/>
      <c r="WK30" s="8"/>
      <c r="WL30" s="8"/>
      <c r="WM30" s="8"/>
      <c r="WN30" s="8"/>
      <c r="WO30" s="8"/>
      <c r="WP30" s="8"/>
      <c r="WQ30" s="8"/>
      <c r="WR30" s="8"/>
      <c r="WS30" s="8"/>
      <c r="WT30" s="8"/>
      <c r="WU30" s="8"/>
      <c r="WV30" s="8"/>
      <c r="WW30" s="8"/>
      <c r="WX30" s="8"/>
      <c r="WY30" s="8"/>
      <c r="WZ30" s="8"/>
      <c r="XA30" s="8"/>
      <c r="XB30" s="8"/>
      <c r="XC30" s="8"/>
      <c r="XD30" s="8"/>
      <c r="XE30" s="8"/>
      <c r="XF30" s="8"/>
      <c r="XG30" s="8"/>
      <c r="XH30" s="8"/>
      <c r="XI30" s="8"/>
      <c r="XJ30" s="8"/>
      <c r="XK30" s="8"/>
      <c r="XL30" s="8"/>
      <c r="XM30" s="8"/>
      <c r="XN30" s="8"/>
      <c r="XO30" s="8"/>
      <c r="XP30" s="8"/>
      <c r="XQ30" s="8"/>
      <c r="XR30" s="8"/>
      <c r="XS30" s="8"/>
      <c r="XT30" s="8"/>
      <c r="XU30" s="8"/>
      <c r="XV30" s="8"/>
      <c r="XW30" s="8"/>
      <c r="XX30" s="8"/>
      <c r="XY30" s="8"/>
      <c r="XZ30" s="8"/>
      <c r="YA30" s="8"/>
      <c r="YB30" s="8"/>
      <c r="YC30" s="8"/>
      <c r="YD30" s="8"/>
      <c r="YE30" s="8"/>
      <c r="YF30" s="8"/>
      <c r="YG30" s="8"/>
      <c r="YH30" s="8"/>
      <c r="YI30" s="8"/>
      <c r="YJ30" s="8"/>
      <c r="YK30" s="8"/>
      <c r="YL30" s="8"/>
      <c r="YM30" s="8"/>
      <c r="YN30" s="8"/>
      <c r="YO30" s="8"/>
      <c r="YP30" s="8"/>
      <c r="YQ30" s="8"/>
      <c r="YR30" s="8"/>
      <c r="YS30" s="8"/>
      <c r="YT30" s="8"/>
      <c r="YU30" s="8"/>
      <c r="YV30" s="8"/>
      <c r="YW30" s="8"/>
      <c r="YX30" s="8"/>
      <c r="YY30" s="8"/>
      <c r="YZ30" s="8"/>
      <c r="ZA30" s="8"/>
      <c r="ZB30" s="8"/>
      <c r="ZC30" s="8"/>
      <c r="ZD30" s="8"/>
      <c r="ZE30" s="8"/>
      <c r="ZF30" s="8"/>
      <c r="ZG30" s="8"/>
      <c r="ZH30" s="8"/>
      <c r="ZI30" s="8"/>
      <c r="ZJ30" s="8"/>
      <c r="ZK30" s="8"/>
      <c r="ZL30" s="8"/>
      <c r="ZM30" s="8"/>
      <c r="ZN30" s="8"/>
      <c r="ZO30" s="8"/>
      <c r="ZP30" s="8"/>
      <c r="ZQ30" s="8"/>
      <c r="ZR30" s="8"/>
      <c r="ZS30" s="8"/>
      <c r="ZT30" s="8"/>
      <c r="ZU30" s="8"/>
      <c r="ZV30" s="8"/>
      <c r="ZW30" s="8"/>
      <c r="ZX30" s="8"/>
      <c r="ZY30" s="8"/>
      <c r="ZZ30" s="8"/>
      <c r="AAA30" s="8"/>
      <c r="AAB30" s="8"/>
      <c r="AAC30" s="8"/>
      <c r="AAD30" s="8"/>
      <c r="AAE30" s="8"/>
      <c r="AAF30" s="8"/>
      <c r="AAG30" s="8"/>
      <c r="AAH30" s="8"/>
      <c r="AAI30" s="8"/>
      <c r="AAJ30" s="8"/>
      <c r="AAK30" s="8"/>
      <c r="AAL30" s="8"/>
      <c r="AAM30" s="8"/>
      <c r="AAN30" s="8"/>
      <c r="AAO30" s="8"/>
      <c r="AAP30" s="8"/>
      <c r="AAQ30" s="8"/>
      <c r="AAR30" s="8"/>
      <c r="AAS30" s="8"/>
      <c r="AAT30" s="8"/>
      <c r="AAU30" s="8"/>
      <c r="AAV30" s="8"/>
      <c r="AAW30" s="8"/>
      <c r="AAX30" s="8"/>
      <c r="AAY30" s="8"/>
      <c r="AAZ30" s="8"/>
      <c r="ABA30" s="8"/>
      <c r="ABB30" s="8"/>
      <c r="ABC30" s="8"/>
      <c r="ABD30" s="8"/>
      <c r="ABE30" s="8"/>
      <c r="ABF30" s="8"/>
      <c r="ABG30" s="8"/>
      <c r="ABH30" s="8"/>
      <c r="ABI30" s="8"/>
      <c r="ABJ30" s="8"/>
      <c r="ABK30" s="8"/>
      <c r="ABL30" s="8"/>
      <c r="ABM30" s="8"/>
      <c r="ABN30" s="8"/>
      <c r="ABO30" s="8"/>
      <c r="ABP30" s="8"/>
      <c r="ABQ30" s="8"/>
      <c r="ABR30" s="8"/>
      <c r="ABS30" s="8"/>
      <c r="ABT30" s="8"/>
      <c r="ABU30" s="8"/>
      <c r="ABV30" s="8"/>
      <c r="ABW30" s="8"/>
      <c r="ABX30" s="8"/>
      <c r="ABY30" s="8"/>
      <c r="ABZ30" s="8"/>
      <c r="ACA30" s="8"/>
      <c r="ACB30" s="8"/>
      <c r="ACC30" s="8"/>
      <c r="ACD30" s="8"/>
      <c r="ACE30" s="8"/>
      <c r="ACF30" s="8"/>
      <c r="ACG30" s="8"/>
      <c r="ACH30" s="8"/>
      <c r="ACI30" s="8"/>
      <c r="ACJ30" s="8"/>
      <c r="ACK30" s="8"/>
      <c r="ACL30" s="8"/>
      <c r="ACM30" s="8"/>
      <c r="ACN30" s="8"/>
      <c r="ACO30" s="8"/>
      <c r="ACP30" s="8"/>
      <c r="ACQ30" s="8"/>
      <c r="ACR30" s="8"/>
      <c r="ACS30" s="8"/>
      <c r="ACT30" s="8"/>
      <c r="ACU30" s="8"/>
      <c r="ACV30" s="8"/>
      <c r="ACW30" s="8"/>
      <c r="ACX30" s="8"/>
      <c r="ACY30" s="8"/>
      <c r="ACZ30" s="8"/>
      <c r="ADA30" s="8"/>
      <c r="ADB30" s="8"/>
      <c r="ADC30" s="8"/>
      <c r="ADD30" s="8"/>
      <c r="ADE30" s="8"/>
      <c r="ADF30" s="8"/>
      <c r="ADG30" s="8"/>
      <c r="ADH30" s="8"/>
      <c r="ADI30" s="8"/>
      <c r="ADJ30" s="8"/>
      <c r="ADK30" s="8"/>
      <c r="ADL30" s="8"/>
      <c r="ADM30" s="8"/>
      <c r="ADN30" s="8"/>
      <c r="ADO30" s="8"/>
      <c r="ADP30" s="8"/>
      <c r="ADQ30" s="8"/>
      <c r="ADR30" s="8"/>
      <c r="ADS30" s="8"/>
      <c r="ADT30" s="8"/>
      <c r="ADU30" s="8"/>
      <c r="ADV30" s="8"/>
      <c r="ADW30" s="8"/>
      <c r="ADX30" s="8"/>
      <c r="ADY30" s="8"/>
      <c r="ADZ30" s="8"/>
      <c r="AEA30" s="8"/>
      <c r="AEB30" s="8"/>
      <c r="AEC30" s="8"/>
      <c r="AED30" s="8"/>
      <c r="AEE30" s="8"/>
      <c r="AEF30" s="8"/>
      <c r="AEG30" s="8"/>
      <c r="AEH30" s="8"/>
      <c r="AEI30" s="8"/>
      <c r="AEJ30" s="8"/>
      <c r="AEK30" s="8"/>
      <c r="AEL30" s="8"/>
      <c r="AEM30" s="8"/>
      <c r="AEN30" s="8"/>
      <c r="AEO30" s="8"/>
      <c r="AEP30" s="8"/>
      <c r="AEQ30" s="8"/>
      <c r="AER30" s="8"/>
      <c r="AES30" s="8"/>
      <c r="AET30" s="8"/>
      <c r="AEU30" s="8"/>
      <c r="AEV30" s="8"/>
      <c r="AEW30" s="8"/>
      <c r="AEX30" s="8"/>
      <c r="AEY30" s="8"/>
      <c r="AEZ30" s="8"/>
      <c r="AFA30" s="8"/>
      <c r="AFB30" s="8"/>
      <c r="AFC30" s="8"/>
      <c r="AFD30" s="8"/>
      <c r="AFE30" s="8"/>
      <c r="AFF30" s="8"/>
      <c r="AFG30" s="8"/>
      <c r="AFH30" s="8"/>
      <c r="AFI30" s="8"/>
      <c r="AFJ30" s="8"/>
      <c r="AFK30" s="8"/>
      <c r="AFL30" s="8"/>
      <c r="AFM30" s="8"/>
      <c r="AFN30" s="8"/>
      <c r="AFO30" s="8"/>
      <c r="AFP30" s="8"/>
      <c r="AFQ30" s="8"/>
      <c r="AFR30" s="8"/>
      <c r="AFS30" s="8"/>
      <c r="AFT30" s="8"/>
      <c r="AFU30" s="8"/>
      <c r="AFV30" s="8"/>
      <c r="AFW30" s="8"/>
      <c r="AFX30" s="8"/>
      <c r="AFY30" s="8"/>
      <c r="AFZ30" s="8"/>
      <c r="AGA30" s="8"/>
      <c r="AGB30" s="8"/>
      <c r="AGC30" s="8"/>
      <c r="AGD30" s="8"/>
      <c r="AGE30" s="8"/>
      <c r="AGF30" s="8"/>
      <c r="AGG30" s="8"/>
      <c r="AGH30" s="8"/>
      <c r="AGI30" s="8"/>
      <c r="AGJ30" s="8"/>
      <c r="AGK30" s="8"/>
      <c r="AGL30" s="8"/>
      <c r="AGM30" s="8"/>
      <c r="AGN30" s="8"/>
      <c r="AGO30" s="8"/>
      <c r="AGP30" s="8"/>
      <c r="AGQ30" s="8"/>
      <c r="AGR30" s="8"/>
      <c r="AGS30" s="8"/>
      <c r="AGT30" s="8"/>
      <c r="AGU30" s="8"/>
      <c r="AGV30" s="8"/>
      <c r="AGW30" s="8"/>
      <c r="AGX30" s="8"/>
      <c r="AGY30" s="8"/>
      <c r="AGZ30" s="8"/>
      <c r="AHA30" s="8"/>
      <c r="AHB30" s="8"/>
      <c r="AHC30" s="8"/>
      <c r="AHD30" s="8"/>
      <c r="AHE30" s="8"/>
      <c r="AHF30" s="8"/>
      <c r="AHG30" s="8"/>
      <c r="AHH30" s="8"/>
      <c r="AHI30" s="8"/>
      <c r="AHJ30" s="8"/>
      <c r="AHK30" s="8"/>
      <c r="AHL30" s="8"/>
      <c r="AHM30" s="8"/>
      <c r="AHN30" s="8"/>
      <c r="AHO30" s="8"/>
      <c r="AHP30" s="8"/>
      <c r="AHQ30" s="8"/>
      <c r="AHR30" s="8"/>
      <c r="AHS30" s="8"/>
      <c r="AHT30" s="8"/>
      <c r="AHU30" s="8"/>
      <c r="AHV30" s="8"/>
      <c r="AHW30" s="8"/>
      <c r="AHX30" s="8"/>
      <c r="AHY30" s="8"/>
      <c r="AHZ30" s="8"/>
      <c r="AIA30" s="8"/>
      <c r="AIB30" s="8"/>
      <c r="AIC30" s="8"/>
      <c r="AID30" s="8"/>
      <c r="AIE30" s="8"/>
      <c r="AIF30" s="8"/>
      <c r="AIG30" s="8"/>
      <c r="AIH30" s="8"/>
      <c r="AII30" s="8"/>
      <c r="AIJ30" s="8"/>
      <c r="AIK30" s="8"/>
      <c r="AIL30" s="8"/>
      <c r="AIM30" s="8"/>
      <c r="AIN30" s="8"/>
      <c r="AIO30" s="8"/>
      <c r="AIP30" s="8"/>
      <c r="AIQ30" s="8"/>
      <c r="AIR30" s="8"/>
      <c r="AIS30" s="8"/>
      <c r="AIT30" s="8"/>
      <c r="AIU30" s="8"/>
      <c r="AIV30" s="8"/>
      <c r="AIW30" s="8"/>
      <c r="AIX30" s="8"/>
      <c r="AIY30" s="8"/>
      <c r="AIZ30" s="8"/>
      <c r="AJA30" s="8"/>
      <c r="AJB30" s="8"/>
      <c r="AJC30" s="8"/>
      <c r="AJD30" s="8"/>
      <c r="AJE30" s="8"/>
      <c r="AJF30" s="8"/>
      <c r="AJG30" s="8"/>
      <c r="AJH30" s="8"/>
      <c r="AJI30" s="8"/>
      <c r="AJJ30" s="8"/>
      <c r="AJK30" s="8"/>
      <c r="AJL30" s="8"/>
      <c r="AJM30" s="8"/>
      <c r="AJN30" s="8"/>
      <c r="AJO30" s="8"/>
      <c r="AJP30" s="8"/>
      <c r="AJQ30" s="8"/>
      <c r="AJR30" s="8"/>
      <c r="AJS30" s="8"/>
      <c r="AJT30" s="8"/>
      <c r="AJU30" s="8"/>
      <c r="AJV30" s="8"/>
      <c r="AJW30" s="8"/>
      <c r="AJX30" s="8"/>
      <c r="AJY30" s="8"/>
      <c r="AJZ30" s="8"/>
      <c r="AKA30" s="8"/>
      <c r="AKB30" s="8"/>
      <c r="AKC30" s="8"/>
      <c r="AKD30" s="8"/>
      <c r="AKE30" s="8"/>
      <c r="AKF30" s="8"/>
      <c r="AKG30" s="8"/>
      <c r="AKH30" s="8"/>
      <c r="AKI30" s="8"/>
      <c r="AKJ30" s="8"/>
      <c r="AKK30" s="8"/>
      <c r="AKL30" s="8"/>
      <c r="AKM30" s="8"/>
      <c r="AKN30" s="8"/>
      <c r="AKO30" s="8"/>
      <c r="AKP30" s="8"/>
      <c r="AKQ30" s="8"/>
      <c r="AKR30" s="8"/>
      <c r="AKS30" s="8"/>
      <c r="AKT30" s="8"/>
      <c r="AKU30" s="8"/>
      <c r="AKV30" s="8"/>
      <c r="AKW30" s="8"/>
      <c r="AKX30" s="8"/>
      <c r="AKY30" s="8"/>
      <c r="AKZ30" s="8"/>
      <c r="ALA30" s="8"/>
      <c r="ALB30" s="8"/>
      <c r="ALC30" s="8"/>
      <c r="ALD30" s="8"/>
      <c r="ALE30" s="8"/>
      <c r="ALF30" s="8"/>
      <c r="ALG30" s="8"/>
      <c r="ALH30" s="8"/>
      <c r="ALI30" s="8"/>
      <c r="ALJ30" s="8"/>
      <c r="ALK30" s="8"/>
      <c r="ALL30" s="8"/>
      <c r="ALM30" s="8"/>
      <c r="ALN30" s="8"/>
      <c r="ALO30" s="8"/>
      <c r="ALP30" s="8"/>
      <c r="ALQ30" s="8"/>
      <c r="ALR30" s="8"/>
      <c r="ALS30" s="8"/>
      <c r="ALT30" s="8"/>
      <c r="ALU30" s="8"/>
      <c r="ALV30" s="8"/>
      <c r="ALW30" s="8"/>
      <c r="ALX30" s="8"/>
      <c r="ALY30" s="8"/>
      <c r="ALZ30" s="8"/>
      <c r="AMA30" s="8"/>
      <c r="AMB30" s="8"/>
      <c r="AMC30" s="8"/>
      <c r="AMD30" s="8"/>
      <c r="AME30" s="8"/>
      <c r="AMF30" s="8"/>
      <c r="AMG30" s="8"/>
      <c r="AMH30" s="8"/>
      <c r="AMI30" s="8"/>
      <c r="AMJ30" s="8"/>
      <c r="AMK30" s="8"/>
      <c r="AML30" s="8"/>
      <c r="AMM30" s="8"/>
      <c r="AMN30" s="8"/>
      <c r="AMO30" s="8"/>
      <c r="AMP30" s="8"/>
      <c r="AMQ30" s="8"/>
      <c r="AMR30" s="8"/>
      <c r="AMS30" s="8"/>
      <c r="AMT30" s="8"/>
      <c r="AMU30" s="8"/>
      <c r="AMV30" s="8"/>
      <c r="AMW30" s="8"/>
      <c r="AMX30" s="8"/>
      <c r="AMY30" s="8"/>
      <c r="AMZ30" s="8"/>
      <c r="ANA30" s="8"/>
      <c r="ANB30" s="8"/>
      <c r="ANC30" s="8"/>
      <c r="AND30" s="8"/>
      <c r="ANE30" s="8"/>
      <c r="ANF30" s="8"/>
      <c r="ANG30" s="8"/>
      <c r="ANH30" s="8"/>
      <c r="ANI30" s="8"/>
      <c r="ANJ30" s="8"/>
      <c r="ANK30" s="8"/>
      <c r="ANL30" s="8"/>
      <c r="ANM30" s="8"/>
      <c r="ANN30" s="8"/>
      <c r="ANO30" s="8"/>
      <c r="ANP30" s="8"/>
      <c r="ANQ30" s="8"/>
      <c r="ANR30" s="8"/>
      <c r="ANS30" s="8"/>
      <c r="ANT30" s="8"/>
      <c r="ANU30" s="8"/>
      <c r="ANV30" s="8"/>
      <c r="ANW30" s="8"/>
      <c r="ANX30" s="8"/>
      <c r="ANY30" s="8"/>
      <c r="ANZ30" s="8"/>
      <c r="AOA30" s="8"/>
      <c r="AOB30" s="8"/>
      <c r="AOC30" s="8"/>
      <c r="AOD30" s="8"/>
      <c r="AOE30" s="8"/>
      <c r="AOF30" s="8"/>
      <c r="AOG30" s="8"/>
      <c r="AOH30" s="8"/>
      <c r="AOI30" s="8"/>
      <c r="AOJ30" s="8"/>
      <c r="AOK30" s="8"/>
      <c r="AOL30" s="8"/>
      <c r="AOM30" s="8"/>
      <c r="AON30" s="8"/>
      <c r="AOO30" s="8"/>
      <c r="AOP30" s="8"/>
      <c r="AOQ30" s="8"/>
      <c r="AOR30" s="8"/>
      <c r="AOS30" s="8"/>
      <c r="AOT30" s="8"/>
      <c r="AOU30" s="8"/>
      <c r="AOV30" s="8"/>
      <c r="AOW30" s="8"/>
      <c r="AOX30" s="8"/>
      <c r="AOY30" s="8"/>
      <c r="AOZ30" s="8"/>
      <c r="APA30" s="8"/>
      <c r="APB30" s="8"/>
      <c r="APC30" s="8"/>
      <c r="APD30" s="8"/>
      <c r="APE30" s="8"/>
      <c r="APF30" s="8"/>
      <c r="APG30" s="8"/>
      <c r="APH30" s="8"/>
      <c r="API30" s="8"/>
      <c r="APJ30" s="8"/>
      <c r="APK30" s="8"/>
      <c r="APL30" s="8"/>
      <c r="APM30" s="8"/>
      <c r="APN30" s="8"/>
      <c r="APO30" s="8"/>
      <c r="APP30" s="8"/>
      <c r="APQ30" s="8"/>
      <c r="APR30" s="8"/>
      <c r="APS30" s="8"/>
      <c r="APT30" s="8"/>
      <c r="APU30" s="8"/>
      <c r="APV30" s="8"/>
      <c r="APW30" s="8"/>
      <c r="APX30" s="8"/>
      <c r="APY30" s="8"/>
      <c r="APZ30" s="8"/>
      <c r="AQA30" s="8"/>
      <c r="AQB30" s="8"/>
      <c r="AQC30" s="8"/>
      <c r="AQD30" s="8"/>
      <c r="AQE30" s="8"/>
      <c r="AQF30" s="8"/>
      <c r="AQG30" s="8"/>
      <c r="AQH30" s="8"/>
      <c r="AQI30" s="8"/>
      <c r="AQJ30" s="8"/>
      <c r="AQK30" s="8"/>
      <c r="AQL30" s="8"/>
      <c r="AQM30" s="8"/>
      <c r="AQN30" s="8"/>
      <c r="AQO30" s="8"/>
      <c r="AQP30" s="8"/>
      <c r="AQQ30" s="8"/>
      <c r="AQR30" s="8"/>
      <c r="AQS30" s="8"/>
      <c r="AQT30" s="8"/>
      <c r="AQU30" s="8"/>
      <c r="AQV30" s="8"/>
      <c r="AQW30" s="8"/>
      <c r="AQX30" s="8"/>
      <c r="AQY30" s="8"/>
      <c r="AQZ30" s="8"/>
      <c r="ARA30" s="8"/>
      <c r="ARB30" s="8"/>
      <c r="ARC30" s="8"/>
      <c r="ARD30" s="8"/>
      <c r="ARE30" s="8"/>
      <c r="ARF30" s="8"/>
      <c r="ARG30" s="8"/>
      <c r="ARH30" s="8"/>
      <c r="ARI30" s="8"/>
      <c r="ARJ30" s="8"/>
      <c r="ARK30" s="8"/>
      <c r="ARL30" s="8"/>
      <c r="ARM30" s="8"/>
      <c r="ARN30" s="8"/>
      <c r="ARO30" s="8"/>
      <c r="ARP30" s="8"/>
      <c r="ARQ30" s="8"/>
      <c r="ARR30" s="8"/>
      <c r="ARS30" s="8"/>
      <c r="ART30" s="8"/>
      <c r="ARU30" s="8"/>
      <c r="ARV30" s="8"/>
      <c r="ARW30" s="8"/>
      <c r="ARX30" s="8"/>
      <c r="ARY30" s="8"/>
      <c r="ARZ30" s="8"/>
      <c r="ASA30" s="8"/>
      <c r="ASB30" s="8"/>
      <c r="ASC30" s="8"/>
      <c r="ASD30" s="8"/>
      <c r="ASE30" s="8"/>
      <c r="ASF30" s="8"/>
      <c r="ASG30" s="8"/>
      <c r="ASH30" s="8"/>
      <c r="ASI30" s="8"/>
      <c r="ASJ30" s="8"/>
      <c r="ASK30" s="8"/>
      <c r="ASL30" s="8"/>
      <c r="ASM30" s="8"/>
      <c r="ASN30" s="8"/>
      <c r="ASO30" s="8"/>
      <c r="ASP30" s="8"/>
      <c r="ASQ30" s="8"/>
      <c r="ASR30" s="8"/>
      <c r="ASS30" s="8"/>
      <c r="AST30" s="8"/>
      <c r="ASU30" s="8"/>
      <c r="ASV30" s="8"/>
      <c r="ASW30" s="8"/>
      <c r="ASX30" s="8"/>
      <c r="ASY30" s="8"/>
      <c r="ASZ30" s="8"/>
      <c r="ATA30" s="8"/>
      <c r="ATB30" s="8"/>
      <c r="ATC30" s="8"/>
      <c r="ATD30" s="8"/>
      <c r="ATE30" s="8"/>
      <c r="ATF30" s="8"/>
      <c r="ATG30" s="8"/>
      <c r="ATH30" s="8"/>
      <c r="ATI30" s="8"/>
      <c r="ATJ30" s="8"/>
      <c r="ATK30" s="8"/>
      <c r="ATL30" s="8"/>
      <c r="ATM30" s="8"/>
      <c r="ATN30" s="8"/>
      <c r="ATO30" s="8"/>
      <c r="ATP30" s="8"/>
      <c r="ATQ30" s="8"/>
      <c r="ATR30" s="8"/>
      <c r="ATS30" s="8"/>
      <c r="ATT30" s="8"/>
      <c r="ATU30" s="8"/>
      <c r="ATV30" s="8"/>
      <c r="ATW30" s="8"/>
      <c r="ATX30" s="8"/>
      <c r="ATY30" s="8"/>
      <c r="ATZ30" s="8"/>
      <c r="AUA30" s="8"/>
      <c r="AUB30" s="8"/>
      <c r="AUC30" s="8"/>
      <c r="AUD30" s="8"/>
      <c r="AUE30" s="8"/>
      <c r="AUF30" s="8"/>
      <c r="AUG30" s="8"/>
      <c r="AUH30" s="8"/>
      <c r="AUI30" s="8"/>
      <c r="AUJ30" s="8"/>
      <c r="AUK30" s="8"/>
      <c r="AUL30" s="8"/>
      <c r="AUM30" s="8"/>
      <c r="AUN30" s="8"/>
      <c r="AUO30" s="8"/>
      <c r="AUP30" s="8"/>
      <c r="AUQ30" s="8"/>
      <c r="AUR30" s="8"/>
      <c r="AUS30" s="8"/>
    </row>
    <row r="31" spans="1:1241" s="47" customFormat="1" ht="13.5" customHeight="1" x14ac:dyDescent="0.3">
      <c r="A31" s="861" t="str">
        <f>'Build Main'!A64</f>
        <v>80 PROFESSIONAL SERVICES (applies to Cats. 10-50)</v>
      </c>
      <c r="B31" s="862"/>
      <c r="C31" s="421">
        <f t="shared" si="20"/>
        <v>0</v>
      </c>
      <c r="D31" s="433"/>
      <c r="E31" s="181">
        <v>0</v>
      </c>
      <c r="F31" s="181">
        <v>0</v>
      </c>
      <c r="G31" s="181">
        <v>0</v>
      </c>
      <c r="H31" s="181">
        <v>0</v>
      </c>
      <c r="I31" s="181">
        <v>0</v>
      </c>
      <c r="J31" s="181">
        <v>0</v>
      </c>
      <c r="K31" s="181">
        <v>0</v>
      </c>
      <c r="L31" s="181">
        <v>0</v>
      </c>
      <c r="M31" s="181">
        <v>0</v>
      </c>
      <c r="N31" s="181">
        <v>0</v>
      </c>
      <c r="O31" s="181">
        <v>0</v>
      </c>
      <c r="P31" s="182">
        <v>0</v>
      </c>
      <c r="Q31" s="182">
        <v>0</v>
      </c>
      <c r="R31" s="421">
        <f t="shared" si="28"/>
        <v>0</v>
      </c>
      <c r="S31" s="421">
        <f t="shared" si="29"/>
        <v>0</v>
      </c>
      <c r="T31" s="421">
        <f t="shared" si="21"/>
        <v>0</v>
      </c>
      <c r="U31" s="421">
        <f t="shared" si="22"/>
        <v>0</v>
      </c>
      <c r="V31" s="437">
        <f t="shared" si="23"/>
        <v>0</v>
      </c>
      <c r="W31" s="437">
        <f t="shared" si="24"/>
        <v>0</v>
      </c>
      <c r="X31" s="421">
        <f t="shared" si="25"/>
        <v>0</v>
      </c>
      <c r="Y31" s="421">
        <f t="shared" si="26"/>
        <v>0</v>
      </c>
      <c r="Z31" s="421">
        <f t="shared" si="30"/>
        <v>0</v>
      </c>
      <c r="AA31" s="421">
        <f t="shared" si="30"/>
        <v>0</v>
      </c>
      <c r="AB31" s="421">
        <f t="shared" si="30"/>
        <v>0</v>
      </c>
      <c r="AC31" s="421">
        <f t="shared" si="30"/>
        <v>0</v>
      </c>
      <c r="AD31" s="421">
        <f t="shared" si="31"/>
        <v>0</v>
      </c>
      <c r="AE31" s="421">
        <f t="shared" si="31"/>
        <v>0</v>
      </c>
      <c r="AF31" s="421">
        <f t="shared" si="31"/>
        <v>0</v>
      </c>
      <c r="AG31" s="421">
        <f t="shared" si="31"/>
        <v>0</v>
      </c>
      <c r="AH31" s="421">
        <f t="shared" si="31"/>
        <v>0</v>
      </c>
      <c r="AI31" s="421">
        <f t="shared" si="31"/>
        <v>0</v>
      </c>
      <c r="AJ31" s="421">
        <f t="shared" si="27"/>
        <v>0</v>
      </c>
      <c r="AK31" s="421">
        <f t="shared" si="27"/>
        <v>0</v>
      </c>
      <c r="AL31" s="421">
        <f t="shared" si="27"/>
        <v>0</v>
      </c>
      <c r="AM31" s="421">
        <f t="shared" si="27"/>
        <v>0</v>
      </c>
      <c r="AN31" s="421">
        <f t="shared" si="27"/>
        <v>0</v>
      </c>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c r="JA31" s="8"/>
      <c r="JB31" s="8"/>
      <c r="JC31" s="8"/>
      <c r="JD31" s="8"/>
      <c r="JE31" s="8"/>
      <c r="JF31" s="8"/>
      <c r="JG31" s="8"/>
      <c r="JH31" s="8"/>
      <c r="JI31" s="8"/>
      <c r="JJ31" s="8"/>
      <c r="JK31" s="8"/>
      <c r="JL31" s="8"/>
      <c r="JM31" s="8"/>
      <c r="JN31" s="8"/>
      <c r="JO31" s="8"/>
      <c r="JP31" s="8"/>
      <c r="JQ31" s="8"/>
      <c r="JR31" s="8"/>
      <c r="JS31" s="8"/>
      <c r="JT31" s="8"/>
      <c r="JU31" s="8"/>
      <c r="JV31" s="8"/>
      <c r="JW31" s="8"/>
      <c r="JX31" s="8"/>
      <c r="JY31" s="8"/>
      <c r="JZ31" s="8"/>
      <c r="KA31" s="8"/>
      <c r="KB31" s="8"/>
      <c r="KC31" s="8"/>
      <c r="KD31" s="8"/>
      <c r="KE31" s="8"/>
      <c r="KF31" s="8"/>
      <c r="KG31" s="8"/>
      <c r="KH31" s="8"/>
      <c r="KI31" s="8"/>
      <c r="KJ31" s="8"/>
      <c r="KK31" s="8"/>
      <c r="KL31" s="8"/>
      <c r="KM31" s="8"/>
      <c r="KN31" s="8"/>
      <c r="KO31" s="8"/>
      <c r="KP31" s="8"/>
      <c r="KQ31" s="8"/>
      <c r="KR31" s="8"/>
      <c r="KS31" s="8"/>
      <c r="KT31" s="8"/>
      <c r="KU31" s="8"/>
      <c r="KV31" s="8"/>
      <c r="KW31" s="8"/>
      <c r="KX31" s="8"/>
      <c r="KY31" s="8"/>
      <c r="KZ31" s="8"/>
      <c r="LA31" s="8"/>
      <c r="LB31" s="8"/>
      <c r="LC31" s="8"/>
      <c r="LD31" s="8"/>
      <c r="LE31" s="8"/>
      <c r="LF31" s="8"/>
      <c r="LG31" s="8"/>
      <c r="LH31" s="8"/>
      <c r="LI31" s="8"/>
      <c r="LJ31" s="8"/>
      <c r="LK31" s="8"/>
      <c r="LL31" s="8"/>
      <c r="LM31" s="8"/>
      <c r="LN31" s="8"/>
      <c r="LO31" s="8"/>
      <c r="LP31" s="8"/>
      <c r="LQ31" s="8"/>
      <c r="LR31" s="8"/>
      <c r="LS31" s="8"/>
      <c r="LT31" s="8"/>
      <c r="LU31" s="8"/>
      <c r="LV31" s="8"/>
      <c r="LW31" s="8"/>
      <c r="LX31" s="8"/>
      <c r="LY31" s="8"/>
      <c r="LZ31" s="8"/>
      <c r="MA31" s="8"/>
      <c r="MB31" s="8"/>
      <c r="MC31" s="8"/>
      <c r="MD31" s="8"/>
      <c r="ME31" s="8"/>
      <c r="MF31" s="8"/>
      <c r="MG31" s="8"/>
      <c r="MH31" s="8"/>
      <c r="MI31" s="8"/>
      <c r="MJ31" s="8"/>
      <c r="MK31" s="8"/>
      <c r="ML31" s="8"/>
      <c r="MM31" s="8"/>
      <c r="MN31" s="8"/>
      <c r="MO31" s="8"/>
      <c r="MP31" s="8"/>
      <c r="MQ31" s="8"/>
      <c r="MR31" s="8"/>
      <c r="MS31" s="8"/>
      <c r="MT31" s="8"/>
      <c r="MU31" s="8"/>
      <c r="MV31" s="8"/>
      <c r="MW31" s="8"/>
      <c r="MX31" s="8"/>
      <c r="MY31" s="8"/>
      <c r="MZ31" s="8"/>
      <c r="NA31" s="8"/>
      <c r="NB31" s="8"/>
      <c r="NC31" s="8"/>
      <c r="ND31" s="8"/>
      <c r="NE31" s="8"/>
      <c r="NF31" s="8"/>
      <c r="NG31" s="8"/>
      <c r="NH31" s="8"/>
      <c r="NI31" s="8"/>
      <c r="NJ31" s="8"/>
      <c r="NK31" s="8"/>
      <c r="NL31" s="8"/>
      <c r="NM31" s="8"/>
      <c r="NN31" s="8"/>
      <c r="NO31" s="8"/>
      <c r="NP31" s="8"/>
      <c r="NQ31" s="8"/>
      <c r="NR31" s="8"/>
      <c r="NS31" s="8"/>
      <c r="NT31" s="8"/>
      <c r="NU31" s="8"/>
      <c r="NV31" s="8"/>
      <c r="NW31" s="8"/>
      <c r="NX31" s="8"/>
      <c r="NY31" s="8"/>
      <c r="NZ31" s="8"/>
      <c r="OA31" s="8"/>
      <c r="OB31" s="8"/>
      <c r="OC31" s="8"/>
      <c r="OD31" s="8"/>
      <c r="OE31" s="8"/>
      <c r="OF31" s="8"/>
      <c r="OG31" s="8"/>
      <c r="OH31" s="8"/>
      <c r="OI31" s="8"/>
      <c r="OJ31" s="8"/>
      <c r="OK31" s="8"/>
      <c r="OL31" s="8"/>
      <c r="OM31" s="8"/>
      <c r="ON31" s="8"/>
      <c r="OO31" s="8"/>
      <c r="OP31" s="8"/>
      <c r="OQ31" s="8"/>
      <c r="OR31" s="8"/>
      <c r="OS31" s="8"/>
      <c r="OT31" s="8"/>
      <c r="OU31" s="8"/>
      <c r="OV31" s="8"/>
      <c r="OW31" s="8"/>
      <c r="OX31" s="8"/>
      <c r="OY31" s="8"/>
      <c r="OZ31" s="8"/>
      <c r="PA31" s="8"/>
      <c r="PB31" s="8"/>
      <c r="PC31" s="8"/>
      <c r="PD31" s="8"/>
      <c r="PE31" s="8"/>
      <c r="PF31" s="8"/>
      <c r="PG31" s="8"/>
      <c r="PH31" s="8"/>
      <c r="PI31" s="8"/>
      <c r="PJ31" s="8"/>
      <c r="PK31" s="8"/>
      <c r="PL31" s="8"/>
      <c r="PM31" s="8"/>
      <c r="PN31" s="8"/>
      <c r="PO31" s="8"/>
      <c r="PP31" s="8"/>
      <c r="PQ31" s="8"/>
      <c r="PR31" s="8"/>
      <c r="PS31" s="8"/>
      <c r="PT31" s="8"/>
      <c r="PU31" s="8"/>
      <c r="PV31" s="8"/>
      <c r="PW31" s="8"/>
      <c r="PX31" s="8"/>
      <c r="PY31" s="8"/>
      <c r="PZ31" s="8"/>
      <c r="QA31" s="8"/>
      <c r="QB31" s="8"/>
      <c r="QC31" s="8"/>
      <c r="QD31" s="8"/>
      <c r="QE31" s="8"/>
      <c r="QF31" s="8"/>
      <c r="QG31" s="8"/>
      <c r="QH31" s="8"/>
      <c r="QI31" s="8"/>
      <c r="QJ31" s="8"/>
      <c r="QK31" s="8"/>
      <c r="QL31" s="8"/>
      <c r="QM31" s="8"/>
      <c r="QN31" s="8"/>
      <c r="QO31" s="8"/>
      <c r="QP31" s="8"/>
      <c r="QQ31" s="8"/>
      <c r="QR31" s="8"/>
      <c r="QS31" s="8"/>
      <c r="QT31" s="8"/>
      <c r="QU31" s="8"/>
      <c r="QV31" s="8"/>
      <c r="QW31" s="8"/>
      <c r="QX31" s="8"/>
      <c r="QY31" s="8"/>
      <c r="QZ31" s="8"/>
      <c r="RA31" s="8"/>
      <c r="RB31" s="8"/>
      <c r="RC31" s="8"/>
      <c r="RD31" s="8"/>
      <c r="RE31" s="8"/>
      <c r="RF31" s="8"/>
      <c r="RG31" s="8"/>
      <c r="RH31" s="8"/>
      <c r="RI31" s="8"/>
      <c r="RJ31" s="8"/>
      <c r="RK31" s="8"/>
      <c r="RL31" s="8"/>
      <c r="RM31" s="8"/>
      <c r="RN31" s="8"/>
      <c r="RO31" s="8"/>
      <c r="RP31" s="8"/>
      <c r="RQ31" s="8"/>
      <c r="RR31" s="8"/>
      <c r="RS31" s="8"/>
      <c r="RT31" s="8"/>
      <c r="RU31" s="8"/>
      <c r="RV31" s="8"/>
      <c r="RW31" s="8"/>
      <c r="RX31" s="8"/>
      <c r="RY31" s="8"/>
      <c r="RZ31" s="8"/>
      <c r="SA31" s="8"/>
      <c r="SB31" s="8"/>
      <c r="SC31" s="8"/>
      <c r="SD31" s="8"/>
      <c r="SE31" s="8"/>
      <c r="SF31" s="8"/>
      <c r="SG31" s="8"/>
      <c r="SH31" s="8"/>
      <c r="SI31" s="8"/>
      <c r="SJ31" s="8"/>
      <c r="SK31" s="8"/>
      <c r="SL31" s="8"/>
      <c r="SM31" s="8"/>
      <c r="SN31" s="8"/>
      <c r="SO31" s="8"/>
      <c r="SP31" s="8"/>
      <c r="SQ31" s="8"/>
      <c r="SR31" s="8"/>
      <c r="SS31" s="8"/>
      <c r="ST31" s="8"/>
      <c r="SU31" s="8"/>
      <c r="SV31" s="8"/>
      <c r="SW31" s="8"/>
      <c r="SX31" s="8"/>
      <c r="SY31" s="8"/>
      <c r="SZ31" s="8"/>
      <c r="TA31" s="8"/>
      <c r="TB31" s="8"/>
      <c r="TC31" s="8"/>
      <c r="TD31" s="8"/>
      <c r="TE31" s="8"/>
      <c r="TF31" s="8"/>
      <c r="TG31" s="8"/>
      <c r="TH31" s="8"/>
      <c r="TI31" s="8"/>
      <c r="TJ31" s="8"/>
      <c r="TK31" s="8"/>
      <c r="TL31" s="8"/>
      <c r="TM31" s="8"/>
      <c r="TN31" s="8"/>
      <c r="TO31" s="8"/>
      <c r="TP31" s="8"/>
      <c r="TQ31" s="8"/>
      <c r="TR31" s="8"/>
      <c r="TS31" s="8"/>
      <c r="TT31" s="8"/>
      <c r="TU31" s="8"/>
      <c r="TV31" s="8"/>
      <c r="TW31" s="8"/>
      <c r="TX31" s="8"/>
      <c r="TY31" s="8"/>
      <c r="TZ31" s="8"/>
      <c r="UA31" s="8"/>
      <c r="UB31" s="8"/>
      <c r="UC31" s="8"/>
      <c r="UD31" s="8"/>
      <c r="UE31" s="8"/>
      <c r="UF31" s="8"/>
      <c r="UG31" s="8"/>
      <c r="UH31" s="8"/>
      <c r="UI31" s="8"/>
      <c r="UJ31" s="8"/>
      <c r="UK31" s="8"/>
      <c r="UL31" s="8"/>
      <c r="UM31" s="8"/>
      <c r="UN31" s="8"/>
      <c r="UO31" s="8"/>
      <c r="UP31" s="8"/>
      <c r="UQ31" s="8"/>
      <c r="UR31" s="8"/>
      <c r="US31" s="8"/>
      <c r="UT31" s="8"/>
      <c r="UU31" s="8"/>
      <c r="UV31" s="8"/>
      <c r="UW31" s="8"/>
      <c r="UX31" s="8"/>
      <c r="UY31" s="8"/>
      <c r="UZ31" s="8"/>
      <c r="VA31" s="8"/>
      <c r="VB31" s="8"/>
      <c r="VC31" s="8"/>
      <c r="VD31" s="8"/>
      <c r="VE31" s="8"/>
      <c r="VF31" s="8"/>
      <c r="VG31" s="8"/>
      <c r="VH31" s="8"/>
      <c r="VI31" s="8"/>
      <c r="VJ31" s="8"/>
      <c r="VK31" s="8"/>
      <c r="VL31" s="8"/>
      <c r="VM31" s="8"/>
      <c r="VN31" s="8"/>
      <c r="VO31" s="8"/>
      <c r="VP31" s="8"/>
      <c r="VQ31" s="8"/>
      <c r="VR31" s="8"/>
      <c r="VS31" s="8"/>
      <c r="VT31" s="8"/>
      <c r="VU31" s="8"/>
      <c r="VV31" s="8"/>
      <c r="VW31" s="8"/>
      <c r="VX31" s="8"/>
      <c r="VY31" s="8"/>
      <c r="VZ31" s="8"/>
      <c r="WA31" s="8"/>
      <c r="WB31" s="8"/>
      <c r="WC31" s="8"/>
      <c r="WD31" s="8"/>
      <c r="WE31" s="8"/>
      <c r="WF31" s="8"/>
      <c r="WG31" s="8"/>
      <c r="WH31" s="8"/>
      <c r="WI31" s="8"/>
      <c r="WJ31" s="8"/>
      <c r="WK31" s="8"/>
      <c r="WL31" s="8"/>
      <c r="WM31" s="8"/>
      <c r="WN31" s="8"/>
      <c r="WO31" s="8"/>
      <c r="WP31" s="8"/>
      <c r="WQ31" s="8"/>
      <c r="WR31" s="8"/>
      <c r="WS31" s="8"/>
      <c r="WT31" s="8"/>
      <c r="WU31" s="8"/>
      <c r="WV31" s="8"/>
      <c r="WW31" s="8"/>
      <c r="WX31" s="8"/>
      <c r="WY31" s="8"/>
      <c r="WZ31" s="8"/>
      <c r="XA31" s="8"/>
      <c r="XB31" s="8"/>
      <c r="XC31" s="8"/>
      <c r="XD31" s="8"/>
      <c r="XE31" s="8"/>
      <c r="XF31" s="8"/>
      <c r="XG31" s="8"/>
      <c r="XH31" s="8"/>
      <c r="XI31" s="8"/>
      <c r="XJ31" s="8"/>
      <c r="XK31" s="8"/>
      <c r="XL31" s="8"/>
      <c r="XM31" s="8"/>
      <c r="XN31" s="8"/>
      <c r="XO31" s="8"/>
      <c r="XP31" s="8"/>
      <c r="XQ31" s="8"/>
      <c r="XR31" s="8"/>
      <c r="XS31" s="8"/>
      <c r="XT31" s="8"/>
      <c r="XU31" s="8"/>
      <c r="XV31" s="8"/>
      <c r="XW31" s="8"/>
      <c r="XX31" s="8"/>
      <c r="XY31" s="8"/>
      <c r="XZ31" s="8"/>
      <c r="YA31" s="8"/>
      <c r="YB31" s="8"/>
      <c r="YC31" s="8"/>
      <c r="YD31" s="8"/>
      <c r="YE31" s="8"/>
      <c r="YF31" s="8"/>
      <c r="YG31" s="8"/>
      <c r="YH31" s="8"/>
      <c r="YI31" s="8"/>
      <c r="YJ31" s="8"/>
      <c r="YK31" s="8"/>
      <c r="YL31" s="8"/>
      <c r="YM31" s="8"/>
      <c r="YN31" s="8"/>
      <c r="YO31" s="8"/>
      <c r="YP31" s="8"/>
      <c r="YQ31" s="8"/>
      <c r="YR31" s="8"/>
      <c r="YS31" s="8"/>
      <c r="YT31" s="8"/>
      <c r="YU31" s="8"/>
      <c r="YV31" s="8"/>
      <c r="YW31" s="8"/>
      <c r="YX31" s="8"/>
      <c r="YY31" s="8"/>
      <c r="YZ31" s="8"/>
      <c r="ZA31" s="8"/>
      <c r="ZB31" s="8"/>
      <c r="ZC31" s="8"/>
      <c r="ZD31" s="8"/>
      <c r="ZE31" s="8"/>
      <c r="ZF31" s="8"/>
      <c r="ZG31" s="8"/>
      <c r="ZH31" s="8"/>
      <c r="ZI31" s="8"/>
      <c r="ZJ31" s="8"/>
      <c r="ZK31" s="8"/>
      <c r="ZL31" s="8"/>
      <c r="ZM31" s="8"/>
      <c r="ZN31" s="8"/>
      <c r="ZO31" s="8"/>
      <c r="ZP31" s="8"/>
      <c r="ZQ31" s="8"/>
      <c r="ZR31" s="8"/>
      <c r="ZS31" s="8"/>
      <c r="ZT31" s="8"/>
      <c r="ZU31" s="8"/>
      <c r="ZV31" s="8"/>
      <c r="ZW31" s="8"/>
      <c r="ZX31" s="8"/>
      <c r="ZY31" s="8"/>
      <c r="ZZ31" s="8"/>
      <c r="AAA31" s="8"/>
      <c r="AAB31" s="8"/>
      <c r="AAC31" s="8"/>
      <c r="AAD31" s="8"/>
      <c r="AAE31" s="8"/>
      <c r="AAF31" s="8"/>
      <c r="AAG31" s="8"/>
      <c r="AAH31" s="8"/>
      <c r="AAI31" s="8"/>
      <c r="AAJ31" s="8"/>
      <c r="AAK31" s="8"/>
      <c r="AAL31" s="8"/>
      <c r="AAM31" s="8"/>
      <c r="AAN31" s="8"/>
      <c r="AAO31" s="8"/>
      <c r="AAP31" s="8"/>
      <c r="AAQ31" s="8"/>
      <c r="AAR31" s="8"/>
      <c r="AAS31" s="8"/>
      <c r="AAT31" s="8"/>
      <c r="AAU31" s="8"/>
      <c r="AAV31" s="8"/>
      <c r="AAW31" s="8"/>
      <c r="AAX31" s="8"/>
      <c r="AAY31" s="8"/>
      <c r="AAZ31" s="8"/>
      <c r="ABA31" s="8"/>
      <c r="ABB31" s="8"/>
      <c r="ABC31" s="8"/>
      <c r="ABD31" s="8"/>
      <c r="ABE31" s="8"/>
      <c r="ABF31" s="8"/>
      <c r="ABG31" s="8"/>
      <c r="ABH31" s="8"/>
      <c r="ABI31" s="8"/>
      <c r="ABJ31" s="8"/>
      <c r="ABK31" s="8"/>
      <c r="ABL31" s="8"/>
      <c r="ABM31" s="8"/>
      <c r="ABN31" s="8"/>
      <c r="ABO31" s="8"/>
      <c r="ABP31" s="8"/>
      <c r="ABQ31" s="8"/>
      <c r="ABR31" s="8"/>
      <c r="ABS31" s="8"/>
      <c r="ABT31" s="8"/>
      <c r="ABU31" s="8"/>
      <c r="ABV31" s="8"/>
      <c r="ABW31" s="8"/>
      <c r="ABX31" s="8"/>
      <c r="ABY31" s="8"/>
      <c r="ABZ31" s="8"/>
      <c r="ACA31" s="8"/>
      <c r="ACB31" s="8"/>
      <c r="ACC31" s="8"/>
      <c r="ACD31" s="8"/>
      <c r="ACE31" s="8"/>
      <c r="ACF31" s="8"/>
      <c r="ACG31" s="8"/>
      <c r="ACH31" s="8"/>
      <c r="ACI31" s="8"/>
      <c r="ACJ31" s="8"/>
      <c r="ACK31" s="8"/>
      <c r="ACL31" s="8"/>
      <c r="ACM31" s="8"/>
      <c r="ACN31" s="8"/>
      <c r="ACO31" s="8"/>
      <c r="ACP31" s="8"/>
      <c r="ACQ31" s="8"/>
      <c r="ACR31" s="8"/>
      <c r="ACS31" s="8"/>
      <c r="ACT31" s="8"/>
      <c r="ACU31" s="8"/>
      <c r="ACV31" s="8"/>
      <c r="ACW31" s="8"/>
      <c r="ACX31" s="8"/>
      <c r="ACY31" s="8"/>
      <c r="ACZ31" s="8"/>
      <c r="ADA31" s="8"/>
      <c r="ADB31" s="8"/>
      <c r="ADC31" s="8"/>
      <c r="ADD31" s="8"/>
      <c r="ADE31" s="8"/>
      <c r="ADF31" s="8"/>
      <c r="ADG31" s="8"/>
      <c r="ADH31" s="8"/>
      <c r="ADI31" s="8"/>
      <c r="ADJ31" s="8"/>
      <c r="ADK31" s="8"/>
      <c r="ADL31" s="8"/>
      <c r="ADM31" s="8"/>
      <c r="ADN31" s="8"/>
      <c r="ADO31" s="8"/>
      <c r="ADP31" s="8"/>
      <c r="ADQ31" s="8"/>
      <c r="ADR31" s="8"/>
      <c r="ADS31" s="8"/>
      <c r="ADT31" s="8"/>
      <c r="ADU31" s="8"/>
      <c r="ADV31" s="8"/>
      <c r="ADW31" s="8"/>
      <c r="ADX31" s="8"/>
      <c r="ADY31" s="8"/>
      <c r="ADZ31" s="8"/>
      <c r="AEA31" s="8"/>
      <c r="AEB31" s="8"/>
      <c r="AEC31" s="8"/>
      <c r="AED31" s="8"/>
      <c r="AEE31" s="8"/>
      <c r="AEF31" s="8"/>
      <c r="AEG31" s="8"/>
      <c r="AEH31" s="8"/>
      <c r="AEI31" s="8"/>
      <c r="AEJ31" s="8"/>
      <c r="AEK31" s="8"/>
      <c r="AEL31" s="8"/>
      <c r="AEM31" s="8"/>
      <c r="AEN31" s="8"/>
      <c r="AEO31" s="8"/>
      <c r="AEP31" s="8"/>
      <c r="AEQ31" s="8"/>
      <c r="AER31" s="8"/>
      <c r="AES31" s="8"/>
      <c r="AET31" s="8"/>
      <c r="AEU31" s="8"/>
      <c r="AEV31" s="8"/>
      <c r="AEW31" s="8"/>
      <c r="AEX31" s="8"/>
      <c r="AEY31" s="8"/>
      <c r="AEZ31" s="8"/>
      <c r="AFA31" s="8"/>
      <c r="AFB31" s="8"/>
      <c r="AFC31" s="8"/>
      <c r="AFD31" s="8"/>
      <c r="AFE31" s="8"/>
      <c r="AFF31" s="8"/>
      <c r="AFG31" s="8"/>
      <c r="AFH31" s="8"/>
      <c r="AFI31" s="8"/>
      <c r="AFJ31" s="8"/>
      <c r="AFK31" s="8"/>
      <c r="AFL31" s="8"/>
      <c r="AFM31" s="8"/>
      <c r="AFN31" s="8"/>
      <c r="AFO31" s="8"/>
      <c r="AFP31" s="8"/>
      <c r="AFQ31" s="8"/>
      <c r="AFR31" s="8"/>
      <c r="AFS31" s="8"/>
      <c r="AFT31" s="8"/>
      <c r="AFU31" s="8"/>
      <c r="AFV31" s="8"/>
      <c r="AFW31" s="8"/>
      <c r="AFX31" s="8"/>
      <c r="AFY31" s="8"/>
      <c r="AFZ31" s="8"/>
      <c r="AGA31" s="8"/>
      <c r="AGB31" s="8"/>
      <c r="AGC31" s="8"/>
      <c r="AGD31" s="8"/>
      <c r="AGE31" s="8"/>
      <c r="AGF31" s="8"/>
      <c r="AGG31" s="8"/>
      <c r="AGH31" s="8"/>
      <c r="AGI31" s="8"/>
      <c r="AGJ31" s="8"/>
      <c r="AGK31" s="8"/>
      <c r="AGL31" s="8"/>
      <c r="AGM31" s="8"/>
      <c r="AGN31" s="8"/>
      <c r="AGO31" s="8"/>
      <c r="AGP31" s="8"/>
      <c r="AGQ31" s="8"/>
      <c r="AGR31" s="8"/>
      <c r="AGS31" s="8"/>
      <c r="AGT31" s="8"/>
      <c r="AGU31" s="8"/>
      <c r="AGV31" s="8"/>
      <c r="AGW31" s="8"/>
      <c r="AGX31" s="8"/>
      <c r="AGY31" s="8"/>
      <c r="AGZ31" s="8"/>
      <c r="AHA31" s="8"/>
      <c r="AHB31" s="8"/>
      <c r="AHC31" s="8"/>
      <c r="AHD31" s="8"/>
      <c r="AHE31" s="8"/>
      <c r="AHF31" s="8"/>
      <c r="AHG31" s="8"/>
      <c r="AHH31" s="8"/>
      <c r="AHI31" s="8"/>
      <c r="AHJ31" s="8"/>
      <c r="AHK31" s="8"/>
      <c r="AHL31" s="8"/>
      <c r="AHM31" s="8"/>
      <c r="AHN31" s="8"/>
      <c r="AHO31" s="8"/>
      <c r="AHP31" s="8"/>
      <c r="AHQ31" s="8"/>
      <c r="AHR31" s="8"/>
      <c r="AHS31" s="8"/>
      <c r="AHT31" s="8"/>
      <c r="AHU31" s="8"/>
      <c r="AHV31" s="8"/>
      <c r="AHW31" s="8"/>
      <c r="AHX31" s="8"/>
      <c r="AHY31" s="8"/>
      <c r="AHZ31" s="8"/>
      <c r="AIA31" s="8"/>
      <c r="AIB31" s="8"/>
      <c r="AIC31" s="8"/>
      <c r="AID31" s="8"/>
      <c r="AIE31" s="8"/>
      <c r="AIF31" s="8"/>
      <c r="AIG31" s="8"/>
      <c r="AIH31" s="8"/>
      <c r="AII31" s="8"/>
      <c r="AIJ31" s="8"/>
      <c r="AIK31" s="8"/>
      <c r="AIL31" s="8"/>
      <c r="AIM31" s="8"/>
      <c r="AIN31" s="8"/>
      <c r="AIO31" s="8"/>
      <c r="AIP31" s="8"/>
      <c r="AIQ31" s="8"/>
      <c r="AIR31" s="8"/>
      <c r="AIS31" s="8"/>
      <c r="AIT31" s="8"/>
      <c r="AIU31" s="8"/>
      <c r="AIV31" s="8"/>
      <c r="AIW31" s="8"/>
      <c r="AIX31" s="8"/>
      <c r="AIY31" s="8"/>
      <c r="AIZ31" s="8"/>
      <c r="AJA31" s="8"/>
      <c r="AJB31" s="8"/>
      <c r="AJC31" s="8"/>
      <c r="AJD31" s="8"/>
      <c r="AJE31" s="8"/>
      <c r="AJF31" s="8"/>
      <c r="AJG31" s="8"/>
      <c r="AJH31" s="8"/>
      <c r="AJI31" s="8"/>
      <c r="AJJ31" s="8"/>
      <c r="AJK31" s="8"/>
      <c r="AJL31" s="8"/>
      <c r="AJM31" s="8"/>
      <c r="AJN31" s="8"/>
      <c r="AJO31" s="8"/>
      <c r="AJP31" s="8"/>
      <c r="AJQ31" s="8"/>
      <c r="AJR31" s="8"/>
      <c r="AJS31" s="8"/>
      <c r="AJT31" s="8"/>
      <c r="AJU31" s="8"/>
      <c r="AJV31" s="8"/>
      <c r="AJW31" s="8"/>
      <c r="AJX31" s="8"/>
      <c r="AJY31" s="8"/>
      <c r="AJZ31" s="8"/>
      <c r="AKA31" s="8"/>
      <c r="AKB31" s="8"/>
      <c r="AKC31" s="8"/>
      <c r="AKD31" s="8"/>
      <c r="AKE31" s="8"/>
      <c r="AKF31" s="8"/>
      <c r="AKG31" s="8"/>
      <c r="AKH31" s="8"/>
      <c r="AKI31" s="8"/>
      <c r="AKJ31" s="8"/>
      <c r="AKK31" s="8"/>
      <c r="AKL31" s="8"/>
      <c r="AKM31" s="8"/>
      <c r="AKN31" s="8"/>
      <c r="AKO31" s="8"/>
      <c r="AKP31" s="8"/>
      <c r="AKQ31" s="8"/>
      <c r="AKR31" s="8"/>
      <c r="AKS31" s="8"/>
      <c r="AKT31" s="8"/>
      <c r="AKU31" s="8"/>
      <c r="AKV31" s="8"/>
      <c r="AKW31" s="8"/>
      <c r="AKX31" s="8"/>
      <c r="AKY31" s="8"/>
      <c r="AKZ31" s="8"/>
      <c r="ALA31" s="8"/>
      <c r="ALB31" s="8"/>
      <c r="ALC31" s="8"/>
      <c r="ALD31" s="8"/>
      <c r="ALE31" s="8"/>
      <c r="ALF31" s="8"/>
      <c r="ALG31" s="8"/>
      <c r="ALH31" s="8"/>
      <c r="ALI31" s="8"/>
      <c r="ALJ31" s="8"/>
      <c r="ALK31" s="8"/>
      <c r="ALL31" s="8"/>
      <c r="ALM31" s="8"/>
      <c r="ALN31" s="8"/>
      <c r="ALO31" s="8"/>
      <c r="ALP31" s="8"/>
      <c r="ALQ31" s="8"/>
      <c r="ALR31" s="8"/>
      <c r="ALS31" s="8"/>
      <c r="ALT31" s="8"/>
      <c r="ALU31" s="8"/>
      <c r="ALV31" s="8"/>
      <c r="ALW31" s="8"/>
      <c r="ALX31" s="8"/>
      <c r="ALY31" s="8"/>
      <c r="ALZ31" s="8"/>
      <c r="AMA31" s="8"/>
      <c r="AMB31" s="8"/>
      <c r="AMC31" s="8"/>
      <c r="AMD31" s="8"/>
      <c r="AME31" s="8"/>
      <c r="AMF31" s="8"/>
      <c r="AMG31" s="8"/>
      <c r="AMH31" s="8"/>
      <c r="AMI31" s="8"/>
      <c r="AMJ31" s="8"/>
      <c r="AMK31" s="8"/>
      <c r="AML31" s="8"/>
      <c r="AMM31" s="8"/>
      <c r="AMN31" s="8"/>
      <c r="AMO31" s="8"/>
      <c r="AMP31" s="8"/>
      <c r="AMQ31" s="8"/>
      <c r="AMR31" s="8"/>
      <c r="AMS31" s="8"/>
      <c r="AMT31" s="8"/>
      <c r="AMU31" s="8"/>
      <c r="AMV31" s="8"/>
      <c r="AMW31" s="8"/>
      <c r="AMX31" s="8"/>
      <c r="AMY31" s="8"/>
      <c r="AMZ31" s="8"/>
      <c r="ANA31" s="8"/>
      <c r="ANB31" s="8"/>
      <c r="ANC31" s="8"/>
      <c r="AND31" s="8"/>
      <c r="ANE31" s="8"/>
      <c r="ANF31" s="8"/>
      <c r="ANG31" s="8"/>
      <c r="ANH31" s="8"/>
      <c r="ANI31" s="8"/>
      <c r="ANJ31" s="8"/>
      <c r="ANK31" s="8"/>
      <c r="ANL31" s="8"/>
      <c r="ANM31" s="8"/>
      <c r="ANN31" s="8"/>
      <c r="ANO31" s="8"/>
      <c r="ANP31" s="8"/>
      <c r="ANQ31" s="8"/>
      <c r="ANR31" s="8"/>
      <c r="ANS31" s="8"/>
      <c r="ANT31" s="8"/>
      <c r="ANU31" s="8"/>
      <c r="ANV31" s="8"/>
      <c r="ANW31" s="8"/>
      <c r="ANX31" s="8"/>
      <c r="ANY31" s="8"/>
      <c r="ANZ31" s="8"/>
      <c r="AOA31" s="8"/>
      <c r="AOB31" s="8"/>
      <c r="AOC31" s="8"/>
      <c r="AOD31" s="8"/>
      <c r="AOE31" s="8"/>
      <c r="AOF31" s="8"/>
      <c r="AOG31" s="8"/>
      <c r="AOH31" s="8"/>
      <c r="AOI31" s="8"/>
      <c r="AOJ31" s="8"/>
      <c r="AOK31" s="8"/>
      <c r="AOL31" s="8"/>
      <c r="AOM31" s="8"/>
      <c r="AON31" s="8"/>
      <c r="AOO31" s="8"/>
      <c r="AOP31" s="8"/>
      <c r="AOQ31" s="8"/>
      <c r="AOR31" s="8"/>
      <c r="AOS31" s="8"/>
      <c r="AOT31" s="8"/>
      <c r="AOU31" s="8"/>
      <c r="AOV31" s="8"/>
      <c r="AOW31" s="8"/>
      <c r="AOX31" s="8"/>
      <c r="AOY31" s="8"/>
      <c r="AOZ31" s="8"/>
      <c r="APA31" s="8"/>
      <c r="APB31" s="8"/>
      <c r="APC31" s="8"/>
      <c r="APD31" s="8"/>
      <c r="APE31" s="8"/>
      <c r="APF31" s="8"/>
      <c r="APG31" s="8"/>
      <c r="APH31" s="8"/>
      <c r="API31" s="8"/>
      <c r="APJ31" s="8"/>
      <c r="APK31" s="8"/>
      <c r="APL31" s="8"/>
      <c r="APM31" s="8"/>
      <c r="APN31" s="8"/>
      <c r="APO31" s="8"/>
      <c r="APP31" s="8"/>
      <c r="APQ31" s="8"/>
      <c r="APR31" s="8"/>
      <c r="APS31" s="8"/>
      <c r="APT31" s="8"/>
      <c r="APU31" s="8"/>
      <c r="APV31" s="8"/>
      <c r="APW31" s="8"/>
      <c r="APX31" s="8"/>
      <c r="APY31" s="8"/>
      <c r="APZ31" s="8"/>
      <c r="AQA31" s="8"/>
      <c r="AQB31" s="8"/>
      <c r="AQC31" s="8"/>
      <c r="AQD31" s="8"/>
      <c r="AQE31" s="8"/>
      <c r="AQF31" s="8"/>
      <c r="AQG31" s="8"/>
      <c r="AQH31" s="8"/>
      <c r="AQI31" s="8"/>
      <c r="AQJ31" s="8"/>
      <c r="AQK31" s="8"/>
      <c r="AQL31" s="8"/>
      <c r="AQM31" s="8"/>
      <c r="AQN31" s="8"/>
      <c r="AQO31" s="8"/>
      <c r="AQP31" s="8"/>
      <c r="AQQ31" s="8"/>
      <c r="AQR31" s="8"/>
      <c r="AQS31" s="8"/>
      <c r="AQT31" s="8"/>
      <c r="AQU31" s="8"/>
      <c r="AQV31" s="8"/>
      <c r="AQW31" s="8"/>
      <c r="AQX31" s="8"/>
      <c r="AQY31" s="8"/>
      <c r="AQZ31" s="8"/>
      <c r="ARA31" s="8"/>
      <c r="ARB31" s="8"/>
      <c r="ARC31" s="8"/>
      <c r="ARD31" s="8"/>
      <c r="ARE31" s="8"/>
      <c r="ARF31" s="8"/>
      <c r="ARG31" s="8"/>
      <c r="ARH31" s="8"/>
      <c r="ARI31" s="8"/>
      <c r="ARJ31" s="8"/>
      <c r="ARK31" s="8"/>
      <c r="ARL31" s="8"/>
      <c r="ARM31" s="8"/>
      <c r="ARN31" s="8"/>
      <c r="ARO31" s="8"/>
      <c r="ARP31" s="8"/>
      <c r="ARQ31" s="8"/>
      <c r="ARR31" s="8"/>
      <c r="ARS31" s="8"/>
      <c r="ART31" s="8"/>
      <c r="ARU31" s="8"/>
      <c r="ARV31" s="8"/>
      <c r="ARW31" s="8"/>
      <c r="ARX31" s="8"/>
      <c r="ARY31" s="8"/>
      <c r="ARZ31" s="8"/>
      <c r="ASA31" s="8"/>
      <c r="ASB31" s="8"/>
      <c r="ASC31" s="8"/>
      <c r="ASD31" s="8"/>
      <c r="ASE31" s="8"/>
      <c r="ASF31" s="8"/>
      <c r="ASG31" s="8"/>
      <c r="ASH31" s="8"/>
      <c r="ASI31" s="8"/>
      <c r="ASJ31" s="8"/>
      <c r="ASK31" s="8"/>
      <c r="ASL31" s="8"/>
      <c r="ASM31" s="8"/>
      <c r="ASN31" s="8"/>
      <c r="ASO31" s="8"/>
      <c r="ASP31" s="8"/>
      <c r="ASQ31" s="8"/>
      <c r="ASR31" s="8"/>
      <c r="ASS31" s="8"/>
      <c r="AST31" s="8"/>
      <c r="ASU31" s="8"/>
      <c r="ASV31" s="8"/>
      <c r="ASW31" s="8"/>
      <c r="ASX31" s="8"/>
      <c r="ASY31" s="8"/>
      <c r="ASZ31" s="8"/>
      <c r="ATA31" s="8"/>
      <c r="ATB31" s="8"/>
      <c r="ATC31" s="8"/>
      <c r="ATD31" s="8"/>
      <c r="ATE31" s="8"/>
      <c r="ATF31" s="8"/>
      <c r="ATG31" s="8"/>
      <c r="ATH31" s="8"/>
      <c r="ATI31" s="8"/>
      <c r="ATJ31" s="8"/>
      <c r="ATK31" s="8"/>
      <c r="ATL31" s="8"/>
      <c r="ATM31" s="8"/>
      <c r="ATN31" s="8"/>
      <c r="ATO31" s="8"/>
      <c r="ATP31" s="8"/>
      <c r="ATQ31" s="8"/>
      <c r="ATR31" s="8"/>
      <c r="ATS31" s="8"/>
      <c r="ATT31" s="8"/>
      <c r="ATU31" s="8"/>
      <c r="ATV31" s="8"/>
      <c r="ATW31" s="8"/>
      <c r="ATX31" s="8"/>
      <c r="ATY31" s="8"/>
      <c r="ATZ31" s="8"/>
      <c r="AUA31" s="8"/>
      <c r="AUB31" s="8"/>
      <c r="AUC31" s="8"/>
      <c r="AUD31" s="8"/>
      <c r="AUE31" s="8"/>
      <c r="AUF31" s="8"/>
      <c r="AUG31" s="8"/>
      <c r="AUH31" s="8"/>
      <c r="AUI31" s="8"/>
      <c r="AUJ31" s="8"/>
      <c r="AUK31" s="8"/>
      <c r="AUL31" s="8"/>
      <c r="AUM31" s="8"/>
      <c r="AUN31" s="8"/>
      <c r="AUO31" s="8"/>
      <c r="AUP31" s="8"/>
      <c r="AUQ31" s="8"/>
      <c r="AUR31" s="8"/>
      <c r="AUS31" s="8"/>
    </row>
    <row r="32" spans="1:1241" s="47" customFormat="1" ht="14" x14ac:dyDescent="0.3">
      <c r="A32" s="857" t="str">
        <f>'Build Main'!A74</f>
        <v>90 UNALLOCATED CONTINGENCY</v>
      </c>
      <c r="B32" s="858"/>
      <c r="C32" s="421">
        <f t="shared" si="20"/>
        <v>0</v>
      </c>
      <c r="D32" s="433"/>
      <c r="E32" s="181">
        <v>0</v>
      </c>
      <c r="F32" s="181">
        <v>0</v>
      </c>
      <c r="G32" s="181">
        <v>0</v>
      </c>
      <c r="H32" s="181">
        <v>0</v>
      </c>
      <c r="I32" s="181">
        <v>0</v>
      </c>
      <c r="J32" s="181">
        <v>0</v>
      </c>
      <c r="K32" s="181">
        <v>0</v>
      </c>
      <c r="L32" s="181">
        <v>0</v>
      </c>
      <c r="M32" s="181">
        <v>0</v>
      </c>
      <c r="N32" s="181">
        <v>0</v>
      </c>
      <c r="O32" s="181">
        <v>0</v>
      </c>
      <c r="P32" s="182">
        <v>0</v>
      </c>
      <c r="Q32" s="182">
        <v>0</v>
      </c>
      <c r="R32" s="421">
        <f t="shared" si="28"/>
        <v>0</v>
      </c>
      <c r="S32" s="421">
        <f t="shared" si="29"/>
        <v>0</v>
      </c>
      <c r="T32" s="421">
        <f t="shared" si="21"/>
        <v>0</v>
      </c>
      <c r="U32" s="421">
        <f t="shared" si="22"/>
        <v>0</v>
      </c>
      <c r="V32" s="437">
        <f t="shared" si="23"/>
        <v>0</v>
      </c>
      <c r="W32" s="437">
        <f t="shared" si="24"/>
        <v>0</v>
      </c>
      <c r="X32" s="421">
        <f t="shared" si="25"/>
        <v>0</v>
      </c>
      <c r="Y32" s="421">
        <f t="shared" si="26"/>
        <v>0</v>
      </c>
      <c r="Z32" s="421">
        <f t="shared" si="30"/>
        <v>0</v>
      </c>
      <c r="AA32" s="421">
        <f t="shared" si="30"/>
        <v>0</v>
      </c>
      <c r="AB32" s="421">
        <f t="shared" si="30"/>
        <v>0</v>
      </c>
      <c r="AC32" s="421">
        <f t="shared" si="30"/>
        <v>0</v>
      </c>
      <c r="AD32" s="421">
        <f t="shared" si="31"/>
        <v>0</v>
      </c>
      <c r="AE32" s="421">
        <f t="shared" si="31"/>
        <v>0</v>
      </c>
      <c r="AF32" s="421">
        <f t="shared" si="31"/>
        <v>0</v>
      </c>
      <c r="AG32" s="421">
        <f t="shared" si="31"/>
        <v>0</v>
      </c>
      <c r="AH32" s="421">
        <f t="shared" si="31"/>
        <v>0</v>
      </c>
      <c r="AI32" s="421">
        <f t="shared" si="31"/>
        <v>0</v>
      </c>
      <c r="AJ32" s="421">
        <f t="shared" si="27"/>
        <v>0</v>
      </c>
      <c r="AK32" s="421">
        <f t="shared" si="27"/>
        <v>0</v>
      </c>
      <c r="AL32" s="421">
        <f t="shared" si="27"/>
        <v>0</v>
      </c>
      <c r="AM32" s="421">
        <f t="shared" si="27"/>
        <v>0</v>
      </c>
      <c r="AN32" s="421">
        <f t="shared" si="27"/>
        <v>0</v>
      </c>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
      <c r="JX32" s="8"/>
      <c r="JY32" s="8"/>
      <c r="JZ32" s="8"/>
      <c r="KA32" s="8"/>
      <c r="KB32" s="8"/>
      <c r="KC32" s="8"/>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
      <c r="LF32" s="8"/>
      <c r="LG32" s="8"/>
      <c r="LH32" s="8"/>
      <c r="LI32" s="8"/>
      <c r="LJ32" s="8"/>
      <c r="LK32" s="8"/>
      <c r="LL32" s="8"/>
      <c r="LM32" s="8"/>
      <c r="LN32" s="8"/>
      <c r="LO32" s="8"/>
      <c r="LP32" s="8"/>
      <c r="LQ32" s="8"/>
      <c r="LR32" s="8"/>
      <c r="LS32" s="8"/>
      <c r="LT32" s="8"/>
      <c r="LU32" s="8"/>
      <c r="LV32" s="8"/>
      <c r="LW32" s="8"/>
      <c r="LX32" s="8"/>
      <c r="LY32" s="8"/>
      <c r="LZ32" s="8"/>
      <c r="MA32" s="8"/>
      <c r="MB32" s="8"/>
      <c r="MC32" s="8"/>
      <c r="MD32" s="8"/>
      <c r="ME32" s="8"/>
      <c r="MF32" s="8"/>
      <c r="MG32" s="8"/>
      <c r="MH32" s="8"/>
      <c r="MI32" s="8"/>
      <c r="MJ32" s="8"/>
      <c r="MK32" s="8"/>
      <c r="ML32" s="8"/>
      <c r="MM32" s="8"/>
      <c r="MN32" s="8"/>
      <c r="MO32" s="8"/>
      <c r="MP32" s="8"/>
      <c r="MQ32" s="8"/>
      <c r="MR32" s="8"/>
      <c r="MS32" s="8"/>
      <c r="MT32" s="8"/>
      <c r="MU32" s="8"/>
      <c r="MV32" s="8"/>
      <c r="MW32" s="8"/>
      <c r="MX32" s="8"/>
      <c r="MY32" s="8"/>
      <c r="MZ32" s="8"/>
      <c r="NA32" s="8"/>
      <c r="NB32" s="8"/>
      <c r="NC32" s="8"/>
      <c r="ND32" s="8"/>
      <c r="NE32" s="8"/>
      <c r="NF32" s="8"/>
      <c r="NG32" s="8"/>
      <c r="NH32" s="8"/>
      <c r="NI32" s="8"/>
      <c r="NJ32" s="8"/>
      <c r="NK32" s="8"/>
      <c r="NL32" s="8"/>
      <c r="NM32" s="8"/>
      <c r="NN32" s="8"/>
      <c r="NO32" s="8"/>
      <c r="NP32" s="8"/>
      <c r="NQ32" s="8"/>
      <c r="NR32" s="8"/>
      <c r="NS32" s="8"/>
      <c r="NT32" s="8"/>
      <c r="NU32" s="8"/>
      <c r="NV32" s="8"/>
      <c r="NW32" s="8"/>
      <c r="NX32" s="8"/>
      <c r="NY32" s="8"/>
      <c r="NZ32" s="8"/>
      <c r="OA32" s="8"/>
      <c r="OB32" s="8"/>
      <c r="OC32" s="8"/>
      <c r="OD32" s="8"/>
      <c r="OE32" s="8"/>
      <c r="OF32" s="8"/>
      <c r="OG32" s="8"/>
      <c r="OH32" s="8"/>
      <c r="OI32" s="8"/>
      <c r="OJ32" s="8"/>
      <c r="OK32" s="8"/>
      <c r="OL32" s="8"/>
      <c r="OM32" s="8"/>
      <c r="ON32" s="8"/>
      <c r="OO32" s="8"/>
      <c r="OP32" s="8"/>
      <c r="OQ32" s="8"/>
      <c r="OR32" s="8"/>
      <c r="OS32" s="8"/>
      <c r="OT32" s="8"/>
      <c r="OU32" s="8"/>
      <c r="OV32" s="8"/>
      <c r="OW32" s="8"/>
      <c r="OX32" s="8"/>
      <c r="OY32" s="8"/>
      <c r="OZ32" s="8"/>
      <c r="PA32" s="8"/>
      <c r="PB32" s="8"/>
      <c r="PC32" s="8"/>
      <c r="PD32" s="8"/>
      <c r="PE32" s="8"/>
      <c r="PF32" s="8"/>
      <c r="PG32" s="8"/>
      <c r="PH32" s="8"/>
      <c r="PI32" s="8"/>
      <c r="PJ32" s="8"/>
      <c r="PK32" s="8"/>
      <c r="PL32" s="8"/>
      <c r="PM32" s="8"/>
      <c r="PN32" s="8"/>
      <c r="PO32" s="8"/>
      <c r="PP32" s="8"/>
      <c r="PQ32" s="8"/>
      <c r="PR32" s="8"/>
      <c r="PS32" s="8"/>
      <c r="PT32" s="8"/>
      <c r="PU32" s="8"/>
      <c r="PV32" s="8"/>
      <c r="PW32" s="8"/>
      <c r="PX32" s="8"/>
      <c r="PY32" s="8"/>
      <c r="PZ32" s="8"/>
      <c r="QA32" s="8"/>
      <c r="QB32" s="8"/>
      <c r="QC32" s="8"/>
      <c r="QD32" s="8"/>
      <c r="QE32" s="8"/>
      <c r="QF32" s="8"/>
      <c r="QG32" s="8"/>
      <c r="QH32" s="8"/>
      <c r="QI32" s="8"/>
      <c r="QJ32" s="8"/>
      <c r="QK32" s="8"/>
      <c r="QL32" s="8"/>
      <c r="QM32" s="8"/>
      <c r="QN32" s="8"/>
      <c r="QO32" s="8"/>
      <c r="QP32" s="8"/>
      <c r="QQ32" s="8"/>
      <c r="QR32" s="8"/>
      <c r="QS32" s="8"/>
      <c r="QT32" s="8"/>
      <c r="QU32" s="8"/>
      <c r="QV32" s="8"/>
      <c r="QW32" s="8"/>
      <c r="QX32" s="8"/>
      <c r="QY32" s="8"/>
      <c r="QZ32" s="8"/>
      <c r="RA32" s="8"/>
      <c r="RB32" s="8"/>
      <c r="RC32" s="8"/>
      <c r="RD32" s="8"/>
      <c r="RE32" s="8"/>
      <c r="RF32" s="8"/>
      <c r="RG32" s="8"/>
      <c r="RH32" s="8"/>
      <c r="RI32" s="8"/>
      <c r="RJ32" s="8"/>
      <c r="RK32" s="8"/>
      <c r="RL32" s="8"/>
      <c r="RM32" s="8"/>
      <c r="RN32" s="8"/>
      <c r="RO32" s="8"/>
      <c r="RP32" s="8"/>
      <c r="RQ32" s="8"/>
      <c r="RR32" s="8"/>
      <c r="RS32" s="8"/>
      <c r="RT32" s="8"/>
      <c r="RU32" s="8"/>
      <c r="RV32" s="8"/>
      <c r="RW32" s="8"/>
      <c r="RX32" s="8"/>
      <c r="RY32" s="8"/>
      <c r="RZ32" s="8"/>
      <c r="SA32" s="8"/>
      <c r="SB32" s="8"/>
      <c r="SC32" s="8"/>
      <c r="SD32" s="8"/>
      <c r="SE32" s="8"/>
      <c r="SF32" s="8"/>
      <c r="SG32" s="8"/>
      <c r="SH32" s="8"/>
      <c r="SI32" s="8"/>
      <c r="SJ32" s="8"/>
      <c r="SK32" s="8"/>
      <c r="SL32" s="8"/>
      <c r="SM32" s="8"/>
      <c r="SN32" s="8"/>
      <c r="SO32" s="8"/>
      <c r="SP32" s="8"/>
      <c r="SQ32" s="8"/>
      <c r="SR32" s="8"/>
      <c r="SS32" s="8"/>
      <c r="ST32" s="8"/>
      <c r="SU32" s="8"/>
      <c r="SV32" s="8"/>
      <c r="SW32" s="8"/>
      <c r="SX32" s="8"/>
      <c r="SY32" s="8"/>
      <c r="SZ32" s="8"/>
      <c r="TA32" s="8"/>
      <c r="TB32" s="8"/>
      <c r="TC32" s="8"/>
      <c r="TD32" s="8"/>
      <c r="TE32" s="8"/>
      <c r="TF32" s="8"/>
      <c r="TG32" s="8"/>
      <c r="TH32" s="8"/>
      <c r="TI32" s="8"/>
      <c r="TJ32" s="8"/>
      <c r="TK32" s="8"/>
      <c r="TL32" s="8"/>
      <c r="TM32" s="8"/>
      <c r="TN32" s="8"/>
      <c r="TO32" s="8"/>
      <c r="TP32" s="8"/>
      <c r="TQ32" s="8"/>
      <c r="TR32" s="8"/>
      <c r="TS32" s="8"/>
      <c r="TT32" s="8"/>
      <c r="TU32" s="8"/>
      <c r="TV32" s="8"/>
      <c r="TW32" s="8"/>
      <c r="TX32" s="8"/>
      <c r="TY32" s="8"/>
      <c r="TZ32" s="8"/>
      <c r="UA32" s="8"/>
      <c r="UB32" s="8"/>
      <c r="UC32" s="8"/>
      <c r="UD32" s="8"/>
      <c r="UE32" s="8"/>
      <c r="UF32" s="8"/>
      <c r="UG32" s="8"/>
      <c r="UH32" s="8"/>
      <c r="UI32" s="8"/>
      <c r="UJ32" s="8"/>
      <c r="UK32" s="8"/>
      <c r="UL32" s="8"/>
      <c r="UM32" s="8"/>
      <c r="UN32" s="8"/>
      <c r="UO32" s="8"/>
      <c r="UP32" s="8"/>
      <c r="UQ32" s="8"/>
      <c r="UR32" s="8"/>
      <c r="US32" s="8"/>
      <c r="UT32" s="8"/>
      <c r="UU32" s="8"/>
      <c r="UV32" s="8"/>
      <c r="UW32" s="8"/>
      <c r="UX32" s="8"/>
      <c r="UY32" s="8"/>
      <c r="UZ32" s="8"/>
      <c r="VA32" s="8"/>
      <c r="VB32" s="8"/>
      <c r="VC32" s="8"/>
      <c r="VD32" s="8"/>
      <c r="VE32" s="8"/>
      <c r="VF32" s="8"/>
      <c r="VG32" s="8"/>
      <c r="VH32" s="8"/>
      <c r="VI32" s="8"/>
      <c r="VJ32" s="8"/>
      <c r="VK32" s="8"/>
      <c r="VL32" s="8"/>
      <c r="VM32" s="8"/>
      <c r="VN32" s="8"/>
      <c r="VO32" s="8"/>
      <c r="VP32" s="8"/>
      <c r="VQ32" s="8"/>
      <c r="VR32" s="8"/>
      <c r="VS32" s="8"/>
      <c r="VT32" s="8"/>
      <c r="VU32" s="8"/>
      <c r="VV32" s="8"/>
      <c r="VW32" s="8"/>
      <c r="VX32" s="8"/>
      <c r="VY32" s="8"/>
      <c r="VZ32" s="8"/>
      <c r="WA32" s="8"/>
      <c r="WB32" s="8"/>
      <c r="WC32" s="8"/>
      <c r="WD32" s="8"/>
      <c r="WE32" s="8"/>
      <c r="WF32" s="8"/>
      <c r="WG32" s="8"/>
      <c r="WH32" s="8"/>
      <c r="WI32" s="8"/>
      <c r="WJ32" s="8"/>
      <c r="WK32" s="8"/>
      <c r="WL32" s="8"/>
      <c r="WM32" s="8"/>
      <c r="WN32" s="8"/>
      <c r="WO32" s="8"/>
      <c r="WP32" s="8"/>
      <c r="WQ32" s="8"/>
      <c r="WR32" s="8"/>
      <c r="WS32" s="8"/>
      <c r="WT32" s="8"/>
      <c r="WU32" s="8"/>
      <c r="WV32" s="8"/>
      <c r="WW32" s="8"/>
      <c r="WX32" s="8"/>
      <c r="WY32" s="8"/>
      <c r="WZ32" s="8"/>
      <c r="XA32" s="8"/>
      <c r="XB32" s="8"/>
      <c r="XC32" s="8"/>
      <c r="XD32" s="8"/>
      <c r="XE32" s="8"/>
      <c r="XF32" s="8"/>
      <c r="XG32" s="8"/>
      <c r="XH32" s="8"/>
      <c r="XI32" s="8"/>
      <c r="XJ32" s="8"/>
      <c r="XK32" s="8"/>
      <c r="XL32" s="8"/>
      <c r="XM32" s="8"/>
      <c r="XN32" s="8"/>
      <c r="XO32" s="8"/>
      <c r="XP32" s="8"/>
      <c r="XQ32" s="8"/>
      <c r="XR32" s="8"/>
      <c r="XS32" s="8"/>
      <c r="XT32" s="8"/>
      <c r="XU32" s="8"/>
      <c r="XV32" s="8"/>
      <c r="XW32" s="8"/>
      <c r="XX32" s="8"/>
      <c r="XY32" s="8"/>
      <c r="XZ32" s="8"/>
      <c r="YA32" s="8"/>
      <c r="YB32" s="8"/>
      <c r="YC32" s="8"/>
      <c r="YD32" s="8"/>
      <c r="YE32" s="8"/>
      <c r="YF32" s="8"/>
      <c r="YG32" s="8"/>
      <c r="YH32" s="8"/>
      <c r="YI32" s="8"/>
      <c r="YJ32" s="8"/>
      <c r="YK32" s="8"/>
      <c r="YL32" s="8"/>
      <c r="YM32" s="8"/>
      <c r="YN32" s="8"/>
      <c r="YO32" s="8"/>
      <c r="YP32" s="8"/>
      <c r="YQ32" s="8"/>
      <c r="YR32" s="8"/>
      <c r="YS32" s="8"/>
      <c r="YT32" s="8"/>
      <c r="YU32" s="8"/>
      <c r="YV32" s="8"/>
      <c r="YW32" s="8"/>
      <c r="YX32" s="8"/>
      <c r="YY32" s="8"/>
      <c r="YZ32" s="8"/>
      <c r="ZA32" s="8"/>
      <c r="ZB32" s="8"/>
      <c r="ZC32" s="8"/>
      <c r="ZD32" s="8"/>
      <c r="ZE32" s="8"/>
      <c r="ZF32" s="8"/>
      <c r="ZG32" s="8"/>
      <c r="ZH32" s="8"/>
      <c r="ZI32" s="8"/>
      <c r="ZJ32" s="8"/>
      <c r="ZK32" s="8"/>
      <c r="ZL32" s="8"/>
      <c r="ZM32" s="8"/>
      <c r="ZN32" s="8"/>
      <c r="ZO32" s="8"/>
      <c r="ZP32" s="8"/>
      <c r="ZQ32" s="8"/>
      <c r="ZR32" s="8"/>
      <c r="ZS32" s="8"/>
      <c r="ZT32" s="8"/>
      <c r="ZU32" s="8"/>
      <c r="ZV32" s="8"/>
      <c r="ZW32" s="8"/>
      <c r="ZX32" s="8"/>
      <c r="ZY32" s="8"/>
      <c r="ZZ32" s="8"/>
      <c r="AAA32" s="8"/>
      <c r="AAB32" s="8"/>
      <c r="AAC32" s="8"/>
      <c r="AAD32" s="8"/>
      <c r="AAE32" s="8"/>
      <c r="AAF32" s="8"/>
      <c r="AAG32" s="8"/>
      <c r="AAH32" s="8"/>
      <c r="AAI32" s="8"/>
      <c r="AAJ32" s="8"/>
      <c r="AAK32" s="8"/>
      <c r="AAL32" s="8"/>
      <c r="AAM32" s="8"/>
      <c r="AAN32" s="8"/>
      <c r="AAO32" s="8"/>
      <c r="AAP32" s="8"/>
      <c r="AAQ32" s="8"/>
      <c r="AAR32" s="8"/>
      <c r="AAS32" s="8"/>
      <c r="AAT32" s="8"/>
      <c r="AAU32" s="8"/>
      <c r="AAV32" s="8"/>
      <c r="AAW32" s="8"/>
      <c r="AAX32" s="8"/>
      <c r="AAY32" s="8"/>
      <c r="AAZ32" s="8"/>
      <c r="ABA32" s="8"/>
      <c r="ABB32" s="8"/>
      <c r="ABC32" s="8"/>
      <c r="ABD32" s="8"/>
      <c r="ABE32" s="8"/>
      <c r="ABF32" s="8"/>
      <c r="ABG32" s="8"/>
      <c r="ABH32" s="8"/>
      <c r="ABI32" s="8"/>
      <c r="ABJ32" s="8"/>
      <c r="ABK32" s="8"/>
      <c r="ABL32" s="8"/>
      <c r="ABM32" s="8"/>
      <c r="ABN32" s="8"/>
      <c r="ABO32" s="8"/>
      <c r="ABP32" s="8"/>
      <c r="ABQ32" s="8"/>
      <c r="ABR32" s="8"/>
      <c r="ABS32" s="8"/>
      <c r="ABT32" s="8"/>
      <c r="ABU32" s="8"/>
      <c r="ABV32" s="8"/>
      <c r="ABW32" s="8"/>
      <c r="ABX32" s="8"/>
      <c r="ABY32" s="8"/>
      <c r="ABZ32" s="8"/>
      <c r="ACA32" s="8"/>
      <c r="ACB32" s="8"/>
      <c r="ACC32" s="8"/>
      <c r="ACD32" s="8"/>
      <c r="ACE32" s="8"/>
      <c r="ACF32" s="8"/>
      <c r="ACG32" s="8"/>
      <c r="ACH32" s="8"/>
      <c r="ACI32" s="8"/>
      <c r="ACJ32" s="8"/>
      <c r="ACK32" s="8"/>
      <c r="ACL32" s="8"/>
      <c r="ACM32" s="8"/>
      <c r="ACN32" s="8"/>
      <c r="ACO32" s="8"/>
      <c r="ACP32" s="8"/>
      <c r="ACQ32" s="8"/>
      <c r="ACR32" s="8"/>
      <c r="ACS32" s="8"/>
      <c r="ACT32" s="8"/>
      <c r="ACU32" s="8"/>
      <c r="ACV32" s="8"/>
      <c r="ACW32" s="8"/>
      <c r="ACX32" s="8"/>
      <c r="ACY32" s="8"/>
      <c r="ACZ32" s="8"/>
      <c r="ADA32" s="8"/>
      <c r="ADB32" s="8"/>
      <c r="ADC32" s="8"/>
      <c r="ADD32" s="8"/>
      <c r="ADE32" s="8"/>
      <c r="ADF32" s="8"/>
      <c r="ADG32" s="8"/>
      <c r="ADH32" s="8"/>
      <c r="ADI32" s="8"/>
      <c r="ADJ32" s="8"/>
      <c r="ADK32" s="8"/>
      <c r="ADL32" s="8"/>
      <c r="ADM32" s="8"/>
      <c r="ADN32" s="8"/>
      <c r="ADO32" s="8"/>
      <c r="ADP32" s="8"/>
      <c r="ADQ32" s="8"/>
      <c r="ADR32" s="8"/>
      <c r="ADS32" s="8"/>
      <c r="ADT32" s="8"/>
      <c r="ADU32" s="8"/>
      <c r="ADV32" s="8"/>
      <c r="ADW32" s="8"/>
      <c r="ADX32" s="8"/>
      <c r="ADY32" s="8"/>
      <c r="ADZ32" s="8"/>
      <c r="AEA32" s="8"/>
      <c r="AEB32" s="8"/>
      <c r="AEC32" s="8"/>
      <c r="AED32" s="8"/>
      <c r="AEE32" s="8"/>
      <c r="AEF32" s="8"/>
      <c r="AEG32" s="8"/>
      <c r="AEH32" s="8"/>
      <c r="AEI32" s="8"/>
      <c r="AEJ32" s="8"/>
      <c r="AEK32" s="8"/>
      <c r="AEL32" s="8"/>
      <c r="AEM32" s="8"/>
      <c r="AEN32" s="8"/>
      <c r="AEO32" s="8"/>
      <c r="AEP32" s="8"/>
      <c r="AEQ32" s="8"/>
      <c r="AER32" s="8"/>
      <c r="AES32" s="8"/>
      <c r="AET32" s="8"/>
      <c r="AEU32" s="8"/>
      <c r="AEV32" s="8"/>
      <c r="AEW32" s="8"/>
      <c r="AEX32" s="8"/>
      <c r="AEY32" s="8"/>
      <c r="AEZ32" s="8"/>
      <c r="AFA32" s="8"/>
      <c r="AFB32" s="8"/>
      <c r="AFC32" s="8"/>
      <c r="AFD32" s="8"/>
      <c r="AFE32" s="8"/>
      <c r="AFF32" s="8"/>
      <c r="AFG32" s="8"/>
      <c r="AFH32" s="8"/>
      <c r="AFI32" s="8"/>
      <c r="AFJ32" s="8"/>
      <c r="AFK32" s="8"/>
      <c r="AFL32" s="8"/>
      <c r="AFM32" s="8"/>
      <c r="AFN32" s="8"/>
      <c r="AFO32" s="8"/>
      <c r="AFP32" s="8"/>
      <c r="AFQ32" s="8"/>
      <c r="AFR32" s="8"/>
      <c r="AFS32" s="8"/>
      <c r="AFT32" s="8"/>
      <c r="AFU32" s="8"/>
      <c r="AFV32" s="8"/>
      <c r="AFW32" s="8"/>
      <c r="AFX32" s="8"/>
      <c r="AFY32" s="8"/>
      <c r="AFZ32" s="8"/>
      <c r="AGA32" s="8"/>
      <c r="AGB32" s="8"/>
      <c r="AGC32" s="8"/>
      <c r="AGD32" s="8"/>
      <c r="AGE32" s="8"/>
      <c r="AGF32" s="8"/>
      <c r="AGG32" s="8"/>
      <c r="AGH32" s="8"/>
      <c r="AGI32" s="8"/>
      <c r="AGJ32" s="8"/>
      <c r="AGK32" s="8"/>
      <c r="AGL32" s="8"/>
      <c r="AGM32" s="8"/>
      <c r="AGN32" s="8"/>
      <c r="AGO32" s="8"/>
      <c r="AGP32" s="8"/>
      <c r="AGQ32" s="8"/>
      <c r="AGR32" s="8"/>
      <c r="AGS32" s="8"/>
      <c r="AGT32" s="8"/>
      <c r="AGU32" s="8"/>
      <c r="AGV32" s="8"/>
      <c r="AGW32" s="8"/>
      <c r="AGX32" s="8"/>
      <c r="AGY32" s="8"/>
      <c r="AGZ32" s="8"/>
      <c r="AHA32" s="8"/>
      <c r="AHB32" s="8"/>
      <c r="AHC32" s="8"/>
      <c r="AHD32" s="8"/>
      <c r="AHE32" s="8"/>
      <c r="AHF32" s="8"/>
      <c r="AHG32" s="8"/>
      <c r="AHH32" s="8"/>
      <c r="AHI32" s="8"/>
      <c r="AHJ32" s="8"/>
      <c r="AHK32" s="8"/>
      <c r="AHL32" s="8"/>
      <c r="AHM32" s="8"/>
      <c r="AHN32" s="8"/>
      <c r="AHO32" s="8"/>
      <c r="AHP32" s="8"/>
      <c r="AHQ32" s="8"/>
      <c r="AHR32" s="8"/>
      <c r="AHS32" s="8"/>
      <c r="AHT32" s="8"/>
      <c r="AHU32" s="8"/>
      <c r="AHV32" s="8"/>
      <c r="AHW32" s="8"/>
      <c r="AHX32" s="8"/>
      <c r="AHY32" s="8"/>
      <c r="AHZ32" s="8"/>
      <c r="AIA32" s="8"/>
      <c r="AIB32" s="8"/>
      <c r="AIC32" s="8"/>
      <c r="AID32" s="8"/>
      <c r="AIE32" s="8"/>
      <c r="AIF32" s="8"/>
      <c r="AIG32" s="8"/>
      <c r="AIH32" s="8"/>
      <c r="AII32" s="8"/>
      <c r="AIJ32" s="8"/>
      <c r="AIK32" s="8"/>
      <c r="AIL32" s="8"/>
      <c r="AIM32" s="8"/>
      <c r="AIN32" s="8"/>
      <c r="AIO32" s="8"/>
      <c r="AIP32" s="8"/>
      <c r="AIQ32" s="8"/>
      <c r="AIR32" s="8"/>
      <c r="AIS32" s="8"/>
      <c r="AIT32" s="8"/>
      <c r="AIU32" s="8"/>
      <c r="AIV32" s="8"/>
      <c r="AIW32" s="8"/>
      <c r="AIX32" s="8"/>
      <c r="AIY32" s="8"/>
      <c r="AIZ32" s="8"/>
      <c r="AJA32" s="8"/>
      <c r="AJB32" s="8"/>
      <c r="AJC32" s="8"/>
      <c r="AJD32" s="8"/>
      <c r="AJE32" s="8"/>
      <c r="AJF32" s="8"/>
      <c r="AJG32" s="8"/>
      <c r="AJH32" s="8"/>
      <c r="AJI32" s="8"/>
      <c r="AJJ32" s="8"/>
      <c r="AJK32" s="8"/>
      <c r="AJL32" s="8"/>
      <c r="AJM32" s="8"/>
      <c r="AJN32" s="8"/>
      <c r="AJO32" s="8"/>
      <c r="AJP32" s="8"/>
      <c r="AJQ32" s="8"/>
      <c r="AJR32" s="8"/>
      <c r="AJS32" s="8"/>
      <c r="AJT32" s="8"/>
      <c r="AJU32" s="8"/>
      <c r="AJV32" s="8"/>
      <c r="AJW32" s="8"/>
      <c r="AJX32" s="8"/>
      <c r="AJY32" s="8"/>
      <c r="AJZ32" s="8"/>
      <c r="AKA32" s="8"/>
      <c r="AKB32" s="8"/>
      <c r="AKC32" s="8"/>
      <c r="AKD32" s="8"/>
      <c r="AKE32" s="8"/>
      <c r="AKF32" s="8"/>
      <c r="AKG32" s="8"/>
      <c r="AKH32" s="8"/>
      <c r="AKI32" s="8"/>
      <c r="AKJ32" s="8"/>
      <c r="AKK32" s="8"/>
      <c r="AKL32" s="8"/>
      <c r="AKM32" s="8"/>
      <c r="AKN32" s="8"/>
      <c r="AKO32" s="8"/>
      <c r="AKP32" s="8"/>
      <c r="AKQ32" s="8"/>
      <c r="AKR32" s="8"/>
      <c r="AKS32" s="8"/>
      <c r="AKT32" s="8"/>
      <c r="AKU32" s="8"/>
      <c r="AKV32" s="8"/>
      <c r="AKW32" s="8"/>
      <c r="AKX32" s="8"/>
      <c r="AKY32" s="8"/>
      <c r="AKZ32" s="8"/>
      <c r="ALA32" s="8"/>
      <c r="ALB32" s="8"/>
      <c r="ALC32" s="8"/>
      <c r="ALD32" s="8"/>
      <c r="ALE32" s="8"/>
      <c r="ALF32" s="8"/>
      <c r="ALG32" s="8"/>
      <c r="ALH32" s="8"/>
      <c r="ALI32" s="8"/>
      <c r="ALJ32" s="8"/>
      <c r="ALK32" s="8"/>
      <c r="ALL32" s="8"/>
      <c r="ALM32" s="8"/>
      <c r="ALN32" s="8"/>
      <c r="ALO32" s="8"/>
      <c r="ALP32" s="8"/>
      <c r="ALQ32" s="8"/>
      <c r="ALR32" s="8"/>
      <c r="ALS32" s="8"/>
      <c r="ALT32" s="8"/>
      <c r="ALU32" s="8"/>
      <c r="ALV32" s="8"/>
      <c r="ALW32" s="8"/>
      <c r="ALX32" s="8"/>
      <c r="ALY32" s="8"/>
      <c r="ALZ32" s="8"/>
      <c r="AMA32" s="8"/>
      <c r="AMB32" s="8"/>
      <c r="AMC32" s="8"/>
      <c r="AMD32" s="8"/>
      <c r="AME32" s="8"/>
      <c r="AMF32" s="8"/>
      <c r="AMG32" s="8"/>
      <c r="AMH32" s="8"/>
      <c r="AMI32" s="8"/>
      <c r="AMJ32" s="8"/>
      <c r="AMK32" s="8"/>
      <c r="AML32" s="8"/>
      <c r="AMM32" s="8"/>
      <c r="AMN32" s="8"/>
      <c r="AMO32" s="8"/>
      <c r="AMP32" s="8"/>
      <c r="AMQ32" s="8"/>
      <c r="AMR32" s="8"/>
      <c r="AMS32" s="8"/>
      <c r="AMT32" s="8"/>
      <c r="AMU32" s="8"/>
      <c r="AMV32" s="8"/>
      <c r="AMW32" s="8"/>
      <c r="AMX32" s="8"/>
      <c r="AMY32" s="8"/>
      <c r="AMZ32" s="8"/>
      <c r="ANA32" s="8"/>
      <c r="ANB32" s="8"/>
      <c r="ANC32" s="8"/>
      <c r="AND32" s="8"/>
      <c r="ANE32" s="8"/>
      <c r="ANF32" s="8"/>
      <c r="ANG32" s="8"/>
      <c r="ANH32" s="8"/>
      <c r="ANI32" s="8"/>
      <c r="ANJ32" s="8"/>
      <c r="ANK32" s="8"/>
      <c r="ANL32" s="8"/>
      <c r="ANM32" s="8"/>
      <c r="ANN32" s="8"/>
      <c r="ANO32" s="8"/>
      <c r="ANP32" s="8"/>
      <c r="ANQ32" s="8"/>
      <c r="ANR32" s="8"/>
      <c r="ANS32" s="8"/>
      <c r="ANT32" s="8"/>
      <c r="ANU32" s="8"/>
      <c r="ANV32" s="8"/>
      <c r="ANW32" s="8"/>
      <c r="ANX32" s="8"/>
      <c r="ANY32" s="8"/>
      <c r="ANZ32" s="8"/>
      <c r="AOA32" s="8"/>
      <c r="AOB32" s="8"/>
      <c r="AOC32" s="8"/>
      <c r="AOD32" s="8"/>
      <c r="AOE32" s="8"/>
      <c r="AOF32" s="8"/>
      <c r="AOG32" s="8"/>
      <c r="AOH32" s="8"/>
      <c r="AOI32" s="8"/>
      <c r="AOJ32" s="8"/>
      <c r="AOK32" s="8"/>
      <c r="AOL32" s="8"/>
      <c r="AOM32" s="8"/>
      <c r="AON32" s="8"/>
      <c r="AOO32" s="8"/>
      <c r="AOP32" s="8"/>
      <c r="AOQ32" s="8"/>
      <c r="AOR32" s="8"/>
      <c r="AOS32" s="8"/>
      <c r="AOT32" s="8"/>
      <c r="AOU32" s="8"/>
      <c r="AOV32" s="8"/>
      <c r="AOW32" s="8"/>
      <c r="AOX32" s="8"/>
      <c r="AOY32" s="8"/>
      <c r="AOZ32" s="8"/>
      <c r="APA32" s="8"/>
      <c r="APB32" s="8"/>
      <c r="APC32" s="8"/>
      <c r="APD32" s="8"/>
      <c r="APE32" s="8"/>
      <c r="APF32" s="8"/>
      <c r="APG32" s="8"/>
      <c r="APH32" s="8"/>
      <c r="API32" s="8"/>
      <c r="APJ32" s="8"/>
      <c r="APK32" s="8"/>
      <c r="APL32" s="8"/>
      <c r="APM32" s="8"/>
      <c r="APN32" s="8"/>
      <c r="APO32" s="8"/>
      <c r="APP32" s="8"/>
      <c r="APQ32" s="8"/>
      <c r="APR32" s="8"/>
      <c r="APS32" s="8"/>
      <c r="APT32" s="8"/>
      <c r="APU32" s="8"/>
      <c r="APV32" s="8"/>
      <c r="APW32" s="8"/>
      <c r="APX32" s="8"/>
      <c r="APY32" s="8"/>
      <c r="APZ32" s="8"/>
      <c r="AQA32" s="8"/>
      <c r="AQB32" s="8"/>
      <c r="AQC32" s="8"/>
      <c r="AQD32" s="8"/>
      <c r="AQE32" s="8"/>
      <c r="AQF32" s="8"/>
      <c r="AQG32" s="8"/>
      <c r="AQH32" s="8"/>
      <c r="AQI32" s="8"/>
      <c r="AQJ32" s="8"/>
      <c r="AQK32" s="8"/>
      <c r="AQL32" s="8"/>
      <c r="AQM32" s="8"/>
      <c r="AQN32" s="8"/>
      <c r="AQO32" s="8"/>
      <c r="AQP32" s="8"/>
      <c r="AQQ32" s="8"/>
      <c r="AQR32" s="8"/>
      <c r="AQS32" s="8"/>
      <c r="AQT32" s="8"/>
      <c r="AQU32" s="8"/>
      <c r="AQV32" s="8"/>
      <c r="AQW32" s="8"/>
      <c r="AQX32" s="8"/>
      <c r="AQY32" s="8"/>
      <c r="AQZ32" s="8"/>
      <c r="ARA32" s="8"/>
      <c r="ARB32" s="8"/>
      <c r="ARC32" s="8"/>
      <c r="ARD32" s="8"/>
      <c r="ARE32" s="8"/>
      <c r="ARF32" s="8"/>
      <c r="ARG32" s="8"/>
      <c r="ARH32" s="8"/>
      <c r="ARI32" s="8"/>
      <c r="ARJ32" s="8"/>
      <c r="ARK32" s="8"/>
      <c r="ARL32" s="8"/>
      <c r="ARM32" s="8"/>
      <c r="ARN32" s="8"/>
      <c r="ARO32" s="8"/>
      <c r="ARP32" s="8"/>
      <c r="ARQ32" s="8"/>
      <c r="ARR32" s="8"/>
      <c r="ARS32" s="8"/>
      <c r="ART32" s="8"/>
      <c r="ARU32" s="8"/>
      <c r="ARV32" s="8"/>
      <c r="ARW32" s="8"/>
      <c r="ARX32" s="8"/>
      <c r="ARY32" s="8"/>
      <c r="ARZ32" s="8"/>
      <c r="ASA32" s="8"/>
      <c r="ASB32" s="8"/>
      <c r="ASC32" s="8"/>
      <c r="ASD32" s="8"/>
      <c r="ASE32" s="8"/>
      <c r="ASF32" s="8"/>
      <c r="ASG32" s="8"/>
      <c r="ASH32" s="8"/>
      <c r="ASI32" s="8"/>
      <c r="ASJ32" s="8"/>
      <c r="ASK32" s="8"/>
      <c r="ASL32" s="8"/>
      <c r="ASM32" s="8"/>
      <c r="ASN32" s="8"/>
      <c r="ASO32" s="8"/>
      <c r="ASP32" s="8"/>
      <c r="ASQ32" s="8"/>
      <c r="ASR32" s="8"/>
      <c r="ASS32" s="8"/>
      <c r="AST32" s="8"/>
      <c r="ASU32" s="8"/>
      <c r="ASV32" s="8"/>
      <c r="ASW32" s="8"/>
      <c r="ASX32" s="8"/>
      <c r="ASY32" s="8"/>
      <c r="ASZ32" s="8"/>
      <c r="ATA32" s="8"/>
      <c r="ATB32" s="8"/>
      <c r="ATC32" s="8"/>
      <c r="ATD32" s="8"/>
      <c r="ATE32" s="8"/>
      <c r="ATF32" s="8"/>
      <c r="ATG32" s="8"/>
      <c r="ATH32" s="8"/>
      <c r="ATI32" s="8"/>
      <c r="ATJ32" s="8"/>
      <c r="ATK32" s="8"/>
      <c r="ATL32" s="8"/>
      <c r="ATM32" s="8"/>
      <c r="ATN32" s="8"/>
      <c r="ATO32" s="8"/>
      <c r="ATP32" s="8"/>
      <c r="ATQ32" s="8"/>
      <c r="ATR32" s="8"/>
      <c r="ATS32" s="8"/>
      <c r="ATT32" s="8"/>
      <c r="ATU32" s="8"/>
      <c r="ATV32" s="8"/>
      <c r="ATW32" s="8"/>
      <c r="ATX32" s="8"/>
      <c r="ATY32" s="8"/>
      <c r="ATZ32" s="8"/>
      <c r="AUA32" s="8"/>
      <c r="AUB32" s="8"/>
      <c r="AUC32" s="8"/>
      <c r="AUD32" s="8"/>
      <c r="AUE32" s="8"/>
      <c r="AUF32" s="8"/>
      <c r="AUG32" s="8"/>
      <c r="AUH32" s="8"/>
      <c r="AUI32" s="8"/>
      <c r="AUJ32" s="8"/>
      <c r="AUK32" s="8"/>
      <c r="AUL32" s="8"/>
      <c r="AUM32" s="8"/>
      <c r="AUN32" s="8"/>
      <c r="AUO32" s="8"/>
      <c r="AUP32" s="8"/>
      <c r="AUQ32" s="8"/>
      <c r="AUR32" s="8"/>
      <c r="AUS32" s="8"/>
    </row>
    <row r="33" spans="1:1241" s="47" customFormat="1" ht="14" x14ac:dyDescent="0.3">
      <c r="A33" s="861" t="str">
        <f>'Build Main'!A76</f>
        <v>100  FINANCE CHARGES (CC Only)</v>
      </c>
      <c r="B33" s="862"/>
      <c r="C33" s="421">
        <f t="shared" si="20"/>
        <v>0</v>
      </c>
      <c r="D33" s="433"/>
      <c r="E33" s="181">
        <v>0</v>
      </c>
      <c r="F33" s="181">
        <v>0</v>
      </c>
      <c r="G33" s="181">
        <v>0</v>
      </c>
      <c r="H33" s="181">
        <v>0</v>
      </c>
      <c r="I33" s="181">
        <v>0</v>
      </c>
      <c r="J33" s="181">
        <v>0</v>
      </c>
      <c r="K33" s="181">
        <v>0</v>
      </c>
      <c r="L33" s="181">
        <v>0</v>
      </c>
      <c r="M33" s="181">
        <v>0</v>
      </c>
      <c r="N33" s="181">
        <v>0</v>
      </c>
      <c r="O33" s="181">
        <v>0</v>
      </c>
      <c r="P33" s="181">
        <v>0</v>
      </c>
      <c r="Q33" s="182">
        <v>0</v>
      </c>
      <c r="R33" s="181">
        <v>0</v>
      </c>
      <c r="S33" s="181">
        <v>0</v>
      </c>
      <c r="T33" s="181">
        <v>0</v>
      </c>
      <c r="U33" s="181">
        <v>0</v>
      </c>
      <c r="V33" s="181">
        <v>0</v>
      </c>
      <c r="W33" s="181">
        <v>0</v>
      </c>
      <c r="X33" s="181">
        <v>0</v>
      </c>
      <c r="Y33" s="181">
        <v>0</v>
      </c>
      <c r="Z33" s="181">
        <v>0</v>
      </c>
      <c r="AA33" s="181">
        <v>0</v>
      </c>
      <c r="AB33" s="181">
        <v>0</v>
      </c>
      <c r="AC33" s="181">
        <v>0</v>
      </c>
      <c r="AD33" s="181">
        <v>0</v>
      </c>
      <c r="AE33" s="181">
        <v>0</v>
      </c>
      <c r="AF33" s="181">
        <v>0</v>
      </c>
      <c r="AG33" s="181">
        <v>0</v>
      </c>
      <c r="AH33" s="181">
        <v>0</v>
      </c>
      <c r="AI33" s="754">
        <v>0</v>
      </c>
      <c r="AJ33" s="181"/>
      <c r="AK33" s="181"/>
      <c r="AL33" s="181"/>
      <c r="AM33" s="181"/>
      <c r="AN33" s="181"/>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c r="JA33" s="8"/>
      <c r="JB33" s="8"/>
      <c r="JC33" s="8"/>
      <c r="JD33" s="8"/>
      <c r="JE33" s="8"/>
      <c r="JF33" s="8"/>
      <c r="JG33" s="8"/>
      <c r="JH33" s="8"/>
      <c r="JI33" s="8"/>
      <c r="JJ33" s="8"/>
      <c r="JK33" s="8"/>
      <c r="JL33" s="8"/>
      <c r="JM33" s="8"/>
      <c r="JN33" s="8"/>
      <c r="JO33" s="8"/>
      <c r="JP33" s="8"/>
      <c r="JQ33" s="8"/>
      <c r="JR33" s="8"/>
      <c r="JS33" s="8"/>
      <c r="JT33" s="8"/>
      <c r="JU33" s="8"/>
      <c r="JV33" s="8"/>
      <c r="JW33" s="8"/>
      <c r="JX33" s="8"/>
      <c r="JY33" s="8"/>
      <c r="JZ33" s="8"/>
      <c r="KA33" s="8"/>
      <c r="KB33" s="8"/>
      <c r="KC33" s="8"/>
      <c r="KD33" s="8"/>
      <c r="KE33" s="8"/>
      <c r="KF33" s="8"/>
      <c r="KG33" s="8"/>
      <c r="KH33" s="8"/>
      <c r="KI33" s="8"/>
      <c r="KJ33" s="8"/>
      <c r="KK33" s="8"/>
      <c r="KL33" s="8"/>
      <c r="KM33" s="8"/>
      <c r="KN33" s="8"/>
      <c r="KO33" s="8"/>
      <c r="KP33" s="8"/>
      <c r="KQ33" s="8"/>
      <c r="KR33" s="8"/>
      <c r="KS33" s="8"/>
      <c r="KT33" s="8"/>
      <c r="KU33" s="8"/>
      <c r="KV33" s="8"/>
      <c r="KW33" s="8"/>
      <c r="KX33" s="8"/>
      <c r="KY33" s="8"/>
      <c r="KZ33" s="8"/>
      <c r="LA33" s="8"/>
      <c r="LB33" s="8"/>
      <c r="LC33" s="8"/>
      <c r="LD33" s="8"/>
      <c r="LE33" s="8"/>
      <c r="LF33" s="8"/>
      <c r="LG33" s="8"/>
      <c r="LH33" s="8"/>
      <c r="LI33" s="8"/>
      <c r="LJ33" s="8"/>
      <c r="LK33" s="8"/>
      <c r="LL33" s="8"/>
      <c r="LM33" s="8"/>
      <c r="LN33" s="8"/>
      <c r="LO33" s="8"/>
      <c r="LP33" s="8"/>
      <c r="LQ33" s="8"/>
      <c r="LR33" s="8"/>
      <c r="LS33" s="8"/>
      <c r="LT33" s="8"/>
      <c r="LU33" s="8"/>
      <c r="LV33" s="8"/>
      <c r="LW33" s="8"/>
      <c r="LX33" s="8"/>
      <c r="LY33" s="8"/>
      <c r="LZ33" s="8"/>
      <c r="MA33" s="8"/>
      <c r="MB33" s="8"/>
      <c r="MC33" s="8"/>
      <c r="MD33" s="8"/>
      <c r="ME33" s="8"/>
      <c r="MF33" s="8"/>
      <c r="MG33" s="8"/>
      <c r="MH33" s="8"/>
      <c r="MI33" s="8"/>
      <c r="MJ33" s="8"/>
      <c r="MK33" s="8"/>
      <c r="ML33" s="8"/>
      <c r="MM33" s="8"/>
      <c r="MN33" s="8"/>
      <c r="MO33" s="8"/>
      <c r="MP33" s="8"/>
      <c r="MQ33" s="8"/>
      <c r="MR33" s="8"/>
      <c r="MS33" s="8"/>
      <c r="MT33" s="8"/>
      <c r="MU33" s="8"/>
      <c r="MV33" s="8"/>
      <c r="MW33" s="8"/>
      <c r="MX33" s="8"/>
      <c r="MY33" s="8"/>
      <c r="MZ33" s="8"/>
      <c r="NA33" s="8"/>
      <c r="NB33" s="8"/>
      <c r="NC33" s="8"/>
      <c r="ND33" s="8"/>
      <c r="NE33" s="8"/>
      <c r="NF33" s="8"/>
      <c r="NG33" s="8"/>
      <c r="NH33" s="8"/>
      <c r="NI33" s="8"/>
      <c r="NJ33" s="8"/>
      <c r="NK33" s="8"/>
      <c r="NL33" s="8"/>
      <c r="NM33" s="8"/>
      <c r="NN33" s="8"/>
      <c r="NO33" s="8"/>
      <c r="NP33" s="8"/>
      <c r="NQ33" s="8"/>
      <c r="NR33" s="8"/>
      <c r="NS33" s="8"/>
      <c r="NT33" s="8"/>
      <c r="NU33" s="8"/>
      <c r="NV33" s="8"/>
      <c r="NW33" s="8"/>
      <c r="NX33" s="8"/>
      <c r="NY33" s="8"/>
      <c r="NZ33" s="8"/>
      <c r="OA33" s="8"/>
      <c r="OB33" s="8"/>
      <c r="OC33" s="8"/>
      <c r="OD33" s="8"/>
      <c r="OE33" s="8"/>
      <c r="OF33" s="8"/>
      <c r="OG33" s="8"/>
      <c r="OH33" s="8"/>
      <c r="OI33" s="8"/>
      <c r="OJ33" s="8"/>
      <c r="OK33" s="8"/>
      <c r="OL33" s="8"/>
      <c r="OM33" s="8"/>
      <c r="ON33" s="8"/>
      <c r="OO33" s="8"/>
      <c r="OP33" s="8"/>
      <c r="OQ33" s="8"/>
      <c r="OR33" s="8"/>
      <c r="OS33" s="8"/>
      <c r="OT33" s="8"/>
      <c r="OU33" s="8"/>
      <c r="OV33" s="8"/>
      <c r="OW33" s="8"/>
      <c r="OX33" s="8"/>
      <c r="OY33" s="8"/>
      <c r="OZ33" s="8"/>
      <c r="PA33" s="8"/>
      <c r="PB33" s="8"/>
      <c r="PC33" s="8"/>
      <c r="PD33" s="8"/>
      <c r="PE33" s="8"/>
      <c r="PF33" s="8"/>
      <c r="PG33" s="8"/>
      <c r="PH33" s="8"/>
      <c r="PI33" s="8"/>
      <c r="PJ33" s="8"/>
      <c r="PK33" s="8"/>
      <c r="PL33" s="8"/>
      <c r="PM33" s="8"/>
      <c r="PN33" s="8"/>
      <c r="PO33" s="8"/>
      <c r="PP33" s="8"/>
      <c r="PQ33" s="8"/>
      <c r="PR33" s="8"/>
      <c r="PS33" s="8"/>
      <c r="PT33" s="8"/>
      <c r="PU33" s="8"/>
      <c r="PV33" s="8"/>
      <c r="PW33" s="8"/>
      <c r="PX33" s="8"/>
      <c r="PY33" s="8"/>
      <c r="PZ33" s="8"/>
      <c r="QA33" s="8"/>
      <c r="QB33" s="8"/>
      <c r="QC33" s="8"/>
      <c r="QD33" s="8"/>
      <c r="QE33" s="8"/>
      <c r="QF33" s="8"/>
      <c r="QG33" s="8"/>
      <c r="QH33" s="8"/>
      <c r="QI33" s="8"/>
      <c r="QJ33" s="8"/>
      <c r="QK33" s="8"/>
      <c r="QL33" s="8"/>
      <c r="QM33" s="8"/>
      <c r="QN33" s="8"/>
      <c r="QO33" s="8"/>
      <c r="QP33" s="8"/>
      <c r="QQ33" s="8"/>
      <c r="QR33" s="8"/>
      <c r="QS33" s="8"/>
      <c r="QT33" s="8"/>
      <c r="QU33" s="8"/>
      <c r="QV33" s="8"/>
      <c r="QW33" s="8"/>
      <c r="QX33" s="8"/>
      <c r="QY33" s="8"/>
      <c r="QZ33" s="8"/>
      <c r="RA33" s="8"/>
      <c r="RB33" s="8"/>
      <c r="RC33" s="8"/>
      <c r="RD33" s="8"/>
      <c r="RE33" s="8"/>
      <c r="RF33" s="8"/>
      <c r="RG33" s="8"/>
      <c r="RH33" s="8"/>
      <c r="RI33" s="8"/>
      <c r="RJ33" s="8"/>
      <c r="RK33" s="8"/>
      <c r="RL33" s="8"/>
      <c r="RM33" s="8"/>
      <c r="RN33" s="8"/>
      <c r="RO33" s="8"/>
      <c r="RP33" s="8"/>
      <c r="RQ33" s="8"/>
      <c r="RR33" s="8"/>
      <c r="RS33" s="8"/>
      <c r="RT33" s="8"/>
      <c r="RU33" s="8"/>
      <c r="RV33" s="8"/>
      <c r="RW33" s="8"/>
      <c r="RX33" s="8"/>
      <c r="RY33" s="8"/>
      <c r="RZ33" s="8"/>
      <c r="SA33" s="8"/>
      <c r="SB33" s="8"/>
      <c r="SC33" s="8"/>
      <c r="SD33" s="8"/>
      <c r="SE33" s="8"/>
      <c r="SF33" s="8"/>
      <c r="SG33" s="8"/>
      <c r="SH33" s="8"/>
      <c r="SI33" s="8"/>
      <c r="SJ33" s="8"/>
      <c r="SK33" s="8"/>
      <c r="SL33" s="8"/>
      <c r="SM33" s="8"/>
      <c r="SN33" s="8"/>
      <c r="SO33" s="8"/>
      <c r="SP33" s="8"/>
      <c r="SQ33" s="8"/>
      <c r="SR33" s="8"/>
      <c r="SS33" s="8"/>
      <c r="ST33" s="8"/>
      <c r="SU33" s="8"/>
      <c r="SV33" s="8"/>
      <c r="SW33" s="8"/>
      <c r="SX33" s="8"/>
      <c r="SY33" s="8"/>
      <c r="SZ33" s="8"/>
      <c r="TA33" s="8"/>
      <c r="TB33" s="8"/>
      <c r="TC33" s="8"/>
      <c r="TD33" s="8"/>
      <c r="TE33" s="8"/>
      <c r="TF33" s="8"/>
      <c r="TG33" s="8"/>
      <c r="TH33" s="8"/>
      <c r="TI33" s="8"/>
      <c r="TJ33" s="8"/>
      <c r="TK33" s="8"/>
      <c r="TL33" s="8"/>
      <c r="TM33" s="8"/>
      <c r="TN33" s="8"/>
      <c r="TO33" s="8"/>
      <c r="TP33" s="8"/>
      <c r="TQ33" s="8"/>
      <c r="TR33" s="8"/>
      <c r="TS33" s="8"/>
      <c r="TT33" s="8"/>
      <c r="TU33" s="8"/>
      <c r="TV33" s="8"/>
      <c r="TW33" s="8"/>
      <c r="TX33" s="8"/>
      <c r="TY33" s="8"/>
      <c r="TZ33" s="8"/>
      <c r="UA33" s="8"/>
      <c r="UB33" s="8"/>
      <c r="UC33" s="8"/>
      <c r="UD33" s="8"/>
      <c r="UE33" s="8"/>
      <c r="UF33" s="8"/>
      <c r="UG33" s="8"/>
      <c r="UH33" s="8"/>
      <c r="UI33" s="8"/>
      <c r="UJ33" s="8"/>
      <c r="UK33" s="8"/>
      <c r="UL33" s="8"/>
      <c r="UM33" s="8"/>
      <c r="UN33" s="8"/>
      <c r="UO33" s="8"/>
      <c r="UP33" s="8"/>
      <c r="UQ33" s="8"/>
      <c r="UR33" s="8"/>
      <c r="US33" s="8"/>
      <c r="UT33" s="8"/>
      <c r="UU33" s="8"/>
      <c r="UV33" s="8"/>
      <c r="UW33" s="8"/>
      <c r="UX33" s="8"/>
      <c r="UY33" s="8"/>
      <c r="UZ33" s="8"/>
      <c r="VA33" s="8"/>
      <c r="VB33" s="8"/>
      <c r="VC33" s="8"/>
      <c r="VD33" s="8"/>
      <c r="VE33" s="8"/>
      <c r="VF33" s="8"/>
      <c r="VG33" s="8"/>
      <c r="VH33" s="8"/>
      <c r="VI33" s="8"/>
      <c r="VJ33" s="8"/>
      <c r="VK33" s="8"/>
      <c r="VL33" s="8"/>
      <c r="VM33" s="8"/>
      <c r="VN33" s="8"/>
      <c r="VO33" s="8"/>
      <c r="VP33" s="8"/>
      <c r="VQ33" s="8"/>
      <c r="VR33" s="8"/>
      <c r="VS33" s="8"/>
      <c r="VT33" s="8"/>
      <c r="VU33" s="8"/>
      <c r="VV33" s="8"/>
      <c r="VW33" s="8"/>
      <c r="VX33" s="8"/>
      <c r="VY33" s="8"/>
      <c r="VZ33" s="8"/>
      <c r="WA33" s="8"/>
      <c r="WB33" s="8"/>
      <c r="WC33" s="8"/>
      <c r="WD33" s="8"/>
      <c r="WE33" s="8"/>
      <c r="WF33" s="8"/>
      <c r="WG33" s="8"/>
      <c r="WH33" s="8"/>
      <c r="WI33" s="8"/>
      <c r="WJ33" s="8"/>
      <c r="WK33" s="8"/>
      <c r="WL33" s="8"/>
      <c r="WM33" s="8"/>
      <c r="WN33" s="8"/>
      <c r="WO33" s="8"/>
      <c r="WP33" s="8"/>
      <c r="WQ33" s="8"/>
      <c r="WR33" s="8"/>
      <c r="WS33" s="8"/>
      <c r="WT33" s="8"/>
      <c r="WU33" s="8"/>
      <c r="WV33" s="8"/>
      <c r="WW33" s="8"/>
      <c r="WX33" s="8"/>
      <c r="WY33" s="8"/>
      <c r="WZ33" s="8"/>
      <c r="XA33" s="8"/>
      <c r="XB33" s="8"/>
      <c r="XC33" s="8"/>
      <c r="XD33" s="8"/>
      <c r="XE33" s="8"/>
      <c r="XF33" s="8"/>
      <c r="XG33" s="8"/>
      <c r="XH33" s="8"/>
      <c r="XI33" s="8"/>
      <c r="XJ33" s="8"/>
      <c r="XK33" s="8"/>
      <c r="XL33" s="8"/>
      <c r="XM33" s="8"/>
      <c r="XN33" s="8"/>
      <c r="XO33" s="8"/>
      <c r="XP33" s="8"/>
      <c r="XQ33" s="8"/>
      <c r="XR33" s="8"/>
      <c r="XS33" s="8"/>
      <c r="XT33" s="8"/>
      <c r="XU33" s="8"/>
      <c r="XV33" s="8"/>
      <c r="XW33" s="8"/>
      <c r="XX33" s="8"/>
      <c r="XY33" s="8"/>
      <c r="XZ33" s="8"/>
      <c r="YA33" s="8"/>
      <c r="YB33" s="8"/>
      <c r="YC33" s="8"/>
      <c r="YD33" s="8"/>
      <c r="YE33" s="8"/>
      <c r="YF33" s="8"/>
      <c r="YG33" s="8"/>
      <c r="YH33" s="8"/>
      <c r="YI33" s="8"/>
      <c r="YJ33" s="8"/>
      <c r="YK33" s="8"/>
      <c r="YL33" s="8"/>
      <c r="YM33" s="8"/>
      <c r="YN33" s="8"/>
      <c r="YO33" s="8"/>
      <c r="YP33" s="8"/>
      <c r="YQ33" s="8"/>
      <c r="YR33" s="8"/>
      <c r="YS33" s="8"/>
      <c r="YT33" s="8"/>
      <c r="YU33" s="8"/>
      <c r="YV33" s="8"/>
      <c r="YW33" s="8"/>
      <c r="YX33" s="8"/>
      <c r="YY33" s="8"/>
      <c r="YZ33" s="8"/>
      <c r="ZA33" s="8"/>
      <c r="ZB33" s="8"/>
      <c r="ZC33" s="8"/>
      <c r="ZD33" s="8"/>
      <c r="ZE33" s="8"/>
      <c r="ZF33" s="8"/>
      <c r="ZG33" s="8"/>
      <c r="ZH33" s="8"/>
      <c r="ZI33" s="8"/>
      <c r="ZJ33" s="8"/>
      <c r="ZK33" s="8"/>
      <c r="ZL33" s="8"/>
      <c r="ZM33" s="8"/>
      <c r="ZN33" s="8"/>
      <c r="ZO33" s="8"/>
      <c r="ZP33" s="8"/>
      <c r="ZQ33" s="8"/>
      <c r="ZR33" s="8"/>
      <c r="ZS33" s="8"/>
      <c r="ZT33" s="8"/>
      <c r="ZU33" s="8"/>
      <c r="ZV33" s="8"/>
      <c r="ZW33" s="8"/>
      <c r="ZX33" s="8"/>
      <c r="ZY33" s="8"/>
      <c r="ZZ33" s="8"/>
      <c r="AAA33" s="8"/>
      <c r="AAB33" s="8"/>
      <c r="AAC33" s="8"/>
      <c r="AAD33" s="8"/>
      <c r="AAE33" s="8"/>
      <c r="AAF33" s="8"/>
      <c r="AAG33" s="8"/>
      <c r="AAH33" s="8"/>
      <c r="AAI33" s="8"/>
      <c r="AAJ33" s="8"/>
      <c r="AAK33" s="8"/>
      <c r="AAL33" s="8"/>
      <c r="AAM33" s="8"/>
      <c r="AAN33" s="8"/>
      <c r="AAO33" s="8"/>
      <c r="AAP33" s="8"/>
      <c r="AAQ33" s="8"/>
      <c r="AAR33" s="8"/>
      <c r="AAS33" s="8"/>
      <c r="AAT33" s="8"/>
      <c r="AAU33" s="8"/>
      <c r="AAV33" s="8"/>
      <c r="AAW33" s="8"/>
      <c r="AAX33" s="8"/>
      <c r="AAY33" s="8"/>
      <c r="AAZ33" s="8"/>
      <c r="ABA33" s="8"/>
      <c r="ABB33" s="8"/>
      <c r="ABC33" s="8"/>
      <c r="ABD33" s="8"/>
      <c r="ABE33" s="8"/>
      <c r="ABF33" s="8"/>
      <c r="ABG33" s="8"/>
      <c r="ABH33" s="8"/>
      <c r="ABI33" s="8"/>
      <c r="ABJ33" s="8"/>
      <c r="ABK33" s="8"/>
      <c r="ABL33" s="8"/>
      <c r="ABM33" s="8"/>
      <c r="ABN33" s="8"/>
      <c r="ABO33" s="8"/>
      <c r="ABP33" s="8"/>
      <c r="ABQ33" s="8"/>
      <c r="ABR33" s="8"/>
      <c r="ABS33" s="8"/>
      <c r="ABT33" s="8"/>
      <c r="ABU33" s="8"/>
      <c r="ABV33" s="8"/>
      <c r="ABW33" s="8"/>
      <c r="ABX33" s="8"/>
      <c r="ABY33" s="8"/>
      <c r="ABZ33" s="8"/>
      <c r="ACA33" s="8"/>
      <c r="ACB33" s="8"/>
      <c r="ACC33" s="8"/>
      <c r="ACD33" s="8"/>
      <c r="ACE33" s="8"/>
      <c r="ACF33" s="8"/>
      <c r="ACG33" s="8"/>
      <c r="ACH33" s="8"/>
      <c r="ACI33" s="8"/>
      <c r="ACJ33" s="8"/>
      <c r="ACK33" s="8"/>
      <c r="ACL33" s="8"/>
      <c r="ACM33" s="8"/>
      <c r="ACN33" s="8"/>
      <c r="ACO33" s="8"/>
      <c r="ACP33" s="8"/>
      <c r="ACQ33" s="8"/>
      <c r="ACR33" s="8"/>
      <c r="ACS33" s="8"/>
      <c r="ACT33" s="8"/>
      <c r="ACU33" s="8"/>
      <c r="ACV33" s="8"/>
      <c r="ACW33" s="8"/>
      <c r="ACX33" s="8"/>
      <c r="ACY33" s="8"/>
      <c r="ACZ33" s="8"/>
      <c r="ADA33" s="8"/>
      <c r="ADB33" s="8"/>
      <c r="ADC33" s="8"/>
      <c r="ADD33" s="8"/>
      <c r="ADE33" s="8"/>
      <c r="ADF33" s="8"/>
      <c r="ADG33" s="8"/>
      <c r="ADH33" s="8"/>
      <c r="ADI33" s="8"/>
      <c r="ADJ33" s="8"/>
      <c r="ADK33" s="8"/>
      <c r="ADL33" s="8"/>
      <c r="ADM33" s="8"/>
      <c r="ADN33" s="8"/>
      <c r="ADO33" s="8"/>
      <c r="ADP33" s="8"/>
      <c r="ADQ33" s="8"/>
      <c r="ADR33" s="8"/>
      <c r="ADS33" s="8"/>
      <c r="ADT33" s="8"/>
      <c r="ADU33" s="8"/>
      <c r="ADV33" s="8"/>
      <c r="ADW33" s="8"/>
      <c r="ADX33" s="8"/>
      <c r="ADY33" s="8"/>
      <c r="ADZ33" s="8"/>
      <c r="AEA33" s="8"/>
      <c r="AEB33" s="8"/>
      <c r="AEC33" s="8"/>
      <c r="AED33" s="8"/>
      <c r="AEE33" s="8"/>
      <c r="AEF33" s="8"/>
      <c r="AEG33" s="8"/>
      <c r="AEH33" s="8"/>
      <c r="AEI33" s="8"/>
      <c r="AEJ33" s="8"/>
      <c r="AEK33" s="8"/>
      <c r="AEL33" s="8"/>
      <c r="AEM33" s="8"/>
      <c r="AEN33" s="8"/>
      <c r="AEO33" s="8"/>
      <c r="AEP33" s="8"/>
      <c r="AEQ33" s="8"/>
      <c r="AER33" s="8"/>
      <c r="AES33" s="8"/>
      <c r="AET33" s="8"/>
      <c r="AEU33" s="8"/>
      <c r="AEV33" s="8"/>
      <c r="AEW33" s="8"/>
      <c r="AEX33" s="8"/>
      <c r="AEY33" s="8"/>
      <c r="AEZ33" s="8"/>
      <c r="AFA33" s="8"/>
      <c r="AFB33" s="8"/>
      <c r="AFC33" s="8"/>
      <c r="AFD33" s="8"/>
      <c r="AFE33" s="8"/>
      <c r="AFF33" s="8"/>
      <c r="AFG33" s="8"/>
      <c r="AFH33" s="8"/>
      <c r="AFI33" s="8"/>
      <c r="AFJ33" s="8"/>
      <c r="AFK33" s="8"/>
      <c r="AFL33" s="8"/>
      <c r="AFM33" s="8"/>
      <c r="AFN33" s="8"/>
      <c r="AFO33" s="8"/>
      <c r="AFP33" s="8"/>
      <c r="AFQ33" s="8"/>
      <c r="AFR33" s="8"/>
      <c r="AFS33" s="8"/>
      <c r="AFT33" s="8"/>
      <c r="AFU33" s="8"/>
      <c r="AFV33" s="8"/>
      <c r="AFW33" s="8"/>
      <c r="AFX33" s="8"/>
      <c r="AFY33" s="8"/>
      <c r="AFZ33" s="8"/>
      <c r="AGA33" s="8"/>
      <c r="AGB33" s="8"/>
      <c r="AGC33" s="8"/>
      <c r="AGD33" s="8"/>
      <c r="AGE33" s="8"/>
      <c r="AGF33" s="8"/>
      <c r="AGG33" s="8"/>
      <c r="AGH33" s="8"/>
      <c r="AGI33" s="8"/>
      <c r="AGJ33" s="8"/>
      <c r="AGK33" s="8"/>
      <c r="AGL33" s="8"/>
      <c r="AGM33" s="8"/>
      <c r="AGN33" s="8"/>
      <c r="AGO33" s="8"/>
      <c r="AGP33" s="8"/>
      <c r="AGQ33" s="8"/>
      <c r="AGR33" s="8"/>
      <c r="AGS33" s="8"/>
      <c r="AGT33" s="8"/>
      <c r="AGU33" s="8"/>
      <c r="AGV33" s="8"/>
      <c r="AGW33" s="8"/>
      <c r="AGX33" s="8"/>
      <c r="AGY33" s="8"/>
      <c r="AGZ33" s="8"/>
      <c r="AHA33" s="8"/>
      <c r="AHB33" s="8"/>
      <c r="AHC33" s="8"/>
      <c r="AHD33" s="8"/>
      <c r="AHE33" s="8"/>
      <c r="AHF33" s="8"/>
      <c r="AHG33" s="8"/>
      <c r="AHH33" s="8"/>
      <c r="AHI33" s="8"/>
      <c r="AHJ33" s="8"/>
      <c r="AHK33" s="8"/>
      <c r="AHL33" s="8"/>
      <c r="AHM33" s="8"/>
      <c r="AHN33" s="8"/>
      <c r="AHO33" s="8"/>
      <c r="AHP33" s="8"/>
      <c r="AHQ33" s="8"/>
      <c r="AHR33" s="8"/>
      <c r="AHS33" s="8"/>
      <c r="AHT33" s="8"/>
      <c r="AHU33" s="8"/>
      <c r="AHV33" s="8"/>
      <c r="AHW33" s="8"/>
      <c r="AHX33" s="8"/>
      <c r="AHY33" s="8"/>
      <c r="AHZ33" s="8"/>
      <c r="AIA33" s="8"/>
      <c r="AIB33" s="8"/>
      <c r="AIC33" s="8"/>
      <c r="AID33" s="8"/>
      <c r="AIE33" s="8"/>
      <c r="AIF33" s="8"/>
      <c r="AIG33" s="8"/>
      <c r="AIH33" s="8"/>
      <c r="AII33" s="8"/>
      <c r="AIJ33" s="8"/>
      <c r="AIK33" s="8"/>
      <c r="AIL33" s="8"/>
      <c r="AIM33" s="8"/>
      <c r="AIN33" s="8"/>
      <c r="AIO33" s="8"/>
      <c r="AIP33" s="8"/>
      <c r="AIQ33" s="8"/>
      <c r="AIR33" s="8"/>
      <c r="AIS33" s="8"/>
      <c r="AIT33" s="8"/>
      <c r="AIU33" s="8"/>
      <c r="AIV33" s="8"/>
      <c r="AIW33" s="8"/>
      <c r="AIX33" s="8"/>
      <c r="AIY33" s="8"/>
      <c r="AIZ33" s="8"/>
      <c r="AJA33" s="8"/>
      <c r="AJB33" s="8"/>
      <c r="AJC33" s="8"/>
      <c r="AJD33" s="8"/>
      <c r="AJE33" s="8"/>
      <c r="AJF33" s="8"/>
      <c r="AJG33" s="8"/>
      <c r="AJH33" s="8"/>
      <c r="AJI33" s="8"/>
      <c r="AJJ33" s="8"/>
      <c r="AJK33" s="8"/>
      <c r="AJL33" s="8"/>
      <c r="AJM33" s="8"/>
      <c r="AJN33" s="8"/>
      <c r="AJO33" s="8"/>
      <c r="AJP33" s="8"/>
      <c r="AJQ33" s="8"/>
      <c r="AJR33" s="8"/>
      <c r="AJS33" s="8"/>
      <c r="AJT33" s="8"/>
      <c r="AJU33" s="8"/>
      <c r="AJV33" s="8"/>
      <c r="AJW33" s="8"/>
      <c r="AJX33" s="8"/>
      <c r="AJY33" s="8"/>
      <c r="AJZ33" s="8"/>
      <c r="AKA33" s="8"/>
      <c r="AKB33" s="8"/>
      <c r="AKC33" s="8"/>
      <c r="AKD33" s="8"/>
      <c r="AKE33" s="8"/>
      <c r="AKF33" s="8"/>
      <c r="AKG33" s="8"/>
      <c r="AKH33" s="8"/>
      <c r="AKI33" s="8"/>
      <c r="AKJ33" s="8"/>
      <c r="AKK33" s="8"/>
      <c r="AKL33" s="8"/>
      <c r="AKM33" s="8"/>
      <c r="AKN33" s="8"/>
      <c r="AKO33" s="8"/>
      <c r="AKP33" s="8"/>
      <c r="AKQ33" s="8"/>
      <c r="AKR33" s="8"/>
      <c r="AKS33" s="8"/>
      <c r="AKT33" s="8"/>
      <c r="AKU33" s="8"/>
      <c r="AKV33" s="8"/>
      <c r="AKW33" s="8"/>
      <c r="AKX33" s="8"/>
      <c r="AKY33" s="8"/>
      <c r="AKZ33" s="8"/>
      <c r="ALA33" s="8"/>
      <c r="ALB33" s="8"/>
      <c r="ALC33" s="8"/>
      <c r="ALD33" s="8"/>
      <c r="ALE33" s="8"/>
      <c r="ALF33" s="8"/>
      <c r="ALG33" s="8"/>
      <c r="ALH33" s="8"/>
      <c r="ALI33" s="8"/>
      <c r="ALJ33" s="8"/>
      <c r="ALK33" s="8"/>
      <c r="ALL33" s="8"/>
      <c r="ALM33" s="8"/>
      <c r="ALN33" s="8"/>
      <c r="ALO33" s="8"/>
      <c r="ALP33" s="8"/>
      <c r="ALQ33" s="8"/>
      <c r="ALR33" s="8"/>
      <c r="ALS33" s="8"/>
      <c r="ALT33" s="8"/>
      <c r="ALU33" s="8"/>
      <c r="ALV33" s="8"/>
      <c r="ALW33" s="8"/>
      <c r="ALX33" s="8"/>
      <c r="ALY33" s="8"/>
      <c r="ALZ33" s="8"/>
      <c r="AMA33" s="8"/>
      <c r="AMB33" s="8"/>
      <c r="AMC33" s="8"/>
      <c r="AMD33" s="8"/>
      <c r="AME33" s="8"/>
      <c r="AMF33" s="8"/>
      <c r="AMG33" s="8"/>
      <c r="AMH33" s="8"/>
      <c r="AMI33" s="8"/>
      <c r="AMJ33" s="8"/>
      <c r="AMK33" s="8"/>
      <c r="AML33" s="8"/>
      <c r="AMM33" s="8"/>
      <c r="AMN33" s="8"/>
      <c r="AMO33" s="8"/>
      <c r="AMP33" s="8"/>
      <c r="AMQ33" s="8"/>
      <c r="AMR33" s="8"/>
      <c r="AMS33" s="8"/>
      <c r="AMT33" s="8"/>
      <c r="AMU33" s="8"/>
      <c r="AMV33" s="8"/>
      <c r="AMW33" s="8"/>
      <c r="AMX33" s="8"/>
      <c r="AMY33" s="8"/>
      <c r="AMZ33" s="8"/>
      <c r="ANA33" s="8"/>
      <c r="ANB33" s="8"/>
      <c r="ANC33" s="8"/>
      <c r="AND33" s="8"/>
      <c r="ANE33" s="8"/>
      <c r="ANF33" s="8"/>
      <c r="ANG33" s="8"/>
      <c r="ANH33" s="8"/>
      <c r="ANI33" s="8"/>
      <c r="ANJ33" s="8"/>
      <c r="ANK33" s="8"/>
      <c r="ANL33" s="8"/>
      <c r="ANM33" s="8"/>
      <c r="ANN33" s="8"/>
      <c r="ANO33" s="8"/>
      <c r="ANP33" s="8"/>
      <c r="ANQ33" s="8"/>
      <c r="ANR33" s="8"/>
      <c r="ANS33" s="8"/>
      <c r="ANT33" s="8"/>
      <c r="ANU33" s="8"/>
      <c r="ANV33" s="8"/>
      <c r="ANW33" s="8"/>
      <c r="ANX33" s="8"/>
      <c r="ANY33" s="8"/>
      <c r="ANZ33" s="8"/>
      <c r="AOA33" s="8"/>
      <c r="AOB33" s="8"/>
      <c r="AOC33" s="8"/>
      <c r="AOD33" s="8"/>
      <c r="AOE33" s="8"/>
      <c r="AOF33" s="8"/>
      <c r="AOG33" s="8"/>
      <c r="AOH33" s="8"/>
      <c r="AOI33" s="8"/>
      <c r="AOJ33" s="8"/>
      <c r="AOK33" s="8"/>
      <c r="AOL33" s="8"/>
      <c r="AOM33" s="8"/>
      <c r="AON33" s="8"/>
      <c r="AOO33" s="8"/>
      <c r="AOP33" s="8"/>
      <c r="AOQ33" s="8"/>
      <c r="AOR33" s="8"/>
      <c r="AOS33" s="8"/>
      <c r="AOT33" s="8"/>
      <c r="AOU33" s="8"/>
      <c r="AOV33" s="8"/>
      <c r="AOW33" s="8"/>
      <c r="AOX33" s="8"/>
      <c r="AOY33" s="8"/>
      <c r="AOZ33" s="8"/>
      <c r="APA33" s="8"/>
      <c r="APB33" s="8"/>
      <c r="APC33" s="8"/>
      <c r="APD33" s="8"/>
      <c r="APE33" s="8"/>
      <c r="APF33" s="8"/>
      <c r="APG33" s="8"/>
      <c r="APH33" s="8"/>
      <c r="API33" s="8"/>
      <c r="APJ33" s="8"/>
      <c r="APK33" s="8"/>
      <c r="APL33" s="8"/>
      <c r="APM33" s="8"/>
      <c r="APN33" s="8"/>
      <c r="APO33" s="8"/>
      <c r="APP33" s="8"/>
      <c r="APQ33" s="8"/>
      <c r="APR33" s="8"/>
      <c r="APS33" s="8"/>
      <c r="APT33" s="8"/>
      <c r="APU33" s="8"/>
      <c r="APV33" s="8"/>
      <c r="APW33" s="8"/>
      <c r="APX33" s="8"/>
      <c r="APY33" s="8"/>
      <c r="APZ33" s="8"/>
      <c r="AQA33" s="8"/>
      <c r="AQB33" s="8"/>
      <c r="AQC33" s="8"/>
      <c r="AQD33" s="8"/>
      <c r="AQE33" s="8"/>
      <c r="AQF33" s="8"/>
      <c r="AQG33" s="8"/>
      <c r="AQH33" s="8"/>
      <c r="AQI33" s="8"/>
      <c r="AQJ33" s="8"/>
      <c r="AQK33" s="8"/>
      <c r="AQL33" s="8"/>
      <c r="AQM33" s="8"/>
      <c r="AQN33" s="8"/>
      <c r="AQO33" s="8"/>
      <c r="AQP33" s="8"/>
      <c r="AQQ33" s="8"/>
      <c r="AQR33" s="8"/>
      <c r="AQS33" s="8"/>
      <c r="AQT33" s="8"/>
      <c r="AQU33" s="8"/>
      <c r="AQV33" s="8"/>
      <c r="AQW33" s="8"/>
      <c r="AQX33" s="8"/>
      <c r="AQY33" s="8"/>
      <c r="AQZ33" s="8"/>
      <c r="ARA33" s="8"/>
      <c r="ARB33" s="8"/>
      <c r="ARC33" s="8"/>
      <c r="ARD33" s="8"/>
      <c r="ARE33" s="8"/>
      <c r="ARF33" s="8"/>
      <c r="ARG33" s="8"/>
      <c r="ARH33" s="8"/>
      <c r="ARI33" s="8"/>
      <c r="ARJ33" s="8"/>
      <c r="ARK33" s="8"/>
      <c r="ARL33" s="8"/>
      <c r="ARM33" s="8"/>
      <c r="ARN33" s="8"/>
      <c r="ARO33" s="8"/>
      <c r="ARP33" s="8"/>
      <c r="ARQ33" s="8"/>
      <c r="ARR33" s="8"/>
      <c r="ARS33" s="8"/>
      <c r="ART33" s="8"/>
      <c r="ARU33" s="8"/>
      <c r="ARV33" s="8"/>
      <c r="ARW33" s="8"/>
      <c r="ARX33" s="8"/>
      <c r="ARY33" s="8"/>
      <c r="ARZ33" s="8"/>
      <c r="ASA33" s="8"/>
      <c r="ASB33" s="8"/>
      <c r="ASC33" s="8"/>
      <c r="ASD33" s="8"/>
      <c r="ASE33" s="8"/>
      <c r="ASF33" s="8"/>
      <c r="ASG33" s="8"/>
      <c r="ASH33" s="8"/>
      <c r="ASI33" s="8"/>
      <c r="ASJ33" s="8"/>
      <c r="ASK33" s="8"/>
      <c r="ASL33" s="8"/>
      <c r="ASM33" s="8"/>
      <c r="ASN33" s="8"/>
      <c r="ASO33" s="8"/>
      <c r="ASP33" s="8"/>
      <c r="ASQ33" s="8"/>
      <c r="ASR33" s="8"/>
      <c r="ASS33" s="8"/>
      <c r="AST33" s="8"/>
      <c r="ASU33" s="8"/>
      <c r="ASV33" s="8"/>
      <c r="ASW33" s="8"/>
      <c r="ASX33" s="8"/>
      <c r="ASY33" s="8"/>
      <c r="ASZ33" s="8"/>
      <c r="ATA33" s="8"/>
      <c r="ATB33" s="8"/>
      <c r="ATC33" s="8"/>
      <c r="ATD33" s="8"/>
      <c r="ATE33" s="8"/>
      <c r="ATF33" s="8"/>
      <c r="ATG33" s="8"/>
      <c r="ATH33" s="8"/>
      <c r="ATI33" s="8"/>
      <c r="ATJ33" s="8"/>
      <c r="ATK33" s="8"/>
      <c r="ATL33" s="8"/>
      <c r="ATM33" s="8"/>
      <c r="ATN33" s="8"/>
      <c r="ATO33" s="8"/>
      <c r="ATP33" s="8"/>
      <c r="ATQ33" s="8"/>
      <c r="ATR33" s="8"/>
      <c r="ATS33" s="8"/>
      <c r="ATT33" s="8"/>
      <c r="ATU33" s="8"/>
      <c r="ATV33" s="8"/>
      <c r="ATW33" s="8"/>
      <c r="ATX33" s="8"/>
      <c r="ATY33" s="8"/>
      <c r="ATZ33" s="8"/>
      <c r="AUA33" s="8"/>
      <c r="AUB33" s="8"/>
      <c r="AUC33" s="8"/>
      <c r="AUD33" s="8"/>
      <c r="AUE33" s="8"/>
      <c r="AUF33" s="8"/>
      <c r="AUG33" s="8"/>
      <c r="AUH33" s="8"/>
      <c r="AUI33" s="8"/>
      <c r="AUJ33" s="8"/>
      <c r="AUK33" s="8"/>
      <c r="AUL33" s="8"/>
      <c r="AUM33" s="8"/>
      <c r="AUN33" s="8"/>
      <c r="AUO33" s="8"/>
      <c r="AUP33" s="8"/>
      <c r="AUQ33" s="8"/>
      <c r="AUR33" s="8"/>
      <c r="AUS33" s="8"/>
    </row>
    <row r="34" spans="1:1241" s="49" customFormat="1" ht="14" x14ac:dyDescent="0.25">
      <c r="A34" s="855" t="str">
        <f>'SCC Definitions'!A76:B76</f>
        <v>Total Project Cost (10 - 100)</v>
      </c>
      <c r="B34" s="856"/>
      <c r="C34" s="421">
        <f>SUM(C24:C33)</f>
        <v>0</v>
      </c>
      <c r="D34" s="433"/>
      <c r="E34" s="441">
        <f t="shared" ref="E34:N34" si="32">SUM(E24:E33)</f>
        <v>0</v>
      </c>
      <c r="F34" s="441">
        <f t="shared" si="32"/>
        <v>0</v>
      </c>
      <c r="G34" s="441">
        <f t="shared" si="32"/>
        <v>0</v>
      </c>
      <c r="H34" s="441">
        <f t="shared" si="32"/>
        <v>0</v>
      </c>
      <c r="I34" s="441">
        <f t="shared" si="32"/>
        <v>0</v>
      </c>
      <c r="J34" s="441">
        <f t="shared" si="32"/>
        <v>0</v>
      </c>
      <c r="K34" s="441">
        <f t="shared" si="32"/>
        <v>0</v>
      </c>
      <c r="L34" s="441">
        <f t="shared" si="32"/>
        <v>0</v>
      </c>
      <c r="M34" s="441">
        <f t="shared" si="32"/>
        <v>0</v>
      </c>
      <c r="N34" s="441">
        <f t="shared" si="32"/>
        <v>0</v>
      </c>
      <c r="O34" s="441">
        <f>SUM(O24:O33)</f>
        <v>0</v>
      </c>
      <c r="P34" s="441">
        <f t="shared" ref="P34:Z34" si="33">SUM(P24:P33)</f>
        <v>0</v>
      </c>
      <c r="Q34" s="441">
        <f t="shared" si="33"/>
        <v>0</v>
      </c>
      <c r="R34" s="441">
        <f t="shared" si="33"/>
        <v>0</v>
      </c>
      <c r="S34" s="441">
        <f t="shared" si="33"/>
        <v>0</v>
      </c>
      <c r="T34" s="441">
        <f t="shared" si="33"/>
        <v>0</v>
      </c>
      <c r="U34" s="441">
        <f t="shared" si="33"/>
        <v>0</v>
      </c>
      <c r="V34" s="441">
        <f t="shared" si="33"/>
        <v>0</v>
      </c>
      <c r="W34" s="441">
        <f t="shared" si="33"/>
        <v>0</v>
      </c>
      <c r="X34" s="441">
        <f t="shared" si="33"/>
        <v>0</v>
      </c>
      <c r="Y34" s="441">
        <f t="shared" si="33"/>
        <v>0</v>
      </c>
      <c r="Z34" s="441">
        <f t="shared" si="33"/>
        <v>0</v>
      </c>
      <c r="AA34" s="441">
        <f t="shared" ref="AA34:AN34" si="34">SUM(AA24:AA33)</f>
        <v>0</v>
      </c>
      <c r="AB34" s="441">
        <f t="shared" si="34"/>
        <v>0</v>
      </c>
      <c r="AC34" s="441">
        <f t="shared" si="34"/>
        <v>0</v>
      </c>
      <c r="AD34" s="441">
        <f t="shared" si="34"/>
        <v>0</v>
      </c>
      <c r="AE34" s="441">
        <f t="shared" si="34"/>
        <v>0</v>
      </c>
      <c r="AF34" s="441">
        <f t="shared" si="34"/>
        <v>0</v>
      </c>
      <c r="AG34" s="441">
        <f t="shared" si="34"/>
        <v>0</v>
      </c>
      <c r="AH34" s="441">
        <f t="shared" si="34"/>
        <v>0</v>
      </c>
      <c r="AI34" s="441">
        <f t="shared" si="34"/>
        <v>0</v>
      </c>
      <c r="AJ34" s="441">
        <f t="shared" si="34"/>
        <v>0</v>
      </c>
      <c r="AK34" s="441">
        <f t="shared" si="34"/>
        <v>0</v>
      </c>
      <c r="AL34" s="441">
        <f t="shared" si="34"/>
        <v>0</v>
      </c>
      <c r="AM34" s="441">
        <f t="shared" si="34"/>
        <v>0</v>
      </c>
      <c r="AN34" s="441">
        <f t="shared" si="34"/>
        <v>0</v>
      </c>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134"/>
      <c r="CN34" s="134"/>
      <c r="CO34" s="134"/>
      <c r="CP34" s="134"/>
      <c r="CQ34" s="134"/>
      <c r="CR34" s="134"/>
      <c r="CS34" s="134"/>
      <c r="CT34" s="134"/>
      <c r="CU34" s="134"/>
      <c r="CV34" s="134"/>
      <c r="CW34" s="134"/>
      <c r="CX34" s="134"/>
      <c r="CY34" s="134"/>
      <c r="CZ34" s="134"/>
      <c r="DA34" s="134"/>
      <c r="DB34" s="134"/>
      <c r="DC34" s="134"/>
      <c r="DD34" s="134"/>
      <c r="DE34" s="134"/>
      <c r="DF34" s="134"/>
      <c r="DG34" s="134"/>
      <c r="DH34" s="134"/>
      <c r="DI34" s="134"/>
      <c r="DJ34" s="134"/>
      <c r="DK34" s="134"/>
      <c r="DL34" s="134"/>
      <c r="DM34" s="134"/>
      <c r="DN34" s="134"/>
      <c r="DO34" s="134"/>
      <c r="DP34" s="134"/>
      <c r="DQ34" s="134"/>
      <c r="DR34" s="134"/>
      <c r="DS34" s="134"/>
      <c r="DT34" s="134"/>
      <c r="DU34" s="134"/>
      <c r="DV34" s="134"/>
      <c r="DW34" s="134"/>
      <c r="DX34" s="134"/>
      <c r="DY34" s="134"/>
      <c r="DZ34" s="134"/>
      <c r="EA34" s="134"/>
      <c r="EB34" s="134"/>
      <c r="EC34" s="134"/>
      <c r="ED34" s="134"/>
      <c r="EE34" s="134"/>
      <c r="EF34" s="134"/>
      <c r="EG34" s="134"/>
      <c r="EH34" s="134"/>
      <c r="EI34" s="134"/>
      <c r="EJ34" s="134"/>
      <c r="EK34" s="134"/>
      <c r="EL34" s="134"/>
      <c r="EM34" s="134"/>
      <c r="EN34" s="134"/>
      <c r="EO34" s="134"/>
      <c r="EP34" s="134"/>
      <c r="EQ34" s="134"/>
      <c r="ER34" s="134"/>
      <c r="ES34" s="134"/>
      <c r="ET34" s="134"/>
      <c r="EU34" s="134"/>
      <c r="EV34" s="134"/>
      <c r="EW34" s="134"/>
      <c r="EX34" s="134"/>
      <c r="EY34" s="134"/>
      <c r="EZ34" s="134"/>
      <c r="FA34" s="134"/>
      <c r="FB34" s="134"/>
      <c r="FC34" s="134"/>
      <c r="FD34" s="134"/>
      <c r="FE34" s="134"/>
      <c r="FF34" s="134"/>
      <c r="FG34" s="134"/>
      <c r="FH34" s="134"/>
      <c r="FI34" s="134"/>
      <c r="FJ34" s="134"/>
      <c r="FK34" s="134"/>
      <c r="FL34" s="134"/>
      <c r="FM34" s="134"/>
      <c r="FN34" s="134"/>
      <c r="FO34" s="134"/>
      <c r="FP34" s="134"/>
      <c r="FQ34" s="134"/>
      <c r="FR34" s="134"/>
      <c r="FS34" s="134"/>
      <c r="FT34" s="134"/>
      <c r="FU34" s="134"/>
      <c r="FV34" s="134"/>
      <c r="FW34" s="134"/>
      <c r="FX34" s="134"/>
      <c r="FY34" s="134"/>
      <c r="FZ34" s="134"/>
      <c r="GA34" s="134"/>
      <c r="GB34" s="134"/>
      <c r="GC34" s="134"/>
      <c r="GD34" s="134"/>
      <c r="GE34" s="134"/>
      <c r="GF34" s="134"/>
      <c r="GG34" s="134"/>
      <c r="GH34" s="134"/>
      <c r="GI34" s="134"/>
      <c r="GJ34" s="134"/>
      <c r="GK34" s="134"/>
      <c r="GL34" s="134"/>
      <c r="GM34" s="134"/>
      <c r="GN34" s="134"/>
      <c r="GO34" s="134"/>
      <c r="GP34" s="134"/>
      <c r="GQ34" s="134"/>
      <c r="GR34" s="134"/>
      <c r="GS34" s="134"/>
      <c r="GT34" s="134"/>
      <c r="GU34" s="134"/>
      <c r="GV34" s="134"/>
      <c r="GW34" s="134"/>
      <c r="GX34" s="134"/>
      <c r="GY34" s="134"/>
      <c r="GZ34" s="134"/>
      <c r="HA34" s="134"/>
      <c r="HB34" s="134"/>
      <c r="HC34" s="134"/>
      <c r="HD34" s="134"/>
      <c r="HE34" s="134"/>
      <c r="HF34" s="134"/>
      <c r="HG34" s="134"/>
      <c r="HH34" s="134"/>
      <c r="HI34" s="134"/>
      <c r="HJ34" s="134"/>
      <c r="HK34" s="134"/>
      <c r="HL34" s="134"/>
      <c r="HM34" s="134"/>
      <c r="HN34" s="134"/>
      <c r="HO34" s="134"/>
      <c r="HP34" s="134"/>
      <c r="HQ34" s="134"/>
      <c r="HR34" s="134"/>
      <c r="HS34" s="134"/>
      <c r="HT34" s="134"/>
      <c r="HU34" s="134"/>
      <c r="HV34" s="134"/>
      <c r="HW34" s="134"/>
      <c r="HX34" s="134"/>
      <c r="HY34" s="134"/>
      <c r="HZ34" s="134"/>
      <c r="IA34" s="134"/>
      <c r="IB34" s="134"/>
      <c r="IC34" s="134"/>
      <c r="ID34" s="134"/>
      <c r="IE34" s="134"/>
      <c r="IF34" s="134"/>
      <c r="IG34" s="134"/>
      <c r="IH34" s="134"/>
      <c r="II34" s="134"/>
      <c r="IJ34" s="134"/>
      <c r="IK34" s="134"/>
      <c r="IL34" s="134"/>
      <c r="IM34" s="134"/>
      <c r="IN34" s="134"/>
      <c r="IO34" s="134"/>
      <c r="IP34" s="134"/>
      <c r="IQ34" s="134"/>
      <c r="IR34" s="134"/>
      <c r="IS34" s="134"/>
      <c r="IT34" s="134"/>
      <c r="IU34" s="134"/>
      <c r="IV34" s="134"/>
      <c r="IW34" s="134"/>
      <c r="IX34" s="134"/>
      <c r="IY34" s="134"/>
      <c r="IZ34" s="134"/>
      <c r="JA34" s="134"/>
      <c r="JB34" s="134"/>
      <c r="JC34" s="134"/>
      <c r="JD34" s="134"/>
      <c r="JE34" s="134"/>
      <c r="JF34" s="134"/>
      <c r="JG34" s="134"/>
      <c r="JH34" s="134"/>
      <c r="JI34" s="134"/>
      <c r="JJ34" s="134"/>
      <c r="JK34" s="134"/>
      <c r="JL34" s="134"/>
      <c r="JM34" s="134"/>
      <c r="JN34" s="134"/>
      <c r="JO34" s="134"/>
      <c r="JP34" s="134"/>
      <c r="JQ34" s="134"/>
      <c r="JR34" s="134"/>
      <c r="JS34" s="134"/>
      <c r="JT34" s="134"/>
      <c r="JU34" s="134"/>
      <c r="JV34" s="134"/>
      <c r="JW34" s="134"/>
      <c r="JX34" s="134"/>
      <c r="JY34" s="134"/>
      <c r="JZ34" s="134"/>
      <c r="KA34" s="134"/>
      <c r="KB34" s="134"/>
      <c r="KC34" s="134"/>
      <c r="KD34" s="134"/>
      <c r="KE34" s="134"/>
      <c r="KF34" s="134"/>
      <c r="KG34" s="134"/>
      <c r="KH34" s="134"/>
      <c r="KI34" s="134"/>
      <c r="KJ34" s="134"/>
      <c r="KK34" s="134"/>
      <c r="KL34" s="134"/>
      <c r="KM34" s="134"/>
      <c r="KN34" s="134"/>
      <c r="KO34" s="134"/>
      <c r="KP34" s="134"/>
      <c r="KQ34" s="134"/>
      <c r="KR34" s="134"/>
      <c r="KS34" s="134"/>
      <c r="KT34" s="134"/>
      <c r="KU34" s="134"/>
      <c r="KV34" s="134"/>
      <c r="KW34" s="134"/>
      <c r="KX34" s="134"/>
      <c r="KY34" s="134"/>
      <c r="KZ34" s="134"/>
      <c r="LA34" s="134"/>
      <c r="LB34" s="134"/>
      <c r="LC34" s="134"/>
      <c r="LD34" s="134"/>
      <c r="LE34" s="134"/>
      <c r="LF34" s="134"/>
      <c r="LG34" s="134"/>
      <c r="LH34" s="134"/>
      <c r="LI34" s="134"/>
      <c r="LJ34" s="134"/>
      <c r="LK34" s="134"/>
      <c r="LL34" s="134"/>
      <c r="LM34" s="134"/>
      <c r="LN34" s="134"/>
      <c r="LO34" s="134"/>
      <c r="LP34" s="134"/>
      <c r="LQ34" s="134"/>
      <c r="LR34" s="134"/>
      <c r="LS34" s="134"/>
      <c r="LT34" s="134"/>
      <c r="LU34" s="134"/>
      <c r="LV34" s="134"/>
      <c r="LW34" s="134"/>
      <c r="LX34" s="134"/>
      <c r="LY34" s="134"/>
      <c r="LZ34" s="134"/>
      <c r="MA34" s="134"/>
      <c r="MB34" s="134"/>
      <c r="MC34" s="134"/>
      <c r="MD34" s="134"/>
      <c r="ME34" s="134"/>
      <c r="MF34" s="134"/>
      <c r="MG34" s="134"/>
      <c r="MH34" s="134"/>
      <c r="MI34" s="134"/>
      <c r="MJ34" s="134"/>
      <c r="MK34" s="134"/>
      <c r="ML34" s="134"/>
      <c r="MM34" s="134"/>
      <c r="MN34" s="134"/>
      <c r="MO34" s="134"/>
      <c r="MP34" s="134"/>
      <c r="MQ34" s="134"/>
      <c r="MR34" s="134"/>
      <c r="MS34" s="134"/>
      <c r="MT34" s="134"/>
      <c r="MU34" s="134"/>
      <c r="MV34" s="134"/>
      <c r="MW34" s="134"/>
      <c r="MX34" s="134"/>
      <c r="MY34" s="134"/>
      <c r="MZ34" s="134"/>
      <c r="NA34" s="134"/>
      <c r="NB34" s="134"/>
      <c r="NC34" s="134"/>
      <c r="ND34" s="134"/>
      <c r="NE34" s="134"/>
      <c r="NF34" s="134"/>
      <c r="NG34" s="134"/>
      <c r="NH34" s="134"/>
      <c r="NI34" s="134"/>
      <c r="NJ34" s="134"/>
      <c r="NK34" s="134"/>
      <c r="NL34" s="134"/>
      <c r="NM34" s="134"/>
      <c r="NN34" s="134"/>
      <c r="NO34" s="134"/>
      <c r="NP34" s="134"/>
      <c r="NQ34" s="134"/>
      <c r="NR34" s="134"/>
      <c r="NS34" s="134"/>
      <c r="NT34" s="134"/>
      <c r="NU34" s="134"/>
      <c r="NV34" s="134"/>
      <c r="NW34" s="134"/>
      <c r="NX34" s="134"/>
      <c r="NY34" s="134"/>
      <c r="NZ34" s="134"/>
      <c r="OA34" s="134"/>
      <c r="OB34" s="134"/>
      <c r="OC34" s="134"/>
      <c r="OD34" s="134"/>
      <c r="OE34" s="134"/>
      <c r="OF34" s="134"/>
      <c r="OG34" s="134"/>
      <c r="OH34" s="134"/>
      <c r="OI34" s="134"/>
      <c r="OJ34" s="134"/>
      <c r="OK34" s="134"/>
      <c r="OL34" s="134"/>
      <c r="OM34" s="134"/>
      <c r="ON34" s="134"/>
      <c r="OO34" s="134"/>
      <c r="OP34" s="134"/>
      <c r="OQ34" s="134"/>
      <c r="OR34" s="134"/>
      <c r="OS34" s="134"/>
      <c r="OT34" s="134"/>
      <c r="OU34" s="134"/>
      <c r="OV34" s="134"/>
      <c r="OW34" s="134"/>
      <c r="OX34" s="134"/>
      <c r="OY34" s="134"/>
      <c r="OZ34" s="134"/>
      <c r="PA34" s="134"/>
      <c r="PB34" s="134"/>
      <c r="PC34" s="134"/>
      <c r="PD34" s="134"/>
      <c r="PE34" s="134"/>
      <c r="PF34" s="134"/>
      <c r="PG34" s="134"/>
      <c r="PH34" s="134"/>
      <c r="PI34" s="134"/>
      <c r="PJ34" s="134"/>
      <c r="PK34" s="134"/>
      <c r="PL34" s="134"/>
      <c r="PM34" s="134"/>
      <c r="PN34" s="134"/>
      <c r="PO34" s="134"/>
      <c r="PP34" s="134"/>
      <c r="PQ34" s="134"/>
      <c r="PR34" s="134"/>
      <c r="PS34" s="134"/>
      <c r="PT34" s="134"/>
      <c r="PU34" s="134"/>
      <c r="PV34" s="134"/>
      <c r="PW34" s="134"/>
      <c r="PX34" s="134"/>
      <c r="PY34" s="134"/>
      <c r="PZ34" s="134"/>
      <c r="QA34" s="134"/>
      <c r="QB34" s="134"/>
      <c r="QC34" s="134"/>
      <c r="QD34" s="134"/>
      <c r="QE34" s="134"/>
      <c r="QF34" s="134"/>
      <c r="QG34" s="134"/>
      <c r="QH34" s="134"/>
      <c r="QI34" s="134"/>
      <c r="QJ34" s="134"/>
      <c r="QK34" s="134"/>
      <c r="QL34" s="134"/>
      <c r="QM34" s="134"/>
      <c r="QN34" s="134"/>
      <c r="QO34" s="134"/>
      <c r="QP34" s="134"/>
      <c r="QQ34" s="134"/>
      <c r="QR34" s="134"/>
      <c r="QS34" s="134"/>
      <c r="QT34" s="134"/>
      <c r="QU34" s="134"/>
      <c r="QV34" s="134"/>
      <c r="QW34" s="134"/>
      <c r="QX34" s="134"/>
      <c r="QY34" s="134"/>
      <c r="QZ34" s="134"/>
      <c r="RA34" s="134"/>
      <c r="RB34" s="134"/>
      <c r="RC34" s="134"/>
      <c r="RD34" s="134"/>
      <c r="RE34" s="134"/>
      <c r="RF34" s="134"/>
      <c r="RG34" s="134"/>
      <c r="RH34" s="134"/>
      <c r="RI34" s="134"/>
      <c r="RJ34" s="134"/>
      <c r="RK34" s="134"/>
      <c r="RL34" s="134"/>
      <c r="RM34" s="134"/>
      <c r="RN34" s="134"/>
      <c r="RO34" s="134"/>
      <c r="RP34" s="134"/>
      <c r="RQ34" s="134"/>
      <c r="RR34" s="134"/>
      <c r="RS34" s="134"/>
      <c r="RT34" s="134"/>
      <c r="RU34" s="134"/>
      <c r="RV34" s="134"/>
      <c r="RW34" s="134"/>
      <c r="RX34" s="134"/>
      <c r="RY34" s="134"/>
      <c r="RZ34" s="134"/>
      <c r="SA34" s="134"/>
      <c r="SB34" s="134"/>
      <c r="SC34" s="134"/>
      <c r="SD34" s="134"/>
      <c r="SE34" s="134"/>
      <c r="SF34" s="134"/>
      <c r="SG34" s="134"/>
      <c r="SH34" s="134"/>
      <c r="SI34" s="134"/>
      <c r="SJ34" s="134"/>
      <c r="SK34" s="134"/>
      <c r="SL34" s="134"/>
      <c r="SM34" s="134"/>
      <c r="SN34" s="134"/>
      <c r="SO34" s="134"/>
      <c r="SP34" s="134"/>
      <c r="SQ34" s="134"/>
      <c r="SR34" s="134"/>
      <c r="SS34" s="134"/>
      <c r="ST34" s="134"/>
      <c r="SU34" s="134"/>
      <c r="SV34" s="134"/>
      <c r="SW34" s="134"/>
      <c r="SX34" s="134"/>
      <c r="SY34" s="134"/>
      <c r="SZ34" s="134"/>
      <c r="TA34" s="134"/>
      <c r="TB34" s="134"/>
      <c r="TC34" s="134"/>
      <c r="TD34" s="134"/>
      <c r="TE34" s="134"/>
      <c r="TF34" s="134"/>
      <c r="TG34" s="134"/>
      <c r="TH34" s="134"/>
      <c r="TI34" s="134"/>
      <c r="TJ34" s="134"/>
      <c r="TK34" s="134"/>
      <c r="TL34" s="134"/>
      <c r="TM34" s="134"/>
      <c r="TN34" s="134"/>
      <c r="TO34" s="134"/>
      <c r="TP34" s="134"/>
      <c r="TQ34" s="134"/>
      <c r="TR34" s="134"/>
      <c r="TS34" s="134"/>
      <c r="TT34" s="134"/>
      <c r="TU34" s="134"/>
      <c r="TV34" s="134"/>
      <c r="TW34" s="134"/>
      <c r="TX34" s="134"/>
      <c r="TY34" s="134"/>
      <c r="TZ34" s="134"/>
      <c r="UA34" s="134"/>
      <c r="UB34" s="134"/>
      <c r="UC34" s="134"/>
      <c r="UD34" s="134"/>
      <c r="UE34" s="134"/>
      <c r="UF34" s="134"/>
      <c r="UG34" s="134"/>
      <c r="UH34" s="134"/>
      <c r="UI34" s="134"/>
      <c r="UJ34" s="134"/>
      <c r="UK34" s="134"/>
      <c r="UL34" s="134"/>
      <c r="UM34" s="134"/>
      <c r="UN34" s="134"/>
      <c r="UO34" s="134"/>
      <c r="UP34" s="134"/>
      <c r="UQ34" s="134"/>
      <c r="UR34" s="134"/>
      <c r="US34" s="134"/>
      <c r="UT34" s="134"/>
      <c r="UU34" s="134"/>
      <c r="UV34" s="134"/>
      <c r="UW34" s="134"/>
      <c r="UX34" s="134"/>
      <c r="UY34" s="134"/>
      <c r="UZ34" s="134"/>
      <c r="VA34" s="134"/>
      <c r="VB34" s="134"/>
      <c r="VC34" s="134"/>
      <c r="VD34" s="134"/>
      <c r="VE34" s="134"/>
      <c r="VF34" s="134"/>
      <c r="VG34" s="134"/>
      <c r="VH34" s="134"/>
      <c r="VI34" s="134"/>
      <c r="VJ34" s="134"/>
      <c r="VK34" s="134"/>
      <c r="VL34" s="134"/>
      <c r="VM34" s="134"/>
      <c r="VN34" s="134"/>
      <c r="VO34" s="134"/>
      <c r="VP34" s="134"/>
      <c r="VQ34" s="134"/>
      <c r="VR34" s="134"/>
      <c r="VS34" s="134"/>
      <c r="VT34" s="134"/>
      <c r="VU34" s="134"/>
      <c r="VV34" s="134"/>
      <c r="VW34" s="134"/>
      <c r="VX34" s="134"/>
      <c r="VY34" s="134"/>
      <c r="VZ34" s="134"/>
      <c r="WA34" s="134"/>
      <c r="WB34" s="134"/>
      <c r="WC34" s="134"/>
      <c r="WD34" s="134"/>
      <c r="WE34" s="134"/>
      <c r="WF34" s="134"/>
      <c r="WG34" s="134"/>
      <c r="WH34" s="134"/>
      <c r="WI34" s="134"/>
      <c r="WJ34" s="134"/>
      <c r="WK34" s="134"/>
      <c r="WL34" s="134"/>
      <c r="WM34" s="134"/>
      <c r="WN34" s="134"/>
      <c r="WO34" s="134"/>
      <c r="WP34" s="134"/>
      <c r="WQ34" s="134"/>
      <c r="WR34" s="134"/>
      <c r="WS34" s="134"/>
      <c r="WT34" s="134"/>
      <c r="WU34" s="134"/>
      <c r="WV34" s="134"/>
      <c r="WW34" s="134"/>
      <c r="WX34" s="134"/>
      <c r="WY34" s="134"/>
      <c r="WZ34" s="134"/>
      <c r="XA34" s="134"/>
      <c r="XB34" s="134"/>
      <c r="XC34" s="134"/>
      <c r="XD34" s="134"/>
      <c r="XE34" s="134"/>
      <c r="XF34" s="134"/>
      <c r="XG34" s="134"/>
      <c r="XH34" s="134"/>
      <c r="XI34" s="134"/>
      <c r="XJ34" s="134"/>
      <c r="XK34" s="134"/>
      <c r="XL34" s="134"/>
      <c r="XM34" s="134"/>
      <c r="XN34" s="134"/>
      <c r="XO34" s="134"/>
      <c r="XP34" s="134"/>
      <c r="XQ34" s="134"/>
      <c r="XR34" s="134"/>
      <c r="XS34" s="134"/>
      <c r="XT34" s="134"/>
      <c r="XU34" s="134"/>
      <c r="XV34" s="134"/>
      <c r="XW34" s="134"/>
      <c r="XX34" s="134"/>
      <c r="XY34" s="134"/>
      <c r="XZ34" s="134"/>
      <c r="YA34" s="134"/>
      <c r="YB34" s="134"/>
      <c r="YC34" s="134"/>
      <c r="YD34" s="134"/>
      <c r="YE34" s="134"/>
      <c r="YF34" s="134"/>
      <c r="YG34" s="134"/>
      <c r="YH34" s="134"/>
      <c r="YI34" s="134"/>
      <c r="YJ34" s="134"/>
      <c r="YK34" s="134"/>
      <c r="YL34" s="134"/>
      <c r="YM34" s="134"/>
      <c r="YN34" s="134"/>
      <c r="YO34" s="134"/>
      <c r="YP34" s="134"/>
      <c r="YQ34" s="134"/>
      <c r="YR34" s="134"/>
      <c r="YS34" s="134"/>
      <c r="YT34" s="134"/>
      <c r="YU34" s="134"/>
      <c r="YV34" s="134"/>
      <c r="YW34" s="134"/>
      <c r="YX34" s="134"/>
      <c r="YY34" s="134"/>
      <c r="YZ34" s="134"/>
      <c r="ZA34" s="134"/>
      <c r="ZB34" s="134"/>
      <c r="ZC34" s="134"/>
      <c r="ZD34" s="134"/>
      <c r="ZE34" s="134"/>
      <c r="ZF34" s="134"/>
      <c r="ZG34" s="134"/>
      <c r="ZH34" s="134"/>
      <c r="ZI34" s="134"/>
      <c r="ZJ34" s="134"/>
      <c r="ZK34" s="134"/>
      <c r="ZL34" s="134"/>
      <c r="ZM34" s="134"/>
      <c r="ZN34" s="134"/>
      <c r="ZO34" s="134"/>
      <c r="ZP34" s="134"/>
      <c r="ZQ34" s="134"/>
      <c r="ZR34" s="134"/>
      <c r="ZS34" s="134"/>
      <c r="ZT34" s="134"/>
      <c r="ZU34" s="134"/>
      <c r="ZV34" s="134"/>
      <c r="ZW34" s="134"/>
      <c r="ZX34" s="134"/>
      <c r="ZY34" s="134"/>
      <c r="ZZ34" s="134"/>
      <c r="AAA34" s="134"/>
      <c r="AAB34" s="134"/>
      <c r="AAC34" s="134"/>
      <c r="AAD34" s="134"/>
      <c r="AAE34" s="134"/>
      <c r="AAF34" s="134"/>
      <c r="AAG34" s="134"/>
      <c r="AAH34" s="134"/>
      <c r="AAI34" s="134"/>
      <c r="AAJ34" s="134"/>
      <c r="AAK34" s="134"/>
      <c r="AAL34" s="134"/>
      <c r="AAM34" s="134"/>
      <c r="AAN34" s="134"/>
      <c r="AAO34" s="134"/>
      <c r="AAP34" s="134"/>
      <c r="AAQ34" s="134"/>
      <c r="AAR34" s="134"/>
      <c r="AAS34" s="134"/>
      <c r="AAT34" s="134"/>
      <c r="AAU34" s="134"/>
      <c r="AAV34" s="134"/>
      <c r="AAW34" s="134"/>
      <c r="AAX34" s="134"/>
      <c r="AAY34" s="134"/>
      <c r="AAZ34" s="134"/>
      <c r="ABA34" s="134"/>
      <c r="ABB34" s="134"/>
      <c r="ABC34" s="134"/>
      <c r="ABD34" s="134"/>
      <c r="ABE34" s="134"/>
      <c r="ABF34" s="134"/>
      <c r="ABG34" s="134"/>
      <c r="ABH34" s="134"/>
      <c r="ABI34" s="134"/>
      <c r="ABJ34" s="134"/>
      <c r="ABK34" s="134"/>
      <c r="ABL34" s="134"/>
      <c r="ABM34" s="134"/>
      <c r="ABN34" s="134"/>
      <c r="ABO34" s="134"/>
      <c r="ABP34" s="134"/>
      <c r="ABQ34" s="134"/>
      <c r="ABR34" s="134"/>
      <c r="ABS34" s="134"/>
      <c r="ABT34" s="134"/>
      <c r="ABU34" s="134"/>
      <c r="ABV34" s="134"/>
      <c r="ABW34" s="134"/>
      <c r="ABX34" s="134"/>
      <c r="ABY34" s="134"/>
      <c r="ABZ34" s="134"/>
      <c r="ACA34" s="134"/>
      <c r="ACB34" s="134"/>
      <c r="ACC34" s="134"/>
      <c r="ACD34" s="134"/>
      <c r="ACE34" s="134"/>
      <c r="ACF34" s="134"/>
      <c r="ACG34" s="134"/>
      <c r="ACH34" s="134"/>
      <c r="ACI34" s="134"/>
      <c r="ACJ34" s="134"/>
      <c r="ACK34" s="134"/>
      <c r="ACL34" s="134"/>
      <c r="ACM34" s="134"/>
      <c r="ACN34" s="134"/>
      <c r="ACO34" s="134"/>
      <c r="ACP34" s="134"/>
      <c r="ACQ34" s="134"/>
      <c r="ACR34" s="134"/>
      <c r="ACS34" s="134"/>
      <c r="ACT34" s="134"/>
      <c r="ACU34" s="134"/>
      <c r="ACV34" s="134"/>
      <c r="ACW34" s="134"/>
      <c r="ACX34" s="134"/>
      <c r="ACY34" s="134"/>
      <c r="ACZ34" s="134"/>
      <c r="ADA34" s="134"/>
      <c r="ADB34" s="134"/>
      <c r="ADC34" s="134"/>
      <c r="ADD34" s="134"/>
      <c r="ADE34" s="134"/>
      <c r="ADF34" s="134"/>
      <c r="ADG34" s="134"/>
      <c r="ADH34" s="134"/>
      <c r="ADI34" s="134"/>
      <c r="ADJ34" s="134"/>
      <c r="ADK34" s="134"/>
      <c r="ADL34" s="134"/>
      <c r="ADM34" s="134"/>
      <c r="ADN34" s="134"/>
      <c r="ADO34" s="134"/>
      <c r="ADP34" s="134"/>
      <c r="ADQ34" s="134"/>
      <c r="ADR34" s="134"/>
      <c r="ADS34" s="134"/>
      <c r="ADT34" s="134"/>
      <c r="ADU34" s="134"/>
      <c r="ADV34" s="134"/>
      <c r="ADW34" s="134"/>
      <c r="ADX34" s="134"/>
      <c r="ADY34" s="134"/>
      <c r="ADZ34" s="134"/>
      <c r="AEA34" s="134"/>
      <c r="AEB34" s="134"/>
      <c r="AEC34" s="134"/>
      <c r="AED34" s="134"/>
      <c r="AEE34" s="134"/>
      <c r="AEF34" s="134"/>
      <c r="AEG34" s="134"/>
      <c r="AEH34" s="134"/>
      <c r="AEI34" s="134"/>
      <c r="AEJ34" s="134"/>
      <c r="AEK34" s="134"/>
      <c r="AEL34" s="134"/>
      <c r="AEM34" s="134"/>
      <c r="AEN34" s="134"/>
      <c r="AEO34" s="134"/>
      <c r="AEP34" s="134"/>
      <c r="AEQ34" s="134"/>
      <c r="AER34" s="134"/>
      <c r="AES34" s="134"/>
      <c r="AET34" s="134"/>
      <c r="AEU34" s="134"/>
      <c r="AEV34" s="134"/>
      <c r="AEW34" s="134"/>
      <c r="AEX34" s="134"/>
      <c r="AEY34" s="134"/>
      <c r="AEZ34" s="134"/>
      <c r="AFA34" s="134"/>
      <c r="AFB34" s="134"/>
      <c r="AFC34" s="134"/>
      <c r="AFD34" s="134"/>
      <c r="AFE34" s="134"/>
      <c r="AFF34" s="134"/>
      <c r="AFG34" s="134"/>
      <c r="AFH34" s="134"/>
      <c r="AFI34" s="134"/>
      <c r="AFJ34" s="134"/>
      <c r="AFK34" s="134"/>
      <c r="AFL34" s="134"/>
      <c r="AFM34" s="134"/>
      <c r="AFN34" s="134"/>
      <c r="AFO34" s="134"/>
      <c r="AFP34" s="134"/>
      <c r="AFQ34" s="134"/>
      <c r="AFR34" s="134"/>
      <c r="AFS34" s="134"/>
      <c r="AFT34" s="134"/>
      <c r="AFU34" s="134"/>
      <c r="AFV34" s="134"/>
      <c r="AFW34" s="134"/>
      <c r="AFX34" s="134"/>
      <c r="AFY34" s="134"/>
      <c r="AFZ34" s="134"/>
      <c r="AGA34" s="134"/>
      <c r="AGB34" s="134"/>
      <c r="AGC34" s="134"/>
      <c r="AGD34" s="134"/>
      <c r="AGE34" s="134"/>
      <c r="AGF34" s="134"/>
      <c r="AGG34" s="134"/>
      <c r="AGH34" s="134"/>
      <c r="AGI34" s="134"/>
      <c r="AGJ34" s="134"/>
      <c r="AGK34" s="134"/>
      <c r="AGL34" s="134"/>
      <c r="AGM34" s="134"/>
      <c r="AGN34" s="134"/>
      <c r="AGO34" s="134"/>
      <c r="AGP34" s="134"/>
      <c r="AGQ34" s="134"/>
      <c r="AGR34" s="134"/>
      <c r="AGS34" s="134"/>
      <c r="AGT34" s="134"/>
      <c r="AGU34" s="134"/>
      <c r="AGV34" s="134"/>
      <c r="AGW34" s="134"/>
      <c r="AGX34" s="134"/>
      <c r="AGY34" s="134"/>
      <c r="AGZ34" s="134"/>
      <c r="AHA34" s="134"/>
      <c r="AHB34" s="134"/>
      <c r="AHC34" s="134"/>
      <c r="AHD34" s="134"/>
      <c r="AHE34" s="134"/>
      <c r="AHF34" s="134"/>
      <c r="AHG34" s="134"/>
      <c r="AHH34" s="134"/>
      <c r="AHI34" s="134"/>
      <c r="AHJ34" s="134"/>
      <c r="AHK34" s="134"/>
      <c r="AHL34" s="134"/>
      <c r="AHM34" s="134"/>
      <c r="AHN34" s="134"/>
      <c r="AHO34" s="134"/>
      <c r="AHP34" s="134"/>
      <c r="AHQ34" s="134"/>
      <c r="AHR34" s="134"/>
      <c r="AHS34" s="134"/>
      <c r="AHT34" s="134"/>
      <c r="AHU34" s="134"/>
      <c r="AHV34" s="134"/>
      <c r="AHW34" s="134"/>
      <c r="AHX34" s="134"/>
      <c r="AHY34" s="134"/>
      <c r="AHZ34" s="134"/>
      <c r="AIA34" s="134"/>
      <c r="AIB34" s="134"/>
      <c r="AIC34" s="134"/>
      <c r="AID34" s="134"/>
      <c r="AIE34" s="134"/>
      <c r="AIF34" s="134"/>
      <c r="AIG34" s="134"/>
      <c r="AIH34" s="134"/>
      <c r="AII34" s="134"/>
      <c r="AIJ34" s="134"/>
      <c r="AIK34" s="134"/>
      <c r="AIL34" s="134"/>
      <c r="AIM34" s="134"/>
      <c r="AIN34" s="134"/>
      <c r="AIO34" s="134"/>
      <c r="AIP34" s="134"/>
      <c r="AIQ34" s="134"/>
      <c r="AIR34" s="134"/>
      <c r="AIS34" s="134"/>
      <c r="AIT34" s="134"/>
      <c r="AIU34" s="134"/>
      <c r="AIV34" s="134"/>
      <c r="AIW34" s="134"/>
      <c r="AIX34" s="134"/>
      <c r="AIY34" s="134"/>
      <c r="AIZ34" s="134"/>
      <c r="AJA34" s="134"/>
      <c r="AJB34" s="134"/>
      <c r="AJC34" s="134"/>
      <c r="AJD34" s="134"/>
      <c r="AJE34" s="134"/>
      <c r="AJF34" s="134"/>
      <c r="AJG34" s="134"/>
      <c r="AJH34" s="134"/>
      <c r="AJI34" s="134"/>
      <c r="AJJ34" s="134"/>
      <c r="AJK34" s="134"/>
      <c r="AJL34" s="134"/>
      <c r="AJM34" s="134"/>
      <c r="AJN34" s="134"/>
      <c r="AJO34" s="134"/>
      <c r="AJP34" s="134"/>
      <c r="AJQ34" s="134"/>
      <c r="AJR34" s="134"/>
      <c r="AJS34" s="134"/>
      <c r="AJT34" s="134"/>
      <c r="AJU34" s="134"/>
      <c r="AJV34" s="134"/>
      <c r="AJW34" s="134"/>
      <c r="AJX34" s="134"/>
      <c r="AJY34" s="134"/>
      <c r="AJZ34" s="134"/>
      <c r="AKA34" s="134"/>
      <c r="AKB34" s="134"/>
      <c r="AKC34" s="134"/>
      <c r="AKD34" s="134"/>
      <c r="AKE34" s="134"/>
      <c r="AKF34" s="134"/>
      <c r="AKG34" s="134"/>
      <c r="AKH34" s="134"/>
      <c r="AKI34" s="134"/>
      <c r="AKJ34" s="134"/>
      <c r="AKK34" s="134"/>
      <c r="AKL34" s="134"/>
      <c r="AKM34" s="134"/>
      <c r="AKN34" s="134"/>
      <c r="AKO34" s="134"/>
      <c r="AKP34" s="134"/>
      <c r="AKQ34" s="134"/>
      <c r="AKR34" s="134"/>
      <c r="AKS34" s="134"/>
      <c r="AKT34" s="134"/>
      <c r="AKU34" s="134"/>
      <c r="AKV34" s="134"/>
      <c r="AKW34" s="134"/>
      <c r="AKX34" s="134"/>
      <c r="AKY34" s="134"/>
      <c r="AKZ34" s="134"/>
      <c r="ALA34" s="134"/>
      <c r="ALB34" s="134"/>
      <c r="ALC34" s="134"/>
      <c r="ALD34" s="134"/>
      <c r="ALE34" s="134"/>
      <c r="ALF34" s="134"/>
      <c r="ALG34" s="134"/>
      <c r="ALH34" s="134"/>
      <c r="ALI34" s="134"/>
      <c r="ALJ34" s="134"/>
      <c r="ALK34" s="134"/>
      <c r="ALL34" s="134"/>
      <c r="ALM34" s="134"/>
      <c r="ALN34" s="134"/>
      <c r="ALO34" s="134"/>
      <c r="ALP34" s="134"/>
      <c r="ALQ34" s="134"/>
      <c r="ALR34" s="134"/>
      <c r="ALS34" s="134"/>
      <c r="ALT34" s="134"/>
      <c r="ALU34" s="134"/>
      <c r="ALV34" s="134"/>
      <c r="ALW34" s="134"/>
      <c r="ALX34" s="134"/>
      <c r="ALY34" s="134"/>
      <c r="ALZ34" s="134"/>
      <c r="AMA34" s="134"/>
      <c r="AMB34" s="134"/>
      <c r="AMC34" s="134"/>
      <c r="AMD34" s="134"/>
      <c r="AME34" s="134"/>
      <c r="AMF34" s="134"/>
      <c r="AMG34" s="134"/>
      <c r="AMH34" s="134"/>
      <c r="AMI34" s="134"/>
      <c r="AMJ34" s="134"/>
      <c r="AMK34" s="134"/>
      <c r="AML34" s="134"/>
      <c r="AMM34" s="134"/>
      <c r="AMN34" s="134"/>
      <c r="AMO34" s="134"/>
      <c r="AMP34" s="134"/>
      <c r="AMQ34" s="134"/>
      <c r="AMR34" s="134"/>
      <c r="AMS34" s="134"/>
      <c r="AMT34" s="134"/>
      <c r="AMU34" s="134"/>
      <c r="AMV34" s="134"/>
      <c r="AMW34" s="134"/>
      <c r="AMX34" s="134"/>
      <c r="AMY34" s="134"/>
      <c r="AMZ34" s="134"/>
      <c r="ANA34" s="134"/>
      <c r="ANB34" s="134"/>
      <c r="ANC34" s="134"/>
      <c r="AND34" s="134"/>
      <c r="ANE34" s="134"/>
      <c r="ANF34" s="134"/>
      <c r="ANG34" s="134"/>
      <c r="ANH34" s="134"/>
      <c r="ANI34" s="134"/>
      <c r="ANJ34" s="134"/>
      <c r="ANK34" s="134"/>
      <c r="ANL34" s="134"/>
      <c r="ANM34" s="134"/>
      <c r="ANN34" s="134"/>
      <c r="ANO34" s="134"/>
      <c r="ANP34" s="134"/>
      <c r="ANQ34" s="134"/>
      <c r="ANR34" s="134"/>
      <c r="ANS34" s="134"/>
      <c r="ANT34" s="134"/>
      <c r="ANU34" s="134"/>
      <c r="ANV34" s="134"/>
      <c r="ANW34" s="134"/>
      <c r="ANX34" s="134"/>
      <c r="ANY34" s="134"/>
      <c r="ANZ34" s="134"/>
      <c r="AOA34" s="134"/>
      <c r="AOB34" s="134"/>
      <c r="AOC34" s="134"/>
      <c r="AOD34" s="134"/>
      <c r="AOE34" s="134"/>
      <c r="AOF34" s="134"/>
      <c r="AOG34" s="134"/>
      <c r="AOH34" s="134"/>
      <c r="AOI34" s="134"/>
      <c r="AOJ34" s="134"/>
      <c r="AOK34" s="134"/>
      <c r="AOL34" s="134"/>
      <c r="AOM34" s="134"/>
      <c r="AON34" s="134"/>
      <c r="AOO34" s="134"/>
      <c r="AOP34" s="134"/>
      <c r="AOQ34" s="134"/>
      <c r="AOR34" s="134"/>
      <c r="AOS34" s="134"/>
      <c r="AOT34" s="134"/>
      <c r="AOU34" s="134"/>
      <c r="AOV34" s="134"/>
      <c r="AOW34" s="134"/>
      <c r="AOX34" s="134"/>
      <c r="AOY34" s="134"/>
      <c r="AOZ34" s="134"/>
      <c r="APA34" s="134"/>
      <c r="APB34" s="134"/>
      <c r="APC34" s="134"/>
      <c r="APD34" s="134"/>
      <c r="APE34" s="134"/>
      <c r="APF34" s="134"/>
      <c r="APG34" s="134"/>
      <c r="APH34" s="134"/>
      <c r="API34" s="134"/>
      <c r="APJ34" s="134"/>
      <c r="APK34" s="134"/>
      <c r="APL34" s="134"/>
      <c r="APM34" s="134"/>
      <c r="APN34" s="134"/>
      <c r="APO34" s="134"/>
      <c r="APP34" s="134"/>
      <c r="APQ34" s="134"/>
      <c r="APR34" s="134"/>
      <c r="APS34" s="134"/>
      <c r="APT34" s="134"/>
      <c r="APU34" s="134"/>
      <c r="APV34" s="134"/>
      <c r="APW34" s="134"/>
      <c r="APX34" s="134"/>
      <c r="APY34" s="134"/>
      <c r="APZ34" s="134"/>
      <c r="AQA34" s="134"/>
      <c r="AQB34" s="134"/>
      <c r="AQC34" s="134"/>
      <c r="AQD34" s="134"/>
      <c r="AQE34" s="134"/>
      <c r="AQF34" s="134"/>
      <c r="AQG34" s="134"/>
      <c r="AQH34" s="134"/>
      <c r="AQI34" s="134"/>
      <c r="AQJ34" s="134"/>
      <c r="AQK34" s="134"/>
      <c r="AQL34" s="134"/>
      <c r="AQM34" s="134"/>
      <c r="AQN34" s="134"/>
      <c r="AQO34" s="134"/>
      <c r="AQP34" s="134"/>
      <c r="AQQ34" s="134"/>
      <c r="AQR34" s="134"/>
      <c r="AQS34" s="134"/>
      <c r="AQT34" s="134"/>
      <c r="AQU34" s="134"/>
      <c r="AQV34" s="134"/>
      <c r="AQW34" s="134"/>
      <c r="AQX34" s="134"/>
      <c r="AQY34" s="134"/>
      <c r="AQZ34" s="134"/>
      <c r="ARA34" s="134"/>
      <c r="ARB34" s="134"/>
      <c r="ARC34" s="134"/>
      <c r="ARD34" s="134"/>
      <c r="ARE34" s="134"/>
      <c r="ARF34" s="134"/>
      <c r="ARG34" s="134"/>
      <c r="ARH34" s="134"/>
      <c r="ARI34" s="134"/>
      <c r="ARJ34" s="134"/>
      <c r="ARK34" s="134"/>
      <c r="ARL34" s="134"/>
      <c r="ARM34" s="134"/>
      <c r="ARN34" s="134"/>
      <c r="ARO34" s="134"/>
      <c r="ARP34" s="134"/>
      <c r="ARQ34" s="134"/>
      <c r="ARR34" s="134"/>
      <c r="ARS34" s="134"/>
      <c r="ART34" s="134"/>
      <c r="ARU34" s="134"/>
      <c r="ARV34" s="134"/>
      <c r="ARW34" s="134"/>
      <c r="ARX34" s="134"/>
      <c r="ARY34" s="134"/>
      <c r="ARZ34" s="134"/>
      <c r="ASA34" s="134"/>
      <c r="ASB34" s="134"/>
      <c r="ASC34" s="134"/>
      <c r="ASD34" s="134"/>
      <c r="ASE34" s="134"/>
      <c r="ASF34" s="134"/>
      <c r="ASG34" s="134"/>
      <c r="ASH34" s="134"/>
      <c r="ASI34" s="134"/>
      <c r="ASJ34" s="134"/>
      <c r="ASK34" s="134"/>
      <c r="ASL34" s="134"/>
      <c r="ASM34" s="134"/>
      <c r="ASN34" s="134"/>
      <c r="ASO34" s="134"/>
      <c r="ASP34" s="134"/>
      <c r="ASQ34" s="134"/>
      <c r="ASR34" s="134"/>
      <c r="ASS34" s="134"/>
      <c r="AST34" s="134"/>
      <c r="ASU34" s="134"/>
      <c r="ASV34" s="134"/>
      <c r="ASW34" s="134"/>
      <c r="ASX34" s="134"/>
      <c r="ASY34" s="134"/>
      <c r="ASZ34" s="134"/>
      <c r="ATA34" s="134"/>
      <c r="ATB34" s="134"/>
      <c r="ATC34" s="134"/>
      <c r="ATD34" s="134"/>
      <c r="ATE34" s="134"/>
      <c r="ATF34" s="134"/>
      <c r="ATG34" s="134"/>
      <c r="ATH34" s="134"/>
      <c r="ATI34" s="134"/>
      <c r="ATJ34" s="134"/>
      <c r="ATK34" s="134"/>
      <c r="ATL34" s="134"/>
      <c r="ATM34" s="134"/>
      <c r="ATN34" s="134"/>
      <c r="ATO34" s="134"/>
      <c r="ATP34" s="134"/>
      <c r="ATQ34" s="134"/>
      <c r="ATR34" s="134"/>
      <c r="ATS34" s="134"/>
      <c r="ATT34" s="134"/>
      <c r="ATU34" s="134"/>
      <c r="ATV34" s="134"/>
      <c r="ATW34" s="134"/>
      <c r="ATX34" s="134"/>
      <c r="ATY34" s="134"/>
      <c r="ATZ34" s="134"/>
      <c r="AUA34" s="134"/>
      <c r="AUB34" s="134"/>
      <c r="AUC34" s="134"/>
      <c r="AUD34" s="134"/>
      <c r="AUE34" s="134"/>
      <c r="AUF34" s="134"/>
      <c r="AUG34" s="134"/>
      <c r="AUH34" s="134"/>
      <c r="AUI34" s="134"/>
      <c r="AUJ34" s="134"/>
      <c r="AUK34" s="134"/>
      <c r="AUL34" s="134"/>
      <c r="AUM34" s="134"/>
      <c r="AUN34" s="134"/>
      <c r="AUO34" s="134"/>
      <c r="AUP34" s="134"/>
      <c r="AUQ34" s="134"/>
      <c r="AUR34" s="134"/>
      <c r="AUS34" s="134"/>
    </row>
    <row r="35" spans="1:1241" s="50" customFormat="1" ht="11.5" x14ac:dyDescent="0.25">
      <c r="A35" s="23"/>
      <c r="B35" s="23"/>
      <c r="D35" s="31"/>
      <c r="E35" s="23"/>
      <c r="F35" s="23"/>
      <c r="G35" s="23"/>
      <c r="H35" s="23"/>
      <c r="I35" s="23"/>
      <c r="J35" s="23"/>
      <c r="K35" s="23"/>
      <c r="L35" s="23"/>
      <c r="M35" s="23"/>
      <c r="N35" s="31"/>
      <c r="O35" s="31"/>
      <c r="P35" s="31"/>
      <c r="Q35" s="31"/>
      <c r="R35" s="31"/>
      <c r="S35" s="31"/>
      <c r="T35" s="31"/>
      <c r="U35" s="31"/>
      <c r="V35" s="126"/>
      <c r="W35" s="126"/>
      <c r="X35" s="129"/>
      <c r="Y35" s="129"/>
      <c r="Z35" s="129"/>
      <c r="AA35" s="129"/>
      <c r="AB35" s="129"/>
      <c r="AC35" s="129"/>
      <c r="AD35" s="129"/>
      <c r="AE35" s="129"/>
      <c r="AF35" s="129"/>
      <c r="AG35" s="129"/>
      <c r="AH35" s="129"/>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5"/>
      <c r="DD35" s="125"/>
      <c r="DE35" s="125"/>
      <c r="DF35" s="125"/>
      <c r="DG35" s="125"/>
      <c r="DH35" s="125"/>
      <c r="DI35" s="125"/>
      <c r="DJ35" s="125"/>
      <c r="DK35" s="125"/>
      <c r="DL35" s="125"/>
      <c r="DM35" s="125"/>
      <c r="DN35" s="125"/>
      <c r="DO35" s="125"/>
      <c r="DP35" s="125"/>
      <c r="DQ35" s="125"/>
      <c r="DR35" s="125"/>
      <c r="DS35" s="125"/>
      <c r="DT35" s="125"/>
      <c r="DU35" s="125"/>
      <c r="DV35" s="125"/>
      <c r="DW35" s="125"/>
      <c r="DX35" s="125"/>
      <c r="DY35" s="125"/>
      <c r="DZ35" s="125"/>
      <c r="EA35" s="125"/>
      <c r="EB35" s="125"/>
      <c r="EC35" s="125"/>
      <c r="ED35" s="125"/>
      <c r="EE35" s="125"/>
      <c r="EF35" s="125"/>
      <c r="EG35" s="125"/>
      <c r="EH35" s="125"/>
      <c r="EI35" s="125"/>
      <c r="EJ35" s="125"/>
      <c r="EK35" s="125"/>
      <c r="EL35" s="125"/>
      <c r="EM35" s="125"/>
      <c r="EN35" s="125"/>
      <c r="EO35" s="125"/>
      <c r="EP35" s="125"/>
      <c r="EQ35" s="125"/>
      <c r="ER35" s="125"/>
      <c r="ES35" s="125"/>
      <c r="ET35" s="125"/>
      <c r="EU35" s="125"/>
      <c r="EV35" s="125"/>
      <c r="EW35" s="125"/>
      <c r="EX35" s="125"/>
      <c r="EY35" s="125"/>
      <c r="EZ35" s="125"/>
      <c r="FA35" s="125"/>
      <c r="FB35" s="125"/>
      <c r="FC35" s="125"/>
      <c r="FD35" s="125"/>
      <c r="FE35" s="125"/>
      <c r="FF35" s="125"/>
      <c r="FG35" s="125"/>
      <c r="FH35" s="125"/>
      <c r="FI35" s="125"/>
      <c r="FJ35" s="125"/>
      <c r="FK35" s="125"/>
      <c r="FL35" s="125"/>
      <c r="FM35" s="125"/>
      <c r="FN35" s="125"/>
      <c r="FO35" s="125"/>
      <c r="FP35" s="125"/>
      <c r="FQ35" s="125"/>
      <c r="FR35" s="125"/>
      <c r="FS35" s="125"/>
      <c r="FT35" s="125"/>
      <c r="FU35" s="125"/>
      <c r="FV35" s="125"/>
      <c r="FW35" s="125"/>
      <c r="FX35" s="125"/>
      <c r="FY35" s="125"/>
      <c r="FZ35" s="125"/>
      <c r="GA35" s="125"/>
      <c r="GB35" s="125"/>
      <c r="GC35" s="125"/>
      <c r="GD35" s="125"/>
      <c r="GE35" s="125"/>
      <c r="GF35" s="125"/>
      <c r="GG35" s="125"/>
      <c r="GH35" s="125"/>
      <c r="GI35" s="125"/>
      <c r="GJ35" s="125"/>
      <c r="GK35" s="125"/>
      <c r="GL35" s="125"/>
      <c r="GM35" s="125"/>
      <c r="GN35" s="125"/>
      <c r="GO35" s="125"/>
      <c r="GP35" s="125"/>
      <c r="GQ35" s="125"/>
      <c r="GR35" s="125"/>
      <c r="GS35" s="125"/>
      <c r="GT35" s="125"/>
      <c r="GU35" s="125"/>
      <c r="GV35" s="125"/>
      <c r="GW35" s="125"/>
      <c r="GX35" s="125"/>
      <c r="GY35" s="125"/>
      <c r="GZ35" s="125"/>
      <c r="HA35" s="125"/>
      <c r="HB35" s="125"/>
      <c r="HC35" s="125"/>
      <c r="HD35" s="125"/>
      <c r="HE35" s="125"/>
      <c r="HF35" s="125"/>
      <c r="HG35" s="125"/>
      <c r="HH35" s="125"/>
      <c r="HI35" s="125"/>
      <c r="HJ35" s="125"/>
      <c r="HK35" s="125"/>
      <c r="HL35" s="125"/>
      <c r="HM35" s="125"/>
      <c r="HN35" s="125"/>
      <c r="HO35" s="125"/>
      <c r="HP35" s="125"/>
      <c r="HQ35" s="125"/>
      <c r="HR35" s="125"/>
      <c r="HS35" s="125"/>
      <c r="HT35" s="125"/>
      <c r="HU35" s="125"/>
      <c r="HV35" s="125"/>
      <c r="HW35" s="125"/>
      <c r="HX35" s="125"/>
      <c r="HY35" s="125"/>
      <c r="HZ35" s="125"/>
      <c r="IA35" s="125"/>
      <c r="IB35" s="125"/>
      <c r="IC35" s="125"/>
      <c r="ID35" s="125"/>
      <c r="IE35" s="125"/>
      <c r="IF35" s="125"/>
      <c r="IG35" s="125"/>
      <c r="IH35" s="125"/>
      <c r="II35" s="125"/>
      <c r="IJ35" s="125"/>
      <c r="IK35" s="125"/>
      <c r="IL35" s="125"/>
      <c r="IM35" s="125"/>
      <c r="IN35" s="125"/>
      <c r="IO35" s="125"/>
      <c r="IP35" s="125"/>
      <c r="IQ35" s="125"/>
      <c r="IR35" s="125"/>
      <c r="IS35" s="125"/>
      <c r="IT35" s="125"/>
      <c r="IU35" s="125"/>
      <c r="IV35" s="125"/>
      <c r="IW35" s="125"/>
      <c r="IX35" s="125"/>
      <c r="IY35" s="125"/>
      <c r="IZ35" s="125"/>
      <c r="JA35" s="125"/>
      <c r="JB35" s="125"/>
      <c r="JC35" s="125"/>
      <c r="JD35" s="125"/>
      <c r="JE35" s="125"/>
      <c r="JF35" s="125"/>
      <c r="JG35" s="125"/>
      <c r="JH35" s="125"/>
      <c r="JI35" s="125"/>
      <c r="JJ35" s="125"/>
      <c r="JK35" s="125"/>
      <c r="JL35" s="125"/>
      <c r="JM35" s="125"/>
      <c r="JN35" s="125"/>
      <c r="JO35" s="125"/>
      <c r="JP35" s="125"/>
      <c r="JQ35" s="125"/>
      <c r="JR35" s="125"/>
      <c r="JS35" s="125"/>
      <c r="JT35" s="125"/>
      <c r="JU35" s="125"/>
      <c r="JV35" s="125"/>
      <c r="JW35" s="125"/>
      <c r="JX35" s="125"/>
      <c r="JY35" s="125"/>
      <c r="JZ35" s="125"/>
      <c r="KA35" s="125"/>
      <c r="KB35" s="125"/>
      <c r="KC35" s="125"/>
      <c r="KD35" s="125"/>
      <c r="KE35" s="125"/>
      <c r="KF35" s="125"/>
      <c r="KG35" s="125"/>
      <c r="KH35" s="125"/>
      <c r="KI35" s="125"/>
      <c r="KJ35" s="125"/>
      <c r="KK35" s="125"/>
      <c r="KL35" s="125"/>
      <c r="KM35" s="125"/>
      <c r="KN35" s="125"/>
      <c r="KO35" s="125"/>
      <c r="KP35" s="125"/>
      <c r="KQ35" s="125"/>
      <c r="KR35" s="125"/>
      <c r="KS35" s="125"/>
      <c r="KT35" s="125"/>
      <c r="KU35" s="125"/>
      <c r="KV35" s="125"/>
      <c r="KW35" s="125"/>
      <c r="KX35" s="125"/>
      <c r="KY35" s="125"/>
      <c r="KZ35" s="125"/>
      <c r="LA35" s="125"/>
      <c r="LB35" s="125"/>
      <c r="LC35" s="125"/>
      <c r="LD35" s="125"/>
      <c r="LE35" s="125"/>
      <c r="LF35" s="125"/>
      <c r="LG35" s="125"/>
      <c r="LH35" s="125"/>
      <c r="LI35" s="125"/>
      <c r="LJ35" s="125"/>
      <c r="LK35" s="125"/>
      <c r="LL35" s="125"/>
      <c r="LM35" s="125"/>
      <c r="LN35" s="125"/>
      <c r="LO35" s="125"/>
      <c r="LP35" s="125"/>
      <c r="LQ35" s="125"/>
      <c r="LR35" s="125"/>
      <c r="LS35" s="125"/>
      <c r="LT35" s="125"/>
      <c r="LU35" s="125"/>
      <c r="LV35" s="125"/>
      <c r="LW35" s="125"/>
      <c r="LX35" s="125"/>
      <c r="LY35" s="125"/>
      <c r="LZ35" s="125"/>
      <c r="MA35" s="125"/>
      <c r="MB35" s="125"/>
      <c r="MC35" s="125"/>
      <c r="MD35" s="125"/>
      <c r="ME35" s="125"/>
      <c r="MF35" s="125"/>
      <c r="MG35" s="125"/>
      <c r="MH35" s="125"/>
      <c r="MI35" s="125"/>
      <c r="MJ35" s="125"/>
      <c r="MK35" s="125"/>
      <c r="ML35" s="125"/>
      <c r="MM35" s="125"/>
      <c r="MN35" s="125"/>
      <c r="MO35" s="125"/>
      <c r="MP35" s="125"/>
      <c r="MQ35" s="125"/>
      <c r="MR35" s="125"/>
      <c r="MS35" s="125"/>
      <c r="MT35" s="125"/>
      <c r="MU35" s="125"/>
      <c r="MV35" s="125"/>
      <c r="MW35" s="125"/>
      <c r="MX35" s="125"/>
      <c r="MY35" s="125"/>
      <c r="MZ35" s="125"/>
      <c r="NA35" s="125"/>
      <c r="NB35" s="125"/>
      <c r="NC35" s="125"/>
      <c r="ND35" s="125"/>
      <c r="NE35" s="125"/>
      <c r="NF35" s="125"/>
      <c r="NG35" s="125"/>
      <c r="NH35" s="125"/>
      <c r="NI35" s="125"/>
      <c r="NJ35" s="125"/>
      <c r="NK35" s="125"/>
      <c r="NL35" s="125"/>
      <c r="NM35" s="125"/>
      <c r="NN35" s="125"/>
      <c r="NO35" s="125"/>
      <c r="NP35" s="125"/>
      <c r="NQ35" s="125"/>
      <c r="NR35" s="125"/>
      <c r="NS35" s="125"/>
      <c r="NT35" s="125"/>
      <c r="NU35" s="125"/>
      <c r="NV35" s="125"/>
      <c r="NW35" s="125"/>
      <c r="NX35" s="125"/>
      <c r="NY35" s="125"/>
      <c r="NZ35" s="125"/>
      <c r="OA35" s="125"/>
      <c r="OB35" s="125"/>
      <c r="OC35" s="125"/>
      <c r="OD35" s="125"/>
      <c r="OE35" s="125"/>
      <c r="OF35" s="125"/>
      <c r="OG35" s="125"/>
      <c r="OH35" s="125"/>
      <c r="OI35" s="125"/>
      <c r="OJ35" s="125"/>
      <c r="OK35" s="125"/>
      <c r="OL35" s="125"/>
      <c r="OM35" s="125"/>
      <c r="ON35" s="125"/>
      <c r="OO35" s="125"/>
      <c r="OP35" s="125"/>
      <c r="OQ35" s="125"/>
      <c r="OR35" s="125"/>
      <c r="OS35" s="125"/>
      <c r="OT35" s="125"/>
      <c r="OU35" s="125"/>
      <c r="OV35" s="125"/>
      <c r="OW35" s="125"/>
      <c r="OX35" s="125"/>
      <c r="OY35" s="125"/>
      <c r="OZ35" s="125"/>
      <c r="PA35" s="125"/>
      <c r="PB35" s="125"/>
      <c r="PC35" s="125"/>
      <c r="PD35" s="125"/>
      <c r="PE35" s="125"/>
      <c r="PF35" s="125"/>
      <c r="PG35" s="125"/>
      <c r="PH35" s="125"/>
      <c r="PI35" s="125"/>
      <c r="PJ35" s="125"/>
      <c r="PK35" s="125"/>
      <c r="PL35" s="125"/>
      <c r="PM35" s="125"/>
      <c r="PN35" s="125"/>
      <c r="PO35" s="125"/>
      <c r="PP35" s="125"/>
      <c r="PQ35" s="125"/>
      <c r="PR35" s="125"/>
      <c r="PS35" s="125"/>
      <c r="PT35" s="125"/>
      <c r="PU35" s="125"/>
      <c r="PV35" s="125"/>
      <c r="PW35" s="125"/>
      <c r="PX35" s="125"/>
      <c r="PY35" s="125"/>
      <c r="PZ35" s="125"/>
      <c r="QA35" s="125"/>
      <c r="QB35" s="125"/>
      <c r="QC35" s="125"/>
      <c r="QD35" s="125"/>
      <c r="QE35" s="125"/>
      <c r="QF35" s="125"/>
      <c r="QG35" s="125"/>
      <c r="QH35" s="125"/>
      <c r="QI35" s="125"/>
      <c r="QJ35" s="125"/>
      <c r="QK35" s="125"/>
      <c r="QL35" s="125"/>
      <c r="QM35" s="125"/>
      <c r="QN35" s="125"/>
      <c r="QO35" s="125"/>
      <c r="QP35" s="125"/>
      <c r="QQ35" s="125"/>
      <c r="QR35" s="125"/>
      <c r="QS35" s="125"/>
      <c r="QT35" s="125"/>
      <c r="QU35" s="125"/>
      <c r="QV35" s="125"/>
      <c r="QW35" s="125"/>
      <c r="QX35" s="125"/>
      <c r="QY35" s="125"/>
      <c r="QZ35" s="125"/>
      <c r="RA35" s="125"/>
      <c r="RB35" s="125"/>
      <c r="RC35" s="125"/>
      <c r="RD35" s="125"/>
      <c r="RE35" s="125"/>
      <c r="RF35" s="125"/>
      <c r="RG35" s="125"/>
      <c r="RH35" s="125"/>
      <c r="RI35" s="125"/>
      <c r="RJ35" s="125"/>
      <c r="RK35" s="125"/>
      <c r="RL35" s="125"/>
      <c r="RM35" s="125"/>
      <c r="RN35" s="125"/>
      <c r="RO35" s="125"/>
      <c r="RP35" s="125"/>
      <c r="RQ35" s="125"/>
      <c r="RR35" s="125"/>
      <c r="RS35" s="125"/>
      <c r="RT35" s="125"/>
      <c r="RU35" s="125"/>
      <c r="RV35" s="125"/>
      <c r="RW35" s="125"/>
      <c r="RX35" s="125"/>
      <c r="RY35" s="125"/>
      <c r="RZ35" s="125"/>
      <c r="SA35" s="125"/>
      <c r="SB35" s="125"/>
      <c r="SC35" s="125"/>
      <c r="SD35" s="125"/>
      <c r="SE35" s="125"/>
      <c r="SF35" s="125"/>
      <c r="SG35" s="125"/>
      <c r="SH35" s="125"/>
      <c r="SI35" s="125"/>
      <c r="SJ35" s="125"/>
      <c r="SK35" s="125"/>
      <c r="SL35" s="125"/>
      <c r="SM35" s="125"/>
      <c r="SN35" s="125"/>
      <c r="SO35" s="125"/>
      <c r="SP35" s="125"/>
      <c r="SQ35" s="125"/>
      <c r="SR35" s="125"/>
      <c r="SS35" s="125"/>
      <c r="ST35" s="125"/>
      <c r="SU35" s="125"/>
      <c r="SV35" s="125"/>
      <c r="SW35" s="125"/>
      <c r="SX35" s="125"/>
      <c r="SY35" s="125"/>
      <c r="SZ35" s="125"/>
      <c r="TA35" s="125"/>
      <c r="TB35" s="125"/>
      <c r="TC35" s="125"/>
      <c r="TD35" s="125"/>
      <c r="TE35" s="125"/>
      <c r="TF35" s="125"/>
      <c r="TG35" s="125"/>
      <c r="TH35" s="125"/>
      <c r="TI35" s="125"/>
      <c r="TJ35" s="125"/>
      <c r="TK35" s="125"/>
      <c r="TL35" s="125"/>
      <c r="TM35" s="125"/>
      <c r="TN35" s="125"/>
      <c r="TO35" s="125"/>
      <c r="TP35" s="125"/>
      <c r="TQ35" s="125"/>
      <c r="TR35" s="125"/>
      <c r="TS35" s="125"/>
      <c r="TT35" s="125"/>
      <c r="TU35" s="125"/>
      <c r="TV35" s="125"/>
      <c r="TW35" s="125"/>
      <c r="TX35" s="125"/>
      <c r="TY35" s="125"/>
      <c r="TZ35" s="125"/>
      <c r="UA35" s="125"/>
      <c r="UB35" s="125"/>
      <c r="UC35" s="125"/>
      <c r="UD35" s="125"/>
      <c r="UE35" s="125"/>
      <c r="UF35" s="125"/>
      <c r="UG35" s="125"/>
      <c r="UH35" s="125"/>
      <c r="UI35" s="125"/>
      <c r="UJ35" s="125"/>
      <c r="UK35" s="125"/>
      <c r="UL35" s="125"/>
      <c r="UM35" s="125"/>
      <c r="UN35" s="125"/>
      <c r="UO35" s="125"/>
      <c r="UP35" s="125"/>
      <c r="UQ35" s="125"/>
      <c r="UR35" s="125"/>
      <c r="US35" s="125"/>
      <c r="UT35" s="125"/>
      <c r="UU35" s="125"/>
      <c r="UV35" s="125"/>
      <c r="UW35" s="125"/>
      <c r="UX35" s="125"/>
      <c r="UY35" s="125"/>
      <c r="UZ35" s="125"/>
      <c r="VA35" s="125"/>
      <c r="VB35" s="125"/>
      <c r="VC35" s="125"/>
      <c r="VD35" s="125"/>
      <c r="VE35" s="125"/>
      <c r="VF35" s="125"/>
      <c r="VG35" s="125"/>
      <c r="VH35" s="125"/>
      <c r="VI35" s="125"/>
      <c r="VJ35" s="125"/>
      <c r="VK35" s="125"/>
      <c r="VL35" s="125"/>
      <c r="VM35" s="125"/>
      <c r="VN35" s="125"/>
      <c r="VO35" s="125"/>
      <c r="VP35" s="125"/>
      <c r="VQ35" s="125"/>
      <c r="VR35" s="125"/>
      <c r="VS35" s="125"/>
      <c r="VT35" s="125"/>
      <c r="VU35" s="125"/>
      <c r="VV35" s="125"/>
      <c r="VW35" s="125"/>
      <c r="VX35" s="125"/>
      <c r="VY35" s="125"/>
      <c r="VZ35" s="125"/>
      <c r="WA35" s="125"/>
      <c r="WB35" s="125"/>
      <c r="WC35" s="125"/>
      <c r="WD35" s="125"/>
      <c r="WE35" s="125"/>
      <c r="WF35" s="125"/>
      <c r="WG35" s="125"/>
      <c r="WH35" s="125"/>
      <c r="WI35" s="125"/>
      <c r="WJ35" s="125"/>
      <c r="WK35" s="125"/>
      <c r="WL35" s="125"/>
      <c r="WM35" s="125"/>
      <c r="WN35" s="125"/>
      <c r="WO35" s="125"/>
      <c r="WP35" s="125"/>
      <c r="WQ35" s="125"/>
      <c r="WR35" s="125"/>
      <c r="WS35" s="125"/>
      <c r="WT35" s="125"/>
      <c r="WU35" s="125"/>
      <c r="WV35" s="125"/>
      <c r="WW35" s="125"/>
      <c r="WX35" s="125"/>
      <c r="WY35" s="125"/>
      <c r="WZ35" s="125"/>
      <c r="XA35" s="125"/>
      <c r="XB35" s="125"/>
      <c r="XC35" s="125"/>
      <c r="XD35" s="125"/>
      <c r="XE35" s="125"/>
      <c r="XF35" s="125"/>
      <c r="XG35" s="125"/>
      <c r="XH35" s="125"/>
      <c r="XI35" s="125"/>
      <c r="XJ35" s="125"/>
      <c r="XK35" s="125"/>
      <c r="XL35" s="125"/>
      <c r="XM35" s="125"/>
      <c r="XN35" s="125"/>
      <c r="XO35" s="125"/>
      <c r="XP35" s="125"/>
      <c r="XQ35" s="125"/>
      <c r="XR35" s="125"/>
      <c r="XS35" s="125"/>
      <c r="XT35" s="125"/>
      <c r="XU35" s="125"/>
      <c r="XV35" s="125"/>
      <c r="XW35" s="125"/>
      <c r="XX35" s="125"/>
      <c r="XY35" s="125"/>
      <c r="XZ35" s="125"/>
      <c r="YA35" s="125"/>
      <c r="YB35" s="125"/>
      <c r="YC35" s="125"/>
      <c r="YD35" s="125"/>
      <c r="YE35" s="125"/>
      <c r="YF35" s="125"/>
      <c r="YG35" s="125"/>
      <c r="YH35" s="125"/>
      <c r="YI35" s="125"/>
      <c r="YJ35" s="125"/>
      <c r="YK35" s="125"/>
      <c r="YL35" s="125"/>
      <c r="YM35" s="125"/>
      <c r="YN35" s="125"/>
      <c r="YO35" s="125"/>
      <c r="YP35" s="125"/>
      <c r="YQ35" s="125"/>
      <c r="YR35" s="125"/>
      <c r="YS35" s="125"/>
      <c r="YT35" s="125"/>
      <c r="YU35" s="125"/>
      <c r="YV35" s="125"/>
      <c r="YW35" s="125"/>
      <c r="YX35" s="125"/>
      <c r="YY35" s="125"/>
      <c r="YZ35" s="125"/>
      <c r="ZA35" s="125"/>
      <c r="ZB35" s="125"/>
      <c r="ZC35" s="125"/>
      <c r="ZD35" s="125"/>
      <c r="ZE35" s="125"/>
      <c r="ZF35" s="125"/>
      <c r="ZG35" s="125"/>
      <c r="ZH35" s="125"/>
      <c r="ZI35" s="125"/>
      <c r="ZJ35" s="125"/>
      <c r="ZK35" s="125"/>
      <c r="ZL35" s="125"/>
      <c r="ZM35" s="125"/>
      <c r="ZN35" s="125"/>
      <c r="ZO35" s="125"/>
      <c r="ZP35" s="125"/>
      <c r="ZQ35" s="125"/>
      <c r="ZR35" s="125"/>
      <c r="ZS35" s="125"/>
      <c r="ZT35" s="125"/>
      <c r="ZU35" s="125"/>
      <c r="ZV35" s="125"/>
      <c r="ZW35" s="125"/>
      <c r="ZX35" s="125"/>
      <c r="ZY35" s="125"/>
      <c r="ZZ35" s="125"/>
      <c r="AAA35" s="125"/>
      <c r="AAB35" s="125"/>
      <c r="AAC35" s="125"/>
      <c r="AAD35" s="125"/>
      <c r="AAE35" s="125"/>
      <c r="AAF35" s="125"/>
      <c r="AAG35" s="125"/>
      <c r="AAH35" s="125"/>
      <c r="AAI35" s="125"/>
      <c r="AAJ35" s="125"/>
      <c r="AAK35" s="125"/>
      <c r="AAL35" s="125"/>
      <c r="AAM35" s="125"/>
      <c r="AAN35" s="125"/>
      <c r="AAO35" s="125"/>
      <c r="AAP35" s="125"/>
      <c r="AAQ35" s="125"/>
      <c r="AAR35" s="125"/>
      <c r="AAS35" s="125"/>
      <c r="AAT35" s="125"/>
      <c r="AAU35" s="125"/>
      <c r="AAV35" s="125"/>
      <c r="AAW35" s="125"/>
      <c r="AAX35" s="125"/>
      <c r="AAY35" s="125"/>
      <c r="AAZ35" s="125"/>
      <c r="ABA35" s="125"/>
      <c r="ABB35" s="125"/>
      <c r="ABC35" s="125"/>
      <c r="ABD35" s="125"/>
      <c r="ABE35" s="125"/>
      <c r="ABF35" s="125"/>
      <c r="ABG35" s="125"/>
      <c r="ABH35" s="125"/>
      <c r="ABI35" s="125"/>
      <c r="ABJ35" s="125"/>
      <c r="ABK35" s="125"/>
      <c r="ABL35" s="125"/>
      <c r="ABM35" s="125"/>
      <c r="ABN35" s="125"/>
      <c r="ABO35" s="125"/>
      <c r="ABP35" s="125"/>
      <c r="ABQ35" s="125"/>
      <c r="ABR35" s="125"/>
      <c r="ABS35" s="125"/>
      <c r="ABT35" s="125"/>
      <c r="ABU35" s="125"/>
      <c r="ABV35" s="125"/>
      <c r="ABW35" s="125"/>
      <c r="ABX35" s="125"/>
      <c r="ABY35" s="125"/>
      <c r="ABZ35" s="125"/>
      <c r="ACA35" s="125"/>
      <c r="ACB35" s="125"/>
      <c r="ACC35" s="125"/>
      <c r="ACD35" s="125"/>
      <c r="ACE35" s="125"/>
      <c r="ACF35" s="125"/>
      <c r="ACG35" s="125"/>
      <c r="ACH35" s="125"/>
      <c r="ACI35" s="125"/>
      <c r="ACJ35" s="125"/>
      <c r="ACK35" s="125"/>
      <c r="ACL35" s="125"/>
      <c r="ACM35" s="125"/>
      <c r="ACN35" s="125"/>
      <c r="ACO35" s="125"/>
      <c r="ACP35" s="125"/>
      <c r="ACQ35" s="125"/>
      <c r="ACR35" s="125"/>
      <c r="ACS35" s="125"/>
      <c r="ACT35" s="125"/>
      <c r="ACU35" s="125"/>
      <c r="ACV35" s="125"/>
      <c r="ACW35" s="125"/>
      <c r="ACX35" s="125"/>
      <c r="ACY35" s="125"/>
      <c r="ACZ35" s="125"/>
      <c r="ADA35" s="125"/>
      <c r="ADB35" s="125"/>
      <c r="ADC35" s="125"/>
      <c r="ADD35" s="125"/>
      <c r="ADE35" s="125"/>
      <c r="ADF35" s="125"/>
      <c r="ADG35" s="125"/>
      <c r="ADH35" s="125"/>
      <c r="ADI35" s="125"/>
      <c r="ADJ35" s="125"/>
      <c r="ADK35" s="125"/>
      <c r="ADL35" s="125"/>
      <c r="ADM35" s="125"/>
      <c r="ADN35" s="125"/>
      <c r="ADO35" s="125"/>
      <c r="ADP35" s="125"/>
      <c r="ADQ35" s="125"/>
      <c r="ADR35" s="125"/>
      <c r="ADS35" s="125"/>
      <c r="ADT35" s="125"/>
      <c r="ADU35" s="125"/>
      <c r="ADV35" s="125"/>
      <c r="ADW35" s="125"/>
      <c r="ADX35" s="125"/>
      <c r="ADY35" s="125"/>
      <c r="ADZ35" s="125"/>
      <c r="AEA35" s="125"/>
      <c r="AEB35" s="125"/>
      <c r="AEC35" s="125"/>
      <c r="AED35" s="125"/>
      <c r="AEE35" s="125"/>
      <c r="AEF35" s="125"/>
      <c r="AEG35" s="125"/>
      <c r="AEH35" s="125"/>
      <c r="AEI35" s="125"/>
      <c r="AEJ35" s="125"/>
      <c r="AEK35" s="125"/>
      <c r="AEL35" s="125"/>
      <c r="AEM35" s="125"/>
      <c r="AEN35" s="125"/>
      <c r="AEO35" s="125"/>
      <c r="AEP35" s="125"/>
      <c r="AEQ35" s="125"/>
      <c r="AER35" s="125"/>
      <c r="AES35" s="125"/>
      <c r="AET35" s="125"/>
      <c r="AEU35" s="125"/>
      <c r="AEV35" s="125"/>
      <c r="AEW35" s="125"/>
      <c r="AEX35" s="125"/>
      <c r="AEY35" s="125"/>
      <c r="AEZ35" s="125"/>
      <c r="AFA35" s="125"/>
      <c r="AFB35" s="125"/>
      <c r="AFC35" s="125"/>
      <c r="AFD35" s="125"/>
      <c r="AFE35" s="125"/>
      <c r="AFF35" s="125"/>
      <c r="AFG35" s="125"/>
      <c r="AFH35" s="125"/>
      <c r="AFI35" s="125"/>
      <c r="AFJ35" s="125"/>
      <c r="AFK35" s="125"/>
      <c r="AFL35" s="125"/>
      <c r="AFM35" s="125"/>
      <c r="AFN35" s="125"/>
      <c r="AFO35" s="125"/>
      <c r="AFP35" s="125"/>
      <c r="AFQ35" s="125"/>
      <c r="AFR35" s="125"/>
      <c r="AFS35" s="125"/>
      <c r="AFT35" s="125"/>
      <c r="AFU35" s="125"/>
      <c r="AFV35" s="125"/>
      <c r="AFW35" s="125"/>
      <c r="AFX35" s="125"/>
      <c r="AFY35" s="125"/>
      <c r="AFZ35" s="125"/>
      <c r="AGA35" s="125"/>
      <c r="AGB35" s="125"/>
      <c r="AGC35" s="125"/>
      <c r="AGD35" s="125"/>
      <c r="AGE35" s="125"/>
      <c r="AGF35" s="125"/>
      <c r="AGG35" s="125"/>
      <c r="AGH35" s="125"/>
      <c r="AGI35" s="125"/>
      <c r="AGJ35" s="125"/>
      <c r="AGK35" s="125"/>
      <c r="AGL35" s="125"/>
      <c r="AGM35" s="125"/>
      <c r="AGN35" s="125"/>
      <c r="AGO35" s="125"/>
      <c r="AGP35" s="125"/>
      <c r="AGQ35" s="125"/>
      <c r="AGR35" s="125"/>
      <c r="AGS35" s="125"/>
      <c r="AGT35" s="125"/>
      <c r="AGU35" s="125"/>
      <c r="AGV35" s="125"/>
      <c r="AGW35" s="125"/>
      <c r="AGX35" s="125"/>
      <c r="AGY35" s="125"/>
      <c r="AGZ35" s="125"/>
      <c r="AHA35" s="125"/>
      <c r="AHB35" s="125"/>
      <c r="AHC35" s="125"/>
      <c r="AHD35" s="125"/>
      <c r="AHE35" s="125"/>
      <c r="AHF35" s="125"/>
      <c r="AHG35" s="125"/>
      <c r="AHH35" s="125"/>
      <c r="AHI35" s="125"/>
      <c r="AHJ35" s="125"/>
      <c r="AHK35" s="125"/>
      <c r="AHL35" s="125"/>
      <c r="AHM35" s="125"/>
      <c r="AHN35" s="125"/>
      <c r="AHO35" s="125"/>
      <c r="AHP35" s="125"/>
      <c r="AHQ35" s="125"/>
      <c r="AHR35" s="125"/>
      <c r="AHS35" s="125"/>
      <c r="AHT35" s="125"/>
      <c r="AHU35" s="125"/>
      <c r="AHV35" s="125"/>
      <c r="AHW35" s="125"/>
      <c r="AHX35" s="125"/>
      <c r="AHY35" s="125"/>
      <c r="AHZ35" s="125"/>
      <c r="AIA35" s="125"/>
      <c r="AIB35" s="125"/>
      <c r="AIC35" s="125"/>
      <c r="AID35" s="125"/>
      <c r="AIE35" s="125"/>
      <c r="AIF35" s="125"/>
      <c r="AIG35" s="125"/>
      <c r="AIH35" s="125"/>
      <c r="AII35" s="125"/>
      <c r="AIJ35" s="125"/>
      <c r="AIK35" s="125"/>
      <c r="AIL35" s="125"/>
      <c r="AIM35" s="125"/>
      <c r="AIN35" s="125"/>
      <c r="AIO35" s="125"/>
      <c r="AIP35" s="125"/>
      <c r="AIQ35" s="125"/>
      <c r="AIR35" s="125"/>
      <c r="AIS35" s="125"/>
      <c r="AIT35" s="125"/>
      <c r="AIU35" s="125"/>
      <c r="AIV35" s="125"/>
      <c r="AIW35" s="125"/>
      <c r="AIX35" s="125"/>
      <c r="AIY35" s="125"/>
      <c r="AIZ35" s="125"/>
      <c r="AJA35" s="125"/>
      <c r="AJB35" s="125"/>
      <c r="AJC35" s="125"/>
      <c r="AJD35" s="125"/>
      <c r="AJE35" s="125"/>
      <c r="AJF35" s="125"/>
      <c r="AJG35" s="125"/>
      <c r="AJH35" s="125"/>
      <c r="AJI35" s="125"/>
      <c r="AJJ35" s="125"/>
      <c r="AJK35" s="125"/>
      <c r="AJL35" s="125"/>
      <c r="AJM35" s="125"/>
      <c r="AJN35" s="125"/>
      <c r="AJO35" s="125"/>
      <c r="AJP35" s="125"/>
      <c r="AJQ35" s="125"/>
      <c r="AJR35" s="125"/>
      <c r="AJS35" s="125"/>
      <c r="AJT35" s="125"/>
      <c r="AJU35" s="125"/>
      <c r="AJV35" s="125"/>
      <c r="AJW35" s="125"/>
      <c r="AJX35" s="125"/>
      <c r="AJY35" s="125"/>
      <c r="AJZ35" s="125"/>
      <c r="AKA35" s="125"/>
      <c r="AKB35" s="125"/>
      <c r="AKC35" s="125"/>
      <c r="AKD35" s="125"/>
      <c r="AKE35" s="125"/>
      <c r="AKF35" s="125"/>
      <c r="AKG35" s="125"/>
      <c r="AKH35" s="125"/>
      <c r="AKI35" s="125"/>
      <c r="AKJ35" s="125"/>
      <c r="AKK35" s="125"/>
      <c r="AKL35" s="125"/>
      <c r="AKM35" s="125"/>
      <c r="AKN35" s="125"/>
      <c r="AKO35" s="125"/>
      <c r="AKP35" s="125"/>
      <c r="AKQ35" s="125"/>
      <c r="AKR35" s="125"/>
      <c r="AKS35" s="125"/>
      <c r="AKT35" s="125"/>
      <c r="AKU35" s="125"/>
      <c r="AKV35" s="125"/>
      <c r="AKW35" s="125"/>
      <c r="AKX35" s="125"/>
      <c r="AKY35" s="125"/>
      <c r="AKZ35" s="125"/>
      <c r="ALA35" s="125"/>
      <c r="ALB35" s="125"/>
      <c r="ALC35" s="125"/>
      <c r="ALD35" s="125"/>
      <c r="ALE35" s="125"/>
      <c r="ALF35" s="125"/>
      <c r="ALG35" s="125"/>
      <c r="ALH35" s="125"/>
      <c r="ALI35" s="125"/>
      <c r="ALJ35" s="125"/>
      <c r="ALK35" s="125"/>
      <c r="ALL35" s="125"/>
      <c r="ALM35" s="125"/>
      <c r="ALN35" s="125"/>
      <c r="ALO35" s="125"/>
      <c r="ALP35" s="125"/>
      <c r="ALQ35" s="125"/>
      <c r="ALR35" s="125"/>
      <c r="ALS35" s="125"/>
      <c r="ALT35" s="125"/>
      <c r="ALU35" s="125"/>
      <c r="ALV35" s="125"/>
      <c r="ALW35" s="125"/>
      <c r="ALX35" s="125"/>
      <c r="ALY35" s="125"/>
      <c r="ALZ35" s="125"/>
      <c r="AMA35" s="125"/>
      <c r="AMB35" s="125"/>
      <c r="AMC35" s="125"/>
      <c r="AMD35" s="125"/>
      <c r="AME35" s="125"/>
      <c r="AMF35" s="125"/>
      <c r="AMG35" s="125"/>
      <c r="AMH35" s="125"/>
      <c r="AMI35" s="125"/>
      <c r="AMJ35" s="125"/>
      <c r="AMK35" s="125"/>
      <c r="AML35" s="125"/>
      <c r="AMM35" s="125"/>
      <c r="AMN35" s="125"/>
      <c r="AMO35" s="125"/>
      <c r="AMP35" s="125"/>
      <c r="AMQ35" s="125"/>
      <c r="AMR35" s="125"/>
      <c r="AMS35" s="125"/>
      <c r="AMT35" s="125"/>
      <c r="AMU35" s="125"/>
      <c r="AMV35" s="125"/>
      <c r="AMW35" s="125"/>
      <c r="AMX35" s="125"/>
      <c r="AMY35" s="125"/>
      <c r="AMZ35" s="125"/>
      <c r="ANA35" s="125"/>
      <c r="ANB35" s="125"/>
      <c r="ANC35" s="125"/>
      <c r="AND35" s="125"/>
      <c r="ANE35" s="125"/>
      <c r="ANF35" s="125"/>
      <c r="ANG35" s="125"/>
      <c r="ANH35" s="125"/>
      <c r="ANI35" s="125"/>
      <c r="ANJ35" s="125"/>
      <c r="ANK35" s="125"/>
      <c r="ANL35" s="125"/>
      <c r="ANM35" s="125"/>
      <c r="ANN35" s="125"/>
      <c r="ANO35" s="125"/>
      <c r="ANP35" s="125"/>
      <c r="ANQ35" s="125"/>
      <c r="ANR35" s="125"/>
      <c r="ANS35" s="125"/>
      <c r="ANT35" s="125"/>
      <c r="ANU35" s="125"/>
      <c r="ANV35" s="125"/>
      <c r="ANW35" s="125"/>
      <c r="ANX35" s="125"/>
      <c r="ANY35" s="125"/>
      <c r="ANZ35" s="125"/>
      <c r="AOA35" s="125"/>
      <c r="AOB35" s="125"/>
      <c r="AOC35" s="125"/>
      <c r="AOD35" s="125"/>
      <c r="AOE35" s="125"/>
      <c r="AOF35" s="125"/>
      <c r="AOG35" s="125"/>
      <c r="AOH35" s="125"/>
      <c r="AOI35" s="125"/>
      <c r="AOJ35" s="125"/>
      <c r="AOK35" s="125"/>
      <c r="AOL35" s="125"/>
      <c r="AOM35" s="125"/>
      <c r="AON35" s="125"/>
      <c r="AOO35" s="125"/>
      <c r="AOP35" s="125"/>
      <c r="AOQ35" s="125"/>
      <c r="AOR35" s="125"/>
      <c r="AOS35" s="125"/>
      <c r="AOT35" s="125"/>
      <c r="AOU35" s="125"/>
      <c r="AOV35" s="125"/>
      <c r="AOW35" s="125"/>
      <c r="AOX35" s="125"/>
      <c r="AOY35" s="125"/>
      <c r="AOZ35" s="125"/>
      <c r="APA35" s="125"/>
      <c r="APB35" s="125"/>
      <c r="APC35" s="125"/>
      <c r="APD35" s="125"/>
      <c r="APE35" s="125"/>
      <c r="APF35" s="125"/>
      <c r="APG35" s="125"/>
      <c r="APH35" s="125"/>
      <c r="API35" s="125"/>
      <c r="APJ35" s="125"/>
      <c r="APK35" s="125"/>
      <c r="APL35" s="125"/>
      <c r="APM35" s="125"/>
      <c r="APN35" s="125"/>
      <c r="APO35" s="125"/>
      <c r="APP35" s="125"/>
      <c r="APQ35" s="125"/>
      <c r="APR35" s="125"/>
      <c r="APS35" s="125"/>
      <c r="APT35" s="125"/>
      <c r="APU35" s="125"/>
      <c r="APV35" s="125"/>
      <c r="APW35" s="125"/>
      <c r="APX35" s="125"/>
      <c r="APY35" s="125"/>
      <c r="APZ35" s="125"/>
      <c r="AQA35" s="125"/>
      <c r="AQB35" s="125"/>
      <c r="AQC35" s="125"/>
      <c r="AQD35" s="125"/>
      <c r="AQE35" s="125"/>
      <c r="AQF35" s="125"/>
      <c r="AQG35" s="125"/>
      <c r="AQH35" s="125"/>
      <c r="AQI35" s="125"/>
      <c r="AQJ35" s="125"/>
      <c r="AQK35" s="125"/>
      <c r="AQL35" s="125"/>
      <c r="AQM35" s="125"/>
      <c r="AQN35" s="125"/>
      <c r="AQO35" s="125"/>
      <c r="AQP35" s="125"/>
      <c r="AQQ35" s="125"/>
      <c r="AQR35" s="125"/>
      <c r="AQS35" s="125"/>
      <c r="AQT35" s="125"/>
      <c r="AQU35" s="125"/>
      <c r="AQV35" s="125"/>
      <c r="AQW35" s="125"/>
      <c r="AQX35" s="125"/>
      <c r="AQY35" s="125"/>
      <c r="AQZ35" s="125"/>
      <c r="ARA35" s="125"/>
      <c r="ARB35" s="125"/>
      <c r="ARC35" s="125"/>
      <c r="ARD35" s="125"/>
      <c r="ARE35" s="125"/>
      <c r="ARF35" s="125"/>
      <c r="ARG35" s="125"/>
      <c r="ARH35" s="125"/>
      <c r="ARI35" s="125"/>
      <c r="ARJ35" s="125"/>
      <c r="ARK35" s="125"/>
      <c r="ARL35" s="125"/>
      <c r="ARM35" s="125"/>
      <c r="ARN35" s="125"/>
      <c r="ARO35" s="125"/>
      <c r="ARP35" s="125"/>
      <c r="ARQ35" s="125"/>
      <c r="ARR35" s="125"/>
      <c r="ARS35" s="125"/>
      <c r="ART35" s="125"/>
      <c r="ARU35" s="125"/>
      <c r="ARV35" s="125"/>
      <c r="ARW35" s="125"/>
      <c r="ARX35" s="125"/>
      <c r="ARY35" s="125"/>
      <c r="ARZ35" s="125"/>
      <c r="ASA35" s="125"/>
      <c r="ASB35" s="125"/>
      <c r="ASC35" s="125"/>
      <c r="ASD35" s="125"/>
      <c r="ASE35" s="125"/>
      <c r="ASF35" s="125"/>
      <c r="ASG35" s="125"/>
      <c r="ASH35" s="125"/>
      <c r="ASI35" s="125"/>
      <c r="ASJ35" s="125"/>
      <c r="ASK35" s="125"/>
      <c r="ASL35" s="125"/>
      <c r="ASM35" s="125"/>
      <c r="ASN35" s="125"/>
      <c r="ASO35" s="125"/>
      <c r="ASP35" s="125"/>
      <c r="ASQ35" s="125"/>
      <c r="ASR35" s="125"/>
      <c r="ASS35" s="125"/>
      <c r="AST35" s="125"/>
      <c r="ASU35" s="125"/>
      <c r="ASV35" s="125"/>
      <c r="ASW35" s="125"/>
      <c r="ASX35" s="125"/>
      <c r="ASY35" s="125"/>
      <c r="ASZ35" s="125"/>
      <c r="ATA35" s="125"/>
      <c r="ATB35" s="125"/>
      <c r="ATC35" s="125"/>
      <c r="ATD35" s="125"/>
      <c r="ATE35" s="125"/>
      <c r="ATF35" s="125"/>
      <c r="ATG35" s="125"/>
      <c r="ATH35" s="125"/>
      <c r="ATI35" s="125"/>
      <c r="ATJ35" s="125"/>
      <c r="ATK35" s="125"/>
      <c r="ATL35" s="125"/>
      <c r="ATM35" s="125"/>
      <c r="ATN35" s="125"/>
      <c r="ATO35" s="125"/>
      <c r="ATP35" s="125"/>
      <c r="ATQ35" s="125"/>
      <c r="ATR35" s="125"/>
      <c r="ATS35" s="125"/>
      <c r="ATT35" s="125"/>
      <c r="ATU35" s="125"/>
      <c r="ATV35" s="125"/>
      <c r="ATW35" s="125"/>
      <c r="ATX35" s="125"/>
      <c r="ATY35" s="125"/>
      <c r="ATZ35" s="125"/>
      <c r="AUA35" s="125"/>
      <c r="AUB35" s="125"/>
      <c r="AUC35" s="125"/>
      <c r="AUD35" s="125"/>
      <c r="AUE35" s="125"/>
      <c r="AUF35" s="125"/>
      <c r="AUG35" s="125"/>
      <c r="AUH35" s="125"/>
      <c r="AUI35" s="125"/>
      <c r="AUJ35" s="125"/>
      <c r="AUK35" s="125"/>
      <c r="AUL35" s="125"/>
      <c r="AUM35" s="125"/>
      <c r="AUN35" s="125"/>
      <c r="AUO35" s="125"/>
      <c r="AUP35" s="125"/>
      <c r="AUQ35" s="125"/>
      <c r="AUR35" s="125"/>
      <c r="AUS35" s="125"/>
    </row>
    <row r="36" spans="1:1241" s="50" customFormat="1" ht="11.5" x14ac:dyDescent="0.25">
      <c r="A36" s="23"/>
      <c r="B36" s="23"/>
      <c r="D36" s="31"/>
      <c r="E36" s="23"/>
      <c r="F36" s="23"/>
      <c r="G36" s="23"/>
      <c r="H36" s="23"/>
      <c r="I36" s="23"/>
      <c r="J36" s="23"/>
      <c r="K36" s="23"/>
      <c r="L36" s="23"/>
      <c r="M36" s="23"/>
      <c r="N36" s="31"/>
      <c r="O36" s="31"/>
      <c r="P36" s="31"/>
      <c r="Q36" s="31"/>
      <c r="R36" s="31"/>
      <c r="S36" s="31"/>
      <c r="T36" s="31"/>
      <c r="U36" s="31"/>
      <c r="V36" s="126"/>
      <c r="W36" s="126"/>
      <c r="X36" s="129"/>
      <c r="Y36" s="129"/>
      <c r="Z36" s="129"/>
      <c r="AA36" s="129"/>
      <c r="AB36" s="129"/>
      <c r="AC36" s="129"/>
      <c r="AD36" s="129"/>
      <c r="AE36" s="129"/>
      <c r="AF36" s="129"/>
      <c r="AG36" s="129"/>
      <c r="AH36" s="129"/>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125"/>
      <c r="EA36" s="125"/>
      <c r="EB36" s="125"/>
      <c r="EC36" s="125"/>
      <c r="ED36" s="125"/>
      <c r="EE36" s="125"/>
      <c r="EF36" s="125"/>
      <c r="EG36" s="125"/>
      <c r="EH36" s="125"/>
      <c r="EI36" s="125"/>
      <c r="EJ36" s="125"/>
      <c r="EK36" s="125"/>
      <c r="EL36" s="125"/>
      <c r="EM36" s="125"/>
      <c r="EN36" s="125"/>
      <c r="EO36" s="125"/>
      <c r="EP36" s="125"/>
      <c r="EQ36" s="125"/>
      <c r="ER36" s="125"/>
      <c r="ES36" s="125"/>
      <c r="ET36" s="125"/>
      <c r="EU36" s="125"/>
      <c r="EV36" s="125"/>
      <c r="EW36" s="125"/>
      <c r="EX36" s="125"/>
      <c r="EY36" s="125"/>
      <c r="EZ36" s="125"/>
      <c r="FA36" s="125"/>
      <c r="FB36" s="125"/>
      <c r="FC36" s="125"/>
      <c r="FD36" s="125"/>
      <c r="FE36" s="125"/>
      <c r="FF36" s="125"/>
      <c r="FG36" s="125"/>
      <c r="FH36" s="125"/>
      <c r="FI36" s="125"/>
      <c r="FJ36" s="125"/>
      <c r="FK36" s="125"/>
      <c r="FL36" s="125"/>
      <c r="FM36" s="125"/>
      <c r="FN36" s="125"/>
      <c r="FO36" s="125"/>
      <c r="FP36" s="125"/>
      <c r="FQ36" s="125"/>
      <c r="FR36" s="125"/>
      <c r="FS36" s="125"/>
      <c r="FT36" s="125"/>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c r="HC36" s="125"/>
      <c r="HD36" s="125"/>
      <c r="HE36" s="125"/>
      <c r="HF36" s="125"/>
      <c r="HG36" s="125"/>
      <c r="HH36" s="125"/>
      <c r="HI36" s="125"/>
      <c r="HJ36" s="125"/>
      <c r="HK36" s="125"/>
      <c r="HL36" s="125"/>
      <c r="HM36" s="125"/>
      <c r="HN36" s="125"/>
      <c r="HO36" s="125"/>
      <c r="HP36" s="125"/>
      <c r="HQ36" s="125"/>
      <c r="HR36" s="125"/>
      <c r="HS36" s="125"/>
      <c r="HT36" s="125"/>
      <c r="HU36" s="125"/>
      <c r="HV36" s="125"/>
      <c r="HW36" s="125"/>
      <c r="HX36" s="125"/>
      <c r="HY36" s="125"/>
      <c r="HZ36" s="125"/>
      <c r="IA36" s="125"/>
      <c r="IB36" s="125"/>
      <c r="IC36" s="125"/>
      <c r="ID36" s="125"/>
      <c r="IE36" s="125"/>
      <c r="IF36" s="125"/>
      <c r="IG36" s="125"/>
      <c r="IH36" s="125"/>
      <c r="II36" s="125"/>
      <c r="IJ36" s="125"/>
      <c r="IK36" s="125"/>
      <c r="IL36" s="125"/>
      <c r="IM36" s="125"/>
      <c r="IN36" s="125"/>
      <c r="IO36" s="125"/>
      <c r="IP36" s="125"/>
      <c r="IQ36" s="125"/>
      <c r="IR36" s="125"/>
      <c r="IS36" s="125"/>
      <c r="IT36" s="125"/>
      <c r="IU36" s="125"/>
      <c r="IV36" s="125"/>
      <c r="IW36" s="125"/>
      <c r="IX36" s="125"/>
      <c r="IY36" s="125"/>
      <c r="IZ36" s="125"/>
      <c r="JA36" s="125"/>
      <c r="JB36" s="125"/>
      <c r="JC36" s="125"/>
      <c r="JD36" s="125"/>
      <c r="JE36" s="125"/>
      <c r="JF36" s="125"/>
      <c r="JG36" s="125"/>
      <c r="JH36" s="125"/>
      <c r="JI36" s="125"/>
      <c r="JJ36" s="125"/>
      <c r="JK36" s="125"/>
      <c r="JL36" s="125"/>
      <c r="JM36" s="125"/>
      <c r="JN36" s="125"/>
      <c r="JO36" s="125"/>
      <c r="JP36" s="125"/>
      <c r="JQ36" s="125"/>
      <c r="JR36" s="125"/>
      <c r="JS36" s="125"/>
      <c r="JT36" s="125"/>
      <c r="JU36" s="125"/>
      <c r="JV36" s="125"/>
      <c r="JW36" s="125"/>
      <c r="JX36" s="125"/>
      <c r="JY36" s="125"/>
      <c r="JZ36" s="125"/>
      <c r="KA36" s="125"/>
      <c r="KB36" s="125"/>
      <c r="KC36" s="125"/>
      <c r="KD36" s="125"/>
      <c r="KE36" s="125"/>
      <c r="KF36" s="125"/>
      <c r="KG36" s="125"/>
      <c r="KH36" s="125"/>
      <c r="KI36" s="125"/>
      <c r="KJ36" s="125"/>
      <c r="KK36" s="125"/>
      <c r="KL36" s="125"/>
      <c r="KM36" s="125"/>
      <c r="KN36" s="125"/>
      <c r="KO36" s="125"/>
      <c r="KP36" s="125"/>
      <c r="KQ36" s="125"/>
      <c r="KR36" s="125"/>
      <c r="KS36" s="125"/>
      <c r="KT36" s="125"/>
      <c r="KU36" s="125"/>
      <c r="KV36" s="125"/>
      <c r="KW36" s="125"/>
      <c r="KX36" s="125"/>
      <c r="KY36" s="125"/>
      <c r="KZ36" s="125"/>
      <c r="LA36" s="125"/>
      <c r="LB36" s="125"/>
      <c r="LC36" s="125"/>
      <c r="LD36" s="125"/>
      <c r="LE36" s="125"/>
      <c r="LF36" s="125"/>
      <c r="LG36" s="125"/>
      <c r="LH36" s="125"/>
      <c r="LI36" s="125"/>
      <c r="LJ36" s="125"/>
      <c r="LK36" s="125"/>
      <c r="LL36" s="125"/>
      <c r="LM36" s="125"/>
      <c r="LN36" s="125"/>
      <c r="LO36" s="125"/>
      <c r="LP36" s="125"/>
      <c r="LQ36" s="125"/>
      <c r="LR36" s="125"/>
      <c r="LS36" s="125"/>
      <c r="LT36" s="125"/>
      <c r="LU36" s="125"/>
      <c r="LV36" s="125"/>
      <c r="LW36" s="125"/>
      <c r="LX36" s="125"/>
      <c r="LY36" s="125"/>
      <c r="LZ36" s="125"/>
      <c r="MA36" s="125"/>
      <c r="MB36" s="125"/>
      <c r="MC36" s="125"/>
      <c r="MD36" s="125"/>
      <c r="ME36" s="125"/>
      <c r="MF36" s="125"/>
      <c r="MG36" s="125"/>
      <c r="MH36" s="125"/>
      <c r="MI36" s="125"/>
      <c r="MJ36" s="125"/>
      <c r="MK36" s="125"/>
      <c r="ML36" s="125"/>
      <c r="MM36" s="125"/>
      <c r="MN36" s="125"/>
      <c r="MO36" s="125"/>
      <c r="MP36" s="125"/>
      <c r="MQ36" s="125"/>
      <c r="MR36" s="125"/>
      <c r="MS36" s="125"/>
      <c r="MT36" s="125"/>
      <c r="MU36" s="125"/>
      <c r="MV36" s="125"/>
      <c r="MW36" s="125"/>
      <c r="MX36" s="125"/>
      <c r="MY36" s="125"/>
      <c r="MZ36" s="125"/>
      <c r="NA36" s="125"/>
      <c r="NB36" s="125"/>
      <c r="NC36" s="125"/>
      <c r="ND36" s="125"/>
      <c r="NE36" s="125"/>
      <c r="NF36" s="125"/>
      <c r="NG36" s="125"/>
      <c r="NH36" s="125"/>
      <c r="NI36" s="125"/>
      <c r="NJ36" s="125"/>
      <c r="NK36" s="125"/>
      <c r="NL36" s="125"/>
      <c r="NM36" s="125"/>
      <c r="NN36" s="125"/>
      <c r="NO36" s="125"/>
      <c r="NP36" s="125"/>
      <c r="NQ36" s="125"/>
      <c r="NR36" s="125"/>
      <c r="NS36" s="125"/>
      <c r="NT36" s="125"/>
      <c r="NU36" s="125"/>
      <c r="NV36" s="125"/>
      <c r="NW36" s="125"/>
      <c r="NX36" s="125"/>
      <c r="NY36" s="125"/>
      <c r="NZ36" s="125"/>
      <c r="OA36" s="125"/>
      <c r="OB36" s="125"/>
      <c r="OC36" s="125"/>
      <c r="OD36" s="125"/>
      <c r="OE36" s="125"/>
      <c r="OF36" s="125"/>
      <c r="OG36" s="125"/>
      <c r="OH36" s="125"/>
      <c r="OI36" s="125"/>
      <c r="OJ36" s="125"/>
      <c r="OK36" s="125"/>
      <c r="OL36" s="125"/>
      <c r="OM36" s="125"/>
      <c r="ON36" s="125"/>
      <c r="OO36" s="125"/>
      <c r="OP36" s="125"/>
      <c r="OQ36" s="125"/>
      <c r="OR36" s="125"/>
      <c r="OS36" s="125"/>
      <c r="OT36" s="125"/>
      <c r="OU36" s="125"/>
      <c r="OV36" s="125"/>
      <c r="OW36" s="125"/>
      <c r="OX36" s="125"/>
      <c r="OY36" s="125"/>
      <c r="OZ36" s="125"/>
      <c r="PA36" s="125"/>
      <c r="PB36" s="125"/>
      <c r="PC36" s="125"/>
      <c r="PD36" s="125"/>
      <c r="PE36" s="125"/>
      <c r="PF36" s="125"/>
      <c r="PG36" s="125"/>
      <c r="PH36" s="125"/>
      <c r="PI36" s="125"/>
      <c r="PJ36" s="125"/>
      <c r="PK36" s="125"/>
      <c r="PL36" s="125"/>
      <c r="PM36" s="125"/>
      <c r="PN36" s="125"/>
      <c r="PO36" s="125"/>
      <c r="PP36" s="125"/>
      <c r="PQ36" s="125"/>
      <c r="PR36" s="125"/>
      <c r="PS36" s="125"/>
      <c r="PT36" s="125"/>
      <c r="PU36" s="125"/>
      <c r="PV36" s="125"/>
      <c r="PW36" s="125"/>
      <c r="PX36" s="125"/>
      <c r="PY36" s="125"/>
      <c r="PZ36" s="125"/>
      <c r="QA36" s="125"/>
      <c r="QB36" s="125"/>
      <c r="QC36" s="125"/>
      <c r="QD36" s="125"/>
      <c r="QE36" s="125"/>
      <c r="QF36" s="125"/>
      <c r="QG36" s="125"/>
      <c r="QH36" s="125"/>
      <c r="QI36" s="125"/>
      <c r="QJ36" s="125"/>
      <c r="QK36" s="125"/>
      <c r="QL36" s="125"/>
      <c r="QM36" s="125"/>
      <c r="QN36" s="125"/>
      <c r="QO36" s="125"/>
      <c r="QP36" s="125"/>
      <c r="QQ36" s="125"/>
      <c r="QR36" s="125"/>
      <c r="QS36" s="125"/>
      <c r="QT36" s="125"/>
      <c r="QU36" s="125"/>
      <c r="QV36" s="125"/>
      <c r="QW36" s="125"/>
      <c r="QX36" s="125"/>
      <c r="QY36" s="125"/>
      <c r="QZ36" s="125"/>
      <c r="RA36" s="125"/>
      <c r="RB36" s="125"/>
      <c r="RC36" s="125"/>
      <c r="RD36" s="125"/>
      <c r="RE36" s="125"/>
      <c r="RF36" s="125"/>
      <c r="RG36" s="125"/>
      <c r="RH36" s="125"/>
      <c r="RI36" s="125"/>
      <c r="RJ36" s="125"/>
      <c r="RK36" s="125"/>
      <c r="RL36" s="125"/>
      <c r="RM36" s="125"/>
      <c r="RN36" s="125"/>
      <c r="RO36" s="125"/>
      <c r="RP36" s="125"/>
      <c r="RQ36" s="125"/>
      <c r="RR36" s="125"/>
      <c r="RS36" s="125"/>
      <c r="RT36" s="125"/>
      <c r="RU36" s="125"/>
      <c r="RV36" s="125"/>
      <c r="RW36" s="125"/>
      <c r="RX36" s="125"/>
      <c r="RY36" s="125"/>
      <c r="RZ36" s="125"/>
      <c r="SA36" s="125"/>
      <c r="SB36" s="125"/>
      <c r="SC36" s="125"/>
      <c r="SD36" s="125"/>
      <c r="SE36" s="125"/>
      <c r="SF36" s="125"/>
      <c r="SG36" s="125"/>
      <c r="SH36" s="125"/>
      <c r="SI36" s="125"/>
      <c r="SJ36" s="125"/>
      <c r="SK36" s="125"/>
      <c r="SL36" s="125"/>
      <c r="SM36" s="125"/>
      <c r="SN36" s="125"/>
      <c r="SO36" s="125"/>
      <c r="SP36" s="125"/>
      <c r="SQ36" s="125"/>
      <c r="SR36" s="125"/>
      <c r="SS36" s="125"/>
      <c r="ST36" s="125"/>
      <c r="SU36" s="125"/>
      <c r="SV36" s="125"/>
      <c r="SW36" s="125"/>
      <c r="SX36" s="125"/>
      <c r="SY36" s="125"/>
      <c r="SZ36" s="125"/>
      <c r="TA36" s="125"/>
      <c r="TB36" s="125"/>
      <c r="TC36" s="125"/>
      <c r="TD36" s="125"/>
      <c r="TE36" s="125"/>
      <c r="TF36" s="125"/>
      <c r="TG36" s="125"/>
      <c r="TH36" s="125"/>
      <c r="TI36" s="125"/>
      <c r="TJ36" s="125"/>
      <c r="TK36" s="125"/>
      <c r="TL36" s="125"/>
      <c r="TM36" s="125"/>
      <c r="TN36" s="125"/>
      <c r="TO36" s="125"/>
      <c r="TP36" s="125"/>
      <c r="TQ36" s="125"/>
      <c r="TR36" s="125"/>
      <c r="TS36" s="125"/>
      <c r="TT36" s="125"/>
      <c r="TU36" s="125"/>
      <c r="TV36" s="125"/>
      <c r="TW36" s="125"/>
      <c r="TX36" s="125"/>
      <c r="TY36" s="125"/>
      <c r="TZ36" s="125"/>
      <c r="UA36" s="125"/>
      <c r="UB36" s="125"/>
      <c r="UC36" s="125"/>
      <c r="UD36" s="125"/>
      <c r="UE36" s="125"/>
      <c r="UF36" s="125"/>
      <c r="UG36" s="125"/>
      <c r="UH36" s="125"/>
      <c r="UI36" s="125"/>
      <c r="UJ36" s="125"/>
      <c r="UK36" s="125"/>
      <c r="UL36" s="125"/>
      <c r="UM36" s="125"/>
      <c r="UN36" s="125"/>
      <c r="UO36" s="125"/>
      <c r="UP36" s="125"/>
      <c r="UQ36" s="125"/>
      <c r="UR36" s="125"/>
      <c r="US36" s="125"/>
      <c r="UT36" s="125"/>
      <c r="UU36" s="125"/>
      <c r="UV36" s="125"/>
      <c r="UW36" s="125"/>
      <c r="UX36" s="125"/>
      <c r="UY36" s="125"/>
      <c r="UZ36" s="125"/>
      <c r="VA36" s="125"/>
      <c r="VB36" s="125"/>
      <c r="VC36" s="125"/>
      <c r="VD36" s="125"/>
      <c r="VE36" s="125"/>
      <c r="VF36" s="125"/>
      <c r="VG36" s="125"/>
      <c r="VH36" s="125"/>
      <c r="VI36" s="125"/>
      <c r="VJ36" s="125"/>
      <c r="VK36" s="125"/>
      <c r="VL36" s="125"/>
      <c r="VM36" s="125"/>
      <c r="VN36" s="125"/>
      <c r="VO36" s="125"/>
      <c r="VP36" s="125"/>
      <c r="VQ36" s="125"/>
      <c r="VR36" s="125"/>
      <c r="VS36" s="125"/>
      <c r="VT36" s="125"/>
      <c r="VU36" s="125"/>
      <c r="VV36" s="125"/>
      <c r="VW36" s="125"/>
      <c r="VX36" s="125"/>
      <c r="VY36" s="125"/>
      <c r="VZ36" s="125"/>
      <c r="WA36" s="125"/>
      <c r="WB36" s="125"/>
      <c r="WC36" s="125"/>
      <c r="WD36" s="125"/>
      <c r="WE36" s="125"/>
      <c r="WF36" s="125"/>
      <c r="WG36" s="125"/>
      <c r="WH36" s="125"/>
      <c r="WI36" s="125"/>
      <c r="WJ36" s="125"/>
      <c r="WK36" s="125"/>
      <c r="WL36" s="125"/>
      <c r="WM36" s="125"/>
      <c r="WN36" s="125"/>
      <c r="WO36" s="125"/>
      <c r="WP36" s="125"/>
      <c r="WQ36" s="125"/>
      <c r="WR36" s="125"/>
      <c r="WS36" s="125"/>
      <c r="WT36" s="125"/>
      <c r="WU36" s="125"/>
      <c r="WV36" s="125"/>
      <c r="WW36" s="125"/>
      <c r="WX36" s="125"/>
      <c r="WY36" s="125"/>
      <c r="WZ36" s="125"/>
      <c r="XA36" s="125"/>
      <c r="XB36" s="125"/>
      <c r="XC36" s="125"/>
      <c r="XD36" s="125"/>
      <c r="XE36" s="125"/>
      <c r="XF36" s="125"/>
      <c r="XG36" s="125"/>
      <c r="XH36" s="125"/>
      <c r="XI36" s="125"/>
      <c r="XJ36" s="125"/>
      <c r="XK36" s="125"/>
      <c r="XL36" s="125"/>
      <c r="XM36" s="125"/>
      <c r="XN36" s="125"/>
      <c r="XO36" s="125"/>
      <c r="XP36" s="125"/>
      <c r="XQ36" s="125"/>
      <c r="XR36" s="125"/>
      <c r="XS36" s="125"/>
      <c r="XT36" s="125"/>
      <c r="XU36" s="125"/>
      <c r="XV36" s="125"/>
      <c r="XW36" s="125"/>
      <c r="XX36" s="125"/>
      <c r="XY36" s="125"/>
      <c r="XZ36" s="125"/>
      <c r="YA36" s="125"/>
      <c r="YB36" s="125"/>
      <c r="YC36" s="125"/>
      <c r="YD36" s="125"/>
      <c r="YE36" s="125"/>
      <c r="YF36" s="125"/>
      <c r="YG36" s="125"/>
      <c r="YH36" s="125"/>
      <c r="YI36" s="125"/>
      <c r="YJ36" s="125"/>
      <c r="YK36" s="125"/>
      <c r="YL36" s="125"/>
      <c r="YM36" s="125"/>
      <c r="YN36" s="125"/>
      <c r="YO36" s="125"/>
      <c r="YP36" s="125"/>
      <c r="YQ36" s="125"/>
      <c r="YR36" s="125"/>
      <c r="YS36" s="125"/>
      <c r="YT36" s="125"/>
      <c r="YU36" s="125"/>
      <c r="YV36" s="125"/>
      <c r="YW36" s="125"/>
      <c r="YX36" s="125"/>
      <c r="YY36" s="125"/>
      <c r="YZ36" s="125"/>
      <c r="ZA36" s="125"/>
      <c r="ZB36" s="125"/>
      <c r="ZC36" s="125"/>
      <c r="ZD36" s="125"/>
      <c r="ZE36" s="125"/>
      <c r="ZF36" s="125"/>
      <c r="ZG36" s="125"/>
      <c r="ZH36" s="125"/>
      <c r="ZI36" s="125"/>
      <c r="ZJ36" s="125"/>
      <c r="ZK36" s="125"/>
      <c r="ZL36" s="125"/>
      <c r="ZM36" s="125"/>
      <c r="ZN36" s="125"/>
      <c r="ZO36" s="125"/>
      <c r="ZP36" s="125"/>
      <c r="ZQ36" s="125"/>
      <c r="ZR36" s="125"/>
      <c r="ZS36" s="125"/>
      <c r="ZT36" s="125"/>
      <c r="ZU36" s="125"/>
      <c r="ZV36" s="125"/>
      <c r="ZW36" s="125"/>
      <c r="ZX36" s="125"/>
      <c r="ZY36" s="125"/>
      <c r="ZZ36" s="125"/>
      <c r="AAA36" s="125"/>
      <c r="AAB36" s="125"/>
      <c r="AAC36" s="125"/>
      <c r="AAD36" s="125"/>
      <c r="AAE36" s="125"/>
      <c r="AAF36" s="125"/>
      <c r="AAG36" s="125"/>
      <c r="AAH36" s="125"/>
      <c r="AAI36" s="125"/>
      <c r="AAJ36" s="125"/>
      <c r="AAK36" s="125"/>
      <c r="AAL36" s="125"/>
      <c r="AAM36" s="125"/>
      <c r="AAN36" s="125"/>
      <c r="AAO36" s="125"/>
      <c r="AAP36" s="125"/>
      <c r="AAQ36" s="125"/>
      <c r="AAR36" s="125"/>
      <c r="AAS36" s="125"/>
      <c r="AAT36" s="125"/>
      <c r="AAU36" s="125"/>
      <c r="AAV36" s="125"/>
      <c r="AAW36" s="125"/>
      <c r="AAX36" s="125"/>
      <c r="AAY36" s="125"/>
      <c r="AAZ36" s="125"/>
      <c r="ABA36" s="125"/>
      <c r="ABB36" s="125"/>
      <c r="ABC36" s="125"/>
      <c r="ABD36" s="125"/>
      <c r="ABE36" s="125"/>
      <c r="ABF36" s="125"/>
      <c r="ABG36" s="125"/>
      <c r="ABH36" s="125"/>
      <c r="ABI36" s="125"/>
      <c r="ABJ36" s="125"/>
      <c r="ABK36" s="125"/>
      <c r="ABL36" s="125"/>
      <c r="ABM36" s="125"/>
      <c r="ABN36" s="125"/>
      <c r="ABO36" s="125"/>
      <c r="ABP36" s="125"/>
      <c r="ABQ36" s="125"/>
      <c r="ABR36" s="125"/>
      <c r="ABS36" s="125"/>
      <c r="ABT36" s="125"/>
      <c r="ABU36" s="125"/>
      <c r="ABV36" s="125"/>
      <c r="ABW36" s="125"/>
      <c r="ABX36" s="125"/>
      <c r="ABY36" s="125"/>
      <c r="ABZ36" s="125"/>
      <c r="ACA36" s="125"/>
      <c r="ACB36" s="125"/>
      <c r="ACC36" s="125"/>
      <c r="ACD36" s="125"/>
      <c r="ACE36" s="125"/>
      <c r="ACF36" s="125"/>
      <c r="ACG36" s="125"/>
      <c r="ACH36" s="125"/>
      <c r="ACI36" s="125"/>
      <c r="ACJ36" s="125"/>
      <c r="ACK36" s="125"/>
      <c r="ACL36" s="125"/>
      <c r="ACM36" s="125"/>
      <c r="ACN36" s="125"/>
      <c r="ACO36" s="125"/>
      <c r="ACP36" s="125"/>
      <c r="ACQ36" s="125"/>
      <c r="ACR36" s="125"/>
      <c r="ACS36" s="125"/>
      <c r="ACT36" s="125"/>
      <c r="ACU36" s="125"/>
      <c r="ACV36" s="125"/>
      <c r="ACW36" s="125"/>
      <c r="ACX36" s="125"/>
      <c r="ACY36" s="125"/>
      <c r="ACZ36" s="125"/>
      <c r="ADA36" s="125"/>
      <c r="ADB36" s="125"/>
      <c r="ADC36" s="125"/>
      <c r="ADD36" s="125"/>
      <c r="ADE36" s="125"/>
      <c r="ADF36" s="125"/>
      <c r="ADG36" s="125"/>
      <c r="ADH36" s="125"/>
      <c r="ADI36" s="125"/>
      <c r="ADJ36" s="125"/>
      <c r="ADK36" s="125"/>
      <c r="ADL36" s="125"/>
      <c r="ADM36" s="125"/>
      <c r="ADN36" s="125"/>
      <c r="ADO36" s="125"/>
      <c r="ADP36" s="125"/>
      <c r="ADQ36" s="125"/>
      <c r="ADR36" s="125"/>
      <c r="ADS36" s="125"/>
      <c r="ADT36" s="125"/>
      <c r="ADU36" s="125"/>
      <c r="ADV36" s="125"/>
      <c r="ADW36" s="125"/>
      <c r="ADX36" s="125"/>
      <c r="ADY36" s="125"/>
      <c r="ADZ36" s="125"/>
      <c r="AEA36" s="125"/>
      <c r="AEB36" s="125"/>
      <c r="AEC36" s="125"/>
      <c r="AED36" s="125"/>
      <c r="AEE36" s="125"/>
      <c r="AEF36" s="125"/>
      <c r="AEG36" s="125"/>
      <c r="AEH36" s="125"/>
      <c r="AEI36" s="125"/>
      <c r="AEJ36" s="125"/>
      <c r="AEK36" s="125"/>
      <c r="AEL36" s="125"/>
      <c r="AEM36" s="125"/>
      <c r="AEN36" s="125"/>
      <c r="AEO36" s="125"/>
      <c r="AEP36" s="125"/>
      <c r="AEQ36" s="125"/>
      <c r="AER36" s="125"/>
      <c r="AES36" s="125"/>
      <c r="AET36" s="125"/>
      <c r="AEU36" s="125"/>
      <c r="AEV36" s="125"/>
      <c r="AEW36" s="125"/>
      <c r="AEX36" s="125"/>
      <c r="AEY36" s="125"/>
      <c r="AEZ36" s="125"/>
      <c r="AFA36" s="125"/>
      <c r="AFB36" s="125"/>
      <c r="AFC36" s="125"/>
      <c r="AFD36" s="125"/>
      <c r="AFE36" s="125"/>
      <c r="AFF36" s="125"/>
      <c r="AFG36" s="125"/>
      <c r="AFH36" s="125"/>
      <c r="AFI36" s="125"/>
      <c r="AFJ36" s="125"/>
      <c r="AFK36" s="125"/>
      <c r="AFL36" s="125"/>
      <c r="AFM36" s="125"/>
      <c r="AFN36" s="125"/>
      <c r="AFO36" s="125"/>
      <c r="AFP36" s="125"/>
      <c r="AFQ36" s="125"/>
      <c r="AFR36" s="125"/>
      <c r="AFS36" s="125"/>
      <c r="AFT36" s="125"/>
      <c r="AFU36" s="125"/>
      <c r="AFV36" s="125"/>
      <c r="AFW36" s="125"/>
      <c r="AFX36" s="125"/>
      <c r="AFY36" s="125"/>
      <c r="AFZ36" s="125"/>
      <c r="AGA36" s="125"/>
      <c r="AGB36" s="125"/>
      <c r="AGC36" s="125"/>
      <c r="AGD36" s="125"/>
      <c r="AGE36" s="125"/>
      <c r="AGF36" s="125"/>
      <c r="AGG36" s="125"/>
      <c r="AGH36" s="125"/>
      <c r="AGI36" s="125"/>
      <c r="AGJ36" s="125"/>
      <c r="AGK36" s="125"/>
      <c r="AGL36" s="125"/>
      <c r="AGM36" s="125"/>
      <c r="AGN36" s="125"/>
      <c r="AGO36" s="125"/>
      <c r="AGP36" s="125"/>
      <c r="AGQ36" s="125"/>
      <c r="AGR36" s="125"/>
      <c r="AGS36" s="125"/>
      <c r="AGT36" s="125"/>
      <c r="AGU36" s="125"/>
      <c r="AGV36" s="125"/>
      <c r="AGW36" s="125"/>
      <c r="AGX36" s="125"/>
      <c r="AGY36" s="125"/>
      <c r="AGZ36" s="125"/>
      <c r="AHA36" s="125"/>
      <c r="AHB36" s="125"/>
      <c r="AHC36" s="125"/>
      <c r="AHD36" s="125"/>
      <c r="AHE36" s="125"/>
      <c r="AHF36" s="125"/>
      <c r="AHG36" s="125"/>
      <c r="AHH36" s="125"/>
      <c r="AHI36" s="125"/>
      <c r="AHJ36" s="125"/>
      <c r="AHK36" s="125"/>
      <c r="AHL36" s="125"/>
      <c r="AHM36" s="125"/>
      <c r="AHN36" s="125"/>
      <c r="AHO36" s="125"/>
      <c r="AHP36" s="125"/>
      <c r="AHQ36" s="125"/>
      <c r="AHR36" s="125"/>
      <c r="AHS36" s="125"/>
      <c r="AHT36" s="125"/>
      <c r="AHU36" s="125"/>
      <c r="AHV36" s="125"/>
      <c r="AHW36" s="125"/>
      <c r="AHX36" s="125"/>
      <c r="AHY36" s="125"/>
      <c r="AHZ36" s="125"/>
      <c r="AIA36" s="125"/>
      <c r="AIB36" s="125"/>
      <c r="AIC36" s="125"/>
      <c r="AID36" s="125"/>
      <c r="AIE36" s="125"/>
      <c r="AIF36" s="125"/>
      <c r="AIG36" s="125"/>
      <c r="AIH36" s="125"/>
      <c r="AII36" s="125"/>
      <c r="AIJ36" s="125"/>
      <c r="AIK36" s="125"/>
      <c r="AIL36" s="125"/>
      <c r="AIM36" s="125"/>
      <c r="AIN36" s="125"/>
      <c r="AIO36" s="125"/>
      <c r="AIP36" s="125"/>
      <c r="AIQ36" s="125"/>
      <c r="AIR36" s="125"/>
      <c r="AIS36" s="125"/>
      <c r="AIT36" s="125"/>
      <c r="AIU36" s="125"/>
      <c r="AIV36" s="125"/>
      <c r="AIW36" s="125"/>
      <c r="AIX36" s="125"/>
      <c r="AIY36" s="125"/>
      <c r="AIZ36" s="125"/>
      <c r="AJA36" s="125"/>
      <c r="AJB36" s="125"/>
      <c r="AJC36" s="125"/>
      <c r="AJD36" s="125"/>
      <c r="AJE36" s="125"/>
      <c r="AJF36" s="125"/>
      <c r="AJG36" s="125"/>
      <c r="AJH36" s="125"/>
      <c r="AJI36" s="125"/>
      <c r="AJJ36" s="125"/>
      <c r="AJK36" s="125"/>
      <c r="AJL36" s="125"/>
      <c r="AJM36" s="125"/>
      <c r="AJN36" s="125"/>
      <c r="AJO36" s="125"/>
      <c r="AJP36" s="125"/>
      <c r="AJQ36" s="125"/>
      <c r="AJR36" s="125"/>
      <c r="AJS36" s="125"/>
      <c r="AJT36" s="125"/>
      <c r="AJU36" s="125"/>
      <c r="AJV36" s="125"/>
      <c r="AJW36" s="125"/>
      <c r="AJX36" s="125"/>
      <c r="AJY36" s="125"/>
      <c r="AJZ36" s="125"/>
      <c r="AKA36" s="125"/>
      <c r="AKB36" s="125"/>
      <c r="AKC36" s="125"/>
      <c r="AKD36" s="125"/>
      <c r="AKE36" s="125"/>
      <c r="AKF36" s="125"/>
      <c r="AKG36" s="125"/>
      <c r="AKH36" s="125"/>
      <c r="AKI36" s="125"/>
      <c r="AKJ36" s="125"/>
      <c r="AKK36" s="125"/>
      <c r="AKL36" s="125"/>
      <c r="AKM36" s="125"/>
      <c r="AKN36" s="125"/>
      <c r="AKO36" s="125"/>
      <c r="AKP36" s="125"/>
      <c r="AKQ36" s="125"/>
      <c r="AKR36" s="125"/>
      <c r="AKS36" s="125"/>
      <c r="AKT36" s="125"/>
      <c r="AKU36" s="125"/>
      <c r="AKV36" s="125"/>
      <c r="AKW36" s="125"/>
      <c r="AKX36" s="125"/>
      <c r="AKY36" s="125"/>
      <c r="AKZ36" s="125"/>
      <c r="ALA36" s="125"/>
      <c r="ALB36" s="125"/>
      <c r="ALC36" s="125"/>
      <c r="ALD36" s="125"/>
      <c r="ALE36" s="125"/>
      <c r="ALF36" s="125"/>
      <c r="ALG36" s="125"/>
      <c r="ALH36" s="125"/>
      <c r="ALI36" s="125"/>
      <c r="ALJ36" s="125"/>
      <c r="ALK36" s="125"/>
      <c r="ALL36" s="125"/>
      <c r="ALM36" s="125"/>
      <c r="ALN36" s="125"/>
      <c r="ALO36" s="125"/>
      <c r="ALP36" s="125"/>
      <c r="ALQ36" s="125"/>
      <c r="ALR36" s="125"/>
      <c r="ALS36" s="125"/>
      <c r="ALT36" s="125"/>
      <c r="ALU36" s="125"/>
      <c r="ALV36" s="125"/>
      <c r="ALW36" s="125"/>
      <c r="ALX36" s="125"/>
      <c r="ALY36" s="125"/>
      <c r="ALZ36" s="125"/>
      <c r="AMA36" s="125"/>
      <c r="AMB36" s="125"/>
      <c r="AMC36" s="125"/>
      <c r="AMD36" s="125"/>
      <c r="AME36" s="125"/>
      <c r="AMF36" s="125"/>
      <c r="AMG36" s="125"/>
      <c r="AMH36" s="125"/>
      <c r="AMI36" s="125"/>
      <c r="AMJ36" s="125"/>
      <c r="AMK36" s="125"/>
      <c r="AML36" s="125"/>
      <c r="AMM36" s="125"/>
      <c r="AMN36" s="125"/>
      <c r="AMO36" s="125"/>
      <c r="AMP36" s="125"/>
      <c r="AMQ36" s="125"/>
      <c r="AMR36" s="125"/>
      <c r="AMS36" s="125"/>
      <c r="AMT36" s="125"/>
      <c r="AMU36" s="125"/>
      <c r="AMV36" s="125"/>
      <c r="AMW36" s="125"/>
      <c r="AMX36" s="125"/>
      <c r="AMY36" s="125"/>
      <c r="AMZ36" s="125"/>
      <c r="ANA36" s="125"/>
      <c r="ANB36" s="125"/>
      <c r="ANC36" s="125"/>
      <c r="AND36" s="125"/>
      <c r="ANE36" s="125"/>
      <c r="ANF36" s="125"/>
      <c r="ANG36" s="125"/>
      <c r="ANH36" s="125"/>
      <c r="ANI36" s="125"/>
      <c r="ANJ36" s="125"/>
      <c r="ANK36" s="125"/>
      <c r="ANL36" s="125"/>
      <c r="ANM36" s="125"/>
      <c r="ANN36" s="125"/>
      <c r="ANO36" s="125"/>
      <c r="ANP36" s="125"/>
      <c r="ANQ36" s="125"/>
      <c r="ANR36" s="125"/>
      <c r="ANS36" s="125"/>
      <c r="ANT36" s="125"/>
      <c r="ANU36" s="125"/>
      <c r="ANV36" s="125"/>
      <c r="ANW36" s="125"/>
      <c r="ANX36" s="125"/>
      <c r="ANY36" s="125"/>
      <c r="ANZ36" s="125"/>
      <c r="AOA36" s="125"/>
      <c r="AOB36" s="125"/>
      <c r="AOC36" s="125"/>
      <c r="AOD36" s="125"/>
      <c r="AOE36" s="125"/>
      <c r="AOF36" s="125"/>
      <c r="AOG36" s="125"/>
      <c r="AOH36" s="125"/>
      <c r="AOI36" s="125"/>
      <c r="AOJ36" s="125"/>
      <c r="AOK36" s="125"/>
      <c r="AOL36" s="125"/>
      <c r="AOM36" s="125"/>
      <c r="AON36" s="125"/>
      <c r="AOO36" s="125"/>
      <c r="AOP36" s="125"/>
      <c r="AOQ36" s="125"/>
      <c r="AOR36" s="125"/>
      <c r="AOS36" s="125"/>
      <c r="AOT36" s="125"/>
      <c r="AOU36" s="125"/>
      <c r="AOV36" s="125"/>
      <c r="AOW36" s="125"/>
      <c r="AOX36" s="125"/>
      <c r="AOY36" s="125"/>
      <c r="AOZ36" s="125"/>
      <c r="APA36" s="125"/>
      <c r="APB36" s="125"/>
      <c r="APC36" s="125"/>
      <c r="APD36" s="125"/>
      <c r="APE36" s="125"/>
      <c r="APF36" s="125"/>
      <c r="APG36" s="125"/>
      <c r="APH36" s="125"/>
      <c r="API36" s="125"/>
      <c r="APJ36" s="125"/>
      <c r="APK36" s="125"/>
      <c r="APL36" s="125"/>
      <c r="APM36" s="125"/>
      <c r="APN36" s="125"/>
      <c r="APO36" s="125"/>
      <c r="APP36" s="125"/>
      <c r="APQ36" s="125"/>
      <c r="APR36" s="125"/>
      <c r="APS36" s="125"/>
      <c r="APT36" s="125"/>
      <c r="APU36" s="125"/>
      <c r="APV36" s="125"/>
      <c r="APW36" s="125"/>
      <c r="APX36" s="125"/>
      <c r="APY36" s="125"/>
      <c r="APZ36" s="125"/>
      <c r="AQA36" s="125"/>
      <c r="AQB36" s="125"/>
      <c r="AQC36" s="125"/>
      <c r="AQD36" s="125"/>
      <c r="AQE36" s="125"/>
      <c r="AQF36" s="125"/>
      <c r="AQG36" s="125"/>
      <c r="AQH36" s="125"/>
      <c r="AQI36" s="125"/>
      <c r="AQJ36" s="125"/>
      <c r="AQK36" s="125"/>
      <c r="AQL36" s="125"/>
      <c r="AQM36" s="125"/>
      <c r="AQN36" s="125"/>
      <c r="AQO36" s="125"/>
      <c r="AQP36" s="125"/>
      <c r="AQQ36" s="125"/>
      <c r="AQR36" s="125"/>
      <c r="AQS36" s="125"/>
      <c r="AQT36" s="125"/>
      <c r="AQU36" s="125"/>
      <c r="AQV36" s="125"/>
      <c r="AQW36" s="125"/>
      <c r="AQX36" s="125"/>
      <c r="AQY36" s="125"/>
      <c r="AQZ36" s="125"/>
      <c r="ARA36" s="125"/>
      <c r="ARB36" s="125"/>
      <c r="ARC36" s="125"/>
      <c r="ARD36" s="125"/>
      <c r="ARE36" s="125"/>
      <c r="ARF36" s="125"/>
      <c r="ARG36" s="125"/>
      <c r="ARH36" s="125"/>
      <c r="ARI36" s="125"/>
      <c r="ARJ36" s="125"/>
      <c r="ARK36" s="125"/>
      <c r="ARL36" s="125"/>
      <c r="ARM36" s="125"/>
      <c r="ARN36" s="125"/>
      <c r="ARO36" s="125"/>
      <c r="ARP36" s="125"/>
      <c r="ARQ36" s="125"/>
      <c r="ARR36" s="125"/>
      <c r="ARS36" s="125"/>
      <c r="ART36" s="125"/>
      <c r="ARU36" s="125"/>
      <c r="ARV36" s="125"/>
      <c r="ARW36" s="125"/>
      <c r="ARX36" s="125"/>
      <c r="ARY36" s="125"/>
      <c r="ARZ36" s="125"/>
      <c r="ASA36" s="125"/>
      <c r="ASB36" s="125"/>
      <c r="ASC36" s="125"/>
      <c r="ASD36" s="125"/>
      <c r="ASE36" s="125"/>
      <c r="ASF36" s="125"/>
      <c r="ASG36" s="125"/>
      <c r="ASH36" s="125"/>
      <c r="ASI36" s="125"/>
      <c r="ASJ36" s="125"/>
      <c r="ASK36" s="125"/>
      <c r="ASL36" s="125"/>
      <c r="ASM36" s="125"/>
      <c r="ASN36" s="125"/>
      <c r="ASO36" s="125"/>
      <c r="ASP36" s="125"/>
      <c r="ASQ36" s="125"/>
      <c r="ASR36" s="125"/>
      <c r="ASS36" s="125"/>
      <c r="AST36" s="125"/>
      <c r="ASU36" s="125"/>
      <c r="ASV36" s="125"/>
      <c r="ASW36" s="125"/>
      <c r="ASX36" s="125"/>
      <c r="ASY36" s="125"/>
      <c r="ASZ36" s="125"/>
      <c r="ATA36" s="125"/>
      <c r="ATB36" s="125"/>
      <c r="ATC36" s="125"/>
      <c r="ATD36" s="125"/>
      <c r="ATE36" s="125"/>
      <c r="ATF36" s="125"/>
      <c r="ATG36" s="125"/>
      <c r="ATH36" s="125"/>
      <c r="ATI36" s="125"/>
      <c r="ATJ36" s="125"/>
      <c r="ATK36" s="125"/>
      <c r="ATL36" s="125"/>
      <c r="ATM36" s="125"/>
      <c r="ATN36" s="125"/>
      <c r="ATO36" s="125"/>
      <c r="ATP36" s="125"/>
      <c r="ATQ36" s="125"/>
      <c r="ATR36" s="125"/>
      <c r="ATS36" s="125"/>
      <c r="ATT36" s="125"/>
      <c r="ATU36" s="125"/>
      <c r="ATV36" s="125"/>
      <c r="ATW36" s="125"/>
      <c r="ATX36" s="125"/>
      <c r="ATY36" s="125"/>
      <c r="ATZ36" s="125"/>
      <c r="AUA36" s="125"/>
      <c r="AUB36" s="125"/>
      <c r="AUC36" s="125"/>
      <c r="AUD36" s="125"/>
      <c r="AUE36" s="125"/>
      <c r="AUF36" s="125"/>
      <c r="AUG36" s="125"/>
      <c r="AUH36" s="125"/>
      <c r="AUI36" s="125"/>
      <c r="AUJ36" s="125"/>
      <c r="AUK36" s="125"/>
      <c r="AUL36" s="125"/>
      <c r="AUM36" s="125"/>
      <c r="AUN36" s="125"/>
      <c r="AUO36" s="125"/>
      <c r="AUP36" s="125"/>
      <c r="AUQ36" s="125"/>
      <c r="AUR36" s="125"/>
      <c r="AUS36" s="125"/>
    </row>
    <row r="37" spans="1:1241" s="50" customFormat="1" ht="11.5" x14ac:dyDescent="0.25">
      <c r="A37" s="23"/>
      <c r="B37" s="23"/>
      <c r="D37" s="31"/>
      <c r="E37" s="23"/>
      <c r="F37" s="23"/>
      <c r="G37" s="23"/>
      <c r="H37" s="23"/>
      <c r="I37" s="23"/>
      <c r="J37" s="23"/>
      <c r="K37" s="23"/>
      <c r="L37" s="23"/>
      <c r="M37" s="23"/>
      <c r="N37" s="31"/>
      <c r="O37" s="31"/>
      <c r="P37" s="31"/>
      <c r="Q37" s="31"/>
      <c r="R37" s="31"/>
      <c r="S37" s="31"/>
      <c r="T37" s="31"/>
      <c r="U37" s="31"/>
      <c r="V37" s="126"/>
      <c r="W37" s="126"/>
      <c r="X37" s="129"/>
      <c r="Y37" s="129"/>
      <c r="Z37" s="129"/>
      <c r="AA37" s="129"/>
      <c r="AB37" s="129"/>
      <c r="AC37" s="129"/>
      <c r="AD37" s="129"/>
      <c r="AE37" s="129"/>
      <c r="AF37" s="129"/>
      <c r="AG37" s="129"/>
      <c r="AH37" s="129"/>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c r="IR37" s="125"/>
      <c r="IS37" s="125"/>
      <c r="IT37" s="125"/>
      <c r="IU37" s="125"/>
      <c r="IV37" s="125"/>
      <c r="IW37" s="125"/>
      <c r="IX37" s="125"/>
      <c r="IY37" s="125"/>
      <c r="IZ37" s="125"/>
      <c r="JA37" s="125"/>
      <c r="JB37" s="125"/>
      <c r="JC37" s="125"/>
      <c r="JD37" s="125"/>
      <c r="JE37" s="125"/>
      <c r="JF37" s="125"/>
      <c r="JG37" s="125"/>
      <c r="JH37" s="125"/>
      <c r="JI37" s="125"/>
      <c r="JJ37" s="125"/>
      <c r="JK37" s="125"/>
      <c r="JL37" s="125"/>
      <c r="JM37" s="125"/>
      <c r="JN37" s="125"/>
      <c r="JO37" s="125"/>
      <c r="JP37" s="125"/>
      <c r="JQ37" s="125"/>
      <c r="JR37" s="125"/>
      <c r="JS37" s="125"/>
      <c r="JT37" s="125"/>
      <c r="JU37" s="125"/>
      <c r="JV37" s="125"/>
      <c r="JW37" s="125"/>
      <c r="JX37" s="125"/>
      <c r="JY37" s="125"/>
      <c r="JZ37" s="125"/>
      <c r="KA37" s="125"/>
      <c r="KB37" s="125"/>
      <c r="KC37" s="125"/>
      <c r="KD37" s="125"/>
      <c r="KE37" s="125"/>
      <c r="KF37" s="125"/>
      <c r="KG37" s="125"/>
      <c r="KH37" s="125"/>
      <c r="KI37" s="125"/>
      <c r="KJ37" s="125"/>
      <c r="KK37" s="125"/>
      <c r="KL37" s="125"/>
      <c r="KM37" s="125"/>
      <c r="KN37" s="125"/>
      <c r="KO37" s="125"/>
      <c r="KP37" s="125"/>
      <c r="KQ37" s="125"/>
      <c r="KR37" s="125"/>
      <c r="KS37" s="125"/>
      <c r="KT37" s="125"/>
      <c r="KU37" s="125"/>
      <c r="KV37" s="125"/>
      <c r="KW37" s="125"/>
      <c r="KX37" s="125"/>
      <c r="KY37" s="125"/>
      <c r="KZ37" s="125"/>
      <c r="LA37" s="125"/>
      <c r="LB37" s="125"/>
      <c r="LC37" s="125"/>
      <c r="LD37" s="125"/>
      <c r="LE37" s="125"/>
      <c r="LF37" s="125"/>
      <c r="LG37" s="125"/>
      <c r="LH37" s="125"/>
      <c r="LI37" s="125"/>
      <c r="LJ37" s="125"/>
      <c r="LK37" s="125"/>
      <c r="LL37" s="125"/>
      <c r="LM37" s="125"/>
      <c r="LN37" s="125"/>
      <c r="LO37" s="125"/>
      <c r="LP37" s="125"/>
      <c r="LQ37" s="125"/>
      <c r="LR37" s="125"/>
      <c r="LS37" s="125"/>
      <c r="LT37" s="125"/>
      <c r="LU37" s="125"/>
      <c r="LV37" s="125"/>
      <c r="LW37" s="125"/>
      <c r="LX37" s="125"/>
      <c r="LY37" s="125"/>
      <c r="LZ37" s="125"/>
      <c r="MA37" s="125"/>
      <c r="MB37" s="125"/>
      <c r="MC37" s="125"/>
      <c r="MD37" s="125"/>
      <c r="ME37" s="125"/>
      <c r="MF37" s="125"/>
      <c r="MG37" s="125"/>
      <c r="MH37" s="125"/>
      <c r="MI37" s="125"/>
      <c r="MJ37" s="125"/>
      <c r="MK37" s="125"/>
      <c r="ML37" s="125"/>
      <c r="MM37" s="125"/>
      <c r="MN37" s="125"/>
      <c r="MO37" s="125"/>
      <c r="MP37" s="125"/>
      <c r="MQ37" s="125"/>
      <c r="MR37" s="125"/>
      <c r="MS37" s="125"/>
      <c r="MT37" s="125"/>
      <c r="MU37" s="125"/>
      <c r="MV37" s="125"/>
      <c r="MW37" s="125"/>
      <c r="MX37" s="125"/>
      <c r="MY37" s="125"/>
      <c r="MZ37" s="125"/>
      <c r="NA37" s="125"/>
      <c r="NB37" s="125"/>
      <c r="NC37" s="125"/>
      <c r="ND37" s="125"/>
      <c r="NE37" s="125"/>
      <c r="NF37" s="125"/>
      <c r="NG37" s="125"/>
      <c r="NH37" s="125"/>
      <c r="NI37" s="125"/>
      <c r="NJ37" s="125"/>
      <c r="NK37" s="125"/>
      <c r="NL37" s="125"/>
      <c r="NM37" s="125"/>
      <c r="NN37" s="125"/>
      <c r="NO37" s="125"/>
      <c r="NP37" s="125"/>
      <c r="NQ37" s="125"/>
      <c r="NR37" s="125"/>
      <c r="NS37" s="125"/>
      <c r="NT37" s="125"/>
      <c r="NU37" s="125"/>
      <c r="NV37" s="125"/>
      <c r="NW37" s="125"/>
      <c r="NX37" s="125"/>
      <c r="NY37" s="125"/>
      <c r="NZ37" s="125"/>
      <c r="OA37" s="125"/>
      <c r="OB37" s="125"/>
      <c r="OC37" s="125"/>
      <c r="OD37" s="125"/>
      <c r="OE37" s="125"/>
      <c r="OF37" s="125"/>
      <c r="OG37" s="125"/>
      <c r="OH37" s="125"/>
      <c r="OI37" s="125"/>
      <c r="OJ37" s="125"/>
      <c r="OK37" s="125"/>
      <c r="OL37" s="125"/>
      <c r="OM37" s="125"/>
      <c r="ON37" s="125"/>
      <c r="OO37" s="125"/>
      <c r="OP37" s="125"/>
      <c r="OQ37" s="125"/>
      <c r="OR37" s="125"/>
      <c r="OS37" s="125"/>
      <c r="OT37" s="125"/>
      <c r="OU37" s="125"/>
      <c r="OV37" s="125"/>
      <c r="OW37" s="125"/>
      <c r="OX37" s="125"/>
      <c r="OY37" s="125"/>
      <c r="OZ37" s="125"/>
      <c r="PA37" s="125"/>
      <c r="PB37" s="125"/>
      <c r="PC37" s="125"/>
      <c r="PD37" s="125"/>
      <c r="PE37" s="125"/>
      <c r="PF37" s="125"/>
      <c r="PG37" s="125"/>
      <c r="PH37" s="125"/>
      <c r="PI37" s="125"/>
      <c r="PJ37" s="125"/>
      <c r="PK37" s="125"/>
      <c r="PL37" s="125"/>
      <c r="PM37" s="125"/>
      <c r="PN37" s="125"/>
      <c r="PO37" s="125"/>
      <c r="PP37" s="125"/>
      <c r="PQ37" s="125"/>
      <c r="PR37" s="125"/>
      <c r="PS37" s="125"/>
      <c r="PT37" s="125"/>
      <c r="PU37" s="125"/>
      <c r="PV37" s="125"/>
      <c r="PW37" s="125"/>
      <c r="PX37" s="125"/>
      <c r="PY37" s="125"/>
      <c r="PZ37" s="125"/>
      <c r="QA37" s="125"/>
      <c r="QB37" s="125"/>
      <c r="QC37" s="125"/>
      <c r="QD37" s="125"/>
      <c r="QE37" s="125"/>
      <c r="QF37" s="125"/>
      <c r="QG37" s="125"/>
      <c r="QH37" s="125"/>
      <c r="QI37" s="125"/>
      <c r="QJ37" s="125"/>
      <c r="QK37" s="125"/>
      <c r="QL37" s="125"/>
      <c r="QM37" s="125"/>
      <c r="QN37" s="125"/>
      <c r="QO37" s="125"/>
      <c r="QP37" s="125"/>
      <c r="QQ37" s="125"/>
      <c r="QR37" s="125"/>
      <c r="QS37" s="125"/>
      <c r="QT37" s="125"/>
      <c r="QU37" s="125"/>
      <c r="QV37" s="125"/>
      <c r="QW37" s="125"/>
      <c r="QX37" s="125"/>
      <c r="QY37" s="125"/>
      <c r="QZ37" s="125"/>
      <c r="RA37" s="125"/>
      <c r="RB37" s="125"/>
      <c r="RC37" s="125"/>
      <c r="RD37" s="125"/>
      <c r="RE37" s="125"/>
      <c r="RF37" s="125"/>
      <c r="RG37" s="125"/>
      <c r="RH37" s="125"/>
      <c r="RI37" s="125"/>
      <c r="RJ37" s="125"/>
      <c r="RK37" s="125"/>
      <c r="RL37" s="125"/>
      <c r="RM37" s="125"/>
      <c r="RN37" s="125"/>
      <c r="RO37" s="125"/>
      <c r="RP37" s="125"/>
      <c r="RQ37" s="125"/>
      <c r="RR37" s="125"/>
      <c r="RS37" s="125"/>
      <c r="RT37" s="125"/>
      <c r="RU37" s="125"/>
      <c r="RV37" s="125"/>
      <c r="RW37" s="125"/>
      <c r="RX37" s="125"/>
      <c r="RY37" s="125"/>
      <c r="RZ37" s="125"/>
      <c r="SA37" s="125"/>
      <c r="SB37" s="125"/>
      <c r="SC37" s="125"/>
      <c r="SD37" s="125"/>
      <c r="SE37" s="125"/>
      <c r="SF37" s="125"/>
      <c r="SG37" s="125"/>
      <c r="SH37" s="125"/>
      <c r="SI37" s="125"/>
      <c r="SJ37" s="125"/>
      <c r="SK37" s="125"/>
      <c r="SL37" s="125"/>
      <c r="SM37" s="125"/>
      <c r="SN37" s="125"/>
      <c r="SO37" s="125"/>
      <c r="SP37" s="125"/>
      <c r="SQ37" s="125"/>
      <c r="SR37" s="125"/>
      <c r="SS37" s="125"/>
      <c r="ST37" s="125"/>
      <c r="SU37" s="125"/>
      <c r="SV37" s="125"/>
      <c r="SW37" s="125"/>
      <c r="SX37" s="125"/>
      <c r="SY37" s="125"/>
      <c r="SZ37" s="125"/>
      <c r="TA37" s="125"/>
      <c r="TB37" s="125"/>
      <c r="TC37" s="125"/>
      <c r="TD37" s="125"/>
      <c r="TE37" s="125"/>
      <c r="TF37" s="125"/>
      <c r="TG37" s="125"/>
      <c r="TH37" s="125"/>
      <c r="TI37" s="125"/>
      <c r="TJ37" s="125"/>
      <c r="TK37" s="125"/>
      <c r="TL37" s="125"/>
      <c r="TM37" s="125"/>
      <c r="TN37" s="125"/>
      <c r="TO37" s="125"/>
      <c r="TP37" s="125"/>
      <c r="TQ37" s="125"/>
      <c r="TR37" s="125"/>
      <c r="TS37" s="125"/>
      <c r="TT37" s="125"/>
      <c r="TU37" s="125"/>
      <c r="TV37" s="125"/>
      <c r="TW37" s="125"/>
      <c r="TX37" s="125"/>
      <c r="TY37" s="125"/>
      <c r="TZ37" s="125"/>
      <c r="UA37" s="125"/>
      <c r="UB37" s="125"/>
      <c r="UC37" s="125"/>
      <c r="UD37" s="125"/>
      <c r="UE37" s="125"/>
      <c r="UF37" s="125"/>
      <c r="UG37" s="125"/>
      <c r="UH37" s="125"/>
      <c r="UI37" s="125"/>
      <c r="UJ37" s="125"/>
      <c r="UK37" s="125"/>
      <c r="UL37" s="125"/>
      <c r="UM37" s="125"/>
      <c r="UN37" s="125"/>
      <c r="UO37" s="125"/>
      <c r="UP37" s="125"/>
      <c r="UQ37" s="125"/>
      <c r="UR37" s="125"/>
      <c r="US37" s="125"/>
      <c r="UT37" s="125"/>
      <c r="UU37" s="125"/>
      <c r="UV37" s="125"/>
      <c r="UW37" s="125"/>
      <c r="UX37" s="125"/>
      <c r="UY37" s="125"/>
      <c r="UZ37" s="125"/>
      <c r="VA37" s="125"/>
      <c r="VB37" s="125"/>
      <c r="VC37" s="125"/>
      <c r="VD37" s="125"/>
      <c r="VE37" s="125"/>
      <c r="VF37" s="125"/>
      <c r="VG37" s="125"/>
      <c r="VH37" s="125"/>
      <c r="VI37" s="125"/>
      <c r="VJ37" s="125"/>
      <c r="VK37" s="125"/>
      <c r="VL37" s="125"/>
      <c r="VM37" s="125"/>
      <c r="VN37" s="125"/>
      <c r="VO37" s="125"/>
      <c r="VP37" s="125"/>
      <c r="VQ37" s="125"/>
      <c r="VR37" s="125"/>
      <c r="VS37" s="125"/>
      <c r="VT37" s="125"/>
      <c r="VU37" s="125"/>
      <c r="VV37" s="125"/>
      <c r="VW37" s="125"/>
      <c r="VX37" s="125"/>
      <c r="VY37" s="125"/>
      <c r="VZ37" s="125"/>
      <c r="WA37" s="125"/>
      <c r="WB37" s="125"/>
      <c r="WC37" s="125"/>
      <c r="WD37" s="125"/>
      <c r="WE37" s="125"/>
      <c r="WF37" s="125"/>
      <c r="WG37" s="125"/>
      <c r="WH37" s="125"/>
      <c r="WI37" s="125"/>
      <c r="WJ37" s="125"/>
      <c r="WK37" s="125"/>
      <c r="WL37" s="125"/>
      <c r="WM37" s="125"/>
      <c r="WN37" s="125"/>
      <c r="WO37" s="125"/>
      <c r="WP37" s="125"/>
      <c r="WQ37" s="125"/>
      <c r="WR37" s="125"/>
      <c r="WS37" s="125"/>
      <c r="WT37" s="125"/>
      <c r="WU37" s="125"/>
      <c r="WV37" s="125"/>
      <c r="WW37" s="125"/>
      <c r="WX37" s="125"/>
      <c r="WY37" s="125"/>
      <c r="WZ37" s="125"/>
      <c r="XA37" s="125"/>
      <c r="XB37" s="125"/>
      <c r="XC37" s="125"/>
      <c r="XD37" s="125"/>
      <c r="XE37" s="125"/>
      <c r="XF37" s="125"/>
      <c r="XG37" s="125"/>
      <c r="XH37" s="125"/>
      <c r="XI37" s="125"/>
      <c r="XJ37" s="125"/>
      <c r="XK37" s="125"/>
      <c r="XL37" s="125"/>
      <c r="XM37" s="125"/>
      <c r="XN37" s="125"/>
      <c r="XO37" s="125"/>
      <c r="XP37" s="125"/>
      <c r="XQ37" s="125"/>
      <c r="XR37" s="125"/>
      <c r="XS37" s="125"/>
      <c r="XT37" s="125"/>
      <c r="XU37" s="125"/>
      <c r="XV37" s="125"/>
      <c r="XW37" s="125"/>
      <c r="XX37" s="125"/>
      <c r="XY37" s="125"/>
      <c r="XZ37" s="125"/>
      <c r="YA37" s="125"/>
      <c r="YB37" s="125"/>
      <c r="YC37" s="125"/>
      <c r="YD37" s="125"/>
      <c r="YE37" s="125"/>
      <c r="YF37" s="125"/>
      <c r="YG37" s="125"/>
      <c r="YH37" s="125"/>
      <c r="YI37" s="125"/>
      <c r="YJ37" s="125"/>
      <c r="YK37" s="125"/>
      <c r="YL37" s="125"/>
      <c r="YM37" s="125"/>
      <c r="YN37" s="125"/>
      <c r="YO37" s="125"/>
      <c r="YP37" s="125"/>
      <c r="YQ37" s="125"/>
      <c r="YR37" s="125"/>
      <c r="YS37" s="125"/>
      <c r="YT37" s="125"/>
      <c r="YU37" s="125"/>
      <c r="YV37" s="125"/>
      <c r="YW37" s="125"/>
      <c r="YX37" s="125"/>
      <c r="YY37" s="125"/>
      <c r="YZ37" s="125"/>
      <c r="ZA37" s="125"/>
      <c r="ZB37" s="125"/>
      <c r="ZC37" s="125"/>
      <c r="ZD37" s="125"/>
      <c r="ZE37" s="125"/>
      <c r="ZF37" s="125"/>
      <c r="ZG37" s="125"/>
      <c r="ZH37" s="125"/>
      <c r="ZI37" s="125"/>
      <c r="ZJ37" s="125"/>
      <c r="ZK37" s="125"/>
      <c r="ZL37" s="125"/>
      <c r="ZM37" s="125"/>
      <c r="ZN37" s="125"/>
      <c r="ZO37" s="125"/>
      <c r="ZP37" s="125"/>
      <c r="ZQ37" s="125"/>
      <c r="ZR37" s="125"/>
      <c r="ZS37" s="125"/>
      <c r="ZT37" s="125"/>
      <c r="ZU37" s="125"/>
      <c r="ZV37" s="125"/>
      <c r="ZW37" s="125"/>
      <c r="ZX37" s="125"/>
      <c r="ZY37" s="125"/>
      <c r="ZZ37" s="125"/>
      <c r="AAA37" s="125"/>
      <c r="AAB37" s="125"/>
      <c r="AAC37" s="125"/>
      <c r="AAD37" s="125"/>
      <c r="AAE37" s="125"/>
      <c r="AAF37" s="125"/>
      <c r="AAG37" s="125"/>
      <c r="AAH37" s="125"/>
      <c r="AAI37" s="125"/>
      <c r="AAJ37" s="125"/>
      <c r="AAK37" s="125"/>
      <c r="AAL37" s="125"/>
      <c r="AAM37" s="125"/>
      <c r="AAN37" s="125"/>
      <c r="AAO37" s="125"/>
      <c r="AAP37" s="125"/>
      <c r="AAQ37" s="125"/>
      <c r="AAR37" s="125"/>
      <c r="AAS37" s="125"/>
      <c r="AAT37" s="125"/>
      <c r="AAU37" s="125"/>
      <c r="AAV37" s="125"/>
      <c r="AAW37" s="125"/>
      <c r="AAX37" s="125"/>
      <c r="AAY37" s="125"/>
      <c r="AAZ37" s="125"/>
      <c r="ABA37" s="125"/>
      <c r="ABB37" s="125"/>
      <c r="ABC37" s="125"/>
      <c r="ABD37" s="125"/>
      <c r="ABE37" s="125"/>
      <c r="ABF37" s="125"/>
      <c r="ABG37" s="125"/>
      <c r="ABH37" s="125"/>
      <c r="ABI37" s="125"/>
      <c r="ABJ37" s="125"/>
      <c r="ABK37" s="125"/>
      <c r="ABL37" s="125"/>
      <c r="ABM37" s="125"/>
      <c r="ABN37" s="125"/>
      <c r="ABO37" s="125"/>
      <c r="ABP37" s="125"/>
      <c r="ABQ37" s="125"/>
      <c r="ABR37" s="125"/>
      <c r="ABS37" s="125"/>
      <c r="ABT37" s="125"/>
      <c r="ABU37" s="125"/>
      <c r="ABV37" s="125"/>
      <c r="ABW37" s="125"/>
      <c r="ABX37" s="125"/>
      <c r="ABY37" s="125"/>
      <c r="ABZ37" s="125"/>
      <c r="ACA37" s="125"/>
      <c r="ACB37" s="125"/>
      <c r="ACC37" s="125"/>
      <c r="ACD37" s="125"/>
      <c r="ACE37" s="125"/>
      <c r="ACF37" s="125"/>
      <c r="ACG37" s="125"/>
      <c r="ACH37" s="125"/>
      <c r="ACI37" s="125"/>
      <c r="ACJ37" s="125"/>
      <c r="ACK37" s="125"/>
      <c r="ACL37" s="125"/>
      <c r="ACM37" s="125"/>
      <c r="ACN37" s="125"/>
      <c r="ACO37" s="125"/>
      <c r="ACP37" s="125"/>
      <c r="ACQ37" s="125"/>
      <c r="ACR37" s="125"/>
      <c r="ACS37" s="125"/>
      <c r="ACT37" s="125"/>
      <c r="ACU37" s="125"/>
      <c r="ACV37" s="125"/>
      <c r="ACW37" s="125"/>
      <c r="ACX37" s="125"/>
      <c r="ACY37" s="125"/>
      <c r="ACZ37" s="125"/>
      <c r="ADA37" s="125"/>
      <c r="ADB37" s="125"/>
      <c r="ADC37" s="125"/>
      <c r="ADD37" s="125"/>
      <c r="ADE37" s="125"/>
      <c r="ADF37" s="125"/>
      <c r="ADG37" s="125"/>
      <c r="ADH37" s="125"/>
      <c r="ADI37" s="125"/>
      <c r="ADJ37" s="125"/>
      <c r="ADK37" s="125"/>
      <c r="ADL37" s="125"/>
      <c r="ADM37" s="125"/>
      <c r="ADN37" s="125"/>
      <c r="ADO37" s="125"/>
      <c r="ADP37" s="125"/>
      <c r="ADQ37" s="125"/>
      <c r="ADR37" s="125"/>
      <c r="ADS37" s="125"/>
      <c r="ADT37" s="125"/>
      <c r="ADU37" s="125"/>
      <c r="ADV37" s="125"/>
      <c r="ADW37" s="125"/>
      <c r="ADX37" s="125"/>
      <c r="ADY37" s="125"/>
      <c r="ADZ37" s="125"/>
      <c r="AEA37" s="125"/>
      <c r="AEB37" s="125"/>
      <c r="AEC37" s="125"/>
      <c r="AED37" s="125"/>
      <c r="AEE37" s="125"/>
      <c r="AEF37" s="125"/>
      <c r="AEG37" s="125"/>
      <c r="AEH37" s="125"/>
      <c r="AEI37" s="125"/>
      <c r="AEJ37" s="125"/>
      <c r="AEK37" s="125"/>
      <c r="AEL37" s="125"/>
      <c r="AEM37" s="125"/>
      <c r="AEN37" s="125"/>
      <c r="AEO37" s="125"/>
      <c r="AEP37" s="125"/>
      <c r="AEQ37" s="125"/>
      <c r="AER37" s="125"/>
      <c r="AES37" s="125"/>
      <c r="AET37" s="125"/>
      <c r="AEU37" s="125"/>
      <c r="AEV37" s="125"/>
      <c r="AEW37" s="125"/>
      <c r="AEX37" s="125"/>
      <c r="AEY37" s="125"/>
      <c r="AEZ37" s="125"/>
      <c r="AFA37" s="125"/>
      <c r="AFB37" s="125"/>
      <c r="AFC37" s="125"/>
      <c r="AFD37" s="125"/>
      <c r="AFE37" s="125"/>
      <c r="AFF37" s="125"/>
      <c r="AFG37" s="125"/>
      <c r="AFH37" s="125"/>
      <c r="AFI37" s="125"/>
      <c r="AFJ37" s="125"/>
      <c r="AFK37" s="125"/>
      <c r="AFL37" s="125"/>
      <c r="AFM37" s="125"/>
      <c r="AFN37" s="125"/>
      <c r="AFO37" s="125"/>
      <c r="AFP37" s="125"/>
      <c r="AFQ37" s="125"/>
      <c r="AFR37" s="125"/>
      <c r="AFS37" s="125"/>
      <c r="AFT37" s="125"/>
      <c r="AFU37" s="125"/>
      <c r="AFV37" s="125"/>
      <c r="AFW37" s="125"/>
      <c r="AFX37" s="125"/>
      <c r="AFY37" s="125"/>
      <c r="AFZ37" s="125"/>
      <c r="AGA37" s="125"/>
      <c r="AGB37" s="125"/>
      <c r="AGC37" s="125"/>
      <c r="AGD37" s="125"/>
      <c r="AGE37" s="125"/>
      <c r="AGF37" s="125"/>
      <c r="AGG37" s="125"/>
      <c r="AGH37" s="125"/>
      <c r="AGI37" s="125"/>
      <c r="AGJ37" s="125"/>
      <c r="AGK37" s="125"/>
      <c r="AGL37" s="125"/>
      <c r="AGM37" s="125"/>
      <c r="AGN37" s="125"/>
      <c r="AGO37" s="125"/>
      <c r="AGP37" s="125"/>
      <c r="AGQ37" s="125"/>
      <c r="AGR37" s="125"/>
      <c r="AGS37" s="125"/>
      <c r="AGT37" s="125"/>
      <c r="AGU37" s="125"/>
      <c r="AGV37" s="125"/>
      <c r="AGW37" s="125"/>
      <c r="AGX37" s="125"/>
      <c r="AGY37" s="125"/>
      <c r="AGZ37" s="125"/>
      <c r="AHA37" s="125"/>
      <c r="AHB37" s="125"/>
      <c r="AHC37" s="125"/>
      <c r="AHD37" s="125"/>
      <c r="AHE37" s="125"/>
      <c r="AHF37" s="125"/>
      <c r="AHG37" s="125"/>
      <c r="AHH37" s="125"/>
      <c r="AHI37" s="125"/>
      <c r="AHJ37" s="125"/>
      <c r="AHK37" s="125"/>
      <c r="AHL37" s="125"/>
      <c r="AHM37" s="125"/>
      <c r="AHN37" s="125"/>
      <c r="AHO37" s="125"/>
      <c r="AHP37" s="125"/>
      <c r="AHQ37" s="125"/>
      <c r="AHR37" s="125"/>
      <c r="AHS37" s="125"/>
      <c r="AHT37" s="125"/>
      <c r="AHU37" s="125"/>
      <c r="AHV37" s="125"/>
      <c r="AHW37" s="125"/>
      <c r="AHX37" s="125"/>
      <c r="AHY37" s="125"/>
      <c r="AHZ37" s="125"/>
      <c r="AIA37" s="125"/>
      <c r="AIB37" s="125"/>
      <c r="AIC37" s="125"/>
      <c r="AID37" s="125"/>
      <c r="AIE37" s="125"/>
      <c r="AIF37" s="125"/>
      <c r="AIG37" s="125"/>
      <c r="AIH37" s="125"/>
      <c r="AII37" s="125"/>
      <c r="AIJ37" s="125"/>
      <c r="AIK37" s="125"/>
      <c r="AIL37" s="125"/>
      <c r="AIM37" s="125"/>
      <c r="AIN37" s="125"/>
      <c r="AIO37" s="125"/>
      <c r="AIP37" s="125"/>
      <c r="AIQ37" s="125"/>
      <c r="AIR37" s="125"/>
      <c r="AIS37" s="125"/>
      <c r="AIT37" s="125"/>
      <c r="AIU37" s="125"/>
      <c r="AIV37" s="125"/>
      <c r="AIW37" s="125"/>
      <c r="AIX37" s="125"/>
      <c r="AIY37" s="125"/>
      <c r="AIZ37" s="125"/>
      <c r="AJA37" s="125"/>
      <c r="AJB37" s="125"/>
      <c r="AJC37" s="125"/>
      <c r="AJD37" s="125"/>
      <c r="AJE37" s="125"/>
      <c r="AJF37" s="125"/>
      <c r="AJG37" s="125"/>
      <c r="AJH37" s="125"/>
      <c r="AJI37" s="125"/>
      <c r="AJJ37" s="125"/>
      <c r="AJK37" s="125"/>
      <c r="AJL37" s="125"/>
      <c r="AJM37" s="125"/>
      <c r="AJN37" s="125"/>
      <c r="AJO37" s="125"/>
      <c r="AJP37" s="125"/>
      <c r="AJQ37" s="125"/>
      <c r="AJR37" s="125"/>
      <c r="AJS37" s="125"/>
      <c r="AJT37" s="125"/>
      <c r="AJU37" s="125"/>
      <c r="AJV37" s="125"/>
      <c r="AJW37" s="125"/>
      <c r="AJX37" s="125"/>
      <c r="AJY37" s="125"/>
      <c r="AJZ37" s="125"/>
      <c r="AKA37" s="125"/>
      <c r="AKB37" s="125"/>
      <c r="AKC37" s="125"/>
      <c r="AKD37" s="125"/>
      <c r="AKE37" s="125"/>
      <c r="AKF37" s="125"/>
      <c r="AKG37" s="125"/>
      <c r="AKH37" s="125"/>
      <c r="AKI37" s="125"/>
      <c r="AKJ37" s="125"/>
      <c r="AKK37" s="125"/>
      <c r="AKL37" s="125"/>
      <c r="AKM37" s="125"/>
      <c r="AKN37" s="125"/>
      <c r="AKO37" s="125"/>
      <c r="AKP37" s="125"/>
      <c r="AKQ37" s="125"/>
      <c r="AKR37" s="125"/>
      <c r="AKS37" s="125"/>
      <c r="AKT37" s="125"/>
      <c r="AKU37" s="125"/>
      <c r="AKV37" s="125"/>
      <c r="AKW37" s="125"/>
      <c r="AKX37" s="125"/>
      <c r="AKY37" s="125"/>
      <c r="AKZ37" s="125"/>
      <c r="ALA37" s="125"/>
      <c r="ALB37" s="125"/>
      <c r="ALC37" s="125"/>
      <c r="ALD37" s="125"/>
      <c r="ALE37" s="125"/>
      <c r="ALF37" s="125"/>
      <c r="ALG37" s="125"/>
      <c r="ALH37" s="125"/>
      <c r="ALI37" s="125"/>
      <c r="ALJ37" s="125"/>
      <c r="ALK37" s="125"/>
      <c r="ALL37" s="125"/>
      <c r="ALM37" s="125"/>
      <c r="ALN37" s="125"/>
      <c r="ALO37" s="125"/>
      <c r="ALP37" s="125"/>
      <c r="ALQ37" s="125"/>
      <c r="ALR37" s="125"/>
      <c r="ALS37" s="125"/>
      <c r="ALT37" s="125"/>
      <c r="ALU37" s="125"/>
      <c r="ALV37" s="125"/>
      <c r="ALW37" s="125"/>
      <c r="ALX37" s="125"/>
      <c r="ALY37" s="125"/>
      <c r="ALZ37" s="125"/>
      <c r="AMA37" s="125"/>
      <c r="AMB37" s="125"/>
      <c r="AMC37" s="125"/>
      <c r="AMD37" s="125"/>
      <c r="AME37" s="125"/>
      <c r="AMF37" s="125"/>
      <c r="AMG37" s="125"/>
      <c r="AMH37" s="125"/>
      <c r="AMI37" s="125"/>
      <c r="AMJ37" s="125"/>
      <c r="AMK37" s="125"/>
      <c r="AML37" s="125"/>
      <c r="AMM37" s="125"/>
      <c r="AMN37" s="125"/>
      <c r="AMO37" s="125"/>
      <c r="AMP37" s="125"/>
      <c r="AMQ37" s="125"/>
      <c r="AMR37" s="125"/>
      <c r="AMS37" s="125"/>
      <c r="AMT37" s="125"/>
      <c r="AMU37" s="125"/>
      <c r="AMV37" s="125"/>
      <c r="AMW37" s="125"/>
      <c r="AMX37" s="125"/>
      <c r="AMY37" s="125"/>
      <c r="AMZ37" s="125"/>
      <c r="ANA37" s="125"/>
      <c r="ANB37" s="125"/>
      <c r="ANC37" s="125"/>
      <c r="AND37" s="125"/>
      <c r="ANE37" s="125"/>
      <c r="ANF37" s="125"/>
      <c r="ANG37" s="125"/>
      <c r="ANH37" s="125"/>
      <c r="ANI37" s="125"/>
      <c r="ANJ37" s="125"/>
      <c r="ANK37" s="125"/>
      <c r="ANL37" s="125"/>
      <c r="ANM37" s="125"/>
      <c r="ANN37" s="125"/>
      <c r="ANO37" s="125"/>
      <c r="ANP37" s="125"/>
      <c r="ANQ37" s="125"/>
      <c r="ANR37" s="125"/>
      <c r="ANS37" s="125"/>
      <c r="ANT37" s="125"/>
      <c r="ANU37" s="125"/>
      <c r="ANV37" s="125"/>
      <c r="ANW37" s="125"/>
      <c r="ANX37" s="125"/>
      <c r="ANY37" s="125"/>
      <c r="ANZ37" s="125"/>
      <c r="AOA37" s="125"/>
      <c r="AOB37" s="125"/>
      <c r="AOC37" s="125"/>
      <c r="AOD37" s="125"/>
      <c r="AOE37" s="125"/>
      <c r="AOF37" s="125"/>
      <c r="AOG37" s="125"/>
      <c r="AOH37" s="125"/>
      <c r="AOI37" s="125"/>
      <c r="AOJ37" s="125"/>
      <c r="AOK37" s="125"/>
      <c r="AOL37" s="125"/>
      <c r="AOM37" s="125"/>
      <c r="AON37" s="125"/>
      <c r="AOO37" s="125"/>
      <c r="AOP37" s="125"/>
      <c r="AOQ37" s="125"/>
      <c r="AOR37" s="125"/>
      <c r="AOS37" s="125"/>
      <c r="AOT37" s="125"/>
      <c r="AOU37" s="125"/>
      <c r="AOV37" s="125"/>
      <c r="AOW37" s="125"/>
      <c r="AOX37" s="125"/>
      <c r="AOY37" s="125"/>
      <c r="AOZ37" s="125"/>
      <c r="APA37" s="125"/>
      <c r="APB37" s="125"/>
      <c r="APC37" s="125"/>
      <c r="APD37" s="125"/>
      <c r="APE37" s="125"/>
      <c r="APF37" s="125"/>
      <c r="APG37" s="125"/>
      <c r="APH37" s="125"/>
      <c r="API37" s="125"/>
      <c r="APJ37" s="125"/>
      <c r="APK37" s="125"/>
      <c r="APL37" s="125"/>
      <c r="APM37" s="125"/>
      <c r="APN37" s="125"/>
      <c r="APO37" s="125"/>
      <c r="APP37" s="125"/>
      <c r="APQ37" s="125"/>
      <c r="APR37" s="125"/>
      <c r="APS37" s="125"/>
      <c r="APT37" s="125"/>
      <c r="APU37" s="125"/>
      <c r="APV37" s="125"/>
      <c r="APW37" s="125"/>
      <c r="APX37" s="125"/>
      <c r="APY37" s="125"/>
      <c r="APZ37" s="125"/>
      <c r="AQA37" s="125"/>
      <c r="AQB37" s="125"/>
      <c r="AQC37" s="125"/>
      <c r="AQD37" s="125"/>
      <c r="AQE37" s="125"/>
      <c r="AQF37" s="125"/>
      <c r="AQG37" s="125"/>
      <c r="AQH37" s="125"/>
      <c r="AQI37" s="125"/>
      <c r="AQJ37" s="125"/>
      <c r="AQK37" s="125"/>
      <c r="AQL37" s="125"/>
      <c r="AQM37" s="125"/>
      <c r="AQN37" s="125"/>
      <c r="AQO37" s="125"/>
      <c r="AQP37" s="125"/>
      <c r="AQQ37" s="125"/>
      <c r="AQR37" s="125"/>
      <c r="AQS37" s="125"/>
      <c r="AQT37" s="125"/>
      <c r="AQU37" s="125"/>
      <c r="AQV37" s="125"/>
      <c r="AQW37" s="125"/>
      <c r="AQX37" s="125"/>
      <c r="AQY37" s="125"/>
      <c r="AQZ37" s="125"/>
      <c r="ARA37" s="125"/>
      <c r="ARB37" s="125"/>
      <c r="ARC37" s="125"/>
      <c r="ARD37" s="125"/>
      <c r="ARE37" s="125"/>
      <c r="ARF37" s="125"/>
      <c r="ARG37" s="125"/>
      <c r="ARH37" s="125"/>
      <c r="ARI37" s="125"/>
      <c r="ARJ37" s="125"/>
      <c r="ARK37" s="125"/>
      <c r="ARL37" s="125"/>
      <c r="ARM37" s="125"/>
      <c r="ARN37" s="125"/>
      <c r="ARO37" s="125"/>
      <c r="ARP37" s="125"/>
      <c r="ARQ37" s="125"/>
      <c r="ARR37" s="125"/>
      <c r="ARS37" s="125"/>
      <c r="ART37" s="125"/>
      <c r="ARU37" s="125"/>
      <c r="ARV37" s="125"/>
      <c r="ARW37" s="125"/>
      <c r="ARX37" s="125"/>
      <c r="ARY37" s="125"/>
      <c r="ARZ37" s="125"/>
      <c r="ASA37" s="125"/>
      <c r="ASB37" s="125"/>
      <c r="ASC37" s="125"/>
      <c r="ASD37" s="125"/>
      <c r="ASE37" s="125"/>
      <c r="ASF37" s="125"/>
      <c r="ASG37" s="125"/>
      <c r="ASH37" s="125"/>
      <c r="ASI37" s="125"/>
      <c r="ASJ37" s="125"/>
      <c r="ASK37" s="125"/>
      <c r="ASL37" s="125"/>
      <c r="ASM37" s="125"/>
      <c r="ASN37" s="125"/>
      <c r="ASO37" s="125"/>
      <c r="ASP37" s="125"/>
      <c r="ASQ37" s="125"/>
      <c r="ASR37" s="125"/>
      <c r="ASS37" s="125"/>
      <c r="AST37" s="125"/>
      <c r="ASU37" s="125"/>
      <c r="ASV37" s="125"/>
      <c r="ASW37" s="125"/>
      <c r="ASX37" s="125"/>
      <c r="ASY37" s="125"/>
      <c r="ASZ37" s="125"/>
      <c r="ATA37" s="125"/>
      <c r="ATB37" s="125"/>
      <c r="ATC37" s="125"/>
      <c r="ATD37" s="125"/>
      <c r="ATE37" s="125"/>
      <c r="ATF37" s="125"/>
      <c r="ATG37" s="125"/>
      <c r="ATH37" s="125"/>
      <c r="ATI37" s="125"/>
      <c r="ATJ37" s="125"/>
      <c r="ATK37" s="125"/>
      <c r="ATL37" s="125"/>
      <c r="ATM37" s="125"/>
      <c r="ATN37" s="125"/>
      <c r="ATO37" s="125"/>
      <c r="ATP37" s="125"/>
      <c r="ATQ37" s="125"/>
      <c r="ATR37" s="125"/>
      <c r="ATS37" s="125"/>
      <c r="ATT37" s="125"/>
      <c r="ATU37" s="125"/>
      <c r="ATV37" s="125"/>
      <c r="ATW37" s="125"/>
      <c r="ATX37" s="125"/>
      <c r="ATY37" s="125"/>
      <c r="ATZ37" s="125"/>
      <c r="AUA37" s="125"/>
      <c r="AUB37" s="125"/>
      <c r="AUC37" s="125"/>
      <c r="AUD37" s="125"/>
      <c r="AUE37" s="125"/>
      <c r="AUF37" s="125"/>
      <c r="AUG37" s="125"/>
      <c r="AUH37" s="125"/>
      <c r="AUI37" s="125"/>
      <c r="AUJ37" s="125"/>
      <c r="AUK37" s="125"/>
      <c r="AUL37" s="125"/>
      <c r="AUM37" s="125"/>
      <c r="AUN37" s="125"/>
      <c r="AUO37" s="125"/>
      <c r="AUP37" s="125"/>
      <c r="AUQ37" s="125"/>
      <c r="AUR37" s="125"/>
      <c r="AUS37" s="125"/>
    </row>
    <row r="38" spans="1:1241" s="50" customFormat="1" ht="11.5" x14ac:dyDescent="0.25">
      <c r="A38" s="23"/>
      <c r="B38" s="23"/>
      <c r="D38" s="31"/>
      <c r="E38" s="23"/>
      <c r="F38" s="23"/>
      <c r="G38" s="23"/>
      <c r="H38" s="23"/>
      <c r="I38" s="23"/>
      <c r="J38" s="23"/>
      <c r="K38" s="23"/>
      <c r="L38" s="23"/>
      <c r="M38" s="23"/>
      <c r="N38" s="31"/>
      <c r="O38" s="31"/>
      <c r="P38" s="31"/>
      <c r="Q38" s="31"/>
      <c r="R38" s="31"/>
      <c r="S38" s="31"/>
      <c r="T38" s="31"/>
      <c r="U38" s="31"/>
      <c r="V38" s="126"/>
      <c r="W38" s="126"/>
      <c r="X38" s="129"/>
      <c r="Y38" s="129"/>
      <c r="Z38" s="129"/>
      <c r="AA38" s="129"/>
      <c r="AB38" s="129"/>
      <c r="AC38" s="129"/>
      <c r="AD38" s="129"/>
      <c r="AE38" s="129"/>
      <c r="AF38" s="129"/>
      <c r="AG38" s="129"/>
      <c r="AH38" s="129"/>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125"/>
      <c r="CL38" s="125"/>
      <c r="CM38" s="125"/>
      <c r="CN38" s="125"/>
      <c r="CO38" s="125"/>
      <c r="CP38" s="125"/>
      <c r="CQ38" s="125"/>
      <c r="CR38" s="125"/>
      <c r="CS38" s="125"/>
      <c r="CT38" s="125"/>
      <c r="CU38" s="125"/>
      <c r="CV38" s="125"/>
      <c r="CW38" s="125"/>
      <c r="CX38" s="125"/>
      <c r="CY38" s="125"/>
      <c r="CZ38" s="125"/>
      <c r="DA38" s="125"/>
      <c r="DB38" s="125"/>
      <c r="DC38" s="125"/>
      <c r="DD38" s="125"/>
      <c r="DE38" s="125"/>
      <c r="DF38" s="125"/>
      <c r="DG38" s="125"/>
      <c r="DH38" s="125"/>
      <c r="DI38" s="125"/>
      <c r="DJ38" s="125"/>
      <c r="DK38" s="125"/>
      <c r="DL38" s="125"/>
      <c r="DM38" s="125"/>
      <c r="DN38" s="125"/>
      <c r="DO38" s="125"/>
      <c r="DP38" s="125"/>
      <c r="DQ38" s="125"/>
      <c r="DR38" s="125"/>
      <c r="DS38" s="125"/>
      <c r="DT38" s="125"/>
      <c r="DU38" s="125"/>
      <c r="DV38" s="125"/>
      <c r="DW38" s="125"/>
      <c r="DX38" s="125"/>
      <c r="DY38" s="125"/>
      <c r="DZ38" s="125"/>
      <c r="EA38" s="125"/>
      <c r="EB38" s="125"/>
      <c r="EC38" s="125"/>
      <c r="ED38" s="125"/>
      <c r="EE38" s="125"/>
      <c r="EF38" s="125"/>
      <c r="EG38" s="125"/>
      <c r="EH38" s="125"/>
      <c r="EI38" s="125"/>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25"/>
      <c r="FU38" s="125"/>
      <c r="FV38" s="125"/>
      <c r="FW38" s="125"/>
      <c r="FX38" s="125"/>
      <c r="FY38" s="125"/>
      <c r="FZ38" s="125"/>
      <c r="GA38" s="125"/>
      <c r="GB38" s="125"/>
      <c r="GC38" s="125"/>
      <c r="GD38" s="125"/>
      <c r="GE38" s="125"/>
      <c r="GF38" s="125"/>
      <c r="GG38" s="125"/>
      <c r="GH38" s="125"/>
      <c r="GI38" s="125"/>
      <c r="GJ38" s="125"/>
      <c r="GK38" s="125"/>
      <c r="GL38" s="125"/>
      <c r="GM38" s="125"/>
      <c r="GN38" s="125"/>
      <c r="GO38" s="125"/>
      <c r="GP38" s="125"/>
      <c r="GQ38" s="125"/>
      <c r="GR38" s="125"/>
      <c r="GS38" s="125"/>
      <c r="GT38" s="125"/>
      <c r="GU38" s="125"/>
      <c r="GV38" s="125"/>
      <c r="GW38" s="125"/>
      <c r="GX38" s="125"/>
      <c r="GY38" s="125"/>
      <c r="GZ38" s="125"/>
      <c r="HA38" s="125"/>
      <c r="HB38" s="125"/>
      <c r="HC38" s="125"/>
      <c r="HD38" s="125"/>
      <c r="HE38" s="125"/>
      <c r="HF38" s="125"/>
      <c r="HG38" s="125"/>
      <c r="HH38" s="125"/>
      <c r="HI38" s="125"/>
      <c r="HJ38" s="125"/>
      <c r="HK38" s="125"/>
      <c r="HL38" s="125"/>
      <c r="HM38" s="125"/>
      <c r="HN38" s="125"/>
      <c r="HO38" s="125"/>
      <c r="HP38" s="125"/>
      <c r="HQ38" s="125"/>
      <c r="HR38" s="125"/>
      <c r="HS38" s="125"/>
      <c r="HT38" s="125"/>
      <c r="HU38" s="125"/>
      <c r="HV38" s="125"/>
      <c r="HW38" s="125"/>
      <c r="HX38" s="125"/>
      <c r="HY38" s="125"/>
      <c r="HZ38" s="125"/>
      <c r="IA38" s="125"/>
      <c r="IB38" s="125"/>
      <c r="IC38" s="125"/>
      <c r="ID38" s="125"/>
      <c r="IE38" s="125"/>
      <c r="IF38" s="125"/>
      <c r="IG38" s="125"/>
      <c r="IH38" s="125"/>
      <c r="II38" s="125"/>
      <c r="IJ38" s="125"/>
      <c r="IK38" s="125"/>
      <c r="IL38" s="125"/>
      <c r="IM38" s="125"/>
      <c r="IN38" s="125"/>
      <c r="IO38" s="125"/>
      <c r="IP38" s="125"/>
      <c r="IQ38" s="125"/>
      <c r="IR38" s="125"/>
      <c r="IS38" s="125"/>
      <c r="IT38" s="125"/>
      <c r="IU38" s="125"/>
      <c r="IV38" s="125"/>
      <c r="IW38" s="125"/>
      <c r="IX38" s="125"/>
      <c r="IY38" s="125"/>
      <c r="IZ38" s="125"/>
      <c r="JA38" s="125"/>
      <c r="JB38" s="125"/>
      <c r="JC38" s="125"/>
      <c r="JD38" s="125"/>
      <c r="JE38" s="125"/>
      <c r="JF38" s="125"/>
      <c r="JG38" s="125"/>
      <c r="JH38" s="125"/>
      <c r="JI38" s="125"/>
      <c r="JJ38" s="125"/>
      <c r="JK38" s="125"/>
      <c r="JL38" s="125"/>
      <c r="JM38" s="125"/>
      <c r="JN38" s="125"/>
      <c r="JO38" s="125"/>
      <c r="JP38" s="125"/>
      <c r="JQ38" s="125"/>
      <c r="JR38" s="125"/>
      <c r="JS38" s="125"/>
      <c r="JT38" s="125"/>
      <c r="JU38" s="125"/>
      <c r="JV38" s="125"/>
      <c r="JW38" s="125"/>
      <c r="JX38" s="125"/>
      <c r="JY38" s="125"/>
      <c r="JZ38" s="125"/>
      <c r="KA38" s="125"/>
      <c r="KB38" s="125"/>
      <c r="KC38" s="125"/>
      <c r="KD38" s="125"/>
      <c r="KE38" s="125"/>
      <c r="KF38" s="125"/>
      <c r="KG38" s="125"/>
      <c r="KH38" s="125"/>
      <c r="KI38" s="125"/>
      <c r="KJ38" s="125"/>
      <c r="KK38" s="125"/>
      <c r="KL38" s="125"/>
      <c r="KM38" s="125"/>
      <c r="KN38" s="125"/>
      <c r="KO38" s="125"/>
      <c r="KP38" s="125"/>
      <c r="KQ38" s="125"/>
      <c r="KR38" s="125"/>
      <c r="KS38" s="125"/>
      <c r="KT38" s="125"/>
      <c r="KU38" s="125"/>
      <c r="KV38" s="125"/>
      <c r="KW38" s="125"/>
      <c r="KX38" s="125"/>
      <c r="KY38" s="125"/>
      <c r="KZ38" s="125"/>
      <c r="LA38" s="125"/>
      <c r="LB38" s="125"/>
      <c r="LC38" s="125"/>
      <c r="LD38" s="125"/>
      <c r="LE38" s="125"/>
      <c r="LF38" s="125"/>
      <c r="LG38" s="125"/>
      <c r="LH38" s="125"/>
      <c r="LI38" s="125"/>
      <c r="LJ38" s="125"/>
      <c r="LK38" s="125"/>
      <c r="LL38" s="125"/>
      <c r="LM38" s="125"/>
      <c r="LN38" s="125"/>
      <c r="LO38" s="125"/>
      <c r="LP38" s="125"/>
      <c r="LQ38" s="125"/>
      <c r="LR38" s="125"/>
      <c r="LS38" s="125"/>
      <c r="LT38" s="125"/>
      <c r="LU38" s="125"/>
      <c r="LV38" s="125"/>
      <c r="LW38" s="125"/>
      <c r="LX38" s="125"/>
      <c r="LY38" s="125"/>
      <c r="LZ38" s="125"/>
      <c r="MA38" s="125"/>
      <c r="MB38" s="125"/>
      <c r="MC38" s="125"/>
      <c r="MD38" s="125"/>
      <c r="ME38" s="125"/>
      <c r="MF38" s="125"/>
      <c r="MG38" s="125"/>
      <c r="MH38" s="125"/>
      <c r="MI38" s="125"/>
      <c r="MJ38" s="125"/>
      <c r="MK38" s="125"/>
      <c r="ML38" s="125"/>
      <c r="MM38" s="125"/>
      <c r="MN38" s="125"/>
      <c r="MO38" s="125"/>
      <c r="MP38" s="125"/>
      <c r="MQ38" s="125"/>
      <c r="MR38" s="125"/>
      <c r="MS38" s="125"/>
      <c r="MT38" s="125"/>
      <c r="MU38" s="125"/>
      <c r="MV38" s="125"/>
      <c r="MW38" s="125"/>
      <c r="MX38" s="125"/>
      <c r="MY38" s="125"/>
      <c r="MZ38" s="125"/>
      <c r="NA38" s="125"/>
      <c r="NB38" s="125"/>
      <c r="NC38" s="125"/>
      <c r="ND38" s="125"/>
      <c r="NE38" s="125"/>
      <c r="NF38" s="125"/>
      <c r="NG38" s="125"/>
      <c r="NH38" s="125"/>
      <c r="NI38" s="125"/>
      <c r="NJ38" s="125"/>
      <c r="NK38" s="125"/>
      <c r="NL38" s="125"/>
      <c r="NM38" s="125"/>
      <c r="NN38" s="125"/>
      <c r="NO38" s="125"/>
      <c r="NP38" s="125"/>
      <c r="NQ38" s="125"/>
      <c r="NR38" s="125"/>
      <c r="NS38" s="125"/>
      <c r="NT38" s="125"/>
      <c r="NU38" s="125"/>
      <c r="NV38" s="125"/>
      <c r="NW38" s="125"/>
      <c r="NX38" s="125"/>
      <c r="NY38" s="125"/>
      <c r="NZ38" s="125"/>
      <c r="OA38" s="125"/>
      <c r="OB38" s="125"/>
      <c r="OC38" s="125"/>
      <c r="OD38" s="125"/>
      <c r="OE38" s="125"/>
      <c r="OF38" s="125"/>
      <c r="OG38" s="125"/>
      <c r="OH38" s="125"/>
      <c r="OI38" s="125"/>
      <c r="OJ38" s="125"/>
      <c r="OK38" s="125"/>
      <c r="OL38" s="125"/>
      <c r="OM38" s="125"/>
      <c r="ON38" s="125"/>
      <c r="OO38" s="125"/>
      <c r="OP38" s="125"/>
      <c r="OQ38" s="125"/>
      <c r="OR38" s="125"/>
      <c r="OS38" s="125"/>
      <c r="OT38" s="125"/>
      <c r="OU38" s="125"/>
      <c r="OV38" s="125"/>
      <c r="OW38" s="125"/>
      <c r="OX38" s="125"/>
      <c r="OY38" s="125"/>
      <c r="OZ38" s="125"/>
      <c r="PA38" s="125"/>
      <c r="PB38" s="125"/>
      <c r="PC38" s="125"/>
      <c r="PD38" s="125"/>
      <c r="PE38" s="125"/>
      <c r="PF38" s="125"/>
      <c r="PG38" s="125"/>
      <c r="PH38" s="125"/>
      <c r="PI38" s="125"/>
      <c r="PJ38" s="125"/>
      <c r="PK38" s="125"/>
      <c r="PL38" s="125"/>
      <c r="PM38" s="125"/>
      <c r="PN38" s="125"/>
      <c r="PO38" s="125"/>
      <c r="PP38" s="125"/>
      <c r="PQ38" s="125"/>
      <c r="PR38" s="125"/>
      <c r="PS38" s="125"/>
      <c r="PT38" s="125"/>
      <c r="PU38" s="125"/>
      <c r="PV38" s="125"/>
      <c r="PW38" s="125"/>
      <c r="PX38" s="125"/>
      <c r="PY38" s="125"/>
      <c r="PZ38" s="125"/>
      <c r="QA38" s="125"/>
      <c r="QB38" s="125"/>
      <c r="QC38" s="125"/>
      <c r="QD38" s="125"/>
      <c r="QE38" s="125"/>
      <c r="QF38" s="125"/>
      <c r="QG38" s="125"/>
      <c r="QH38" s="125"/>
      <c r="QI38" s="125"/>
      <c r="QJ38" s="125"/>
      <c r="QK38" s="125"/>
      <c r="QL38" s="125"/>
      <c r="QM38" s="125"/>
      <c r="QN38" s="125"/>
      <c r="QO38" s="125"/>
      <c r="QP38" s="125"/>
      <c r="QQ38" s="125"/>
      <c r="QR38" s="125"/>
      <c r="QS38" s="125"/>
      <c r="QT38" s="125"/>
      <c r="QU38" s="125"/>
      <c r="QV38" s="125"/>
      <c r="QW38" s="125"/>
      <c r="QX38" s="125"/>
      <c r="QY38" s="125"/>
      <c r="QZ38" s="125"/>
      <c r="RA38" s="125"/>
      <c r="RB38" s="125"/>
      <c r="RC38" s="125"/>
      <c r="RD38" s="125"/>
      <c r="RE38" s="125"/>
      <c r="RF38" s="125"/>
      <c r="RG38" s="125"/>
      <c r="RH38" s="125"/>
      <c r="RI38" s="125"/>
      <c r="RJ38" s="125"/>
      <c r="RK38" s="125"/>
      <c r="RL38" s="125"/>
      <c r="RM38" s="125"/>
      <c r="RN38" s="125"/>
      <c r="RO38" s="125"/>
      <c r="RP38" s="125"/>
      <c r="RQ38" s="125"/>
      <c r="RR38" s="125"/>
      <c r="RS38" s="125"/>
      <c r="RT38" s="125"/>
      <c r="RU38" s="125"/>
      <c r="RV38" s="125"/>
      <c r="RW38" s="125"/>
      <c r="RX38" s="125"/>
      <c r="RY38" s="125"/>
      <c r="RZ38" s="125"/>
      <c r="SA38" s="125"/>
      <c r="SB38" s="125"/>
      <c r="SC38" s="125"/>
      <c r="SD38" s="125"/>
      <c r="SE38" s="125"/>
      <c r="SF38" s="125"/>
      <c r="SG38" s="125"/>
      <c r="SH38" s="125"/>
      <c r="SI38" s="125"/>
      <c r="SJ38" s="125"/>
      <c r="SK38" s="125"/>
      <c r="SL38" s="125"/>
      <c r="SM38" s="125"/>
      <c r="SN38" s="125"/>
      <c r="SO38" s="125"/>
      <c r="SP38" s="125"/>
      <c r="SQ38" s="125"/>
      <c r="SR38" s="125"/>
      <c r="SS38" s="125"/>
      <c r="ST38" s="125"/>
      <c r="SU38" s="125"/>
      <c r="SV38" s="125"/>
      <c r="SW38" s="125"/>
      <c r="SX38" s="125"/>
      <c r="SY38" s="125"/>
      <c r="SZ38" s="125"/>
      <c r="TA38" s="125"/>
      <c r="TB38" s="125"/>
      <c r="TC38" s="125"/>
      <c r="TD38" s="125"/>
      <c r="TE38" s="125"/>
      <c r="TF38" s="125"/>
      <c r="TG38" s="125"/>
      <c r="TH38" s="125"/>
      <c r="TI38" s="125"/>
      <c r="TJ38" s="125"/>
      <c r="TK38" s="125"/>
      <c r="TL38" s="125"/>
      <c r="TM38" s="125"/>
      <c r="TN38" s="125"/>
      <c r="TO38" s="125"/>
      <c r="TP38" s="125"/>
      <c r="TQ38" s="125"/>
      <c r="TR38" s="125"/>
      <c r="TS38" s="125"/>
      <c r="TT38" s="125"/>
      <c r="TU38" s="125"/>
      <c r="TV38" s="125"/>
      <c r="TW38" s="125"/>
      <c r="TX38" s="125"/>
      <c r="TY38" s="125"/>
      <c r="TZ38" s="125"/>
      <c r="UA38" s="125"/>
      <c r="UB38" s="125"/>
      <c r="UC38" s="125"/>
      <c r="UD38" s="125"/>
      <c r="UE38" s="125"/>
      <c r="UF38" s="125"/>
      <c r="UG38" s="125"/>
      <c r="UH38" s="125"/>
      <c r="UI38" s="125"/>
      <c r="UJ38" s="125"/>
      <c r="UK38" s="125"/>
      <c r="UL38" s="125"/>
      <c r="UM38" s="125"/>
      <c r="UN38" s="125"/>
      <c r="UO38" s="125"/>
      <c r="UP38" s="125"/>
      <c r="UQ38" s="125"/>
      <c r="UR38" s="125"/>
      <c r="US38" s="125"/>
      <c r="UT38" s="125"/>
      <c r="UU38" s="125"/>
      <c r="UV38" s="125"/>
      <c r="UW38" s="125"/>
      <c r="UX38" s="125"/>
      <c r="UY38" s="125"/>
      <c r="UZ38" s="125"/>
      <c r="VA38" s="125"/>
      <c r="VB38" s="125"/>
      <c r="VC38" s="125"/>
      <c r="VD38" s="125"/>
      <c r="VE38" s="125"/>
      <c r="VF38" s="125"/>
      <c r="VG38" s="125"/>
      <c r="VH38" s="125"/>
      <c r="VI38" s="125"/>
      <c r="VJ38" s="125"/>
      <c r="VK38" s="125"/>
      <c r="VL38" s="125"/>
      <c r="VM38" s="125"/>
      <c r="VN38" s="125"/>
      <c r="VO38" s="125"/>
      <c r="VP38" s="125"/>
      <c r="VQ38" s="125"/>
      <c r="VR38" s="125"/>
      <c r="VS38" s="125"/>
      <c r="VT38" s="125"/>
      <c r="VU38" s="125"/>
      <c r="VV38" s="125"/>
      <c r="VW38" s="125"/>
      <c r="VX38" s="125"/>
      <c r="VY38" s="125"/>
      <c r="VZ38" s="125"/>
      <c r="WA38" s="125"/>
      <c r="WB38" s="125"/>
      <c r="WC38" s="125"/>
      <c r="WD38" s="125"/>
      <c r="WE38" s="125"/>
      <c r="WF38" s="125"/>
      <c r="WG38" s="125"/>
      <c r="WH38" s="125"/>
      <c r="WI38" s="125"/>
      <c r="WJ38" s="125"/>
      <c r="WK38" s="125"/>
      <c r="WL38" s="125"/>
      <c r="WM38" s="125"/>
      <c r="WN38" s="125"/>
      <c r="WO38" s="125"/>
      <c r="WP38" s="125"/>
      <c r="WQ38" s="125"/>
      <c r="WR38" s="125"/>
      <c r="WS38" s="125"/>
      <c r="WT38" s="125"/>
      <c r="WU38" s="125"/>
      <c r="WV38" s="125"/>
      <c r="WW38" s="125"/>
      <c r="WX38" s="125"/>
      <c r="WY38" s="125"/>
      <c r="WZ38" s="125"/>
      <c r="XA38" s="125"/>
      <c r="XB38" s="125"/>
      <c r="XC38" s="125"/>
      <c r="XD38" s="125"/>
      <c r="XE38" s="125"/>
      <c r="XF38" s="125"/>
      <c r="XG38" s="125"/>
      <c r="XH38" s="125"/>
      <c r="XI38" s="125"/>
      <c r="XJ38" s="125"/>
      <c r="XK38" s="125"/>
      <c r="XL38" s="125"/>
      <c r="XM38" s="125"/>
      <c r="XN38" s="125"/>
      <c r="XO38" s="125"/>
      <c r="XP38" s="125"/>
      <c r="XQ38" s="125"/>
      <c r="XR38" s="125"/>
      <c r="XS38" s="125"/>
      <c r="XT38" s="125"/>
      <c r="XU38" s="125"/>
      <c r="XV38" s="125"/>
      <c r="XW38" s="125"/>
      <c r="XX38" s="125"/>
      <c r="XY38" s="125"/>
      <c r="XZ38" s="125"/>
      <c r="YA38" s="125"/>
      <c r="YB38" s="125"/>
      <c r="YC38" s="125"/>
      <c r="YD38" s="125"/>
      <c r="YE38" s="125"/>
      <c r="YF38" s="125"/>
      <c r="YG38" s="125"/>
      <c r="YH38" s="125"/>
      <c r="YI38" s="125"/>
      <c r="YJ38" s="125"/>
      <c r="YK38" s="125"/>
      <c r="YL38" s="125"/>
      <c r="YM38" s="125"/>
      <c r="YN38" s="125"/>
      <c r="YO38" s="125"/>
      <c r="YP38" s="125"/>
      <c r="YQ38" s="125"/>
      <c r="YR38" s="125"/>
      <c r="YS38" s="125"/>
      <c r="YT38" s="125"/>
      <c r="YU38" s="125"/>
      <c r="YV38" s="125"/>
      <c r="YW38" s="125"/>
      <c r="YX38" s="125"/>
      <c r="YY38" s="125"/>
      <c r="YZ38" s="125"/>
      <c r="ZA38" s="125"/>
      <c r="ZB38" s="125"/>
      <c r="ZC38" s="125"/>
      <c r="ZD38" s="125"/>
      <c r="ZE38" s="125"/>
      <c r="ZF38" s="125"/>
      <c r="ZG38" s="125"/>
      <c r="ZH38" s="125"/>
      <c r="ZI38" s="125"/>
      <c r="ZJ38" s="125"/>
      <c r="ZK38" s="125"/>
      <c r="ZL38" s="125"/>
      <c r="ZM38" s="125"/>
      <c r="ZN38" s="125"/>
      <c r="ZO38" s="125"/>
      <c r="ZP38" s="125"/>
      <c r="ZQ38" s="125"/>
      <c r="ZR38" s="125"/>
      <c r="ZS38" s="125"/>
      <c r="ZT38" s="125"/>
      <c r="ZU38" s="125"/>
      <c r="ZV38" s="125"/>
      <c r="ZW38" s="125"/>
      <c r="ZX38" s="125"/>
      <c r="ZY38" s="125"/>
      <c r="ZZ38" s="125"/>
      <c r="AAA38" s="125"/>
      <c r="AAB38" s="125"/>
      <c r="AAC38" s="125"/>
      <c r="AAD38" s="125"/>
      <c r="AAE38" s="125"/>
      <c r="AAF38" s="125"/>
      <c r="AAG38" s="125"/>
      <c r="AAH38" s="125"/>
      <c r="AAI38" s="125"/>
      <c r="AAJ38" s="125"/>
      <c r="AAK38" s="125"/>
      <c r="AAL38" s="125"/>
      <c r="AAM38" s="125"/>
      <c r="AAN38" s="125"/>
      <c r="AAO38" s="125"/>
      <c r="AAP38" s="125"/>
      <c r="AAQ38" s="125"/>
      <c r="AAR38" s="125"/>
      <c r="AAS38" s="125"/>
      <c r="AAT38" s="125"/>
      <c r="AAU38" s="125"/>
      <c r="AAV38" s="125"/>
      <c r="AAW38" s="125"/>
      <c r="AAX38" s="125"/>
      <c r="AAY38" s="125"/>
      <c r="AAZ38" s="125"/>
      <c r="ABA38" s="125"/>
      <c r="ABB38" s="125"/>
      <c r="ABC38" s="125"/>
      <c r="ABD38" s="125"/>
      <c r="ABE38" s="125"/>
      <c r="ABF38" s="125"/>
      <c r="ABG38" s="125"/>
      <c r="ABH38" s="125"/>
      <c r="ABI38" s="125"/>
      <c r="ABJ38" s="125"/>
      <c r="ABK38" s="125"/>
      <c r="ABL38" s="125"/>
      <c r="ABM38" s="125"/>
      <c r="ABN38" s="125"/>
      <c r="ABO38" s="125"/>
      <c r="ABP38" s="125"/>
      <c r="ABQ38" s="125"/>
      <c r="ABR38" s="125"/>
      <c r="ABS38" s="125"/>
      <c r="ABT38" s="125"/>
      <c r="ABU38" s="125"/>
      <c r="ABV38" s="125"/>
      <c r="ABW38" s="125"/>
      <c r="ABX38" s="125"/>
      <c r="ABY38" s="125"/>
      <c r="ABZ38" s="125"/>
      <c r="ACA38" s="125"/>
      <c r="ACB38" s="125"/>
      <c r="ACC38" s="125"/>
      <c r="ACD38" s="125"/>
      <c r="ACE38" s="125"/>
      <c r="ACF38" s="125"/>
      <c r="ACG38" s="125"/>
      <c r="ACH38" s="125"/>
      <c r="ACI38" s="125"/>
      <c r="ACJ38" s="125"/>
      <c r="ACK38" s="125"/>
      <c r="ACL38" s="125"/>
      <c r="ACM38" s="125"/>
      <c r="ACN38" s="125"/>
      <c r="ACO38" s="125"/>
      <c r="ACP38" s="125"/>
      <c r="ACQ38" s="125"/>
      <c r="ACR38" s="125"/>
      <c r="ACS38" s="125"/>
      <c r="ACT38" s="125"/>
      <c r="ACU38" s="125"/>
      <c r="ACV38" s="125"/>
      <c r="ACW38" s="125"/>
      <c r="ACX38" s="125"/>
      <c r="ACY38" s="125"/>
      <c r="ACZ38" s="125"/>
      <c r="ADA38" s="125"/>
      <c r="ADB38" s="125"/>
      <c r="ADC38" s="125"/>
      <c r="ADD38" s="125"/>
      <c r="ADE38" s="125"/>
      <c r="ADF38" s="125"/>
      <c r="ADG38" s="125"/>
      <c r="ADH38" s="125"/>
      <c r="ADI38" s="125"/>
      <c r="ADJ38" s="125"/>
      <c r="ADK38" s="125"/>
      <c r="ADL38" s="125"/>
      <c r="ADM38" s="125"/>
      <c r="ADN38" s="125"/>
      <c r="ADO38" s="125"/>
      <c r="ADP38" s="125"/>
      <c r="ADQ38" s="125"/>
      <c r="ADR38" s="125"/>
      <c r="ADS38" s="125"/>
      <c r="ADT38" s="125"/>
      <c r="ADU38" s="125"/>
      <c r="ADV38" s="125"/>
      <c r="ADW38" s="125"/>
      <c r="ADX38" s="125"/>
      <c r="ADY38" s="125"/>
      <c r="ADZ38" s="125"/>
      <c r="AEA38" s="125"/>
      <c r="AEB38" s="125"/>
      <c r="AEC38" s="125"/>
      <c r="AED38" s="125"/>
      <c r="AEE38" s="125"/>
      <c r="AEF38" s="125"/>
      <c r="AEG38" s="125"/>
      <c r="AEH38" s="125"/>
      <c r="AEI38" s="125"/>
      <c r="AEJ38" s="125"/>
      <c r="AEK38" s="125"/>
      <c r="AEL38" s="125"/>
      <c r="AEM38" s="125"/>
      <c r="AEN38" s="125"/>
      <c r="AEO38" s="125"/>
      <c r="AEP38" s="125"/>
      <c r="AEQ38" s="125"/>
      <c r="AER38" s="125"/>
      <c r="AES38" s="125"/>
      <c r="AET38" s="125"/>
      <c r="AEU38" s="125"/>
      <c r="AEV38" s="125"/>
      <c r="AEW38" s="125"/>
      <c r="AEX38" s="125"/>
      <c r="AEY38" s="125"/>
      <c r="AEZ38" s="125"/>
      <c r="AFA38" s="125"/>
      <c r="AFB38" s="125"/>
      <c r="AFC38" s="125"/>
      <c r="AFD38" s="125"/>
      <c r="AFE38" s="125"/>
      <c r="AFF38" s="125"/>
      <c r="AFG38" s="125"/>
      <c r="AFH38" s="125"/>
      <c r="AFI38" s="125"/>
      <c r="AFJ38" s="125"/>
      <c r="AFK38" s="125"/>
      <c r="AFL38" s="125"/>
      <c r="AFM38" s="125"/>
      <c r="AFN38" s="125"/>
      <c r="AFO38" s="125"/>
      <c r="AFP38" s="125"/>
      <c r="AFQ38" s="125"/>
      <c r="AFR38" s="125"/>
      <c r="AFS38" s="125"/>
      <c r="AFT38" s="125"/>
      <c r="AFU38" s="125"/>
      <c r="AFV38" s="125"/>
      <c r="AFW38" s="125"/>
      <c r="AFX38" s="125"/>
      <c r="AFY38" s="125"/>
      <c r="AFZ38" s="125"/>
      <c r="AGA38" s="125"/>
      <c r="AGB38" s="125"/>
      <c r="AGC38" s="125"/>
      <c r="AGD38" s="125"/>
      <c r="AGE38" s="125"/>
      <c r="AGF38" s="125"/>
      <c r="AGG38" s="125"/>
      <c r="AGH38" s="125"/>
      <c r="AGI38" s="125"/>
      <c r="AGJ38" s="125"/>
      <c r="AGK38" s="125"/>
      <c r="AGL38" s="125"/>
      <c r="AGM38" s="125"/>
      <c r="AGN38" s="125"/>
      <c r="AGO38" s="125"/>
      <c r="AGP38" s="125"/>
      <c r="AGQ38" s="125"/>
      <c r="AGR38" s="125"/>
      <c r="AGS38" s="125"/>
      <c r="AGT38" s="125"/>
      <c r="AGU38" s="125"/>
      <c r="AGV38" s="125"/>
      <c r="AGW38" s="125"/>
      <c r="AGX38" s="125"/>
      <c r="AGY38" s="125"/>
      <c r="AGZ38" s="125"/>
      <c r="AHA38" s="125"/>
      <c r="AHB38" s="125"/>
      <c r="AHC38" s="125"/>
      <c r="AHD38" s="125"/>
      <c r="AHE38" s="125"/>
      <c r="AHF38" s="125"/>
      <c r="AHG38" s="125"/>
      <c r="AHH38" s="125"/>
      <c r="AHI38" s="125"/>
      <c r="AHJ38" s="125"/>
      <c r="AHK38" s="125"/>
      <c r="AHL38" s="125"/>
      <c r="AHM38" s="125"/>
      <c r="AHN38" s="125"/>
      <c r="AHO38" s="125"/>
      <c r="AHP38" s="125"/>
      <c r="AHQ38" s="125"/>
      <c r="AHR38" s="125"/>
      <c r="AHS38" s="125"/>
      <c r="AHT38" s="125"/>
      <c r="AHU38" s="125"/>
      <c r="AHV38" s="125"/>
      <c r="AHW38" s="125"/>
      <c r="AHX38" s="125"/>
      <c r="AHY38" s="125"/>
      <c r="AHZ38" s="125"/>
      <c r="AIA38" s="125"/>
      <c r="AIB38" s="125"/>
      <c r="AIC38" s="125"/>
      <c r="AID38" s="125"/>
      <c r="AIE38" s="125"/>
      <c r="AIF38" s="125"/>
      <c r="AIG38" s="125"/>
      <c r="AIH38" s="125"/>
      <c r="AII38" s="125"/>
      <c r="AIJ38" s="125"/>
      <c r="AIK38" s="125"/>
      <c r="AIL38" s="125"/>
      <c r="AIM38" s="125"/>
      <c r="AIN38" s="125"/>
      <c r="AIO38" s="125"/>
      <c r="AIP38" s="125"/>
      <c r="AIQ38" s="125"/>
      <c r="AIR38" s="125"/>
      <c r="AIS38" s="125"/>
      <c r="AIT38" s="125"/>
      <c r="AIU38" s="125"/>
      <c r="AIV38" s="125"/>
      <c r="AIW38" s="125"/>
      <c r="AIX38" s="125"/>
      <c r="AIY38" s="125"/>
      <c r="AIZ38" s="125"/>
      <c r="AJA38" s="125"/>
      <c r="AJB38" s="125"/>
      <c r="AJC38" s="125"/>
      <c r="AJD38" s="125"/>
      <c r="AJE38" s="125"/>
      <c r="AJF38" s="125"/>
      <c r="AJG38" s="125"/>
      <c r="AJH38" s="125"/>
      <c r="AJI38" s="125"/>
      <c r="AJJ38" s="125"/>
      <c r="AJK38" s="125"/>
      <c r="AJL38" s="125"/>
      <c r="AJM38" s="125"/>
      <c r="AJN38" s="125"/>
      <c r="AJO38" s="125"/>
      <c r="AJP38" s="125"/>
      <c r="AJQ38" s="125"/>
      <c r="AJR38" s="125"/>
      <c r="AJS38" s="125"/>
      <c r="AJT38" s="125"/>
      <c r="AJU38" s="125"/>
      <c r="AJV38" s="125"/>
      <c r="AJW38" s="125"/>
      <c r="AJX38" s="125"/>
      <c r="AJY38" s="125"/>
      <c r="AJZ38" s="125"/>
      <c r="AKA38" s="125"/>
      <c r="AKB38" s="125"/>
      <c r="AKC38" s="125"/>
      <c r="AKD38" s="125"/>
      <c r="AKE38" s="125"/>
      <c r="AKF38" s="125"/>
      <c r="AKG38" s="125"/>
      <c r="AKH38" s="125"/>
      <c r="AKI38" s="125"/>
      <c r="AKJ38" s="125"/>
      <c r="AKK38" s="125"/>
      <c r="AKL38" s="125"/>
      <c r="AKM38" s="125"/>
      <c r="AKN38" s="125"/>
      <c r="AKO38" s="125"/>
      <c r="AKP38" s="125"/>
      <c r="AKQ38" s="125"/>
      <c r="AKR38" s="125"/>
      <c r="AKS38" s="125"/>
      <c r="AKT38" s="125"/>
      <c r="AKU38" s="125"/>
      <c r="AKV38" s="125"/>
      <c r="AKW38" s="125"/>
      <c r="AKX38" s="125"/>
      <c r="AKY38" s="125"/>
      <c r="AKZ38" s="125"/>
      <c r="ALA38" s="125"/>
      <c r="ALB38" s="125"/>
      <c r="ALC38" s="125"/>
      <c r="ALD38" s="125"/>
      <c r="ALE38" s="125"/>
      <c r="ALF38" s="125"/>
      <c r="ALG38" s="125"/>
      <c r="ALH38" s="125"/>
      <c r="ALI38" s="125"/>
      <c r="ALJ38" s="125"/>
      <c r="ALK38" s="125"/>
      <c r="ALL38" s="125"/>
      <c r="ALM38" s="125"/>
      <c r="ALN38" s="125"/>
      <c r="ALO38" s="125"/>
      <c r="ALP38" s="125"/>
      <c r="ALQ38" s="125"/>
      <c r="ALR38" s="125"/>
      <c r="ALS38" s="125"/>
      <c r="ALT38" s="125"/>
      <c r="ALU38" s="125"/>
      <c r="ALV38" s="125"/>
      <c r="ALW38" s="125"/>
      <c r="ALX38" s="125"/>
      <c r="ALY38" s="125"/>
      <c r="ALZ38" s="125"/>
      <c r="AMA38" s="125"/>
      <c r="AMB38" s="125"/>
      <c r="AMC38" s="125"/>
      <c r="AMD38" s="125"/>
      <c r="AME38" s="125"/>
      <c r="AMF38" s="125"/>
      <c r="AMG38" s="125"/>
      <c r="AMH38" s="125"/>
      <c r="AMI38" s="125"/>
      <c r="AMJ38" s="125"/>
      <c r="AMK38" s="125"/>
      <c r="AML38" s="125"/>
      <c r="AMM38" s="125"/>
      <c r="AMN38" s="125"/>
      <c r="AMO38" s="125"/>
      <c r="AMP38" s="125"/>
      <c r="AMQ38" s="125"/>
      <c r="AMR38" s="125"/>
      <c r="AMS38" s="125"/>
      <c r="AMT38" s="125"/>
      <c r="AMU38" s="125"/>
      <c r="AMV38" s="125"/>
      <c r="AMW38" s="125"/>
      <c r="AMX38" s="125"/>
      <c r="AMY38" s="125"/>
      <c r="AMZ38" s="125"/>
      <c r="ANA38" s="125"/>
      <c r="ANB38" s="125"/>
      <c r="ANC38" s="125"/>
      <c r="AND38" s="125"/>
      <c r="ANE38" s="125"/>
      <c r="ANF38" s="125"/>
      <c r="ANG38" s="125"/>
      <c r="ANH38" s="125"/>
      <c r="ANI38" s="125"/>
      <c r="ANJ38" s="125"/>
      <c r="ANK38" s="125"/>
      <c r="ANL38" s="125"/>
      <c r="ANM38" s="125"/>
      <c r="ANN38" s="125"/>
      <c r="ANO38" s="125"/>
      <c r="ANP38" s="125"/>
      <c r="ANQ38" s="125"/>
      <c r="ANR38" s="125"/>
      <c r="ANS38" s="125"/>
      <c r="ANT38" s="125"/>
      <c r="ANU38" s="125"/>
      <c r="ANV38" s="125"/>
      <c r="ANW38" s="125"/>
      <c r="ANX38" s="125"/>
      <c r="ANY38" s="125"/>
      <c r="ANZ38" s="125"/>
      <c r="AOA38" s="125"/>
      <c r="AOB38" s="125"/>
      <c r="AOC38" s="125"/>
      <c r="AOD38" s="125"/>
      <c r="AOE38" s="125"/>
      <c r="AOF38" s="125"/>
      <c r="AOG38" s="125"/>
      <c r="AOH38" s="125"/>
      <c r="AOI38" s="125"/>
      <c r="AOJ38" s="125"/>
      <c r="AOK38" s="125"/>
      <c r="AOL38" s="125"/>
      <c r="AOM38" s="125"/>
      <c r="AON38" s="125"/>
      <c r="AOO38" s="125"/>
      <c r="AOP38" s="125"/>
      <c r="AOQ38" s="125"/>
      <c r="AOR38" s="125"/>
      <c r="AOS38" s="125"/>
      <c r="AOT38" s="125"/>
      <c r="AOU38" s="125"/>
      <c r="AOV38" s="125"/>
      <c r="AOW38" s="125"/>
      <c r="AOX38" s="125"/>
      <c r="AOY38" s="125"/>
      <c r="AOZ38" s="125"/>
      <c r="APA38" s="125"/>
      <c r="APB38" s="125"/>
      <c r="APC38" s="125"/>
      <c r="APD38" s="125"/>
      <c r="APE38" s="125"/>
      <c r="APF38" s="125"/>
      <c r="APG38" s="125"/>
      <c r="APH38" s="125"/>
      <c r="API38" s="125"/>
      <c r="APJ38" s="125"/>
      <c r="APK38" s="125"/>
      <c r="APL38" s="125"/>
      <c r="APM38" s="125"/>
      <c r="APN38" s="125"/>
      <c r="APO38" s="125"/>
      <c r="APP38" s="125"/>
      <c r="APQ38" s="125"/>
      <c r="APR38" s="125"/>
      <c r="APS38" s="125"/>
      <c r="APT38" s="125"/>
      <c r="APU38" s="125"/>
      <c r="APV38" s="125"/>
      <c r="APW38" s="125"/>
      <c r="APX38" s="125"/>
      <c r="APY38" s="125"/>
      <c r="APZ38" s="125"/>
      <c r="AQA38" s="125"/>
      <c r="AQB38" s="125"/>
      <c r="AQC38" s="125"/>
      <c r="AQD38" s="125"/>
      <c r="AQE38" s="125"/>
      <c r="AQF38" s="125"/>
      <c r="AQG38" s="125"/>
      <c r="AQH38" s="125"/>
      <c r="AQI38" s="125"/>
      <c r="AQJ38" s="125"/>
      <c r="AQK38" s="125"/>
      <c r="AQL38" s="125"/>
      <c r="AQM38" s="125"/>
      <c r="AQN38" s="125"/>
      <c r="AQO38" s="125"/>
      <c r="AQP38" s="125"/>
      <c r="AQQ38" s="125"/>
      <c r="AQR38" s="125"/>
      <c r="AQS38" s="125"/>
      <c r="AQT38" s="125"/>
      <c r="AQU38" s="125"/>
      <c r="AQV38" s="125"/>
      <c r="AQW38" s="125"/>
      <c r="AQX38" s="125"/>
      <c r="AQY38" s="125"/>
      <c r="AQZ38" s="125"/>
      <c r="ARA38" s="125"/>
      <c r="ARB38" s="125"/>
      <c r="ARC38" s="125"/>
      <c r="ARD38" s="125"/>
      <c r="ARE38" s="125"/>
      <c r="ARF38" s="125"/>
      <c r="ARG38" s="125"/>
      <c r="ARH38" s="125"/>
      <c r="ARI38" s="125"/>
      <c r="ARJ38" s="125"/>
      <c r="ARK38" s="125"/>
      <c r="ARL38" s="125"/>
      <c r="ARM38" s="125"/>
      <c r="ARN38" s="125"/>
      <c r="ARO38" s="125"/>
      <c r="ARP38" s="125"/>
      <c r="ARQ38" s="125"/>
      <c r="ARR38" s="125"/>
      <c r="ARS38" s="125"/>
      <c r="ART38" s="125"/>
      <c r="ARU38" s="125"/>
      <c r="ARV38" s="125"/>
      <c r="ARW38" s="125"/>
      <c r="ARX38" s="125"/>
      <c r="ARY38" s="125"/>
      <c r="ARZ38" s="125"/>
      <c r="ASA38" s="125"/>
      <c r="ASB38" s="125"/>
      <c r="ASC38" s="125"/>
      <c r="ASD38" s="125"/>
      <c r="ASE38" s="125"/>
      <c r="ASF38" s="125"/>
      <c r="ASG38" s="125"/>
      <c r="ASH38" s="125"/>
      <c r="ASI38" s="125"/>
      <c r="ASJ38" s="125"/>
      <c r="ASK38" s="125"/>
      <c r="ASL38" s="125"/>
      <c r="ASM38" s="125"/>
      <c r="ASN38" s="125"/>
      <c r="ASO38" s="125"/>
      <c r="ASP38" s="125"/>
      <c r="ASQ38" s="125"/>
      <c r="ASR38" s="125"/>
      <c r="ASS38" s="125"/>
      <c r="AST38" s="125"/>
      <c r="ASU38" s="125"/>
      <c r="ASV38" s="125"/>
      <c r="ASW38" s="125"/>
      <c r="ASX38" s="125"/>
      <c r="ASY38" s="125"/>
      <c r="ASZ38" s="125"/>
      <c r="ATA38" s="125"/>
      <c r="ATB38" s="125"/>
      <c r="ATC38" s="125"/>
      <c r="ATD38" s="125"/>
      <c r="ATE38" s="125"/>
      <c r="ATF38" s="125"/>
      <c r="ATG38" s="125"/>
      <c r="ATH38" s="125"/>
      <c r="ATI38" s="125"/>
      <c r="ATJ38" s="125"/>
      <c r="ATK38" s="125"/>
      <c r="ATL38" s="125"/>
      <c r="ATM38" s="125"/>
      <c r="ATN38" s="125"/>
      <c r="ATO38" s="125"/>
      <c r="ATP38" s="125"/>
      <c r="ATQ38" s="125"/>
      <c r="ATR38" s="125"/>
      <c r="ATS38" s="125"/>
      <c r="ATT38" s="125"/>
      <c r="ATU38" s="125"/>
      <c r="ATV38" s="125"/>
      <c r="ATW38" s="125"/>
      <c r="ATX38" s="125"/>
      <c r="ATY38" s="125"/>
      <c r="ATZ38" s="125"/>
      <c r="AUA38" s="125"/>
      <c r="AUB38" s="125"/>
      <c r="AUC38" s="125"/>
      <c r="AUD38" s="125"/>
      <c r="AUE38" s="125"/>
      <c r="AUF38" s="125"/>
      <c r="AUG38" s="125"/>
      <c r="AUH38" s="125"/>
      <c r="AUI38" s="125"/>
      <c r="AUJ38" s="125"/>
      <c r="AUK38" s="125"/>
      <c r="AUL38" s="125"/>
      <c r="AUM38" s="125"/>
      <c r="AUN38" s="125"/>
      <c r="AUO38" s="125"/>
      <c r="AUP38" s="125"/>
      <c r="AUQ38" s="125"/>
      <c r="AUR38" s="125"/>
      <c r="AUS38" s="125"/>
    </row>
    <row r="39" spans="1:1241" s="50" customFormat="1" ht="11.5" x14ac:dyDescent="0.25">
      <c r="A39" s="23"/>
      <c r="B39" s="23"/>
      <c r="D39" s="31"/>
      <c r="E39" s="23"/>
      <c r="F39" s="23"/>
      <c r="G39" s="23"/>
      <c r="H39" s="23"/>
      <c r="I39" s="23"/>
      <c r="J39" s="23"/>
      <c r="K39" s="23"/>
      <c r="L39" s="23"/>
      <c r="M39" s="23"/>
      <c r="N39" s="31"/>
      <c r="O39" s="31"/>
      <c r="P39" s="31"/>
      <c r="Q39" s="31"/>
      <c r="R39" s="31"/>
      <c r="S39" s="31"/>
      <c r="T39" s="31"/>
      <c r="U39" s="31"/>
      <c r="V39" s="126"/>
      <c r="W39" s="126"/>
      <c r="X39" s="129"/>
      <c r="Y39" s="129"/>
      <c r="Z39" s="129"/>
      <c r="AA39" s="129"/>
      <c r="AB39" s="129"/>
      <c r="AC39" s="129"/>
      <c r="AD39" s="129"/>
      <c r="AE39" s="129"/>
      <c r="AF39" s="129"/>
      <c r="AG39" s="129"/>
      <c r="AH39" s="129"/>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5"/>
      <c r="DD39" s="125"/>
      <c r="DE39" s="125"/>
      <c r="DF39" s="125"/>
      <c r="DG39" s="125"/>
      <c r="DH39" s="125"/>
      <c r="DI39" s="125"/>
      <c r="DJ39" s="125"/>
      <c r="DK39" s="125"/>
      <c r="DL39" s="125"/>
      <c r="DM39" s="125"/>
      <c r="DN39" s="125"/>
      <c r="DO39" s="125"/>
      <c r="DP39" s="125"/>
      <c r="DQ39" s="125"/>
      <c r="DR39" s="125"/>
      <c r="DS39" s="125"/>
      <c r="DT39" s="125"/>
      <c r="DU39" s="125"/>
      <c r="DV39" s="125"/>
      <c r="DW39" s="125"/>
      <c r="DX39" s="125"/>
      <c r="DY39" s="125"/>
      <c r="DZ39" s="125"/>
      <c r="EA39" s="125"/>
      <c r="EB39" s="125"/>
      <c r="EC39" s="125"/>
      <c r="ED39" s="125"/>
      <c r="EE39" s="125"/>
      <c r="EF39" s="125"/>
      <c r="EG39" s="125"/>
      <c r="EH39" s="125"/>
      <c r="EI39" s="125"/>
      <c r="EJ39" s="125"/>
      <c r="EK39" s="125"/>
      <c r="EL39" s="125"/>
      <c r="EM39" s="125"/>
      <c r="EN39" s="125"/>
      <c r="EO39" s="125"/>
      <c r="EP39" s="125"/>
      <c r="EQ39" s="125"/>
      <c r="ER39" s="125"/>
      <c r="ES39" s="125"/>
      <c r="ET39" s="125"/>
      <c r="EU39" s="125"/>
      <c r="EV39" s="125"/>
      <c r="EW39" s="125"/>
      <c r="EX39" s="125"/>
      <c r="EY39" s="125"/>
      <c r="EZ39" s="125"/>
      <c r="FA39" s="125"/>
      <c r="FB39" s="125"/>
      <c r="FC39" s="125"/>
      <c r="FD39" s="125"/>
      <c r="FE39" s="125"/>
      <c r="FF39" s="125"/>
      <c r="FG39" s="125"/>
      <c r="FH39" s="125"/>
      <c r="FI39" s="125"/>
      <c r="FJ39" s="125"/>
      <c r="FK39" s="125"/>
      <c r="FL39" s="125"/>
      <c r="FM39" s="125"/>
      <c r="FN39" s="125"/>
      <c r="FO39" s="125"/>
      <c r="FP39" s="125"/>
      <c r="FQ39" s="125"/>
      <c r="FR39" s="125"/>
      <c r="FS39" s="125"/>
      <c r="FT39" s="125"/>
      <c r="FU39" s="125"/>
      <c r="FV39" s="125"/>
      <c r="FW39" s="125"/>
      <c r="FX39" s="125"/>
      <c r="FY39" s="125"/>
      <c r="FZ39" s="125"/>
      <c r="GA39" s="125"/>
      <c r="GB39" s="125"/>
      <c r="GC39" s="125"/>
      <c r="GD39" s="125"/>
      <c r="GE39" s="125"/>
      <c r="GF39" s="125"/>
      <c r="GG39" s="125"/>
      <c r="GH39" s="125"/>
      <c r="GI39" s="125"/>
      <c r="GJ39" s="125"/>
      <c r="GK39" s="125"/>
      <c r="GL39" s="125"/>
      <c r="GM39" s="125"/>
      <c r="GN39" s="125"/>
      <c r="GO39" s="125"/>
      <c r="GP39" s="125"/>
      <c r="GQ39" s="125"/>
      <c r="GR39" s="125"/>
      <c r="GS39" s="125"/>
      <c r="GT39" s="125"/>
      <c r="GU39" s="125"/>
      <c r="GV39" s="125"/>
      <c r="GW39" s="125"/>
      <c r="GX39" s="125"/>
      <c r="GY39" s="125"/>
      <c r="GZ39" s="125"/>
      <c r="HA39" s="125"/>
      <c r="HB39" s="125"/>
      <c r="HC39" s="125"/>
      <c r="HD39" s="125"/>
      <c r="HE39" s="125"/>
      <c r="HF39" s="125"/>
      <c r="HG39" s="125"/>
      <c r="HH39" s="125"/>
      <c r="HI39" s="125"/>
      <c r="HJ39" s="125"/>
      <c r="HK39" s="125"/>
      <c r="HL39" s="125"/>
      <c r="HM39" s="125"/>
      <c r="HN39" s="125"/>
      <c r="HO39" s="125"/>
      <c r="HP39" s="125"/>
      <c r="HQ39" s="125"/>
      <c r="HR39" s="125"/>
      <c r="HS39" s="125"/>
      <c r="HT39" s="125"/>
      <c r="HU39" s="125"/>
      <c r="HV39" s="125"/>
      <c r="HW39" s="125"/>
      <c r="HX39" s="125"/>
      <c r="HY39" s="125"/>
      <c r="HZ39" s="125"/>
      <c r="IA39" s="125"/>
      <c r="IB39" s="125"/>
      <c r="IC39" s="125"/>
      <c r="ID39" s="125"/>
      <c r="IE39" s="125"/>
      <c r="IF39" s="125"/>
      <c r="IG39" s="125"/>
      <c r="IH39" s="125"/>
      <c r="II39" s="125"/>
      <c r="IJ39" s="125"/>
      <c r="IK39" s="125"/>
      <c r="IL39" s="125"/>
      <c r="IM39" s="125"/>
      <c r="IN39" s="125"/>
      <c r="IO39" s="125"/>
      <c r="IP39" s="125"/>
      <c r="IQ39" s="125"/>
      <c r="IR39" s="125"/>
      <c r="IS39" s="125"/>
      <c r="IT39" s="125"/>
      <c r="IU39" s="125"/>
      <c r="IV39" s="125"/>
      <c r="IW39" s="125"/>
      <c r="IX39" s="125"/>
      <c r="IY39" s="125"/>
      <c r="IZ39" s="125"/>
      <c r="JA39" s="125"/>
      <c r="JB39" s="125"/>
      <c r="JC39" s="125"/>
      <c r="JD39" s="125"/>
      <c r="JE39" s="125"/>
      <c r="JF39" s="125"/>
      <c r="JG39" s="125"/>
      <c r="JH39" s="125"/>
      <c r="JI39" s="125"/>
      <c r="JJ39" s="125"/>
      <c r="JK39" s="125"/>
      <c r="JL39" s="125"/>
      <c r="JM39" s="125"/>
      <c r="JN39" s="125"/>
      <c r="JO39" s="125"/>
      <c r="JP39" s="125"/>
      <c r="JQ39" s="125"/>
      <c r="JR39" s="125"/>
      <c r="JS39" s="125"/>
      <c r="JT39" s="125"/>
      <c r="JU39" s="125"/>
      <c r="JV39" s="125"/>
      <c r="JW39" s="125"/>
      <c r="JX39" s="125"/>
      <c r="JY39" s="125"/>
      <c r="JZ39" s="125"/>
      <c r="KA39" s="125"/>
      <c r="KB39" s="125"/>
      <c r="KC39" s="125"/>
      <c r="KD39" s="125"/>
      <c r="KE39" s="125"/>
      <c r="KF39" s="125"/>
      <c r="KG39" s="125"/>
      <c r="KH39" s="125"/>
      <c r="KI39" s="125"/>
      <c r="KJ39" s="125"/>
      <c r="KK39" s="125"/>
      <c r="KL39" s="125"/>
      <c r="KM39" s="125"/>
      <c r="KN39" s="125"/>
      <c r="KO39" s="125"/>
      <c r="KP39" s="125"/>
      <c r="KQ39" s="125"/>
      <c r="KR39" s="125"/>
      <c r="KS39" s="125"/>
      <c r="KT39" s="125"/>
      <c r="KU39" s="125"/>
      <c r="KV39" s="125"/>
      <c r="KW39" s="125"/>
      <c r="KX39" s="125"/>
      <c r="KY39" s="125"/>
      <c r="KZ39" s="125"/>
      <c r="LA39" s="125"/>
      <c r="LB39" s="125"/>
      <c r="LC39" s="125"/>
      <c r="LD39" s="125"/>
      <c r="LE39" s="125"/>
      <c r="LF39" s="125"/>
      <c r="LG39" s="125"/>
      <c r="LH39" s="125"/>
      <c r="LI39" s="125"/>
      <c r="LJ39" s="125"/>
      <c r="LK39" s="125"/>
      <c r="LL39" s="125"/>
      <c r="LM39" s="125"/>
      <c r="LN39" s="125"/>
      <c r="LO39" s="125"/>
      <c r="LP39" s="125"/>
      <c r="LQ39" s="125"/>
      <c r="LR39" s="125"/>
      <c r="LS39" s="125"/>
      <c r="LT39" s="125"/>
      <c r="LU39" s="125"/>
      <c r="LV39" s="125"/>
      <c r="LW39" s="125"/>
      <c r="LX39" s="125"/>
      <c r="LY39" s="125"/>
      <c r="LZ39" s="125"/>
      <c r="MA39" s="125"/>
      <c r="MB39" s="125"/>
      <c r="MC39" s="125"/>
      <c r="MD39" s="125"/>
      <c r="ME39" s="125"/>
      <c r="MF39" s="125"/>
      <c r="MG39" s="125"/>
      <c r="MH39" s="125"/>
      <c r="MI39" s="125"/>
      <c r="MJ39" s="125"/>
      <c r="MK39" s="125"/>
      <c r="ML39" s="125"/>
      <c r="MM39" s="125"/>
      <c r="MN39" s="125"/>
      <c r="MO39" s="125"/>
      <c r="MP39" s="125"/>
      <c r="MQ39" s="125"/>
      <c r="MR39" s="125"/>
      <c r="MS39" s="125"/>
      <c r="MT39" s="125"/>
      <c r="MU39" s="125"/>
      <c r="MV39" s="125"/>
      <c r="MW39" s="125"/>
      <c r="MX39" s="125"/>
      <c r="MY39" s="125"/>
      <c r="MZ39" s="125"/>
      <c r="NA39" s="125"/>
      <c r="NB39" s="125"/>
      <c r="NC39" s="125"/>
      <c r="ND39" s="125"/>
      <c r="NE39" s="125"/>
      <c r="NF39" s="125"/>
      <c r="NG39" s="125"/>
      <c r="NH39" s="125"/>
      <c r="NI39" s="125"/>
      <c r="NJ39" s="125"/>
      <c r="NK39" s="125"/>
      <c r="NL39" s="125"/>
      <c r="NM39" s="125"/>
      <c r="NN39" s="125"/>
      <c r="NO39" s="125"/>
      <c r="NP39" s="125"/>
      <c r="NQ39" s="125"/>
      <c r="NR39" s="125"/>
      <c r="NS39" s="125"/>
      <c r="NT39" s="125"/>
      <c r="NU39" s="125"/>
      <c r="NV39" s="125"/>
      <c r="NW39" s="125"/>
      <c r="NX39" s="125"/>
      <c r="NY39" s="125"/>
      <c r="NZ39" s="125"/>
      <c r="OA39" s="125"/>
      <c r="OB39" s="125"/>
      <c r="OC39" s="125"/>
      <c r="OD39" s="125"/>
      <c r="OE39" s="125"/>
      <c r="OF39" s="125"/>
      <c r="OG39" s="125"/>
      <c r="OH39" s="125"/>
      <c r="OI39" s="125"/>
      <c r="OJ39" s="125"/>
      <c r="OK39" s="125"/>
      <c r="OL39" s="125"/>
      <c r="OM39" s="125"/>
      <c r="ON39" s="125"/>
      <c r="OO39" s="125"/>
      <c r="OP39" s="125"/>
      <c r="OQ39" s="125"/>
      <c r="OR39" s="125"/>
      <c r="OS39" s="125"/>
      <c r="OT39" s="125"/>
      <c r="OU39" s="125"/>
      <c r="OV39" s="125"/>
      <c r="OW39" s="125"/>
      <c r="OX39" s="125"/>
      <c r="OY39" s="125"/>
      <c r="OZ39" s="125"/>
      <c r="PA39" s="125"/>
      <c r="PB39" s="125"/>
      <c r="PC39" s="125"/>
      <c r="PD39" s="125"/>
      <c r="PE39" s="125"/>
      <c r="PF39" s="125"/>
      <c r="PG39" s="125"/>
      <c r="PH39" s="125"/>
      <c r="PI39" s="125"/>
      <c r="PJ39" s="125"/>
      <c r="PK39" s="125"/>
      <c r="PL39" s="125"/>
      <c r="PM39" s="125"/>
      <c r="PN39" s="125"/>
      <c r="PO39" s="125"/>
      <c r="PP39" s="125"/>
      <c r="PQ39" s="125"/>
      <c r="PR39" s="125"/>
      <c r="PS39" s="125"/>
      <c r="PT39" s="125"/>
      <c r="PU39" s="125"/>
      <c r="PV39" s="125"/>
      <c r="PW39" s="125"/>
      <c r="PX39" s="125"/>
      <c r="PY39" s="125"/>
      <c r="PZ39" s="125"/>
      <c r="QA39" s="125"/>
      <c r="QB39" s="125"/>
      <c r="QC39" s="125"/>
      <c r="QD39" s="125"/>
      <c r="QE39" s="125"/>
      <c r="QF39" s="125"/>
      <c r="QG39" s="125"/>
      <c r="QH39" s="125"/>
      <c r="QI39" s="125"/>
      <c r="QJ39" s="125"/>
      <c r="QK39" s="125"/>
      <c r="QL39" s="125"/>
      <c r="QM39" s="125"/>
      <c r="QN39" s="125"/>
      <c r="QO39" s="125"/>
      <c r="QP39" s="125"/>
      <c r="QQ39" s="125"/>
      <c r="QR39" s="125"/>
      <c r="QS39" s="125"/>
      <c r="QT39" s="125"/>
      <c r="QU39" s="125"/>
      <c r="QV39" s="125"/>
      <c r="QW39" s="125"/>
      <c r="QX39" s="125"/>
      <c r="QY39" s="125"/>
      <c r="QZ39" s="125"/>
      <c r="RA39" s="125"/>
      <c r="RB39" s="125"/>
      <c r="RC39" s="125"/>
      <c r="RD39" s="125"/>
      <c r="RE39" s="125"/>
      <c r="RF39" s="125"/>
      <c r="RG39" s="125"/>
      <c r="RH39" s="125"/>
      <c r="RI39" s="125"/>
      <c r="RJ39" s="125"/>
      <c r="RK39" s="125"/>
      <c r="RL39" s="125"/>
      <c r="RM39" s="125"/>
      <c r="RN39" s="125"/>
      <c r="RO39" s="125"/>
      <c r="RP39" s="125"/>
      <c r="RQ39" s="125"/>
      <c r="RR39" s="125"/>
      <c r="RS39" s="125"/>
      <c r="RT39" s="125"/>
      <c r="RU39" s="125"/>
      <c r="RV39" s="125"/>
      <c r="RW39" s="125"/>
      <c r="RX39" s="125"/>
      <c r="RY39" s="125"/>
      <c r="RZ39" s="125"/>
      <c r="SA39" s="125"/>
      <c r="SB39" s="125"/>
      <c r="SC39" s="125"/>
      <c r="SD39" s="125"/>
      <c r="SE39" s="125"/>
      <c r="SF39" s="125"/>
      <c r="SG39" s="125"/>
      <c r="SH39" s="125"/>
      <c r="SI39" s="125"/>
      <c r="SJ39" s="125"/>
      <c r="SK39" s="125"/>
      <c r="SL39" s="125"/>
      <c r="SM39" s="125"/>
      <c r="SN39" s="125"/>
      <c r="SO39" s="125"/>
      <c r="SP39" s="125"/>
      <c r="SQ39" s="125"/>
      <c r="SR39" s="125"/>
      <c r="SS39" s="125"/>
      <c r="ST39" s="125"/>
      <c r="SU39" s="125"/>
      <c r="SV39" s="125"/>
      <c r="SW39" s="125"/>
      <c r="SX39" s="125"/>
      <c r="SY39" s="125"/>
      <c r="SZ39" s="125"/>
      <c r="TA39" s="125"/>
      <c r="TB39" s="125"/>
      <c r="TC39" s="125"/>
      <c r="TD39" s="125"/>
      <c r="TE39" s="125"/>
      <c r="TF39" s="125"/>
      <c r="TG39" s="125"/>
      <c r="TH39" s="125"/>
      <c r="TI39" s="125"/>
      <c r="TJ39" s="125"/>
      <c r="TK39" s="125"/>
      <c r="TL39" s="125"/>
      <c r="TM39" s="125"/>
      <c r="TN39" s="125"/>
      <c r="TO39" s="125"/>
      <c r="TP39" s="125"/>
      <c r="TQ39" s="125"/>
      <c r="TR39" s="125"/>
      <c r="TS39" s="125"/>
      <c r="TT39" s="125"/>
      <c r="TU39" s="125"/>
      <c r="TV39" s="125"/>
      <c r="TW39" s="125"/>
      <c r="TX39" s="125"/>
      <c r="TY39" s="125"/>
      <c r="TZ39" s="125"/>
      <c r="UA39" s="125"/>
      <c r="UB39" s="125"/>
      <c r="UC39" s="125"/>
      <c r="UD39" s="125"/>
      <c r="UE39" s="125"/>
      <c r="UF39" s="125"/>
      <c r="UG39" s="125"/>
      <c r="UH39" s="125"/>
      <c r="UI39" s="125"/>
      <c r="UJ39" s="125"/>
      <c r="UK39" s="125"/>
      <c r="UL39" s="125"/>
      <c r="UM39" s="125"/>
      <c r="UN39" s="125"/>
      <c r="UO39" s="125"/>
      <c r="UP39" s="125"/>
      <c r="UQ39" s="125"/>
      <c r="UR39" s="125"/>
      <c r="US39" s="125"/>
      <c r="UT39" s="125"/>
      <c r="UU39" s="125"/>
      <c r="UV39" s="125"/>
      <c r="UW39" s="125"/>
      <c r="UX39" s="125"/>
      <c r="UY39" s="125"/>
      <c r="UZ39" s="125"/>
      <c r="VA39" s="125"/>
      <c r="VB39" s="125"/>
      <c r="VC39" s="125"/>
      <c r="VD39" s="125"/>
      <c r="VE39" s="125"/>
      <c r="VF39" s="125"/>
      <c r="VG39" s="125"/>
      <c r="VH39" s="125"/>
      <c r="VI39" s="125"/>
      <c r="VJ39" s="125"/>
      <c r="VK39" s="125"/>
      <c r="VL39" s="125"/>
      <c r="VM39" s="125"/>
      <c r="VN39" s="125"/>
      <c r="VO39" s="125"/>
      <c r="VP39" s="125"/>
      <c r="VQ39" s="125"/>
      <c r="VR39" s="125"/>
      <c r="VS39" s="125"/>
      <c r="VT39" s="125"/>
      <c r="VU39" s="125"/>
      <c r="VV39" s="125"/>
      <c r="VW39" s="125"/>
      <c r="VX39" s="125"/>
      <c r="VY39" s="125"/>
      <c r="VZ39" s="125"/>
      <c r="WA39" s="125"/>
      <c r="WB39" s="125"/>
      <c r="WC39" s="125"/>
      <c r="WD39" s="125"/>
      <c r="WE39" s="125"/>
      <c r="WF39" s="125"/>
      <c r="WG39" s="125"/>
      <c r="WH39" s="125"/>
      <c r="WI39" s="125"/>
      <c r="WJ39" s="125"/>
      <c r="WK39" s="125"/>
      <c r="WL39" s="125"/>
      <c r="WM39" s="125"/>
      <c r="WN39" s="125"/>
      <c r="WO39" s="125"/>
      <c r="WP39" s="125"/>
      <c r="WQ39" s="125"/>
      <c r="WR39" s="125"/>
      <c r="WS39" s="125"/>
      <c r="WT39" s="125"/>
      <c r="WU39" s="125"/>
      <c r="WV39" s="125"/>
      <c r="WW39" s="125"/>
      <c r="WX39" s="125"/>
      <c r="WY39" s="125"/>
      <c r="WZ39" s="125"/>
      <c r="XA39" s="125"/>
      <c r="XB39" s="125"/>
      <c r="XC39" s="125"/>
      <c r="XD39" s="125"/>
      <c r="XE39" s="125"/>
      <c r="XF39" s="125"/>
      <c r="XG39" s="125"/>
      <c r="XH39" s="125"/>
      <c r="XI39" s="125"/>
      <c r="XJ39" s="125"/>
      <c r="XK39" s="125"/>
      <c r="XL39" s="125"/>
      <c r="XM39" s="125"/>
      <c r="XN39" s="125"/>
      <c r="XO39" s="125"/>
      <c r="XP39" s="125"/>
      <c r="XQ39" s="125"/>
      <c r="XR39" s="125"/>
      <c r="XS39" s="125"/>
      <c r="XT39" s="125"/>
      <c r="XU39" s="125"/>
      <c r="XV39" s="125"/>
      <c r="XW39" s="125"/>
      <c r="XX39" s="125"/>
      <c r="XY39" s="125"/>
      <c r="XZ39" s="125"/>
      <c r="YA39" s="125"/>
      <c r="YB39" s="125"/>
      <c r="YC39" s="125"/>
      <c r="YD39" s="125"/>
      <c r="YE39" s="125"/>
      <c r="YF39" s="125"/>
      <c r="YG39" s="125"/>
      <c r="YH39" s="125"/>
      <c r="YI39" s="125"/>
      <c r="YJ39" s="125"/>
      <c r="YK39" s="125"/>
      <c r="YL39" s="125"/>
      <c r="YM39" s="125"/>
      <c r="YN39" s="125"/>
      <c r="YO39" s="125"/>
      <c r="YP39" s="125"/>
      <c r="YQ39" s="125"/>
      <c r="YR39" s="125"/>
      <c r="YS39" s="125"/>
      <c r="YT39" s="125"/>
      <c r="YU39" s="125"/>
      <c r="YV39" s="125"/>
      <c r="YW39" s="125"/>
      <c r="YX39" s="125"/>
      <c r="YY39" s="125"/>
      <c r="YZ39" s="125"/>
      <c r="ZA39" s="125"/>
      <c r="ZB39" s="125"/>
      <c r="ZC39" s="125"/>
      <c r="ZD39" s="125"/>
      <c r="ZE39" s="125"/>
      <c r="ZF39" s="125"/>
      <c r="ZG39" s="125"/>
      <c r="ZH39" s="125"/>
      <c r="ZI39" s="125"/>
      <c r="ZJ39" s="125"/>
      <c r="ZK39" s="125"/>
      <c r="ZL39" s="125"/>
      <c r="ZM39" s="125"/>
      <c r="ZN39" s="125"/>
      <c r="ZO39" s="125"/>
      <c r="ZP39" s="125"/>
      <c r="ZQ39" s="125"/>
      <c r="ZR39" s="125"/>
      <c r="ZS39" s="125"/>
      <c r="ZT39" s="125"/>
      <c r="ZU39" s="125"/>
      <c r="ZV39" s="125"/>
      <c r="ZW39" s="125"/>
      <c r="ZX39" s="125"/>
      <c r="ZY39" s="125"/>
      <c r="ZZ39" s="125"/>
      <c r="AAA39" s="125"/>
      <c r="AAB39" s="125"/>
      <c r="AAC39" s="125"/>
      <c r="AAD39" s="125"/>
      <c r="AAE39" s="125"/>
      <c r="AAF39" s="125"/>
      <c r="AAG39" s="125"/>
      <c r="AAH39" s="125"/>
      <c r="AAI39" s="125"/>
      <c r="AAJ39" s="125"/>
      <c r="AAK39" s="125"/>
      <c r="AAL39" s="125"/>
      <c r="AAM39" s="125"/>
      <c r="AAN39" s="125"/>
      <c r="AAO39" s="125"/>
      <c r="AAP39" s="125"/>
      <c r="AAQ39" s="125"/>
      <c r="AAR39" s="125"/>
      <c r="AAS39" s="125"/>
      <c r="AAT39" s="125"/>
      <c r="AAU39" s="125"/>
      <c r="AAV39" s="125"/>
      <c r="AAW39" s="125"/>
      <c r="AAX39" s="125"/>
      <c r="AAY39" s="125"/>
      <c r="AAZ39" s="125"/>
      <c r="ABA39" s="125"/>
      <c r="ABB39" s="125"/>
      <c r="ABC39" s="125"/>
      <c r="ABD39" s="125"/>
      <c r="ABE39" s="125"/>
      <c r="ABF39" s="125"/>
      <c r="ABG39" s="125"/>
      <c r="ABH39" s="125"/>
      <c r="ABI39" s="125"/>
      <c r="ABJ39" s="125"/>
      <c r="ABK39" s="125"/>
      <c r="ABL39" s="125"/>
      <c r="ABM39" s="125"/>
      <c r="ABN39" s="125"/>
      <c r="ABO39" s="125"/>
      <c r="ABP39" s="125"/>
      <c r="ABQ39" s="125"/>
      <c r="ABR39" s="125"/>
      <c r="ABS39" s="125"/>
      <c r="ABT39" s="125"/>
      <c r="ABU39" s="125"/>
      <c r="ABV39" s="125"/>
      <c r="ABW39" s="125"/>
      <c r="ABX39" s="125"/>
      <c r="ABY39" s="125"/>
      <c r="ABZ39" s="125"/>
      <c r="ACA39" s="125"/>
      <c r="ACB39" s="125"/>
      <c r="ACC39" s="125"/>
      <c r="ACD39" s="125"/>
      <c r="ACE39" s="125"/>
      <c r="ACF39" s="125"/>
      <c r="ACG39" s="125"/>
      <c r="ACH39" s="125"/>
      <c r="ACI39" s="125"/>
      <c r="ACJ39" s="125"/>
      <c r="ACK39" s="125"/>
      <c r="ACL39" s="125"/>
      <c r="ACM39" s="125"/>
      <c r="ACN39" s="125"/>
      <c r="ACO39" s="125"/>
      <c r="ACP39" s="125"/>
      <c r="ACQ39" s="125"/>
      <c r="ACR39" s="125"/>
      <c r="ACS39" s="125"/>
      <c r="ACT39" s="125"/>
      <c r="ACU39" s="125"/>
      <c r="ACV39" s="125"/>
      <c r="ACW39" s="125"/>
      <c r="ACX39" s="125"/>
      <c r="ACY39" s="125"/>
      <c r="ACZ39" s="125"/>
      <c r="ADA39" s="125"/>
      <c r="ADB39" s="125"/>
      <c r="ADC39" s="125"/>
      <c r="ADD39" s="125"/>
      <c r="ADE39" s="125"/>
      <c r="ADF39" s="125"/>
      <c r="ADG39" s="125"/>
      <c r="ADH39" s="125"/>
      <c r="ADI39" s="125"/>
      <c r="ADJ39" s="125"/>
      <c r="ADK39" s="125"/>
      <c r="ADL39" s="125"/>
      <c r="ADM39" s="125"/>
      <c r="ADN39" s="125"/>
      <c r="ADO39" s="125"/>
      <c r="ADP39" s="125"/>
      <c r="ADQ39" s="125"/>
      <c r="ADR39" s="125"/>
      <c r="ADS39" s="125"/>
      <c r="ADT39" s="125"/>
      <c r="ADU39" s="125"/>
      <c r="ADV39" s="125"/>
      <c r="ADW39" s="125"/>
      <c r="ADX39" s="125"/>
      <c r="ADY39" s="125"/>
      <c r="ADZ39" s="125"/>
      <c r="AEA39" s="125"/>
      <c r="AEB39" s="125"/>
      <c r="AEC39" s="125"/>
      <c r="AED39" s="125"/>
      <c r="AEE39" s="125"/>
      <c r="AEF39" s="125"/>
      <c r="AEG39" s="125"/>
      <c r="AEH39" s="125"/>
      <c r="AEI39" s="125"/>
      <c r="AEJ39" s="125"/>
      <c r="AEK39" s="125"/>
      <c r="AEL39" s="125"/>
      <c r="AEM39" s="125"/>
      <c r="AEN39" s="125"/>
      <c r="AEO39" s="125"/>
      <c r="AEP39" s="125"/>
      <c r="AEQ39" s="125"/>
      <c r="AER39" s="125"/>
      <c r="AES39" s="125"/>
      <c r="AET39" s="125"/>
      <c r="AEU39" s="125"/>
      <c r="AEV39" s="125"/>
      <c r="AEW39" s="125"/>
      <c r="AEX39" s="125"/>
      <c r="AEY39" s="125"/>
      <c r="AEZ39" s="125"/>
      <c r="AFA39" s="125"/>
      <c r="AFB39" s="125"/>
      <c r="AFC39" s="125"/>
      <c r="AFD39" s="125"/>
      <c r="AFE39" s="125"/>
      <c r="AFF39" s="125"/>
      <c r="AFG39" s="125"/>
      <c r="AFH39" s="125"/>
      <c r="AFI39" s="125"/>
      <c r="AFJ39" s="125"/>
      <c r="AFK39" s="125"/>
      <c r="AFL39" s="125"/>
      <c r="AFM39" s="125"/>
      <c r="AFN39" s="125"/>
      <c r="AFO39" s="125"/>
      <c r="AFP39" s="125"/>
      <c r="AFQ39" s="125"/>
      <c r="AFR39" s="125"/>
      <c r="AFS39" s="125"/>
      <c r="AFT39" s="125"/>
      <c r="AFU39" s="125"/>
      <c r="AFV39" s="125"/>
      <c r="AFW39" s="125"/>
      <c r="AFX39" s="125"/>
      <c r="AFY39" s="125"/>
      <c r="AFZ39" s="125"/>
      <c r="AGA39" s="125"/>
      <c r="AGB39" s="125"/>
      <c r="AGC39" s="125"/>
      <c r="AGD39" s="125"/>
      <c r="AGE39" s="125"/>
      <c r="AGF39" s="125"/>
      <c r="AGG39" s="125"/>
      <c r="AGH39" s="125"/>
      <c r="AGI39" s="125"/>
      <c r="AGJ39" s="125"/>
      <c r="AGK39" s="125"/>
      <c r="AGL39" s="125"/>
      <c r="AGM39" s="125"/>
      <c r="AGN39" s="125"/>
      <c r="AGO39" s="125"/>
      <c r="AGP39" s="125"/>
      <c r="AGQ39" s="125"/>
      <c r="AGR39" s="125"/>
      <c r="AGS39" s="125"/>
      <c r="AGT39" s="125"/>
      <c r="AGU39" s="125"/>
      <c r="AGV39" s="125"/>
      <c r="AGW39" s="125"/>
      <c r="AGX39" s="125"/>
      <c r="AGY39" s="125"/>
      <c r="AGZ39" s="125"/>
      <c r="AHA39" s="125"/>
      <c r="AHB39" s="125"/>
      <c r="AHC39" s="125"/>
      <c r="AHD39" s="125"/>
      <c r="AHE39" s="125"/>
      <c r="AHF39" s="125"/>
      <c r="AHG39" s="125"/>
      <c r="AHH39" s="125"/>
      <c r="AHI39" s="125"/>
      <c r="AHJ39" s="125"/>
      <c r="AHK39" s="125"/>
      <c r="AHL39" s="125"/>
      <c r="AHM39" s="125"/>
      <c r="AHN39" s="125"/>
      <c r="AHO39" s="125"/>
      <c r="AHP39" s="125"/>
      <c r="AHQ39" s="125"/>
      <c r="AHR39" s="125"/>
      <c r="AHS39" s="125"/>
      <c r="AHT39" s="125"/>
      <c r="AHU39" s="125"/>
      <c r="AHV39" s="125"/>
      <c r="AHW39" s="125"/>
      <c r="AHX39" s="125"/>
      <c r="AHY39" s="125"/>
      <c r="AHZ39" s="125"/>
      <c r="AIA39" s="125"/>
      <c r="AIB39" s="125"/>
      <c r="AIC39" s="125"/>
      <c r="AID39" s="125"/>
      <c r="AIE39" s="125"/>
      <c r="AIF39" s="125"/>
      <c r="AIG39" s="125"/>
      <c r="AIH39" s="125"/>
      <c r="AII39" s="125"/>
      <c r="AIJ39" s="125"/>
      <c r="AIK39" s="125"/>
      <c r="AIL39" s="125"/>
      <c r="AIM39" s="125"/>
      <c r="AIN39" s="125"/>
      <c r="AIO39" s="125"/>
      <c r="AIP39" s="125"/>
      <c r="AIQ39" s="125"/>
      <c r="AIR39" s="125"/>
      <c r="AIS39" s="125"/>
      <c r="AIT39" s="125"/>
      <c r="AIU39" s="125"/>
      <c r="AIV39" s="125"/>
      <c r="AIW39" s="125"/>
      <c r="AIX39" s="125"/>
      <c r="AIY39" s="125"/>
      <c r="AIZ39" s="125"/>
      <c r="AJA39" s="125"/>
      <c r="AJB39" s="125"/>
      <c r="AJC39" s="125"/>
      <c r="AJD39" s="125"/>
      <c r="AJE39" s="125"/>
      <c r="AJF39" s="125"/>
      <c r="AJG39" s="125"/>
      <c r="AJH39" s="125"/>
      <c r="AJI39" s="125"/>
      <c r="AJJ39" s="125"/>
      <c r="AJK39" s="125"/>
      <c r="AJL39" s="125"/>
      <c r="AJM39" s="125"/>
      <c r="AJN39" s="125"/>
      <c r="AJO39" s="125"/>
      <c r="AJP39" s="125"/>
      <c r="AJQ39" s="125"/>
      <c r="AJR39" s="125"/>
      <c r="AJS39" s="125"/>
      <c r="AJT39" s="125"/>
      <c r="AJU39" s="125"/>
      <c r="AJV39" s="125"/>
      <c r="AJW39" s="125"/>
      <c r="AJX39" s="125"/>
      <c r="AJY39" s="125"/>
      <c r="AJZ39" s="125"/>
      <c r="AKA39" s="125"/>
      <c r="AKB39" s="125"/>
      <c r="AKC39" s="125"/>
      <c r="AKD39" s="125"/>
      <c r="AKE39" s="125"/>
      <c r="AKF39" s="125"/>
      <c r="AKG39" s="125"/>
      <c r="AKH39" s="125"/>
      <c r="AKI39" s="125"/>
      <c r="AKJ39" s="125"/>
      <c r="AKK39" s="125"/>
      <c r="AKL39" s="125"/>
      <c r="AKM39" s="125"/>
      <c r="AKN39" s="125"/>
      <c r="AKO39" s="125"/>
      <c r="AKP39" s="125"/>
      <c r="AKQ39" s="125"/>
      <c r="AKR39" s="125"/>
      <c r="AKS39" s="125"/>
      <c r="AKT39" s="125"/>
      <c r="AKU39" s="125"/>
      <c r="AKV39" s="125"/>
      <c r="AKW39" s="125"/>
      <c r="AKX39" s="125"/>
      <c r="AKY39" s="125"/>
      <c r="AKZ39" s="125"/>
      <c r="ALA39" s="125"/>
      <c r="ALB39" s="125"/>
      <c r="ALC39" s="125"/>
      <c r="ALD39" s="125"/>
      <c r="ALE39" s="125"/>
      <c r="ALF39" s="125"/>
      <c r="ALG39" s="125"/>
      <c r="ALH39" s="125"/>
      <c r="ALI39" s="125"/>
      <c r="ALJ39" s="125"/>
      <c r="ALK39" s="125"/>
      <c r="ALL39" s="125"/>
      <c r="ALM39" s="125"/>
      <c r="ALN39" s="125"/>
      <c r="ALO39" s="125"/>
      <c r="ALP39" s="125"/>
      <c r="ALQ39" s="125"/>
      <c r="ALR39" s="125"/>
      <c r="ALS39" s="125"/>
      <c r="ALT39" s="125"/>
      <c r="ALU39" s="125"/>
      <c r="ALV39" s="125"/>
      <c r="ALW39" s="125"/>
      <c r="ALX39" s="125"/>
      <c r="ALY39" s="125"/>
      <c r="ALZ39" s="125"/>
      <c r="AMA39" s="125"/>
      <c r="AMB39" s="125"/>
      <c r="AMC39" s="125"/>
      <c r="AMD39" s="125"/>
      <c r="AME39" s="125"/>
      <c r="AMF39" s="125"/>
      <c r="AMG39" s="125"/>
      <c r="AMH39" s="125"/>
      <c r="AMI39" s="125"/>
      <c r="AMJ39" s="125"/>
      <c r="AMK39" s="125"/>
      <c r="AML39" s="125"/>
      <c r="AMM39" s="125"/>
      <c r="AMN39" s="125"/>
      <c r="AMO39" s="125"/>
      <c r="AMP39" s="125"/>
      <c r="AMQ39" s="125"/>
      <c r="AMR39" s="125"/>
      <c r="AMS39" s="125"/>
      <c r="AMT39" s="125"/>
      <c r="AMU39" s="125"/>
      <c r="AMV39" s="125"/>
      <c r="AMW39" s="125"/>
      <c r="AMX39" s="125"/>
      <c r="AMY39" s="125"/>
      <c r="AMZ39" s="125"/>
      <c r="ANA39" s="125"/>
      <c r="ANB39" s="125"/>
      <c r="ANC39" s="125"/>
      <c r="AND39" s="125"/>
      <c r="ANE39" s="125"/>
      <c r="ANF39" s="125"/>
      <c r="ANG39" s="125"/>
      <c r="ANH39" s="125"/>
      <c r="ANI39" s="125"/>
      <c r="ANJ39" s="125"/>
      <c r="ANK39" s="125"/>
      <c r="ANL39" s="125"/>
      <c r="ANM39" s="125"/>
      <c r="ANN39" s="125"/>
      <c r="ANO39" s="125"/>
      <c r="ANP39" s="125"/>
      <c r="ANQ39" s="125"/>
      <c r="ANR39" s="125"/>
      <c r="ANS39" s="125"/>
      <c r="ANT39" s="125"/>
      <c r="ANU39" s="125"/>
      <c r="ANV39" s="125"/>
      <c r="ANW39" s="125"/>
      <c r="ANX39" s="125"/>
      <c r="ANY39" s="125"/>
      <c r="ANZ39" s="125"/>
      <c r="AOA39" s="125"/>
      <c r="AOB39" s="125"/>
      <c r="AOC39" s="125"/>
      <c r="AOD39" s="125"/>
      <c r="AOE39" s="125"/>
      <c r="AOF39" s="125"/>
      <c r="AOG39" s="125"/>
      <c r="AOH39" s="125"/>
      <c r="AOI39" s="125"/>
      <c r="AOJ39" s="125"/>
      <c r="AOK39" s="125"/>
      <c r="AOL39" s="125"/>
      <c r="AOM39" s="125"/>
      <c r="AON39" s="125"/>
      <c r="AOO39" s="125"/>
      <c r="AOP39" s="125"/>
      <c r="AOQ39" s="125"/>
      <c r="AOR39" s="125"/>
      <c r="AOS39" s="125"/>
      <c r="AOT39" s="125"/>
      <c r="AOU39" s="125"/>
      <c r="AOV39" s="125"/>
      <c r="AOW39" s="125"/>
      <c r="AOX39" s="125"/>
      <c r="AOY39" s="125"/>
      <c r="AOZ39" s="125"/>
      <c r="APA39" s="125"/>
      <c r="APB39" s="125"/>
      <c r="APC39" s="125"/>
      <c r="APD39" s="125"/>
      <c r="APE39" s="125"/>
      <c r="APF39" s="125"/>
      <c r="APG39" s="125"/>
      <c r="APH39" s="125"/>
      <c r="API39" s="125"/>
      <c r="APJ39" s="125"/>
      <c r="APK39" s="125"/>
      <c r="APL39" s="125"/>
      <c r="APM39" s="125"/>
      <c r="APN39" s="125"/>
      <c r="APO39" s="125"/>
      <c r="APP39" s="125"/>
      <c r="APQ39" s="125"/>
      <c r="APR39" s="125"/>
      <c r="APS39" s="125"/>
      <c r="APT39" s="125"/>
      <c r="APU39" s="125"/>
      <c r="APV39" s="125"/>
      <c r="APW39" s="125"/>
      <c r="APX39" s="125"/>
      <c r="APY39" s="125"/>
      <c r="APZ39" s="125"/>
      <c r="AQA39" s="125"/>
      <c r="AQB39" s="125"/>
      <c r="AQC39" s="125"/>
      <c r="AQD39" s="125"/>
      <c r="AQE39" s="125"/>
      <c r="AQF39" s="125"/>
      <c r="AQG39" s="125"/>
      <c r="AQH39" s="125"/>
      <c r="AQI39" s="125"/>
      <c r="AQJ39" s="125"/>
      <c r="AQK39" s="125"/>
      <c r="AQL39" s="125"/>
      <c r="AQM39" s="125"/>
      <c r="AQN39" s="125"/>
      <c r="AQO39" s="125"/>
      <c r="AQP39" s="125"/>
      <c r="AQQ39" s="125"/>
      <c r="AQR39" s="125"/>
      <c r="AQS39" s="125"/>
      <c r="AQT39" s="125"/>
      <c r="AQU39" s="125"/>
      <c r="AQV39" s="125"/>
      <c r="AQW39" s="125"/>
      <c r="AQX39" s="125"/>
      <c r="AQY39" s="125"/>
      <c r="AQZ39" s="125"/>
      <c r="ARA39" s="125"/>
      <c r="ARB39" s="125"/>
      <c r="ARC39" s="125"/>
      <c r="ARD39" s="125"/>
      <c r="ARE39" s="125"/>
      <c r="ARF39" s="125"/>
      <c r="ARG39" s="125"/>
      <c r="ARH39" s="125"/>
      <c r="ARI39" s="125"/>
      <c r="ARJ39" s="125"/>
      <c r="ARK39" s="125"/>
      <c r="ARL39" s="125"/>
      <c r="ARM39" s="125"/>
      <c r="ARN39" s="125"/>
      <c r="ARO39" s="125"/>
      <c r="ARP39" s="125"/>
      <c r="ARQ39" s="125"/>
      <c r="ARR39" s="125"/>
      <c r="ARS39" s="125"/>
      <c r="ART39" s="125"/>
      <c r="ARU39" s="125"/>
      <c r="ARV39" s="125"/>
      <c r="ARW39" s="125"/>
      <c r="ARX39" s="125"/>
      <c r="ARY39" s="125"/>
      <c r="ARZ39" s="125"/>
      <c r="ASA39" s="125"/>
      <c r="ASB39" s="125"/>
      <c r="ASC39" s="125"/>
      <c r="ASD39" s="125"/>
      <c r="ASE39" s="125"/>
      <c r="ASF39" s="125"/>
      <c r="ASG39" s="125"/>
      <c r="ASH39" s="125"/>
      <c r="ASI39" s="125"/>
      <c r="ASJ39" s="125"/>
      <c r="ASK39" s="125"/>
      <c r="ASL39" s="125"/>
      <c r="ASM39" s="125"/>
      <c r="ASN39" s="125"/>
      <c r="ASO39" s="125"/>
      <c r="ASP39" s="125"/>
      <c r="ASQ39" s="125"/>
      <c r="ASR39" s="125"/>
      <c r="ASS39" s="125"/>
      <c r="AST39" s="125"/>
      <c r="ASU39" s="125"/>
      <c r="ASV39" s="125"/>
      <c r="ASW39" s="125"/>
      <c r="ASX39" s="125"/>
      <c r="ASY39" s="125"/>
      <c r="ASZ39" s="125"/>
      <c r="ATA39" s="125"/>
      <c r="ATB39" s="125"/>
      <c r="ATC39" s="125"/>
      <c r="ATD39" s="125"/>
      <c r="ATE39" s="125"/>
      <c r="ATF39" s="125"/>
      <c r="ATG39" s="125"/>
      <c r="ATH39" s="125"/>
      <c r="ATI39" s="125"/>
      <c r="ATJ39" s="125"/>
      <c r="ATK39" s="125"/>
      <c r="ATL39" s="125"/>
      <c r="ATM39" s="125"/>
      <c r="ATN39" s="125"/>
      <c r="ATO39" s="125"/>
      <c r="ATP39" s="125"/>
      <c r="ATQ39" s="125"/>
      <c r="ATR39" s="125"/>
      <c r="ATS39" s="125"/>
      <c r="ATT39" s="125"/>
      <c r="ATU39" s="125"/>
      <c r="ATV39" s="125"/>
      <c r="ATW39" s="125"/>
      <c r="ATX39" s="125"/>
      <c r="ATY39" s="125"/>
      <c r="ATZ39" s="125"/>
      <c r="AUA39" s="125"/>
      <c r="AUB39" s="125"/>
      <c r="AUC39" s="125"/>
      <c r="AUD39" s="125"/>
      <c r="AUE39" s="125"/>
      <c r="AUF39" s="125"/>
      <c r="AUG39" s="125"/>
      <c r="AUH39" s="125"/>
      <c r="AUI39" s="125"/>
      <c r="AUJ39" s="125"/>
      <c r="AUK39" s="125"/>
      <c r="AUL39" s="125"/>
      <c r="AUM39" s="125"/>
      <c r="AUN39" s="125"/>
      <c r="AUO39" s="125"/>
      <c r="AUP39" s="125"/>
      <c r="AUQ39" s="125"/>
      <c r="AUR39" s="125"/>
      <c r="AUS39" s="125"/>
    </row>
    <row r="40" spans="1:1241" s="50" customFormat="1" ht="11.5" x14ac:dyDescent="0.25">
      <c r="A40" s="23"/>
      <c r="B40" s="23"/>
      <c r="D40" s="31"/>
      <c r="E40" s="23"/>
      <c r="F40" s="23"/>
      <c r="G40" s="23"/>
      <c r="H40" s="23"/>
      <c r="I40" s="23"/>
      <c r="J40" s="23"/>
      <c r="K40" s="23"/>
      <c r="L40" s="23"/>
      <c r="M40" s="23"/>
      <c r="N40" s="31"/>
      <c r="O40" s="31"/>
      <c r="P40" s="31"/>
      <c r="Q40" s="31"/>
      <c r="R40" s="31"/>
      <c r="S40" s="31"/>
      <c r="T40" s="31"/>
      <c r="U40" s="31"/>
      <c r="V40" s="126"/>
      <c r="W40" s="126"/>
      <c r="X40" s="129"/>
      <c r="Y40" s="129"/>
      <c r="Z40" s="129"/>
      <c r="AA40" s="129"/>
      <c r="AB40" s="129"/>
      <c r="AC40" s="129"/>
      <c r="AD40" s="129"/>
      <c r="AE40" s="129"/>
      <c r="AF40" s="129"/>
      <c r="AG40" s="129"/>
      <c r="AH40" s="129"/>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c r="IQ40" s="125"/>
      <c r="IR40" s="125"/>
      <c r="IS40" s="125"/>
      <c r="IT40" s="125"/>
      <c r="IU40" s="125"/>
      <c r="IV40" s="125"/>
      <c r="IW40" s="125"/>
      <c r="IX40" s="125"/>
      <c r="IY40" s="125"/>
      <c r="IZ40" s="125"/>
      <c r="JA40" s="125"/>
      <c r="JB40" s="125"/>
      <c r="JC40" s="125"/>
      <c r="JD40" s="125"/>
      <c r="JE40" s="125"/>
      <c r="JF40" s="125"/>
      <c r="JG40" s="125"/>
      <c r="JH40" s="125"/>
      <c r="JI40" s="125"/>
      <c r="JJ40" s="125"/>
      <c r="JK40" s="125"/>
      <c r="JL40" s="125"/>
      <c r="JM40" s="125"/>
      <c r="JN40" s="125"/>
      <c r="JO40" s="125"/>
      <c r="JP40" s="125"/>
      <c r="JQ40" s="125"/>
      <c r="JR40" s="125"/>
      <c r="JS40" s="125"/>
      <c r="JT40" s="125"/>
      <c r="JU40" s="125"/>
      <c r="JV40" s="125"/>
      <c r="JW40" s="125"/>
      <c r="JX40" s="125"/>
      <c r="JY40" s="125"/>
      <c r="JZ40" s="125"/>
      <c r="KA40" s="125"/>
      <c r="KB40" s="125"/>
      <c r="KC40" s="125"/>
      <c r="KD40" s="125"/>
      <c r="KE40" s="125"/>
      <c r="KF40" s="125"/>
      <c r="KG40" s="125"/>
      <c r="KH40" s="125"/>
      <c r="KI40" s="125"/>
      <c r="KJ40" s="125"/>
      <c r="KK40" s="125"/>
      <c r="KL40" s="125"/>
      <c r="KM40" s="125"/>
      <c r="KN40" s="125"/>
      <c r="KO40" s="125"/>
      <c r="KP40" s="125"/>
      <c r="KQ40" s="125"/>
      <c r="KR40" s="125"/>
      <c r="KS40" s="125"/>
      <c r="KT40" s="125"/>
      <c r="KU40" s="125"/>
      <c r="KV40" s="125"/>
      <c r="KW40" s="125"/>
      <c r="KX40" s="125"/>
      <c r="KY40" s="125"/>
      <c r="KZ40" s="125"/>
      <c r="LA40" s="125"/>
      <c r="LB40" s="125"/>
      <c r="LC40" s="125"/>
      <c r="LD40" s="125"/>
      <c r="LE40" s="125"/>
      <c r="LF40" s="125"/>
      <c r="LG40" s="125"/>
      <c r="LH40" s="125"/>
      <c r="LI40" s="125"/>
      <c r="LJ40" s="125"/>
      <c r="LK40" s="125"/>
      <c r="LL40" s="125"/>
      <c r="LM40" s="125"/>
      <c r="LN40" s="125"/>
      <c r="LO40" s="125"/>
      <c r="LP40" s="125"/>
      <c r="LQ40" s="125"/>
      <c r="LR40" s="125"/>
      <c r="LS40" s="125"/>
      <c r="LT40" s="125"/>
      <c r="LU40" s="125"/>
      <c r="LV40" s="125"/>
      <c r="LW40" s="125"/>
      <c r="LX40" s="125"/>
      <c r="LY40" s="125"/>
      <c r="LZ40" s="125"/>
      <c r="MA40" s="125"/>
      <c r="MB40" s="125"/>
      <c r="MC40" s="125"/>
      <c r="MD40" s="125"/>
      <c r="ME40" s="125"/>
      <c r="MF40" s="125"/>
      <c r="MG40" s="125"/>
      <c r="MH40" s="125"/>
      <c r="MI40" s="125"/>
      <c r="MJ40" s="125"/>
      <c r="MK40" s="125"/>
      <c r="ML40" s="125"/>
      <c r="MM40" s="125"/>
      <c r="MN40" s="125"/>
      <c r="MO40" s="125"/>
      <c r="MP40" s="125"/>
      <c r="MQ40" s="125"/>
      <c r="MR40" s="125"/>
      <c r="MS40" s="125"/>
      <c r="MT40" s="125"/>
      <c r="MU40" s="125"/>
      <c r="MV40" s="125"/>
      <c r="MW40" s="125"/>
      <c r="MX40" s="125"/>
      <c r="MY40" s="125"/>
      <c r="MZ40" s="125"/>
      <c r="NA40" s="125"/>
      <c r="NB40" s="125"/>
      <c r="NC40" s="125"/>
      <c r="ND40" s="125"/>
      <c r="NE40" s="125"/>
      <c r="NF40" s="125"/>
      <c r="NG40" s="125"/>
      <c r="NH40" s="125"/>
      <c r="NI40" s="125"/>
      <c r="NJ40" s="125"/>
      <c r="NK40" s="125"/>
      <c r="NL40" s="125"/>
      <c r="NM40" s="125"/>
      <c r="NN40" s="125"/>
      <c r="NO40" s="125"/>
      <c r="NP40" s="125"/>
      <c r="NQ40" s="125"/>
      <c r="NR40" s="125"/>
      <c r="NS40" s="125"/>
      <c r="NT40" s="125"/>
      <c r="NU40" s="125"/>
      <c r="NV40" s="125"/>
      <c r="NW40" s="125"/>
      <c r="NX40" s="125"/>
      <c r="NY40" s="125"/>
      <c r="NZ40" s="125"/>
      <c r="OA40" s="125"/>
      <c r="OB40" s="125"/>
      <c r="OC40" s="125"/>
      <c r="OD40" s="125"/>
      <c r="OE40" s="125"/>
      <c r="OF40" s="125"/>
      <c r="OG40" s="125"/>
      <c r="OH40" s="125"/>
      <c r="OI40" s="125"/>
      <c r="OJ40" s="125"/>
      <c r="OK40" s="125"/>
      <c r="OL40" s="125"/>
      <c r="OM40" s="125"/>
      <c r="ON40" s="125"/>
      <c r="OO40" s="125"/>
      <c r="OP40" s="125"/>
      <c r="OQ40" s="125"/>
      <c r="OR40" s="125"/>
      <c r="OS40" s="125"/>
      <c r="OT40" s="125"/>
      <c r="OU40" s="125"/>
      <c r="OV40" s="125"/>
      <c r="OW40" s="125"/>
      <c r="OX40" s="125"/>
      <c r="OY40" s="125"/>
      <c r="OZ40" s="125"/>
      <c r="PA40" s="125"/>
      <c r="PB40" s="125"/>
      <c r="PC40" s="125"/>
      <c r="PD40" s="125"/>
      <c r="PE40" s="125"/>
      <c r="PF40" s="125"/>
      <c r="PG40" s="125"/>
      <c r="PH40" s="125"/>
      <c r="PI40" s="125"/>
      <c r="PJ40" s="125"/>
      <c r="PK40" s="125"/>
      <c r="PL40" s="125"/>
      <c r="PM40" s="125"/>
      <c r="PN40" s="125"/>
      <c r="PO40" s="125"/>
      <c r="PP40" s="125"/>
      <c r="PQ40" s="125"/>
      <c r="PR40" s="125"/>
      <c r="PS40" s="125"/>
      <c r="PT40" s="125"/>
      <c r="PU40" s="125"/>
      <c r="PV40" s="125"/>
      <c r="PW40" s="125"/>
      <c r="PX40" s="125"/>
      <c r="PY40" s="125"/>
      <c r="PZ40" s="125"/>
      <c r="QA40" s="125"/>
      <c r="QB40" s="125"/>
      <c r="QC40" s="125"/>
      <c r="QD40" s="125"/>
      <c r="QE40" s="125"/>
      <c r="QF40" s="125"/>
      <c r="QG40" s="125"/>
      <c r="QH40" s="125"/>
      <c r="QI40" s="125"/>
      <c r="QJ40" s="125"/>
      <c r="QK40" s="125"/>
      <c r="QL40" s="125"/>
      <c r="QM40" s="125"/>
      <c r="QN40" s="125"/>
      <c r="QO40" s="125"/>
      <c r="QP40" s="125"/>
      <c r="QQ40" s="125"/>
      <c r="QR40" s="125"/>
      <c r="QS40" s="125"/>
      <c r="QT40" s="125"/>
      <c r="QU40" s="125"/>
      <c r="QV40" s="125"/>
      <c r="QW40" s="125"/>
      <c r="QX40" s="125"/>
      <c r="QY40" s="125"/>
      <c r="QZ40" s="125"/>
      <c r="RA40" s="125"/>
      <c r="RB40" s="125"/>
      <c r="RC40" s="125"/>
      <c r="RD40" s="125"/>
      <c r="RE40" s="125"/>
      <c r="RF40" s="125"/>
      <c r="RG40" s="125"/>
      <c r="RH40" s="125"/>
      <c r="RI40" s="125"/>
      <c r="RJ40" s="125"/>
      <c r="RK40" s="125"/>
      <c r="RL40" s="125"/>
      <c r="RM40" s="125"/>
      <c r="RN40" s="125"/>
      <c r="RO40" s="125"/>
      <c r="RP40" s="125"/>
      <c r="RQ40" s="125"/>
      <c r="RR40" s="125"/>
      <c r="RS40" s="125"/>
      <c r="RT40" s="125"/>
      <c r="RU40" s="125"/>
      <c r="RV40" s="125"/>
      <c r="RW40" s="125"/>
      <c r="RX40" s="125"/>
      <c r="RY40" s="125"/>
      <c r="RZ40" s="125"/>
      <c r="SA40" s="125"/>
      <c r="SB40" s="125"/>
      <c r="SC40" s="125"/>
      <c r="SD40" s="125"/>
      <c r="SE40" s="125"/>
      <c r="SF40" s="125"/>
      <c r="SG40" s="125"/>
      <c r="SH40" s="125"/>
      <c r="SI40" s="125"/>
      <c r="SJ40" s="125"/>
      <c r="SK40" s="125"/>
      <c r="SL40" s="125"/>
      <c r="SM40" s="125"/>
      <c r="SN40" s="125"/>
      <c r="SO40" s="125"/>
      <c r="SP40" s="125"/>
      <c r="SQ40" s="125"/>
      <c r="SR40" s="125"/>
      <c r="SS40" s="125"/>
      <c r="ST40" s="125"/>
      <c r="SU40" s="125"/>
      <c r="SV40" s="125"/>
      <c r="SW40" s="125"/>
      <c r="SX40" s="125"/>
      <c r="SY40" s="125"/>
      <c r="SZ40" s="125"/>
      <c r="TA40" s="125"/>
      <c r="TB40" s="125"/>
      <c r="TC40" s="125"/>
      <c r="TD40" s="125"/>
      <c r="TE40" s="125"/>
      <c r="TF40" s="125"/>
      <c r="TG40" s="125"/>
      <c r="TH40" s="125"/>
      <c r="TI40" s="125"/>
      <c r="TJ40" s="125"/>
      <c r="TK40" s="125"/>
      <c r="TL40" s="125"/>
      <c r="TM40" s="125"/>
      <c r="TN40" s="125"/>
      <c r="TO40" s="125"/>
      <c r="TP40" s="125"/>
      <c r="TQ40" s="125"/>
      <c r="TR40" s="125"/>
      <c r="TS40" s="125"/>
      <c r="TT40" s="125"/>
      <c r="TU40" s="125"/>
      <c r="TV40" s="125"/>
      <c r="TW40" s="125"/>
      <c r="TX40" s="125"/>
      <c r="TY40" s="125"/>
      <c r="TZ40" s="125"/>
      <c r="UA40" s="125"/>
      <c r="UB40" s="125"/>
      <c r="UC40" s="125"/>
      <c r="UD40" s="125"/>
      <c r="UE40" s="125"/>
      <c r="UF40" s="125"/>
      <c r="UG40" s="125"/>
      <c r="UH40" s="125"/>
      <c r="UI40" s="125"/>
      <c r="UJ40" s="125"/>
      <c r="UK40" s="125"/>
      <c r="UL40" s="125"/>
      <c r="UM40" s="125"/>
      <c r="UN40" s="125"/>
      <c r="UO40" s="125"/>
      <c r="UP40" s="125"/>
      <c r="UQ40" s="125"/>
      <c r="UR40" s="125"/>
      <c r="US40" s="125"/>
      <c r="UT40" s="125"/>
      <c r="UU40" s="125"/>
      <c r="UV40" s="125"/>
      <c r="UW40" s="125"/>
      <c r="UX40" s="125"/>
      <c r="UY40" s="125"/>
      <c r="UZ40" s="125"/>
      <c r="VA40" s="125"/>
      <c r="VB40" s="125"/>
      <c r="VC40" s="125"/>
      <c r="VD40" s="125"/>
      <c r="VE40" s="125"/>
      <c r="VF40" s="125"/>
      <c r="VG40" s="125"/>
      <c r="VH40" s="125"/>
      <c r="VI40" s="125"/>
      <c r="VJ40" s="125"/>
      <c r="VK40" s="125"/>
      <c r="VL40" s="125"/>
      <c r="VM40" s="125"/>
      <c r="VN40" s="125"/>
      <c r="VO40" s="125"/>
      <c r="VP40" s="125"/>
      <c r="VQ40" s="125"/>
      <c r="VR40" s="125"/>
      <c r="VS40" s="125"/>
      <c r="VT40" s="125"/>
      <c r="VU40" s="125"/>
      <c r="VV40" s="125"/>
      <c r="VW40" s="125"/>
      <c r="VX40" s="125"/>
      <c r="VY40" s="125"/>
      <c r="VZ40" s="125"/>
      <c r="WA40" s="125"/>
      <c r="WB40" s="125"/>
      <c r="WC40" s="125"/>
      <c r="WD40" s="125"/>
      <c r="WE40" s="125"/>
      <c r="WF40" s="125"/>
      <c r="WG40" s="125"/>
      <c r="WH40" s="125"/>
      <c r="WI40" s="125"/>
      <c r="WJ40" s="125"/>
      <c r="WK40" s="125"/>
      <c r="WL40" s="125"/>
      <c r="WM40" s="125"/>
      <c r="WN40" s="125"/>
      <c r="WO40" s="125"/>
      <c r="WP40" s="125"/>
      <c r="WQ40" s="125"/>
      <c r="WR40" s="125"/>
      <c r="WS40" s="125"/>
      <c r="WT40" s="125"/>
      <c r="WU40" s="125"/>
      <c r="WV40" s="125"/>
      <c r="WW40" s="125"/>
      <c r="WX40" s="125"/>
      <c r="WY40" s="125"/>
      <c r="WZ40" s="125"/>
      <c r="XA40" s="125"/>
      <c r="XB40" s="125"/>
      <c r="XC40" s="125"/>
      <c r="XD40" s="125"/>
      <c r="XE40" s="125"/>
      <c r="XF40" s="125"/>
      <c r="XG40" s="125"/>
      <c r="XH40" s="125"/>
      <c r="XI40" s="125"/>
      <c r="XJ40" s="125"/>
      <c r="XK40" s="125"/>
      <c r="XL40" s="125"/>
      <c r="XM40" s="125"/>
      <c r="XN40" s="125"/>
      <c r="XO40" s="125"/>
      <c r="XP40" s="125"/>
      <c r="XQ40" s="125"/>
      <c r="XR40" s="125"/>
      <c r="XS40" s="125"/>
      <c r="XT40" s="125"/>
      <c r="XU40" s="125"/>
      <c r="XV40" s="125"/>
      <c r="XW40" s="125"/>
      <c r="XX40" s="125"/>
      <c r="XY40" s="125"/>
      <c r="XZ40" s="125"/>
      <c r="YA40" s="125"/>
      <c r="YB40" s="125"/>
      <c r="YC40" s="125"/>
      <c r="YD40" s="125"/>
      <c r="YE40" s="125"/>
      <c r="YF40" s="125"/>
      <c r="YG40" s="125"/>
      <c r="YH40" s="125"/>
      <c r="YI40" s="125"/>
      <c r="YJ40" s="125"/>
      <c r="YK40" s="125"/>
      <c r="YL40" s="125"/>
      <c r="YM40" s="125"/>
      <c r="YN40" s="125"/>
      <c r="YO40" s="125"/>
      <c r="YP40" s="125"/>
      <c r="YQ40" s="125"/>
      <c r="YR40" s="125"/>
      <c r="YS40" s="125"/>
      <c r="YT40" s="125"/>
      <c r="YU40" s="125"/>
      <c r="YV40" s="125"/>
      <c r="YW40" s="125"/>
      <c r="YX40" s="125"/>
      <c r="YY40" s="125"/>
      <c r="YZ40" s="125"/>
      <c r="ZA40" s="125"/>
      <c r="ZB40" s="125"/>
      <c r="ZC40" s="125"/>
      <c r="ZD40" s="125"/>
      <c r="ZE40" s="125"/>
      <c r="ZF40" s="125"/>
      <c r="ZG40" s="125"/>
      <c r="ZH40" s="125"/>
      <c r="ZI40" s="125"/>
      <c r="ZJ40" s="125"/>
      <c r="ZK40" s="125"/>
      <c r="ZL40" s="125"/>
      <c r="ZM40" s="125"/>
      <c r="ZN40" s="125"/>
      <c r="ZO40" s="125"/>
      <c r="ZP40" s="125"/>
      <c r="ZQ40" s="125"/>
      <c r="ZR40" s="125"/>
      <c r="ZS40" s="125"/>
      <c r="ZT40" s="125"/>
      <c r="ZU40" s="125"/>
      <c r="ZV40" s="125"/>
      <c r="ZW40" s="125"/>
      <c r="ZX40" s="125"/>
      <c r="ZY40" s="125"/>
      <c r="ZZ40" s="125"/>
      <c r="AAA40" s="125"/>
      <c r="AAB40" s="125"/>
      <c r="AAC40" s="125"/>
      <c r="AAD40" s="125"/>
      <c r="AAE40" s="125"/>
      <c r="AAF40" s="125"/>
      <c r="AAG40" s="125"/>
      <c r="AAH40" s="125"/>
      <c r="AAI40" s="125"/>
      <c r="AAJ40" s="125"/>
      <c r="AAK40" s="125"/>
      <c r="AAL40" s="125"/>
      <c r="AAM40" s="125"/>
      <c r="AAN40" s="125"/>
      <c r="AAO40" s="125"/>
      <c r="AAP40" s="125"/>
      <c r="AAQ40" s="125"/>
      <c r="AAR40" s="125"/>
      <c r="AAS40" s="125"/>
      <c r="AAT40" s="125"/>
      <c r="AAU40" s="125"/>
      <c r="AAV40" s="125"/>
      <c r="AAW40" s="125"/>
      <c r="AAX40" s="125"/>
      <c r="AAY40" s="125"/>
      <c r="AAZ40" s="125"/>
      <c r="ABA40" s="125"/>
      <c r="ABB40" s="125"/>
      <c r="ABC40" s="125"/>
      <c r="ABD40" s="125"/>
      <c r="ABE40" s="125"/>
      <c r="ABF40" s="125"/>
      <c r="ABG40" s="125"/>
      <c r="ABH40" s="125"/>
      <c r="ABI40" s="125"/>
      <c r="ABJ40" s="125"/>
      <c r="ABK40" s="125"/>
      <c r="ABL40" s="125"/>
      <c r="ABM40" s="125"/>
      <c r="ABN40" s="125"/>
      <c r="ABO40" s="125"/>
      <c r="ABP40" s="125"/>
      <c r="ABQ40" s="125"/>
      <c r="ABR40" s="125"/>
      <c r="ABS40" s="125"/>
      <c r="ABT40" s="125"/>
      <c r="ABU40" s="125"/>
      <c r="ABV40" s="125"/>
      <c r="ABW40" s="125"/>
      <c r="ABX40" s="125"/>
      <c r="ABY40" s="125"/>
      <c r="ABZ40" s="125"/>
      <c r="ACA40" s="125"/>
      <c r="ACB40" s="125"/>
      <c r="ACC40" s="125"/>
      <c r="ACD40" s="125"/>
      <c r="ACE40" s="125"/>
      <c r="ACF40" s="125"/>
      <c r="ACG40" s="125"/>
      <c r="ACH40" s="125"/>
      <c r="ACI40" s="125"/>
      <c r="ACJ40" s="125"/>
      <c r="ACK40" s="125"/>
      <c r="ACL40" s="125"/>
      <c r="ACM40" s="125"/>
      <c r="ACN40" s="125"/>
      <c r="ACO40" s="125"/>
      <c r="ACP40" s="125"/>
      <c r="ACQ40" s="125"/>
      <c r="ACR40" s="125"/>
      <c r="ACS40" s="125"/>
      <c r="ACT40" s="125"/>
      <c r="ACU40" s="125"/>
      <c r="ACV40" s="125"/>
      <c r="ACW40" s="125"/>
      <c r="ACX40" s="125"/>
      <c r="ACY40" s="125"/>
      <c r="ACZ40" s="125"/>
      <c r="ADA40" s="125"/>
      <c r="ADB40" s="125"/>
      <c r="ADC40" s="125"/>
      <c r="ADD40" s="125"/>
      <c r="ADE40" s="125"/>
      <c r="ADF40" s="125"/>
      <c r="ADG40" s="125"/>
      <c r="ADH40" s="125"/>
      <c r="ADI40" s="125"/>
      <c r="ADJ40" s="125"/>
      <c r="ADK40" s="125"/>
      <c r="ADL40" s="125"/>
      <c r="ADM40" s="125"/>
      <c r="ADN40" s="125"/>
      <c r="ADO40" s="125"/>
      <c r="ADP40" s="125"/>
      <c r="ADQ40" s="125"/>
      <c r="ADR40" s="125"/>
      <c r="ADS40" s="125"/>
      <c r="ADT40" s="125"/>
      <c r="ADU40" s="125"/>
      <c r="ADV40" s="125"/>
      <c r="ADW40" s="125"/>
      <c r="ADX40" s="125"/>
      <c r="ADY40" s="125"/>
      <c r="ADZ40" s="125"/>
      <c r="AEA40" s="125"/>
      <c r="AEB40" s="125"/>
      <c r="AEC40" s="125"/>
      <c r="AED40" s="125"/>
      <c r="AEE40" s="125"/>
      <c r="AEF40" s="125"/>
      <c r="AEG40" s="125"/>
      <c r="AEH40" s="125"/>
      <c r="AEI40" s="125"/>
      <c r="AEJ40" s="125"/>
      <c r="AEK40" s="125"/>
      <c r="AEL40" s="125"/>
      <c r="AEM40" s="125"/>
      <c r="AEN40" s="125"/>
      <c r="AEO40" s="125"/>
      <c r="AEP40" s="125"/>
      <c r="AEQ40" s="125"/>
      <c r="AER40" s="125"/>
      <c r="AES40" s="125"/>
      <c r="AET40" s="125"/>
      <c r="AEU40" s="125"/>
      <c r="AEV40" s="125"/>
      <c r="AEW40" s="125"/>
      <c r="AEX40" s="125"/>
      <c r="AEY40" s="125"/>
      <c r="AEZ40" s="125"/>
      <c r="AFA40" s="125"/>
      <c r="AFB40" s="125"/>
      <c r="AFC40" s="125"/>
      <c r="AFD40" s="125"/>
      <c r="AFE40" s="125"/>
      <c r="AFF40" s="125"/>
      <c r="AFG40" s="125"/>
      <c r="AFH40" s="125"/>
      <c r="AFI40" s="125"/>
      <c r="AFJ40" s="125"/>
      <c r="AFK40" s="125"/>
      <c r="AFL40" s="125"/>
      <c r="AFM40" s="125"/>
      <c r="AFN40" s="125"/>
      <c r="AFO40" s="125"/>
      <c r="AFP40" s="125"/>
      <c r="AFQ40" s="125"/>
      <c r="AFR40" s="125"/>
      <c r="AFS40" s="125"/>
      <c r="AFT40" s="125"/>
      <c r="AFU40" s="125"/>
      <c r="AFV40" s="125"/>
      <c r="AFW40" s="125"/>
      <c r="AFX40" s="125"/>
      <c r="AFY40" s="125"/>
      <c r="AFZ40" s="125"/>
      <c r="AGA40" s="125"/>
      <c r="AGB40" s="125"/>
      <c r="AGC40" s="125"/>
      <c r="AGD40" s="125"/>
      <c r="AGE40" s="125"/>
      <c r="AGF40" s="125"/>
      <c r="AGG40" s="125"/>
      <c r="AGH40" s="125"/>
      <c r="AGI40" s="125"/>
      <c r="AGJ40" s="125"/>
      <c r="AGK40" s="125"/>
      <c r="AGL40" s="125"/>
      <c r="AGM40" s="125"/>
      <c r="AGN40" s="125"/>
      <c r="AGO40" s="125"/>
      <c r="AGP40" s="125"/>
      <c r="AGQ40" s="125"/>
      <c r="AGR40" s="125"/>
      <c r="AGS40" s="125"/>
      <c r="AGT40" s="125"/>
      <c r="AGU40" s="125"/>
      <c r="AGV40" s="125"/>
      <c r="AGW40" s="125"/>
      <c r="AGX40" s="125"/>
      <c r="AGY40" s="125"/>
      <c r="AGZ40" s="125"/>
      <c r="AHA40" s="125"/>
      <c r="AHB40" s="125"/>
      <c r="AHC40" s="125"/>
      <c r="AHD40" s="125"/>
      <c r="AHE40" s="125"/>
      <c r="AHF40" s="125"/>
      <c r="AHG40" s="125"/>
      <c r="AHH40" s="125"/>
      <c r="AHI40" s="125"/>
      <c r="AHJ40" s="125"/>
      <c r="AHK40" s="125"/>
      <c r="AHL40" s="125"/>
      <c r="AHM40" s="125"/>
      <c r="AHN40" s="125"/>
      <c r="AHO40" s="125"/>
      <c r="AHP40" s="125"/>
      <c r="AHQ40" s="125"/>
      <c r="AHR40" s="125"/>
      <c r="AHS40" s="125"/>
      <c r="AHT40" s="125"/>
      <c r="AHU40" s="125"/>
      <c r="AHV40" s="125"/>
      <c r="AHW40" s="125"/>
      <c r="AHX40" s="125"/>
      <c r="AHY40" s="125"/>
      <c r="AHZ40" s="125"/>
      <c r="AIA40" s="125"/>
      <c r="AIB40" s="125"/>
      <c r="AIC40" s="125"/>
      <c r="AID40" s="125"/>
      <c r="AIE40" s="125"/>
      <c r="AIF40" s="125"/>
      <c r="AIG40" s="125"/>
      <c r="AIH40" s="125"/>
      <c r="AII40" s="125"/>
      <c r="AIJ40" s="125"/>
      <c r="AIK40" s="125"/>
      <c r="AIL40" s="125"/>
      <c r="AIM40" s="125"/>
      <c r="AIN40" s="125"/>
      <c r="AIO40" s="125"/>
      <c r="AIP40" s="125"/>
      <c r="AIQ40" s="125"/>
      <c r="AIR40" s="125"/>
      <c r="AIS40" s="125"/>
      <c r="AIT40" s="125"/>
      <c r="AIU40" s="125"/>
      <c r="AIV40" s="125"/>
      <c r="AIW40" s="125"/>
      <c r="AIX40" s="125"/>
      <c r="AIY40" s="125"/>
      <c r="AIZ40" s="125"/>
      <c r="AJA40" s="125"/>
      <c r="AJB40" s="125"/>
      <c r="AJC40" s="125"/>
      <c r="AJD40" s="125"/>
      <c r="AJE40" s="125"/>
      <c r="AJF40" s="125"/>
      <c r="AJG40" s="125"/>
      <c r="AJH40" s="125"/>
      <c r="AJI40" s="125"/>
      <c r="AJJ40" s="125"/>
      <c r="AJK40" s="125"/>
      <c r="AJL40" s="125"/>
      <c r="AJM40" s="125"/>
      <c r="AJN40" s="125"/>
      <c r="AJO40" s="125"/>
      <c r="AJP40" s="125"/>
      <c r="AJQ40" s="125"/>
      <c r="AJR40" s="125"/>
      <c r="AJS40" s="125"/>
      <c r="AJT40" s="125"/>
      <c r="AJU40" s="125"/>
      <c r="AJV40" s="125"/>
      <c r="AJW40" s="125"/>
      <c r="AJX40" s="125"/>
      <c r="AJY40" s="125"/>
      <c r="AJZ40" s="125"/>
      <c r="AKA40" s="125"/>
      <c r="AKB40" s="125"/>
      <c r="AKC40" s="125"/>
      <c r="AKD40" s="125"/>
      <c r="AKE40" s="125"/>
      <c r="AKF40" s="125"/>
      <c r="AKG40" s="125"/>
      <c r="AKH40" s="125"/>
      <c r="AKI40" s="125"/>
      <c r="AKJ40" s="125"/>
      <c r="AKK40" s="125"/>
      <c r="AKL40" s="125"/>
      <c r="AKM40" s="125"/>
      <c r="AKN40" s="125"/>
      <c r="AKO40" s="125"/>
      <c r="AKP40" s="125"/>
      <c r="AKQ40" s="125"/>
      <c r="AKR40" s="125"/>
      <c r="AKS40" s="125"/>
      <c r="AKT40" s="125"/>
      <c r="AKU40" s="125"/>
      <c r="AKV40" s="125"/>
      <c r="AKW40" s="125"/>
      <c r="AKX40" s="125"/>
      <c r="AKY40" s="125"/>
      <c r="AKZ40" s="125"/>
      <c r="ALA40" s="125"/>
      <c r="ALB40" s="125"/>
      <c r="ALC40" s="125"/>
      <c r="ALD40" s="125"/>
      <c r="ALE40" s="125"/>
      <c r="ALF40" s="125"/>
      <c r="ALG40" s="125"/>
      <c r="ALH40" s="125"/>
      <c r="ALI40" s="125"/>
      <c r="ALJ40" s="125"/>
      <c r="ALK40" s="125"/>
      <c r="ALL40" s="125"/>
      <c r="ALM40" s="125"/>
      <c r="ALN40" s="125"/>
      <c r="ALO40" s="125"/>
      <c r="ALP40" s="125"/>
      <c r="ALQ40" s="125"/>
      <c r="ALR40" s="125"/>
      <c r="ALS40" s="125"/>
      <c r="ALT40" s="125"/>
      <c r="ALU40" s="125"/>
      <c r="ALV40" s="125"/>
      <c r="ALW40" s="125"/>
      <c r="ALX40" s="125"/>
      <c r="ALY40" s="125"/>
      <c r="ALZ40" s="125"/>
      <c r="AMA40" s="125"/>
      <c r="AMB40" s="125"/>
      <c r="AMC40" s="125"/>
      <c r="AMD40" s="125"/>
      <c r="AME40" s="125"/>
      <c r="AMF40" s="125"/>
      <c r="AMG40" s="125"/>
      <c r="AMH40" s="125"/>
      <c r="AMI40" s="125"/>
      <c r="AMJ40" s="125"/>
      <c r="AMK40" s="125"/>
      <c r="AML40" s="125"/>
      <c r="AMM40" s="125"/>
      <c r="AMN40" s="125"/>
      <c r="AMO40" s="125"/>
      <c r="AMP40" s="125"/>
      <c r="AMQ40" s="125"/>
      <c r="AMR40" s="125"/>
      <c r="AMS40" s="125"/>
      <c r="AMT40" s="125"/>
      <c r="AMU40" s="125"/>
      <c r="AMV40" s="125"/>
      <c r="AMW40" s="125"/>
      <c r="AMX40" s="125"/>
      <c r="AMY40" s="125"/>
      <c r="AMZ40" s="125"/>
      <c r="ANA40" s="125"/>
      <c r="ANB40" s="125"/>
      <c r="ANC40" s="125"/>
      <c r="AND40" s="125"/>
      <c r="ANE40" s="125"/>
      <c r="ANF40" s="125"/>
      <c r="ANG40" s="125"/>
      <c r="ANH40" s="125"/>
      <c r="ANI40" s="125"/>
      <c r="ANJ40" s="125"/>
      <c r="ANK40" s="125"/>
      <c r="ANL40" s="125"/>
      <c r="ANM40" s="125"/>
      <c r="ANN40" s="125"/>
      <c r="ANO40" s="125"/>
      <c r="ANP40" s="125"/>
      <c r="ANQ40" s="125"/>
      <c r="ANR40" s="125"/>
      <c r="ANS40" s="125"/>
      <c r="ANT40" s="125"/>
      <c r="ANU40" s="125"/>
      <c r="ANV40" s="125"/>
      <c r="ANW40" s="125"/>
      <c r="ANX40" s="125"/>
      <c r="ANY40" s="125"/>
      <c r="ANZ40" s="125"/>
      <c r="AOA40" s="125"/>
      <c r="AOB40" s="125"/>
      <c r="AOC40" s="125"/>
      <c r="AOD40" s="125"/>
      <c r="AOE40" s="125"/>
      <c r="AOF40" s="125"/>
      <c r="AOG40" s="125"/>
      <c r="AOH40" s="125"/>
      <c r="AOI40" s="125"/>
      <c r="AOJ40" s="125"/>
      <c r="AOK40" s="125"/>
      <c r="AOL40" s="125"/>
      <c r="AOM40" s="125"/>
      <c r="AON40" s="125"/>
      <c r="AOO40" s="125"/>
      <c r="AOP40" s="125"/>
      <c r="AOQ40" s="125"/>
      <c r="AOR40" s="125"/>
      <c r="AOS40" s="125"/>
      <c r="AOT40" s="125"/>
      <c r="AOU40" s="125"/>
      <c r="AOV40" s="125"/>
      <c r="AOW40" s="125"/>
      <c r="AOX40" s="125"/>
      <c r="AOY40" s="125"/>
      <c r="AOZ40" s="125"/>
      <c r="APA40" s="125"/>
      <c r="APB40" s="125"/>
      <c r="APC40" s="125"/>
      <c r="APD40" s="125"/>
      <c r="APE40" s="125"/>
      <c r="APF40" s="125"/>
      <c r="APG40" s="125"/>
      <c r="APH40" s="125"/>
      <c r="API40" s="125"/>
      <c r="APJ40" s="125"/>
      <c r="APK40" s="125"/>
      <c r="APL40" s="125"/>
      <c r="APM40" s="125"/>
      <c r="APN40" s="125"/>
      <c r="APO40" s="125"/>
      <c r="APP40" s="125"/>
      <c r="APQ40" s="125"/>
      <c r="APR40" s="125"/>
      <c r="APS40" s="125"/>
      <c r="APT40" s="125"/>
      <c r="APU40" s="125"/>
      <c r="APV40" s="125"/>
      <c r="APW40" s="125"/>
      <c r="APX40" s="125"/>
      <c r="APY40" s="125"/>
      <c r="APZ40" s="125"/>
      <c r="AQA40" s="125"/>
      <c r="AQB40" s="125"/>
      <c r="AQC40" s="125"/>
      <c r="AQD40" s="125"/>
      <c r="AQE40" s="125"/>
      <c r="AQF40" s="125"/>
      <c r="AQG40" s="125"/>
      <c r="AQH40" s="125"/>
      <c r="AQI40" s="125"/>
      <c r="AQJ40" s="125"/>
      <c r="AQK40" s="125"/>
      <c r="AQL40" s="125"/>
      <c r="AQM40" s="125"/>
      <c r="AQN40" s="125"/>
      <c r="AQO40" s="125"/>
      <c r="AQP40" s="125"/>
      <c r="AQQ40" s="125"/>
      <c r="AQR40" s="125"/>
      <c r="AQS40" s="125"/>
      <c r="AQT40" s="125"/>
      <c r="AQU40" s="125"/>
      <c r="AQV40" s="125"/>
      <c r="AQW40" s="125"/>
      <c r="AQX40" s="125"/>
      <c r="AQY40" s="125"/>
      <c r="AQZ40" s="125"/>
      <c r="ARA40" s="125"/>
      <c r="ARB40" s="125"/>
      <c r="ARC40" s="125"/>
      <c r="ARD40" s="125"/>
      <c r="ARE40" s="125"/>
      <c r="ARF40" s="125"/>
      <c r="ARG40" s="125"/>
      <c r="ARH40" s="125"/>
      <c r="ARI40" s="125"/>
      <c r="ARJ40" s="125"/>
      <c r="ARK40" s="125"/>
      <c r="ARL40" s="125"/>
      <c r="ARM40" s="125"/>
      <c r="ARN40" s="125"/>
      <c r="ARO40" s="125"/>
      <c r="ARP40" s="125"/>
      <c r="ARQ40" s="125"/>
      <c r="ARR40" s="125"/>
      <c r="ARS40" s="125"/>
      <c r="ART40" s="125"/>
      <c r="ARU40" s="125"/>
      <c r="ARV40" s="125"/>
      <c r="ARW40" s="125"/>
      <c r="ARX40" s="125"/>
      <c r="ARY40" s="125"/>
      <c r="ARZ40" s="125"/>
      <c r="ASA40" s="125"/>
      <c r="ASB40" s="125"/>
      <c r="ASC40" s="125"/>
      <c r="ASD40" s="125"/>
      <c r="ASE40" s="125"/>
      <c r="ASF40" s="125"/>
      <c r="ASG40" s="125"/>
      <c r="ASH40" s="125"/>
      <c r="ASI40" s="125"/>
      <c r="ASJ40" s="125"/>
      <c r="ASK40" s="125"/>
      <c r="ASL40" s="125"/>
      <c r="ASM40" s="125"/>
      <c r="ASN40" s="125"/>
      <c r="ASO40" s="125"/>
      <c r="ASP40" s="125"/>
      <c r="ASQ40" s="125"/>
      <c r="ASR40" s="125"/>
      <c r="ASS40" s="125"/>
      <c r="AST40" s="125"/>
      <c r="ASU40" s="125"/>
      <c r="ASV40" s="125"/>
      <c r="ASW40" s="125"/>
      <c r="ASX40" s="125"/>
      <c r="ASY40" s="125"/>
      <c r="ASZ40" s="125"/>
      <c r="ATA40" s="125"/>
      <c r="ATB40" s="125"/>
      <c r="ATC40" s="125"/>
      <c r="ATD40" s="125"/>
      <c r="ATE40" s="125"/>
      <c r="ATF40" s="125"/>
      <c r="ATG40" s="125"/>
      <c r="ATH40" s="125"/>
      <c r="ATI40" s="125"/>
      <c r="ATJ40" s="125"/>
      <c r="ATK40" s="125"/>
      <c r="ATL40" s="125"/>
      <c r="ATM40" s="125"/>
      <c r="ATN40" s="125"/>
      <c r="ATO40" s="125"/>
      <c r="ATP40" s="125"/>
      <c r="ATQ40" s="125"/>
      <c r="ATR40" s="125"/>
      <c r="ATS40" s="125"/>
      <c r="ATT40" s="125"/>
      <c r="ATU40" s="125"/>
      <c r="ATV40" s="125"/>
      <c r="ATW40" s="125"/>
      <c r="ATX40" s="125"/>
      <c r="ATY40" s="125"/>
      <c r="ATZ40" s="125"/>
      <c r="AUA40" s="125"/>
      <c r="AUB40" s="125"/>
      <c r="AUC40" s="125"/>
      <c r="AUD40" s="125"/>
      <c r="AUE40" s="125"/>
      <c r="AUF40" s="125"/>
      <c r="AUG40" s="125"/>
      <c r="AUH40" s="125"/>
      <c r="AUI40" s="125"/>
      <c r="AUJ40" s="125"/>
      <c r="AUK40" s="125"/>
      <c r="AUL40" s="125"/>
      <c r="AUM40" s="125"/>
      <c r="AUN40" s="125"/>
      <c r="AUO40" s="125"/>
      <c r="AUP40" s="125"/>
      <c r="AUQ40" s="125"/>
      <c r="AUR40" s="125"/>
      <c r="AUS40" s="125"/>
    </row>
    <row r="41" spans="1:1241" s="50" customFormat="1" ht="11.5" x14ac:dyDescent="0.25">
      <c r="A41" s="23"/>
      <c r="B41" s="23"/>
      <c r="D41" s="31"/>
      <c r="E41" s="23"/>
      <c r="F41" s="23"/>
      <c r="G41" s="23"/>
      <c r="H41" s="23"/>
      <c r="I41" s="23"/>
      <c r="J41" s="23"/>
      <c r="K41" s="23"/>
      <c r="L41" s="23"/>
      <c r="M41" s="23"/>
      <c r="N41" s="31"/>
      <c r="O41" s="31"/>
      <c r="P41" s="31"/>
      <c r="Q41" s="31"/>
      <c r="R41" s="31"/>
      <c r="S41" s="31"/>
      <c r="T41" s="31"/>
      <c r="U41" s="31"/>
      <c r="V41" s="126"/>
      <c r="W41" s="126"/>
      <c r="X41" s="129"/>
      <c r="Y41" s="129"/>
      <c r="Z41" s="129"/>
      <c r="AA41" s="129"/>
      <c r="AB41" s="129"/>
      <c r="AC41" s="129"/>
      <c r="AD41" s="129"/>
      <c r="AE41" s="129"/>
      <c r="AF41" s="129"/>
      <c r="AG41" s="129"/>
      <c r="AH41" s="129"/>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25"/>
      <c r="CY41" s="125"/>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125"/>
      <c r="EA41" s="125"/>
      <c r="EB41" s="125"/>
      <c r="EC41" s="125"/>
      <c r="ED41" s="125"/>
      <c r="EE41" s="125"/>
      <c r="EF41" s="125"/>
      <c r="EG41" s="125"/>
      <c r="EH41" s="125"/>
      <c r="EI41" s="125"/>
      <c r="EJ41" s="125"/>
      <c r="EK41" s="125"/>
      <c r="EL41" s="125"/>
      <c r="EM41" s="125"/>
      <c r="EN41" s="125"/>
      <c r="EO41" s="125"/>
      <c r="EP41" s="125"/>
      <c r="EQ41" s="125"/>
      <c r="ER41" s="125"/>
      <c r="ES41" s="125"/>
      <c r="ET41" s="125"/>
      <c r="EU41" s="125"/>
      <c r="EV41" s="125"/>
      <c r="EW41" s="125"/>
      <c r="EX41" s="125"/>
      <c r="EY41" s="125"/>
      <c r="EZ41" s="125"/>
      <c r="FA41" s="125"/>
      <c r="FB41" s="125"/>
      <c r="FC41" s="125"/>
      <c r="FD41" s="125"/>
      <c r="FE41" s="125"/>
      <c r="FF41" s="125"/>
      <c r="FG41" s="125"/>
      <c r="FH41" s="125"/>
      <c r="FI41" s="125"/>
      <c r="FJ41" s="125"/>
      <c r="FK41" s="125"/>
      <c r="FL41" s="125"/>
      <c r="FM41" s="125"/>
      <c r="FN41" s="125"/>
      <c r="FO41" s="125"/>
      <c r="FP41" s="125"/>
      <c r="FQ41" s="125"/>
      <c r="FR41" s="125"/>
      <c r="FS41" s="125"/>
      <c r="FT41" s="125"/>
      <c r="FU41" s="125"/>
      <c r="FV41" s="125"/>
      <c r="FW41" s="125"/>
      <c r="FX41" s="125"/>
      <c r="FY41" s="125"/>
      <c r="FZ41" s="125"/>
      <c r="GA41" s="125"/>
      <c r="GB41" s="125"/>
      <c r="GC41" s="125"/>
      <c r="GD41" s="125"/>
      <c r="GE41" s="125"/>
      <c r="GF41" s="125"/>
      <c r="GG41" s="125"/>
      <c r="GH41" s="125"/>
      <c r="GI41" s="125"/>
      <c r="GJ41" s="125"/>
      <c r="GK41" s="125"/>
      <c r="GL41" s="125"/>
      <c r="GM41" s="125"/>
      <c r="GN41" s="125"/>
      <c r="GO41" s="125"/>
      <c r="GP41" s="125"/>
      <c r="GQ41" s="125"/>
      <c r="GR41" s="125"/>
      <c r="GS41" s="125"/>
      <c r="GT41" s="125"/>
      <c r="GU41" s="125"/>
      <c r="GV41" s="125"/>
      <c r="GW41" s="125"/>
      <c r="GX41" s="125"/>
      <c r="GY41" s="125"/>
      <c r="GZ41" s="125"/>
      <c r="HA41" s="125"/>
      <c r="HB41" s="125"/>
      <c r="HC41" s="125"/>
      <c r="HD41" s="125"/>
      <c r="HE41" s="125"/>
      <c r="HF41" s="125"/>
      <c r="HG41" s="125"/>
      <c r="HH41" s="125"/>
      <c r="HI41" s="125"/>
      <c r="HJ41" s="125"/>
      <c r="HK41" s="125"/>
      <c r="HL41" s="125"/>
      <c r="HM41" s="125"/>
      <c r="HN41" s="125"/>
      <c r="HO41" s="125"/>
      <c r="HP41" s="125"/>
      <c r="HQ41" s="125"/>
      <c r="HR41" s="125"/>
      <c r="HS41" s="125"/>
      <c r="HT41" s="125"/>
      <c r="HU41" s="125"/>
      <c r="HV41" s="125"/>
      <c r="HW41" s="125"/>
      <c r="HX41" s="125"/>
      <c r="HY41" s="125"/>
      <c r="HZ41" s="125"/>
      <c r="IA41" s="125"/>
      <c r="IB41" s="125"/>
      <c r="IC41" s="125"/>
      <c r="ID41" s="125"/>
      <c r="IE41" s="125"/>
      <c r="IF41" s="125"/>
      <c r="IG41" s="125"/>
      <c r="IH41" s="125"/>
      <c r="II41" s="125"/>
      <c r="IJ41" s="125"/>
      <c r="IK41" s="125"/>
      <c r="IL41" s="125"/>
      <c r="IM41" s="125"/>
      <c r="IN41" s="125"/>
      <c r="IO41" s="125"/>
      <c r="IP41" s="125"/>
      <c r="IQ41" s="125"/>
      <c r="IR41" s="125"/>
      <c r="IS41" s="125"/>
      <c r="IT41" s="125"/>
      <c r="IU41" s="125"/>
      <c r="IV41" s="125"/>
      <c r="IW41" s="125"/>
      <c r="IX41" s="125"/>
      <c r="IY41" s="125"/>
      <c r="IZ41" s="125"/>
      <c r="JA41" s="125"/>
      <c r="JB41" s="125"/>
      <c r="JC41" s="125"/>
      <c r="JD41" s="125"/>
      <c r="JE41" s="125"/>
      <c r="JF41" s="125"/>
      <c r="JG41" s="125"/>
      <c r="JH41" s="125"/>
      <c r="JI41" s="125"/>
      <c r="JJ41" s="125"/>
      <c r="JK41" s="125"/>
      <c r="JL41" s="125"/>
      <c r="JM41" s="125"/>
      <c r="JN41" s="125"/>
      <c r="JO41" s="125"/>
      <c r="JP41" s="125"/>
      <c r="JQ41" s="125"/>
      <c r="JR41" s="125"/>
      <c r="JS41" s="125"/>
      <c r="JT41" s="125"/>
      <c r="JU41" s="125"/>
      <c r="JV41" s="125"/>
      <c r="JW41" s="125"/>
      <c r="JX41" s="125"/>
      <c r="JY41" s="125"/>
      <c r="JZ41" s="125"/>
      <c r="KA41" s="125"/>
      <c r="KB41" s="125"/>
      <c r="KC41" s="125"/>
      <c r="KD41" s="125"/>
      <c r="KE41" s="125"/>
      <c r="KF41" s="125"/>
      <c r="KG41" s="125"/>
      <c r="KH41" s="125"/>
      <c r="KI41" s="125"/>
      <c r="KJ41" s="125"/>
      <c r="KK41" s="125"/>
      <c r="KL41" s="125"/>
      <c r="KM41" s="125"/>
      <c r="KN41" s="125"/>
      <c r="KO41" s="125"/>
      <c r="KP41" s="125"/>
      <c r="KQ41" s="125"/>
      <c r="KR41" s="125"/>
      <c r="KS41" s="125"/>
      <c r="KT41" s="125"/>
      <c r="KU41" s="125"/>
      <c r="KV41" s="125"/>
      <c r="KW41" s="125"/>
      <c r="KX41" s="125"/>
      <c r="KY41" s="125"/>
      <c r="KZ41" s="125"/>
      <c r="LA41" s="125"/>
      <c r="LB41" s="125"/>
      <c r="LC41" s="125"/>
      <c r="LD41" s="125"/>
      <c r="LE41" s="125"/>
      <c r="LF41" s="125"/>
      <c r="LG41" s="125"/>
      <c r="LH41" s="125"/>
      <c r="LI41" s="125"/>
      <c r="LJ41" s="125"/>
      <c r="LK41" s="125"/>
      <c r="LL41" s="125"/>
      <c r="LM41" s="125"/>
      <c r="LN41" s="125"/>
      <c r="LO41" s="125"/>
      <c r="LP41" s="125"/>
      <c r="LQ41" s="125"/>
      <c r="LR41" s="125"/>
      <c r="LS41" s="125"/>
      <c r="LT41" s="125"/>
      <c r="LU41" s="125"/>
      <c r="LV41" s="125"/>
      <c r="LW41" s="125"/>
      <c r="LX41" s="125"/>
      <c r="LY41" s="125"/>
      <c r="LZ41" s="125"/>
      <c r="MA41" s="125"/>
      <c r="MB41" s="125"/>
      <c r="MC41" s="125"/>
      <c r="MD41" s="125"/>
      <c r="ME41" s="125"/>
      <c r="MF41" s="125"/>
      <c r="MG41" s="125"/>
      <c r="MH41" s="125"/>
      <c r="MI41" s="125"/>
      <c r="MJ41" s="125"/>
      <c r="MK41" s="125"/>
      <c r="ML41" s="125"/>
      <c r="MM41" s="125"/>
      <c r="MN41" s="125"/>
      <c r="MO41" s="125"/>
      <c r="MP41" s="125"/>
      <c r="MQ41" s="125"/>
      <c r="MR41" s="125"/>
      <c r="MS41" s="125"/>
      <c r="MT41" s="125"/>
      <c r="MU41" s="125"/>
      <c r="MV41" s="125"/>
      <c r="MW41" s="125"/>
      <c r="MX41" s="125"/>
      <c r="MY41" s="125"/>
      <c r="MZ41" s="125"/>
      <c r="NA41" s="125"/>
      <c r="NB41" s="125"/>
      <c r="NC41" s="125"/>
      <c r="ND41" s="125"/>
      <c r="NE41" s="125"/>
      <c r="NF41" s="125"/>
      <c r="NG41" s="125"/>
      <c r="NH41" s="125"/>
      <c r="NI41" s="125"/>
      <c r="NJ41" s="125"/>
      <c r="NK41" s="125"/>
      <c r="NL41" s="125"/>
      <c r="NM41" s="125"/>
      <c r="NN41" s="125"/>
      <c r="NO41" s="125"/>
      <c r="NP41" s="125"/>
      <c r="NQ41" s="125"/>
      <c r="NR41" s="125"/>
      <c r="NS41" s="125"/>
      <c r="NT41" s="125"/>
      <c r="NU41" s="125"/>
      <c r="NV41" s="125"/>
      <c r="NW41" s="125"/>
      <c r="NX41" s="125"/>
      <c r="NY41" s="125"/>
      <c r="NZ41" s="125"/>
      <c r="OA41" s="125"/>
      <c r="OB41" s="125"/>
      <c r="OC41" s="125"/>
      <c r="OD41" s="125"/>
      <c r="OE41" s="125"/>
      <c r="OF41" s="125"/>
      <c r="OG41" s="125"/>
      <c r="OH41" s="125"/>
      <c r="OI41" s="125"/>
      <c r="OJ41" s="125"/>
      <c r="OK41" s="125"/>
      <c r="OL41" s="125"/>
      <c r="OM41" s="125"/>
      <c r="ON41" s="125"/>
      <c r="OO41" s="125"/>
      <c r="OP41" s="125"/>
      <c r="OQ41" s="125"/>
      <c r="OR41" s="125"/>
      <c r="OS41" s="125"/>
      <c r="OT41" s="125"/>
      <c r="OU41" s="125"/>
      <c r="OV41" s="125"/>
      <c r="OW41" s="125"/>
      <c r="OX41" s="125"/>
      <c r="OY41" s="125"/>
      <c r="OZ41" s="125"/>
      <c r="PA41" s="125"/>
      <c r="PB41" s="125"/>
      <c r="PC41" s="125"/>
      <c r="PD41" s="125"/>
      <c r="PE41" s="125"/>
      <c r="PF41" s="125"/>
      <c r="PG41" s="125"/>
      <c r="PH41" s="125"/>
      <c r="PI41" s="125"/>
      <c r="PJ41" s="125"/>
      <c r="PK41" s="125"/>
      <c r="PL41" s="125"/>
      <c r="PM41" s="125"/>
      <c r="PN41" s="125"/>
      <c r="PO41" s="125"/>
      <c r="PP41" s="125"/>
      <c r="PQ41" s="125"/>
      <c r="PR41" s="125"/>
      <c r="PS41" s="125"/>
      <c r="PT41" s="125"/>
      <c r="PU41" s="125"/>
      <c r="PV41" s="125"/>
      <c r="PW41" s="125"/>
      <c r="PX41" s="125"/>
      <c r="PY41" s="125"/>
      <c r="PZ41" s="125"/>
      <c r="QA41" s="125"/>
      <c r="QB41" s="125"/>
      <c r="QC41" s="125"/>
      <c r="QD41" s="125"/>
      <c r="QE41" s="125"/>
      <c r="QF41" s="125"/>
      <c r="QG41" s="125"/>
      <c r="QH41" s="125"/>
      <c r="QI41" s="125"/>
      <c r="QJ41" s="125"/>
      <c r="QK41" s="125"/>
      <c r="QL41" s="125"/>
      <c r="QM41" s="125"/>
      <c r="QN41" s="125"/>
      <c r="QO41" s="125"/>
      <c r="QP41" s="125"/>
      <c r="QQ41" s="125"/>
      <c r="QR41" s="125"/>
      <c r="QS41" s="125"/>
      <c r="QT41" s="125"/>
      <c r="QU41" s="125"/>
      <c r="QV41" s="125"/>
      <c r="QW41" s="125"/>
      <c r="QX41" s="125"/>
      <c r="QY41" s="125"/>
      <c r="QZ41" s="125"/>
      <c r="RA41" s="125"/>
      <c r="RB41" s="125"/>
      <c r="RC41" s="125"/>
      <c r="RD41" s="125"/>
      <c r="RE41" s="125"/>
      <c r="RF41" s="125"/>
      <c r="RG41" s="125"/>
      <c r="RH41" s="125"/>
      <c r="RI41" s="125"/>
      <c r="RJ41" s="125"/>
      <c r="RK41" s="125"/>
      <c r="RL41" s="125"/>
      <c r="RM41" s="125"/>
      <c r="RN41" s="125"/>
      <c r="RO41" s="125"/>
      <c r="RP41" s="125"/>
      <c r="RQ41" s="125"/>
      <c r="RR41" s="125"/>
      <c r="RS41" s="125"/>
      <c r="RT41" s="125"/>
      <c r="RU41" s="125"/>
      <c r="RV41" s="125"/>
      <c r="RW41" s="125"/>
      <c r="RX41" s="125"/>
      <c r="RY41" s="125"/>
      <c r="RZ41" s="125"/>
      <c r="SA41" s="125"/>
      <c r="SB41" s="125"/>
      <c r="SC41" s="125"/>
      <c r="SD41" s="125"/>
      <c r="SE41" s="125"/>
      <c r="SF41" s="125"/>
      <c r="SG41" s="125"/>
      <c r="SH41" s="125"/>
      <c r="SI41" s="125"/>
      <c r="SJ41" s="125"/>
      <c r="SK41" s="125"/>
      <c r="SL41" s="125"/>
      <c r="SM41" s="125"/>
      <c r="SN41" s="125"/>
      <c r="SO41" s="125"/>
      <c r="SP41" s="125"/>
      <c r="SQ41" s="125"/>
      <c r="SR41" s="125"/>
      <c r="SS41" s="125"/>
      <c r="ST41" s="125"/>
      <c r="SU41" s="125"/>
      <c r="SV41" s="125"/>
      <c r="SW41" s="125"/>
      <c r="SX41" s="125"/>
      <c r="SY41" s="125"/>
      <c r="SZ41" s="125"/>
      <c r="TA41" s="125"/>
      <c r="TB41" s="125"/>
      <c r="TC41" s="125"/>
      <c r="TD41" s="125"/>
      <c r="TE41" s="125"/>
      <c r="TF41" s="125"/>
      <c r="TG41" s="125"/>
      <c r="TH41" s="125"/>
      <c r="TI41" s="125"/>
      <c r="TJ41" s="125"/>
      <c r="TK41" s="125"/>
      <c r="TL41" s="125"/>
      <c r="TM41" s="125"/>
      <c r="TN41" s="125"/>
      <c r="TO41" s="125"/>
      <c r="TP41" s="125"/>
      <c r="TQ41" s="125"/>
      <c r="TR41" s="125"/>
      <c r="TS41" s="125"/>
      <c r="TT41" s="125"/>
      <c r="TU41" s="125"/>
      <c r="TV41" s="125"/>
      <c r="TW41" s="125"/>
      <c r="TX41" s="125"/>
      <c r="TY41" s="125"/>
      <c r="TZ41" s="125"/>
      <c r="UA41" s="125"/>
      <c r="UB41" s="125"/>
      <c r="UC41" s="125"/>
      <c r="UD41" s="125"/>
      <c r="UE41" s="125"/>
      <c r="UF41" s="125"/>
      <c r="UG41" s="125"/>
      <c r="UH41" s="125"/>
      <c r="UI41" s="125"/>
      <c r="UJ41" s="125"/>
      <c r="UK41" s="125"/>
      <c r="UL41" s="125"/>
      <c r="UM41" s="125"/>
      <c r="UN41" s="125"/>
      <c r="UO41" s="125"/>
      <c r="UP41" s="125"/>
      <c r="UQ41" s="125"/>
      <c r="UR41" s="125"/>
      <c r="US41" s="125"/>
      <c r="UT41" s="125"/>
      <c r="UU41" s="125"/>
      <c r="UV41" s="125"/>
      <c r="UW41" s="125"/>
      <c r="UX41" s="125"/>
      <c r="UY41" s="125"/>
      <c r="UZ41" s="125"/>
      <c r="VA41" s="125"/>
      <c r="VB41" s="125"/>
      <c r="VC41" s="125"/>
      <c r="VD41" s="125"/>
      <c r="VE41" s="125"/>
      <c r="VF41" s="125"/>
      <c r="VG41" s="125"/>
      <c r="VH41" s="125"/>
      <c r="VI41" s="125"/>
      <c r="VJ41" s="125"/>
      <c r="VK41" s="125"/>
      <c r="VL41" s="125"/>
      <c r="VM41" s="125"/>
      <c r="VN41" s="125"/>
      <c r="VO41" s="125"/>
      <c r="VP41" s="125"/>
      <c r="VQ41" s="125"/>
      <c r="VR41" s="125"/>
      <c r="VS41" s="125"/>
      <c r="VT41" s="125"/>
      <c r="VU41" s="125"/>
      <c r="VV41" s="125"/>
      <c r="VW41" s="125"/>
      <c r="VX41" s="125"/>
      <c r="VY41" s="125"/>
      <c r="VZ41" s="125"/>
      <c r="WA41" s="125"/>
      <c r="WB41" s="125"/>
      <c r="WC41" s="125"/>
      <c r="WD41" s="125"/>
      <c r="WE41" s="125"/>
      <c r="WF41" s="125"/>
      <c r="WG41" s="125"/>
      <c r="WH41" s="125"/>
      <c r="WI41" s="125"/>
      <c r="WJ41" s="125"/>
      <c r="WK41" s="125"/>
      <c r="WL41" s="125"/>
      <c r="WM41" s="125"/>
      <c r="WN41" s="125"/>
      <c r="WO41" s="125"/>
      <c r="WP41" s="125"/>
      <c r="WQ41" s="125"/>
      <c r="WR41" s="125"/>
      <c r="WS41" s="125"/>
      <c r="WT41" s="125"/>
      <c r="WU41" s="125"/>
      <c r="WV41" s="125"/>
      <c r="WW41" s="125"/>
      <c r="WX41" s="125"/>
      <c r="WY41" s="125"/>
      <c r="WZ41" s="125"/>
      <c r="XA41" s="125"/>
      <c r="XB41" s="125"/>
      <c r="XC41" s="125"/>
      <c r="XD41" s="125"/>
      <c r="XE41" s="125"/>
      <c r="XF41" s="125"/>
      <c r="XG41" s="125"/>
      <c r="XH41" s="125"/>
      <c r="XI41" s="125"/>
      <c r="XJ41" s="125"/>
      <c r="XK41" s="125"/>
      <c r="XL41" s="125"/>
      <c r="XM41" s="125"/>
      <c r="XN41" s="125"/>
      <c r="XO41" s="125"/>
      <c r="XP41" s="125"/>
      <c r="XQ41" s="125"/>
      <c r="XR41" s="125"/>
      <c r="XS41" s="125"/>
      <c r="XT41" s="125"/>
      <c r="XU41" s="125"/>
      <c r="XV41" s="125"/>
      <c r="XW41" s="125"/>
      <c r="XX41" s="125"/>
      <c r="XY41" s="125"/>
      <c r="XZ41" s="125"/>
      <c r="YA41" s="125"/>
      <c r="YB41" s="125"/>
      <c r="YC41" s="125"/>
      <c r="YD41" s="125"/>
      <c r="YE41" s="125"/>
      <c r="YF41" s="125"/>
      <c r="YG41" s="125"/>
      <c r="YH41" s="125"/>
      <c r="YI41" s="125"/>
      <c r="YJ41" s="125"/>
      <c r="YK41" s="125"/>
      <c r="YL41" s="125"/>
      <c r="YM41" s="125"/>
      <c r="YN41" s="125"/>
      <c r="YO41" s="125"/>
      <c r="YP41" s="125"/>
      <c r="YQ41" s="125"/>
      <c r="YR41" s="125"/>
      <c r="YS41" s="125"/>
      <c r="YT41" s="125"/>
      <c r="YU41" s="125"/>
      <c r="YV41" s="125"/>
      <c r="YW41" s="125"/>
      <c r="YX41" s="125"/>
      <c r="YY41" s="125"/>
      <c r="YZ41" s="125"/>
      <c r="ZA41" s="125"/>
      <c r="ZB41" s="125"/>
      <c r="ZC41" s="125"/>
      <c r="ZD41" s="125"/>
      <c r="ZE41" s="125"/>
      <c r="ZF41" s="125"/>
      <c r="ZG41" s="125"/>
      <c r="ZH41" s="125"/>
      <c r="ZI41" s="125"/>
      <c r="ZJ41" s="125"/>
      <c r="ZK41" s="125"/>
      <c r="ZL41" s="125"/>
      <c r="ZM41" s="125"/>
      <c r="ZN41" s="125"/>
      <c r="ZO41" s="125"/>
      <c r="ZP41" s="125"/>
      <c r="ZQ41" s="125"/>
      <c r="ZR41" s="125"/>
      <c r="ZS41" s="125"/>
      <c r="ZT41" s="125"/>
      <c r="ZU41" s="125"/>
      <c r="ZV41" s="125"/>
      <c r="ZW41" s="125"/>
      <c r="ZX41" s="125"/>
      <c r="ZY41" s="125"/>
      <c r="ZZ41" s="125"/>
      <c r="AAA41" s="125"/>
      <c r="AAB41" s="125"/>
      <c r="AAC41" s="125"/>
      <c r="AAD41" s="125"/>
      <c r="AAE41" s="125"/>
      <c r="AAF41" s="125"/>
      <c r="AAG41" s="125"/>
      <c r="AAH41" s="125"/>
      <c r="AAI41" s="125"/>
      <c r="AAJ41" s="125"/>
      <c r="AAK41" s="125"/>
      <c r="AAL41" s="125"/>
      <c r="AAM41" s="125"/>
      <c r="AAN41" s="125"/>
      <c r="AAO41" s="125"/>
      <c r="AAP41" s="125"/>
      <c r="AAQ41" s="125"/>
      <c r="AAR41" s="125"/>
      <c r="AAS41" s="125"/>
      <c r="AAT41" s="125"/>
      <c r="AAU41" s="125"/>
      <c r="AAV41" s="125"/>
      <c r="AAW41" s="125"/>
      <c r="AAX41" s="125"/>
      <c r="AAY41" s="125"/>
      <c r="AAZ41" s="125"/>
      <c r="ABA41" s="125"/>
      <c r="ABB41" s="125"/>
      <c r="ABC41" s="125"/>
      <c r="ABD41" s="125"/>
      <c r="ABE41" s="125"/>
      <c r="ABF41" s="125"/>
      <c r="ABG41" s="125"/>
      <c r="ABH41" s="125"/>
      <c r="ABI41" s="125"/>
      <c r="ABJ41" s="125"/>
      <c r="ABK41" s="125"/>
      <c r="ABL41" s="125"/>
      <c r="ABM41" s="125"/>
      <c r="ABN41" s="125"/>
      <c r="ABO41" s="125"/>
      <c r="ABP41" s="125"/>
      <c r="ABQ41" s="125"/>
      <c r="ABR41" s="125"/>
      <c r="ABS41" s="125"/>
      <c r="ABT41" s="125"/>
      <c r="ABU41" s="125"/>
      <c r="ABV41" s="125"/>
      <c r="ABW41" s="125"/>
      <c r="ABX41" s="125"/>
      <c r="ABY41" s="125"/>
      <c r="ABZ41" s="125"/>
      <c r="ACA41" s="125"/>
      <c r="ACB41" s="125"/>
      <c r="ACC41" s="125"/>
      <c r="ACD41" s="125"/>
      <c r="ACE41" s="125"/>
      <c r="ACF41" s="125"/>
      <c r="ACG41" s="125"/>
      <c r="ACH41" s="125"/>
      <c r="ACI41" s="125"/>
      <c r="ACJ41" s="125"/>
      <c r="ACK41" s="125"/>
      <c r="ACL41" s="125"/>
      <c r="ACM41" s="125"/>
      <c r="ACN41" s="125"/>
      <c r="ACO41" s="125"/>
      <c r="ACP41" s="125"/>
      <c r="ACQ41" s="125"/>
      <c r="ACR41" s="125"/>
      <c r="ACS41" s="125"/>
      <c r="ACT41" s="125"/>
      <c r="ACU41" s="125"/>
      <c r="ACV41" s="125"/>
      <c r="ACW41" s="125"/>
      <c r="ACX41" s="125"/>
      <c r="ACY41" s="125"/>
      <c r="ACZ41" s="125"/>
      <c r="ADA41" s="125"/>
      <c r="ADB41" s="125"/>
      <c r="ADC41" s="125"/>
      <c r="ADD41" s="125"/>
      <c r="ADE41" s="125"/>
      <c r="ADF41" s="125"/>
      <c r="ADG41" s="125"/>
      <c r="ADH41" s="125"/>
      <c r="ADI41" s="125"/>
      <c r="ADJ41" s="125"/>
      <c r="ADK41" s="125"/>
      <c r="ADL41" s="125"/>
      <c r="ADM41" s="125"/>
      <c r="ADN41" s="125"/>
      <c r="ADO41" s="125"/>
      <c r="ADP41" s="125"/>
      <c r="ADQ41" s="125"/>
      <c r="ADR41" s="125"/>
      <c r="ADS41" s="125"/>
      <c r="ADT41" s="125"/>
      <c r="ADU41" s="125"/>
      <c r="ADV41" s="125"/>
      <c r="ADW41" s="125"/>
      <c r="ADX41" s="125"/>
      <c r="ADY41" s="125"/>
      <c r="ADZ41" s="125"/>
      <c r="AEA41" s="125"/>
      <c r="AEB41" s="125"/>
      <c r="AEC41" s="125"/>
      <c r="AED41" s="125"/>
      <c r="AEE41" s="125"/>
      <c r="AEF41" s="125"/>
      <c r="AEG41" s="125"/>
      <c r="AEH41" s="125"/>
      <c r="AEI41" s="125"/>
      <c r="AEJ41" s="125"/>
      <c r="AEK41" s="125"/>
      <c r="AEL41" s="125"/>
      <c r="AEM41" s="125"/>
      <c r="AEN41" s="125"/>
      <c r="AEO41" s="125"/>
      <c r="AEP41" s="125"/>
      <c r="AEQ41" s="125"/>
      <c r="AER41" s="125"/>
      <c r="AES41" s="125"/>
      <c r="AET41" s="125"/>
      <c r="AEU41" s="125"/>
      <c r="AEV41" s="125"/>
      <c r="AEW41" s="125"/>
      <c r="AEX41" s="125"/>
      <c r="AEY41" s="125"/>
      <c r="AEZ41" s="125"/>
      <c r="AFA41" s="125"/>
      <c r="AFB41" s="125"/>
      <c r="AFC41" s="125"/>
      <c r="AFD41" s="125"/>
      <c r="AFE41" s="125"/>
      <c r="AFF41" s="125"/>
      <c r="AFG41" s="125"/>
      <c r="AFH41" s="125"/>
      <c r="AFI41" s="125"/>
      <c r="AFJ41" s="125"/>
      <c r="AFK41" s="125"/>
      <c r="AFL41" s="125"/>
      <c r="AFM41" s="125"/>
      <c r="AFN41" s="125"/>
      <c r="AFO41" s="125"/>
      <c r="AFP41" s="125"/>
      <c r="AFQ41" s="125"/>
      <c r="AFR41" s="125"/>
      <c r="AFS41" s="125"/>
      <c r="AFT41" s="125"/>
      <c r="AFU41" s="125"/>
      <c r="AFV41" s="125"/>
      <c r="AFW41" s="125"/>
      <c r="AFX41" s="125"/>
      <c r="AFY41" s="125"/>
      <c r="AFZ41" s="125"/>
      <c r="AGA41" s="125"/>
      <c r="AGB41" s="125"/>
      <c r="AGC41" s="125"/>
      <c r="AGD41" s="125"/>
      <c r="AGE41" s="125"/>
      <c r="AGF41" s="125"/>
      <c r="AGG41" s="125"/>
      <c r="AGH41" s="125"/>
      <c r="AGI41" s="125"/>
      <c r="AGJ41" s="125"/>
      <c r="AGK41" s="125"/>
      <c r="AGL41" s="125"/>
      <c r="AGM41" s="125"/>
      <c r="AGN41" s="125"/>
      <c r="AGO41" s="125"/>
      <c r="AGP41" s="125"/>
      <c r="AGQ41" s="125"/>
      <c r="AGR41" s="125"/>
      <c r="AGS41" s="125"/>
      <c r="AGT41" s="125"/>
      <c r="AGU41" s="125"/>
      <c r="AGV41" s="125"/>
      <c r="AGW41" s="125"/>
      <c r="AGX41" s="125"/>
      <c r="AGY41" s="125"/>
      <c r="AGZ41" s="125"/>
      <c r="AHA41" s="125"/>
      <c r="AHB41" s="125"/>
      <c r="AHC41" s="125"/>
      <c r="AHD41" s="125"/>
      <c r="AHE41" s="125"/>
      <c r="AHF41" s="125"/>
      <c r="AHG41" s="125"/>
      <c r="AHH41" s="125"/>
      <c r="AHI41" s="125"/>
      <c r="AHJ41" s="125"/>
      <c r="AHK41" s="125"/>
      <c r="AHL41" s="125"/>
      <c r="AHM41" s="125"/>
      <c r="AHN41" s="125"/>
      <c r="AHO41" s="125"/>
      <c r="AHP41" s="125"/>
      <c r="AHQ41" s="125"/>
      <c r="AHR41" s="125"/>
      <c r="AHS41" s="125"/>
      <c r="AHT41" s="125"/>
      <c r="AHU41" s="125"/>
      <c r="AHV41" s="125"/>
      <c r="AHW41" s="125"/>
      <c r="AHX41" s="125"/>
      <c r="AHY41" s="125"/>
      <c r="AHZ41" s="125"/>
      <c r="AIA41" s="125"/>
      <c r="AIB41" s="125"/>
      <c r="AIC41" s="125"/>
      <c r="AID41" s="125"/>
      <c r="AIE41" s="125"/>
      <c r="AIF41" s="125"/>
      <c r="AIG41" s="125"/>
      <c r="AIH41" s="125"/>
      <c r="AII41" s="125"/>
      <c r="AIJ41" s="125"/>
      <c r="AIK41" s="125"/>
      <c r="AIL41" s="125"/>
      <c r="AIM41" s="125"/>
      <c r="AIN41" s="125"/>
      <c r="AIO41" s="125"/>
      <c r="AIP41" s="125"/>
      <c r="AIQ41" s="125"/>
      <c r="AIR41" s="125"/>
      <c r="AIS41" s="125"/>
      <c r="AIT41" s="125"/>
      <c r="AIU41" s="125"/>
      <c r="AIV41" s="125"/>
      <c r="AIW41" s="125"/>
      <c r="AIX41" s="125"/>
      <c r="AIY41" s="125"/>
      <c r="AIZ41" s="125"/>
      <c r="AJA41" s="125"/>
      <c r="AJB41" s="125"/>
      <c r="AJC41" s="125"/>
      <c r="AJD41" s="125"/>
      <c r="AJE41" s="125"/>
      <c r="AJF41" s="125"/>
      <c r="AJG41" s="125"/>
      <c r="AJH41" s="125"/>
      <c r="AJI41" s="125"/>
      <c r="AJJ41" s="125"/>
      <c r="AJK41" s="125"/>
      <c r="AJL41" s="125"/>
      <c r="AJM41" s="125"/>
      <c r="AJN41" s="125"/>
      <c r="AJO41" s="125"/>
      <c r="AJP41" s="125"/>
      <c r="AJQ41" s="125"/>
      <c r="AJR41" s="125"/>
      <c r="AJS41" s="125"/>
      <c r="AJT41" s="125"/>
      <c r="AJU41" s="125"/>
      <c r="AJV41" s="125"/>
      <c r="AJW41" s="125"/>
      <c r="AJX41" s="125"/>
      <c r="AJY41" s="125"/>
      <c r="AJZ41" s="125"/>
      <c r="AKA41" s="125"/>
      <c r="AKB41" s="125"/>
      <c r="AKC41" s="125"/>
      <c r="AKD41" s="125"/>
      <c r="AKE41" s="125"/>
      <c r="AKF41" s="125"/>
      <c r="AKG41" s="125"/>
      <c r="AKH41" s="125"/>
      <c r="AKI41" s="125"/>
      <c r="AKJ41" s="125"/>
      <c r="AKK41" s="125"/>
      <c r="AKL41" s="125"/>
      <c r="AKM41" s="125"/>
      <c r="AKN41" s="125"/>
      <c r="AKO41" s="125"/>
      <c r="AKP41" s="125"/>
      <c r="AKQ41" s="125"/>
      <c r="AKR41" s="125"/>
      <c r="AKS41" s="125"/>
      <c r="AKT41" s="125"/>
      <c r="AKU41" s="125"/>
      <c r="AKV41" s="125"/>
      <c r="AKW41" s="125"/>
      <c r="AKX41" s="125"/>
      <c r="AKY41" s="125"/>
      <c r="AKZ41" s="125"/>
      <c r="ALA41" s="125"/>
      <c r="ALB41" s="125"/>
      <c r="ALC41" s="125"/>
      <c r="ALD41" s="125"/>
      <c r="ALE41" s="125"/>
      <c r="ALF41" s="125"/>
      <c r="ALG41" s="125"/>
      <c r="ALH41" s="125"/>
      <c r="ALI41" s="125"/>
      <c r="ALJ41" s="125"/>
      <c r="ALK41" s="125"/>
      <c r="ALL41" s="125"/>
      <c r="ALM41" s="125"/>
      <c r="ALN41" s="125"/>
      <c r="ALO41" s="125"/>
      <c r="ALP41" s="125"/>
      <c r="ALQ41" s="125"/>
      <c r="ALR41" s="125"/>
      <c r="ALS41" s="125"/>
      <c r="ALT41" s="125"/>
      <c r="ALU41" s="125"/>
      <c r="ALV41" s="125"/>
      <c r="ALW41" s="125"/>
      <c r="ALX41" s="125"/>
      <c r="ALY41" s="125"/>
      <c r="ALZ41" s="125"/>
      <c r="AMA41" s="125"/>
      <c r="AMB41" s="125"/>
      <c r="AMC41" s="125"/>
      <c r="AMD41" s="125"/>
      <c r="AME41" s="125"/>
      <c r="AMF41" s="125"/>
      <c r="AMG41" s="125"/>
      <c r="AMH41" s="125"/>
      <c r="AMI41" s="125"/>
      <c r="AMJ41" s="125"/>
      <c r="AMK41" s="125"/>
      <c r="AML41" s="125"/>
      <c r="AMM41" s="125"/>
      <c r="AMN41" s="125"/>
      <c r="AMO41" s="125"/>
      <c r="AMP41" s="125"/>
      <c r="AMQ41" s="125"/>
      <c r="AMR41" s="125"/>
      <c r="AMS41" s="125"/>
      <c r="AMT41" s="125"/>
      <c r="AMU41" s="125"/>
      <c r="AMV41" s="125"/>
      <c r="AMW41" s="125"/>
      <c r="AMX41" s="125"/>
      <c r="AMY41" s="125"/>
      <c r="AMZ41" s="125"/>
      <c r="ANA41" s="125"/>
      <c r="ANB41" s="125"/>
      <c r="ANC41" s="125"/>
      <c r="AND41" s="125"/>
      <c r="ANE41" s="125"/>
      <c r="ANF41" s="125"/>
      <c r="ANG41" s="125"/>
      <c r="ANH41" s="125"/>
      <c r="ANI41" s="125"/>
      <c r="ANJ41" s="125"/>
      <c r="ANK41" s="125"/>
      <c r="ANL41" s="125"/>
      <c r="ANM41" s="125"/>
      <c r="ANN41" s="125"/>
      <c r="ANO41" s="125"/>
      <c r="ANP41" s="125"/>
      <c r="ANQ41" s="125"/>
      <c r="ANR41" s="125"/>
      <c r="ANS41" s="125"/>
      <c r="ANT41" s="125"/>
      <c r="ANU41" s="125"/>
      <c r="ANV41" s="125"/>
      <c r="ANW41" s="125"/>
      <c r="ANX41" s="125"/>
      <c r="ANY41" s="125"/>
      <c r="ANZ41" s="125"/>
      <c r="AOA41" s="125"/>
      <c r="AOB41" s="125"/>
      <c r="AOC41" s="125"/>
      <c r="AOD41" s="125"/>
      <c r="AOE41" s="125"/>
      <c r="AOF41" s="125"/>
      <c r="AOG41" s="125"/>
      <c r="AOH41" s="125"/>
      <c r="AOI41" s="125"/>
      <c r="AOJ41" s="125"/>
      <c r="AOK41" s="125"/>
      <c r="AOL41" s="125"/>
      <c r="AOM41" s="125"/>
      <c r="AON41" s="125"/>
      <c r="AOO41" s="125"/>
      <c r="AOP41" s="125"/>
      <c r="AOQ41" s="125"/>
      <c r="AOR41" s="125"/>
      <c r="AOS41" s="125"/>
      <c r="AOT41" s="125"/>
      <c r="AOU41" s="125"/>
      <c r="AOV41" s="125"/>
      <c r="AOW41" s="125"/>
      <c r="AOX41" s="125"/>
      <c r="AOY41" s="125"/>
      <c r="AOZ41" s="125"/>
      <c r="APA41" s="125"/>
      <c r="APB41" s="125"/>
      <c r="APC41" s="125"/>
      <c r="APD41" s="125"/>
      <c r="APE41" s="125"/>
      <c r="APF41" s="125"/>
      <c r="APG41" s="125"/>
      <c r="APH41" s="125"/>
      <c r="API41" s="125"/>
      <c r="APJ41" s="125"/>
      <c r="APK41" s="125"/>
      <c r="APL41" s="125"/>
      <c r="APM41" s="125"/>
      <c r="APN41" s="125"/>
      <c r="APO41" s="125"/>
      <c r="APP41" s="125"/>
      <c r="APQ41" s="125"/>
      <c r="APR41" s="125"/>
      <c r="APS41" s="125"/>
      <c r="APT41" s="125"/>
      <c r="APU41" s="125"/>
      <c r="APV41" s="125"/>
      <c r="APW41" s="125"/>
      <c r="APX41" s="125"/>
      <c r="APY41" s="125"/>
      <c r="APZ41" s="125"/>
      <c r="AQA41" s="125"/>
      <c r="AQB41" s="125"/>
      <c r="AQC41" s="125"/>
      <c r="AQD41" s="125"/>
      <c r="AQE41" s="125"/>
      <c r="AQF41" s="125"/>
      <c r="AQG41" s="125"/>
      <c r="AQH41" s="125"/>
      <c r="AQI41" s="125"/>
      <c r="AQJ41" s="125"/>
      <c r="AQK41" s="125"/>
      <c r="AQL41" s="125"/>
      <c r="AQM41" s="125"/>
      <c r="AQN41" s="125"/>
      <c r="AQO41" s="125"/>
      <c r="AQP41" s="125"/>
      <c r="AQQ41" s="125"/>
      <c r="AQR41" s="125"/>
      <c r="AQS41" s="125"/>
      <c r="AQT41" s="125"/>
      <c r="AQU41" s="125"/>
      <c r="AQV41" s="125"/>
      <c r="AQW41" s="125"/>
      <c r="AQX41" s="125"/>
      <c r="AQY41" s="125"/>
      <c r="AQZ41" s="125"/>
      <c r="ARA41" s="125"/>
      <c r="ARB41" s="125"/>
      <c r="ARC41" s="125"/>
      <c r="ARD41" s="125"/>
      <c r="ARE41" s="125"/>
      <c r="ARF41" s="125"/>
      <c r="ARG41" s="125"/>
      <c r="ARH41" s="125"/>
      <c r="ARI41" s="125"/>
      <c r="ARJ41" s="125"/>
      <c r="ARK41" s="125"/>
      <c r="ARL41" s="125"/>
      <c r="ARM41" s="125"/>
      <c r="ARN41" s="125"/>
      <c r="ARO41" s="125"/>
      <c r="ARP41" s="125"/>
      <c r="ARQ41" s="125"/>
      <c r="ARR41" s="125"/>
      <c r="ARS41" s="125"/>
      <c r="ART41" s="125"/>
      <c r="ARU41" s="125"/>
      <c r="ARV41" s="125"/>
      <c r="ARW41" s="125"/>
      <c r="ARX41" s="125"/>
      <c r="ARY41" s="125"/>
      <c r="ARZ41" s="125"/>
      <c r="ASA41" s="125"/>
      <c r="ASB41" s="125"/>
      <c r="ASC41" s="125"/>
      <c r="ASD41" s="125"/>
      <c r="ASE41" s="125"/>
      <c r="ASF41" s="125"/>
      <c r="ASG41" s="125"/>
      <c r="ASH41" s="125"/>
      <c r="ASI41" s="125"/>
      <c r="ASJ41" s="125"/>
      <c r="ASK41" s="125"/>
      <c r="ASL41" s="125"/>
      <c r="ASM41" s="125"/>
      <c r="ASN41" s="125"/>
      <c r="ASO41" s="125"/>
      <c r="ASP41" s="125"/>
      <c r="ASQ41" s="125"/>
      <c r="ASR41" s="125"/>
      <c r="ASS41" s="125"/>
      <c r="AST41" s="125"/>
      <c r="ASU41" s="125"/>
      <c r="ASV41" s="125"/>
      <c r="ASW41" s="125"/>
      <c r="ASX41" s="125"/>
      <c r="ASY41" s="125"/>
      <c r="ASZ41" s="125"/>
      <c r="ATA41" s="125"/>
      <c r="ATB41" s="125"/>
      <c r="ATC41" s="125"/>
      <c r="ATD41" s="125"/>
      <c r="ATE41" s="125"/>
      <c r="ATF41" s="125"/>
      <c r="ATG41" s="125"/>
      <c r="ATH41" s="125"/>
      <c r="ATI41" s="125"/>
      <c r="ATJ41" s="125"/>
      <c r="ATK41" s="125"/>
      <c r="ATL41" s="125"/>
      <c r="ATM41" s="125"/>
      <c r="ATN41" s="125"/>
      <c r="ATO41" s="125"/>
      <c r="ATP41" s="125"/>
      <c r="ATQ41" s="125"/>
      <c r="ATR41" s="125"/>
      <c r="ATS41" s="125"/>
      <c r="ATT41" s="125"/>
      <c r="ATU41" s="125"/>
      <c r="ATV41" s="125"/>
      <c r="ATW41" s="125"/>
      <c r="ATX41" s="125"/>
      <c r="ATY41" s="125"/>
      <c r="ATZ41" s="125"/>
      <c r="AUA41" s="125"/>
      <c r="AUB41" s="125"/>
      <c r="AUC41" s="125"/>
      <c r="AUD41" s="125"/>
      <c r="AUE41" s="125"/>
      <c r="AUF41" s="125"/>
      <c r="AUG41" s="125"/>
      <c r="AUH41" s="125"/>
      <c r="AUI41" s="125"/>
      <c r="AUJ41" s="125"/>
      <c r="AUK41" s="125"/>
      <c r="AUL41" s="125"/>
      <c r="AUM41" s="125"/>
      <c r="AUN41" s="125"/>
      <c r="AUO41" s="125"/>
      <c r="AUP41" s="125"/>
      <c r="AUQ41" s="125"/>
      <c r="AUR41" s="125"/>
      <c r="AUS41" s="125"/>
    </row>
    <row r="42" spans="1:1241" s="50" customFormat="1" ht="11.5" x14ac:dyDescent="0.25">
      <c r="A42" s="23"/>
      <c r="B42" s="23"/>
      <c r="D42" s="31"/>
      <c r="E42" s="23"/>
      <c r="F42" s="23"/>
      <c r="G42" s="23"/>
      <c r="H42" s="23"/>
      <c r="I42" s="23"/>
      <c r="J42" s="23"/>
      <c r="K42" s="23"/>
      <c r="L42" s="23"/>
      <c r="M42" s="23"/>
      <c r="N42" s="31"/>
      <c r="O42" s="31"/>
      <c r="P42" s="31"/>
      <c r="Q42" s="31"/>
      <c r="R42" s="31"/>
      <c r="S42" s="31"/>
      <c r="T42" s="31"/>
      <c r="U42" s="31"/>
      <c r="V42" s="126"/>
      <c r="W42" s="126"/>
      <c r="X42" s="129"/>
      <c r="Y42" s="129"/>
      <c r="Z42" s="129"/>
      <c r="AA42" s="129"/>
      <c r="AB42" s="129"/>
      <c r="AC42" s="129"/>
      <c r="AD42" s="129"/>
      <c r="AE42" s="129"/>
      <c r="AF42" s="129"/>
      <c r="AG42" s="129"/>
      <c r="AH42" s="129"/>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c r="BQ42" s="125"/>
      <c r="BR42" s="125"/>
      <c r="BS42" s="125"/>
      <c r="BT42" s="125"/>
      <c r="BU42" s="125"/>
      <c r="BV42" s="125"/>
      <c r="BW42" s="125"/>
      <c r="BX42" s="125"/>
      <c r="BY42" s="125"/>
      <c r="BZ42" s="125"/>
      <c r="CA42" s="125"/>
      <c r="CB42" s="125"/>
      <c r="CC42" s="125"/>
      <c r="CD42" s="125"/>
      <c r="CE42" s="125"/>
      <c r="CF42" s="125"/>
      <c r="CG42" s="125"/>
      <c r="CH42" s="125"/>
      <c r="CI42" s="125"/>
      <c r="CJ42" s="125"/>
      <c r="CK42" s="125"/>
      <c r="CL42" s="125"/>
      <c r="CM42" s="125"/>
      <c r="CN42" s="125"/>
      <c r="CO42" s="125"/>
      <c r="CP42" s="125"/>
      <c r="CQ42" s="125"/>
      <c r="CR42" s="125"/>
      <c r="CS42" s="125"/>
      <c r="CT42" s="125"/>
      <c r="CU42" s="125"/>
      <c r="CV42" s="125"/>
      <c r="CW42" s="125"/>
      <c r="CX42" s="125"/>
      <c r="CY42" s="125"/>
      <c r="CZ42" s="125"/>
      <c r="DA42" s="125"/>
      <c r="DB42" s="125"/>
      <c r="DC42" s="125"/>
      <c r="DD42" s="125"/>
      <c r="DE42" s="125"/>
      <c r="DF42" s="125"/>
      <c r="DG42" s="125"/>
      <c r="DH42" s="125"/>
      <c r="DI42" s="125"/>
      <c r="DJ42" s="125"/>
      <c r="DK42" s="125"/>
      <c r="DL42" s="125"/>
      <c r="DM42" s="125"/>
      <c r="DN42" s="125"/>
      <c r="DO42" s="125"/>
      <c r="DP42" s="125"/>
      <c r="DQ42" s="125"/>
      <c r="DR42" s="125"/>
      <c r="DS42" s="125"/>
      <c r="DT42" s="125"/>
      <c r="DU42" s="125"/>
      <c r="DV42" s="125"/>
      <c r="DW42" s="125"/>
      <c r="DX42" s="125"/>
      <c r="DY42" s="125"/>
      <c r="DZ42" s="125"/>
      <c r="EA42" s="125"/>
      <c r="EB42" s="125"/>
      <c r="EC42" s="125"/>
      <c r="ED42" s="125"/>
      <c r="EE42" s="125"/>
      <c r="EF42" s="125"/>
      <c r="EG42" s="125"/>
      <c r="EH42" s="125"/>
      <c r="EI42" s="125"/>
      <c r="EJ42" s="125"/>
      <c r="EK42" s="125"/>
      <c r="EL42" s="125"/>
      <c r="EM42" s="125"/>
      <c r="EN42" s="125"/>
      <c r="EO42" s="125"/>
      <c r="EP42" s="125"/>
      <c r="EQ42" s="125"/>
      <c r="ER42" s="125"/>
      <c r="ES42" s="125"/>
      <c r="ET42" s="125"/>
      <c r="EU42" s="125"/>
      <c r="EV42" s="125"/>
      <c r="EW42" s="125"/>
      <c r="EX42" s="125"/>
      <c r="EY42" s="125"/>
      <c r="EZ42" s="125"/>
      <c r="FA42" s="125"/>
      <c r="FB42" s="125"/>
      <c r="FC42" s="125"/>
      <c r="FD42" s="125"/>
      <c r="FE42" s="125"/>
      <c r="FF42" s="125"/>
      <c r="FG42" s="125"/>
      <c r="FH42" s="125"/>
      <c r="FI42" s="125"/>
      <c r="FJ42" s="125"/>
      <c r="FK42" s="125"/>
      <c r="FL42" s="125"/>
      <c r="FM42" s="125"/>
      <c r="FN42" s="125"/>
      <c r="FO42" s="125"/>
      <c r="FP42" s="125"/>
      <c r="FQ42" s="125"/>
      <c r="FR42" s="125"/>
      <c r="FS42" s="125"/>
      <c r="FT42" s="125"/>
      <c r="FU42" s="125"/>
      <c r="FV42" s="125"/>
      <c r="FW42" s="125"/>
      <c r="FX42" s="125"/>
      <c r="FY42" s="125"/>
      <c r="FZ42" s="125"/>
      <c r="GA42" s="125"/>
      <c r="GB42" s="125"/>
      <c r="GC42" s="125"/>
      <c r="GD42" s="125"/>
      <c r="GE42" s="125"/>
      <c r="GF42" s="125"/>
      <c r="GG42" s="125"/>
      <c r="GH42" s="125"/>
      <c r="GI42" s="125"/>
      <c r="GJ42" s="125"/>
      <c r="GK42" s="125"/>
      <c r="GL42" s="125"/>
      <c r="GM42" s="125"/>
      <c r="GN42" s="125"/>
      <c r="GO42" s="125"/>
      <c r="GP42" s="125"/>
      <c r="GQ42" s="125"/>
      <c r="GR42" s="125"/>
      <c r="GS42" s="125"/>
      <c r="GT42" s="125"/>
      <c r="GU42" s="125"/>
      <c r="GV42" s="125"/>
      <c r="GW42" s="125"/>
      <c r="GX42" s="125"/>
      <c r="GY42" s="125"/>
      <c r="GZ42" s="125"/>
      <c r="HA42" s="125"/>
      <c r="HB42" s="125"/>
      <c r="HC42" s="125"/>
      <c r="HD42" s="125"/>
      <c r="HE42" s="125"/>
      <c r="HF42" s="125"/>
      <c r="HG42" s="125"/>
      <c r="HH42" s="125"/>
      <c r="HI42" s="125"/>
      <c r="HJ42" s="125"/>
      <c r="HK42" s="125"/>
      <c r="HL42" s="125"/>
      <c r="HM42" s="125"/>
      <c r="HN42" s="125"/>
      <c r="HO42" s="125"/>
      <c r="HP42" s="125"/>
      <c r="HQ42" s="125"/>
      <c r="HR42" s="125"/>
      <c r="HS42" s="125"/>
      <c r="HT42" s="125"/>
      <c r="HU42" s="125"/>
      <c r="HV42" s="125"/>
      <c r="HW42" s="125"/>
      <c r="HX42" s="125"/>
      <c r="HY42" s="125"/>
      <c r="HZ42" s="125"/>
      <c r="IA42" s="125"/>
      <c r="IB42" s="125"/>
      <c r="IC42" s="125"/>
      <c r="ID42" s="125"/>
      <c r="IE42" s="125"/>
      <c r="IF42" s="125"/>
      <c r="IG42" s="125"/>
      <c r="IH42" s="125"/>
      <c r="II42" s="125"/>
      <c r="IJ42" s="125"/>
      <c r="IK42" s="125"/>
      <c r="IL42" s="125"/>
      <c r="IM42" s="125"/>
      <c r="IN42" s="125"/>
      <c r="IO42" s="125"/>
      <c r="IP42" s="125"/>
      <c r="IQ42" s="125"/>
      <c r="IR42" s="125"/>
      <c r="IS42" s="125"/>
      <c r="IT42" s="125"/>
      <c r="IU42" s="125"/>
      <c r="IV42" s="125"/>
      <c r="IW42" s="125"/>
      <c r="IX42" s="125"/>
      <c r="IY42" s="125"/>
      <c r="IZ42" s="125"/>
      <c r="JA42" s="125"/>
      <c r="JB42" s="125"/>
      <c r="JC42" s="125"/>
      <c r="JD42" s="125"/>
      <c r="JE42" s="125"/>
      <c r="JF42" s="125"/>
      <c r="JG42" s="125"/>
      <c r="JH42" s="125"/>
      <c r="JI42" s="125"/>
      <c r="JJ42" s="125"/>
      <c r="JK42" s="125"/>
      <c r="JL42" s="125"/>
      <c r="JM42" s="125"/>
      <c r="JN42" s="125"/>
      <c r="JO42" s="125"/>
      <c r="JP42" s="125"/>
      <c r="JQ42" s="125"/>
      <c r="JR42" s="125"/>
      <c r="JS42" s="125"/>
      <c r="JT42" s="125"/>
      <c r="JU42" s="125"/>
      <c r="JV42" s="125"/>
      <c r="JW42" s="125"/>
      <c r="JX42" s="125"/>
      <c r="JY42" s="125"/>
      <c r="JZ42" s="125"/>
      <c r="KA42" s="125"/>
      <c r="KB42" s="125"/>
      <c r="KC42" s="125"/>
      <c r="KD42" s="125"/>
      <c r="KE42" s="125"/>
      <c r="KF42" s="125"/>
      <c r="KG42" s="125"/>
      <c r="KH42" s="125"/>
      <c r="KI42" s="125"/>
      <c r="KJ42" s="125"/>
      <c r="KK42" s="125"/>
      <c r="KL42" s="125"/>
      <c r="KM42" s="125"/>
      <c r="KN42" s="125"/>
      <c r="KO42" s="125"/>
      <c r="KP42" s="125"/>
      <c r="KQ42" s="125"/>
      <c r="KR42" s="125"/>
      <c r="KS42" s="125"/>
      <c r="KT42" s="125"/>
      <c r="KU42" s="125"/>
      <c r="KV42" s="125"/>
      <c r="KW42" s="125"/>
      <c r="KX42" s="125"/>
      <c r="KY42" s="125"/>
      <c r="KZ42" s="125"/>
      <c r="LA42" s="125"/>
      <c r="LB42" s="125"/>
      <c r="LC42" s="125"/>
      <c r="LD42" s="125"/>
      <c r="LE42" s="125"/>
      <c r="LF42" s="125"/>
      <c r="LG42" s="125"/>
      <c r="LH42" s="125"/>
      <c r="LI42" s="125"/>
      <c r="LJ42" s="125"/>
      <c r="LK42" s="125"/>
      <c r="LL42" s="125"/>
      <c r="LM42" s="125"/>
      <c r="LN42" s="125"/>
      <c r="LO42" s="125"/>
      <c r="LP42" s="125"/>
      <c r="LQ42" s="125"/>
      <c r="LR42" s="125"/>
      <c r="LS42" s="125"/>
      <c r="LT42" s="125"/>
      <c r="LU42" s="125"/>
      <c r="LV42" s="125"/>
      <c r="LW42" s="125"/>
      <c r="LX42" s="125"/>
      <c r="LY42" s="125"/>
      <c r="LZ42" s="125"/>
      <c r="MA42" s="125"/>
      <c r="MB42" s="125"/>
      <c r="MC42" s="125"/>
      <c r="MD42" s="125"/>
      <c r="ME42" s="125"/>
      <c r="MF42" s="125"/>
      <c r="MG42" s="125"/>
      <c r="MH42" s="125"/>
      <c r="MI42" s="125"/>
      <c r="MJ42" s="125"/>
      <c r="MK42" s="125"/>
      <c r="ML42" s="125"/>
      <c r="MM42" s="125"/>
      <c r="MN42" s="125"/>
      <c r="MO42" s="125"/>
      <c r="MP42" s="125"/>
      <c r="MQ42" s="125"/>
      <c r="MR42" s="125"/>
      <c r="MS42" s="125"/>
      <c r="MT42" s="125"/>
      <c r="MU42" s="125"/>
      <c r="MV42" s="125"/>
      <c r="MW42" s="125"/>
      <c r="MX42" s="125"/>
      <c r="MY42" s="125"/>
      <c r="MZ42" s="125"/>
      <c r="NA42" s="125"/>
      <c r="NB42" s="125"/>
      <c r="NC42" s="125"/>
      <c r="ND42" s="125"/>
      <c r="NE42" s="125"/>
      <c r="NF42" s="125"/>
      <c r="NG42" s="125"/>
      <c r="NH42" s="125"/>
      <c r="NI42" s="125"/>
      <c r="NJ42" s="125"/>
      <c r="NK42" s="125"/>
      <c r="NL42" s="125"/>
      <c r="NM42" s="125"/>
      <c r="NN42" s="125"/>
      <c r="NO42" s="125"/>
      <c r="NP42" s="125"/>
      <c r="NQ42" s="125"/>
      <c r="NR42" s="125"/>
      <c r="NS42" s="125"/>
      <c r="NT42" s="125"/>
      <c r="NU42" s="125"/>
      <c r="NV42" s="125"/>
      <c r="NW42" s="125"/>
      <c r="NX42" s="125"/>
      <c r="NY42" s="125"/>
      <c r="NZ42" s="125"/>
      <c r="OA42" s="125"/>
      <c r="OB42" s="125"/>
      <c r="OC42" s="125"/>
      <c r="OD42" s="125"/>
      <c r="OE42" s="125"/>
      <c r="OF42" s="125"/>
      <c r="OG42" s="125"/>
      <c r="OH42" s="125"/>
      <c r="OI42" s="125"/>
      <c r="OJ42" s="125"/>
      <c r="OK42" s="125"/>
      <c r="OL42" s="125"/>
      <c r="OM42" s="125"/>
      <c r="ON42" s="125"/>
      <c r="OO42" s="125"/>
      <c r="OP42" s="125"/>
      <c r="OQ42" s="125"/>
      <c r="OR42" s="125"/>
      <c r="OS42" s="125"/>
      <c r="OT42" s="125"/>
      <c r="OU42" s="125"/>
      <c r="OV42" s="125"/>
      <c r="OW42" s="125"/>
      <c r="OX42" s="125"/>
      <c r="OY42" s="125"/>
      <c r="OZ42" s="125"/>
      <c r="PA42" s="125"/>
      <c r="PB42" s="125"/>
      <c r="PC42" s="125"/>
      <c r="PD42" s="125"/>
      <c r="PE42" s="125"/>
      <c r="PF42" s="125"/>
      <c r="PG42" s="125"/>
      <c r="PH42" s="125"/>
      <c r="PI42" s="125"/>
      <c r="PJ42" s="125"/>
      <c r="PK42" s="125"/>
      <c r="PL42" s="125"/>
      <c r="PM42" s="125"/>
      <c r="PN42" s="125"/>
      <c r="PO42" s="125"/>
      <c r="PP42" s="125"/>
      <c r="PQ42" s="125"/>
      <c r="PR42" s="125"/>
      <c r="PS42" s="125"/>
      <c r="PT42" s="125"/>
      <c r="PU42" s="125"/>
      <c r="PV42" s="125"/>
      <c r="PW42" s="125"/>
      <c r="PX42" s="125"/>
      <c r="PY42" s="125"/>
      <c r="PZ42" s="125"/>
      <c r="QA42" s="125"/>
      <c r="QB42" s="125"/>
      <c r="QC42" s="125"/>
      <c r="QD42" s="125"/>
      <c r="QE42" s="125"/>
      <c r="QF42" s="125"/>
      <c r="QG42" s="125"/>
      <c r="QH42" s="125"/>
      <c r="QI42" s="125"/>
      <c r="QJ42" s="125"/>
      <c r="QK42" s="125"/>
      <c r="QL42" s="125"/>
      <c r="QM42" s="125"/>
      <c r="QN42" s="125"/>
      <c r="QO42" s="125"/>
      <c r="QP42" s="125"/>
      <c r="QQ42" s="125"/>
      <c r="QR42" s="125"/>
      <c r="QS42" s="125"/>
      <c r="QT42" s="125"/>
      <c r="QU42" s="125"/>
      <c r="QV42" s="125"/>
      <c r="QW42" s="125"/>
      <c r="QX42" s="125"/>
      <c r="QY42" s="125"/>
      <c r="QZ42" s="125"/>
      <c r="RA42" s="125"/>
      <c r="RB42" s="125"/>
      <c r="RC42" s="125"/>
      <c r="RD42" s="125"/>
      <c r="RE42" s="125"/>
      <c r="RF42" s="125"/>
      <c r="RG42" s="125"/>
      <c r="RH42" s="125"/>
      <c r="RI42" s="125"/>
      <c r="RJ42" s="125"/>
      <c r="RK42" s="125"/>
      <c r="RL42" s="125"/>
      <c r="RM42" s="125"/>
      <c r="RN42" s="125"/>
      <c r="RO42" s="125"/>
      <c r="RP42" s="125"/>
      <c r="RQ42" s="125"/>
      <c r="RR42" s="125"/>
      <c r="RS42" s="125"/>
      <c r="RT42" s="125"/>
      <c r="RU42" s="125"/>
      <c r="RV42" s="125"/>
      <c r="RW42" s="125"/>
      <c r="RX42" s="125"/>
      <c r="RY42" s="125"/>
      <c r="RZ42" s="125"/>
      <c r="SA42" s="125"/>
      <c r="SB42" s="125"/>
      <c r="SC42" s="125"/>
      <c r="SD42" s="125"/>
      <c r="SE42" s="125"/>
      <c r="SF42" s="125"/>
      <c r="SG42" s="125"/>
      <c r="SH42" s="125"/>
      <c r="SI42" s="125"/>
      <c r="SJ42" s="125"/>
      <c r="SK42" s="125"/>
      <c r="SL42" s="125"/>
      <c r="SM42" s="125"/>
      <c r="SN42" s="125"/>
      <c r="SO42" s="125"/>
      <c r="SP42" s="125"/>
      <c r="SQ42" s="125"/>
      <c r="SR42" s="125"/>
      <c r="SS42" s="125"/>
      <c r="ST42" s="125"/>
      <c r="SU42" s="125"/>
      <c r="SV42" s="125"/>
      <c r="SW42" s="125"/>
      <c r="SX42" s="125"/>
      <c r="SY42" s="125"/>
      <c r="SZ42" s="125"/>
      <c r="TA42" s="125"/>
      <c r="TB42" s="125"/>
      <c r="TC42" s="125"/>
      <c r="TD42" s="125"/>
      <c r="TE42" s="125"/>
      <c r="TF42" s="125"/>
      <c r="TG42" s="125"/>
      <c r="TH42" s="125"/>
      <c r="TI42" s="125"/>
      <c r="TJ42" s="125"/>
      <c r="TK42" s="125"/>
      <c r="TL42" s="125"/>
      <c r="TM42" s="125"/>
      <c r="TN42" s="125"/>
      <c r="TO42" s="125"/>
      <c r="TP42" s="125"/>
      <c r="TQ42" s="125"/>
      <c r="TR42" s="125"/>
      <c r="TS42" s="125"/>
      <c r="TT42" s="125"/>
      <c r="TU42" s="125"/>
      <c r="TV42" s="125"/>
      <c r="TW42" s="125"/>
      <c r="TX42" s="125"/>
      <c r="TY42" s="125"/>
      <c r="TZ42" s="125"/>
      <c r="UA42" s="125"/>
      <c r="UB42" s="125"/>
      <c r="UC42" s="125"/>
      <c r="UD42" s="125"/>
      <c r="UE42" s="125"/>
      <c r="UF42" s="125"/>
      <c r="UG42" s="125"/>
      <c r="UH42" s="125"/>
      <c r="UI42" s="125"/>
      <c r="UJ42" s="125"/>
      <c r="UK42" s="125"/>
      <c r="UL42" s="125"/>
      <c r="UM42" s="125"/>
      <c r="UN42" s="125"/>
      <c r="UO42" s="125"/>
      <c r="UP42" s="125"/>
      <c r="UQ42" s="125"/>
      <c r="UR42" s="125"/>
      <c r="US42" s="125"/>
      <c r="UT42" s="125"/>
      <c r="UU42" s="125"/>
      <c r="UV42" s="125"/>
      <c r="UW42" s="125"/>
      <c r="UX42" s="125"/>
      <c r="UY42" s="125"/>
      <c r="UZ42" s="125"/>
      <c r="VA42" s="125"/>
      <c r="VB42" s="125"/>
      <c r="VC42" s="125"/>
      <c r="VD42" s="125"/>
      <c r="VE42" s="125"/>
      <c r="VF42" s="125"/>
      <c r="VG42" s="125"/>
      <c r="VH42" s="125"/>
      <c r="VI42" s="125"/>
      <c r="VJ42" s="125"/>
      <c r="VK42" s="125"/>
      <c r="VL42" s="125"/>
      <c r="VM42" s="125"/>
      <c r="VN42" s="125"/>
      <c r="VO42" s="125"/>
      <c r="VP42" s="125"/>
      <c r="VQ42" s="125"/>
      <c r="VR42" s="125"/>
      <c r="VS42" s="125"/>
      <c r="VT42" s="125"/>
      <c r="VU42" s="125"/>
      <c r="VV42" s="125"/>
      <c r="VW42" s="125"/>
      <c r="VX42" s="125"/>
      <c r="VY42" s="125"/>
      <c r="VZ42" s="125"/>
      <c r="WA42" s="125"/>
      <c r="WB42" s="125"/>
      <c r="WC42" s="125"/>
      <c r="WD42" s="125"/>
      <c r="WE42" s="125"/>
      <c r="WF42" s="125"/>
      <c r="WG42" s="125"/>
      <c r="WH42" s="125"/>
      <c r="WI42" s="125"/>
      <c r="WJ42" s="125"/>
      <c r="WK42" s="125"/>
      <c r="WL42" s="125"/>
      <c r="WM42" s="125"/>
      <c r="WN42" s="125"/>
      <c r="WO42" s="125"/>
      <c r="WP42" s="125"/>
      <c r="WQ42" s="125"/>
      <c r="WR42" s="125"/>
      <c r="WS42" s="125"/>
      <c r="WT42" s="125"/>
      <c r="WU42" s="125"/>
      <c r="WV42" s="125"/>
      <c r="WW42" s="125"/>
      <c r="WX42" s="125"/>
      <c r="WY42" s="125"/>
      <c r="WZ42" s="125"/>
      <c r="XA42" s="125"/>
      <c r="XB42" s="125"/>
      <c r="XC42" s="125"/>
      <c r="XD42" s="125"/>
      <c r="XE42" s="125"/>
      <c r="XF42" s="125"/>
      <c r="XG42" s="125"/>
      <c r="XH42" s="125"/>
      <c r="XI42" s="125"/>
      <c r="XJ42" s="125"/>
      <c r="XK42" s="125"/>
      <c r="XL42" s="125"/>
      <c r="XM42" s="125"/>
      <c r="XN42" s="125"/>
      <c r="XO42" s="125"/>
      <c r="XP42" s="125"/>
      <c r="XQ42" s="125"/>
      <c r="XR42" s="125"/>
      <c r="XS42" s="125"/>
      <c r="XT42" s="125"/>
      <c r="XU42" s="125"/>
      <c r="XV42" s="125"/>
      <c r="XW42" s="125"/>
      <c r="XX42" s="125"/>
      <c r="XY42" s="125"/>
      <c r="XZ42" s="125"/>
      <c r="YA42" s="125"/>
      <c r="YB42" s="125"/>
      <c r="YC42" s="125"/>
      <c r="YD42" s="125"/>
      <c r="YE42" s="125"/>
      <c r="YF42" s="125"/>
      <c r="YG42" s="125"/>
      <c r="YH42" s="125"/>
      <c r="YI42" s="125"/>
      <c r="YJ42" s="125"/>
      <c r="YK42" s="125"/>
      <c r="YL42" s="125"/>
      <c r="YM42" s="125"/>
      <c r="YN42" s="125"/>
      <c r="YO42" s="125"/>
      <c r="YP42" s="125"/>
      <c r="YQ42" s="125"/>
      <c r="YR42" s="125"/>
      <c r="YS42" s="125"/>
      <c r="YT42" s="125"/>
      <c r="YU42" s="125"/>
      <c r="YV42" s="125"/>
      <c r="YW42" s="125"/>
      <c r="YX42" s="125"/>
      <c r="YY42" s="125"/>
      <c r="YZ42" s="125"/>
      <c r="ZA42" s="125"/>
      <c r="ZB42" s="125"/>
      <c r="ZC42" s="125"/>
      <c r="ZD42" s="125"/>
      <c r="ZE42" s="125"/>
      <c r="ZF42" s="125"/>
      <c r="ZG42" s="125"/>
      <c r="ZH42" s="125"/>
      <c r="ZI42" s="125"/>
      <c r="ZJ42" s="125"/>
      <c r="ZK42" s="125"/>
      <c r="ZL42" s="125"/>
      <c r="ZM42" s="125"/>
      <c r="ZN42" s="125"/>
      <c r="ZO42" s="125"/>
      <c r="ZP42" s="125"/>
      <c r="ZQ42" s="125"/>
      <c r="ZR42" s="125"/>
      <c r="ZS42" s="125"/>
      <c r="ZT42" s="125"/>
      <c r="ZU42" s="125"/>
      <c r="ZV42" s="125"/>
      <c r="ZW42" s="125"/>
      <c r="ZX42" s="125"/>
      <c r="ZY42" s="125"/>
      <c r="ZZ42" s="125"/>
      <c r="AAA42" s="125"/>
      <c r="AAB42" s="125"/>
      <c r="AAC42" s="125"/>
      <c r="AAD42" s="125"/>
      <c r="AAE42" s="125"/>
      <c r="AAF42" s="125"/>
      <c r="AAG42" s="125"/>
      <c r="AAH42" s="125"/>
      <c r="AAI42" s="125"/>
      <c r="AAJ42" s="125"/>
      <c r="AAK42" s="125"/>
      <c r="AAL42" s="125"/>
      <c r="AAM42" s="125"/>
      <c r="AAN42" s="125"/>
      <c r="AAO42" s="125"/>
      <c r="AAP42" s="125"/>
      <c r="AAQ42" s="125"/>
      <c r="AAR42" s="125"/>
      <c r="AAS42" s="125"/>
      <c r="AAT42" s="125"/>
      <c r="AAU42" s="125"/>
      <c r="AAV42" s="125"/>
      <c r="AAW42" s="125"/>
      <c r="AAX42" s="125"/>
      <c r="AAY42" s="125"/>
      <c r="AAZ42" s="125"/>
      <c r="ABA42" s="125"/>
      <c r="ABB42" s="125"/>
      <c r="ABC42" s="125"/>
      <c r="ABD42" s="125"/>
      <c r="ABE42" s="125"/>
      <c r="ABF42" s="125"/>
      <c r="ABG42" s="125"/>
      <c r="ABH42" s="125"/>
      <c r="ABI42" s="125"/>
      <c r="ABJ42" s="125"/>
      <c r="ABK42" s="125"/>
      <c r="ABL42" s="125"/>
      <c r="ABM42" s="125"/>
      <c r="ABN42" s="125"/>
      <c r="ABO42" s="125"/>
      <c r="ABP42" s="125"/>
      <c r="ABQ42" s="125"/>
      <c r="ABR42" s="125"/>
      <c r="ABS42" s="125"/>
      <c r="ABT42" s="125"/>
      <c r="ABU42" s="125"/>
      <c r="ABV42" s="125"/>
      <c r="ABW42" s="125"/>
      <c r="ABX42" s="125"/>
      <c r="ABY42" s="125"/>
      <c r="ABZ42" s="125"/>
      <c r="ACA42" s="125"/>
      <c r="ACB42" s="125"/>
      <c r="ACC42" s="125"/>
      <c r="ACD42" s="125"/>
      <c r="ACE42" s="125"/>
      <c r="ACF42" s="125"/>
      <c r="ACG42" s="125"/>
      <c r="ACH42" s="125"/>
      <c r="ACI42" s="125"/>
      <c r="ACJ42" s="125"/>
      <c r="ACK42" s="125"/>
      <c r="ACL42" s="125"/>
      <c r="ACM42" s="125"/>
      <c r="ACN42" s="125"/>
      <c r="ACO42" s="125"/>
      <c r="ACP42" s="125"/>
      <c r="ACQ42" s="125"/>
      <c r="ACR42" s="125"/>
      <c r="ACS42" s="125"/>
      <c r="ACT42" s="125"/>
      <c r="ACU42" s="125"/>
      <c r="ACV42" s="125"/>
      <c r="ACW42" s="125"/>
      <c r="ACX42" s="125"/>
      <c r="ACY42" s="125"/>
      <c r="ACZ42" s="125"/>
      <c r="ADA42" s="125"/>
      <c r="ADB42" s="125"/>
      <c r="ADC42" s="125"/>
      <c r="ADD42" s="125"/>
      <c r="ADE42" s="125"/>
      <c r="ADF42" s="125"/>
      <c r="ADG42" s="125"/>
      <c r="ADH42" s="125"/>
      <c r="ADI42" s="125"/>
      <c r="ADJ42" s="125"/>
      <c r="ADK42" s="125"/>
      <c r="ADL42" s="125"/>
      <c r="ADM42" s="125"/>
      <c r="ADN42" s="125"/>
      <c r="ADO42" s="125"/>
      <c r="ADP42" s="125"/>
      <c r="ADQ42" s="125"/>
      <c r="ADR42" s="125"/>
      <c r="ADS42" s="125"/>
      <c r="ADT42" s="125"/>
      <c r="ADU42" s="125"/>
      <c r="ADV42" s="125"/>
      <c r="ADW42" s="125"/>
      <c r="ADX42" s="125"/>
      <c r="ADY42" s="125"/>
      <c r="ADZ42" s="125"/>
      <c r="AEA42" s="125"/>
      <c r="AEB42" s="125"/>
      <c r="AEC42" s="125"/>
      <c r="AED42" s="125"/>
      <c r="AEE42" s="125"/>
      <c r="AEF42" s="125"/>
      <c r="AEG42" s="125"/>
      <c r="AEH42" s="125"/>
      <c r="AEI42" s="125"/>
      <c r="AEJ42" s="125"/>
      <c r="AEK42" s="125"/>
      <c r="AEL42" s="125"/>
      <c r="AEM42" s="125"/>
      <c r="AEN42" s="125"/>
      <c r="AEO42" s="125"/>
      <c r="AEP42" s="125"/>
      <c r="AEQ42" s="125"/>
      <c r="AER42" s="125"/>
      <c r="AES42" s="125"/>
      <c r="AET42" s="125"/>
      <c r="AEU42" s="125"/>
      <c r="AEV42" s="125"/>
      <c r="AEW42" s="125"/>
      <c r="AEX42" s="125"/>
      <c r="AEY42" s="125"/>
      <c r="AEZ42" s="125"/>
      <c r="AFA42" s="125"/>
      <c r="AFB42" s="125"/>
      <c r="AFC42" s="125"/>
      <c r="AFD42" s="125"/>
      <c r="AFE42" s="125"/>
      <c r="AFF42" s="125"/>
      <c r="AFG42" s="125"/>
      <c r="AFH42" s="125"/>
      <c r="AFI42" s="125"/>
      <c r="AFJ42" s="125"/>
      <c r="AFK42" s="125"/>
      <c r="AFL42" s="125"/>
      <c r="AFM42" s="125"/>
      <c r="AFN42" s="125"/>
      <c r="AFO42" s="125"/>
      <c r="AFP42" s="125"/>
      <c r="AFQ42" s="125"/>
      <c r="AFR42" s="125"/>
      <c r="AFS42" s="125"/>
      <c r="AFT42" s="125"/>
      <c r="AFU42" s="125"/>
      <c r="AFV42" s="125"/>
      <c r="AFW42" s="125"/>
      <c r="AFX42" s="125"/>
      <c r="AFY42" s="125"/>
      <c r="AFZ42" s="125"/>
      <c r="AGA42" s="125"/>
      <c r="AGB42" s="125"/>
      <c r="AGC42" s="125"/>
      <c r="AGD42" s="125"/>
      <c r="AGE42" s="125"/>
      <c r="AGF42" s="125"/>
      <c r="AGG42" s="125"/>
      <c r="AGH42" s="125"/>
      <c r="AGI42" s="125"/>
      <c r="AGJ42" s="125"/>
      <c r="AGK42" s="125"/>
      <c r="AGL42" s="125"/>
      <c r="AGM42" s="125"/>
      <c r="AGN42" s="125"/>
      <c r="AGO42" s="125"/>
      <c r="AGP42" s="125"/>
      <c r="AGQ42" s="125"/>
      <c r="AGR42" s="125"/>
      <c r="AGS42" s="125"/>
      <c r="AGT42" s="125"/>
      <c r="AGU42" s="125"/>
      <c r="AGV42" s="125"/>
      <c r="AGW42" s="125"/>
      <c r="AGX42" s="125"/>
      <c r="AGY42" s="125"/>
      <c r="AGZ42" s="125"/>
      <c r="AHA42" s="125"/>
      <c r="AHB42" s="125"/>
      <c r="AHC42" s="125"/>
      <c r="AHD42" s="125"/>
      <c r="AHE42" s="125"/>
      <c r="AHF42" s="125"/>
      <c r="AHG42" s="125"/>
      <c r="AHH42" s="125"/>
      <c r="AHI42" s="125"/>
      <c r="AHJ42" s="125"/>
      <c r="AHK42" s="125"/>
      <c r="AHL42" s="125"/>
      <c r="AHM42" s="125"/>
      <c r="AHN42" s="125"/>
      <c r="AHO42" s="125"/>
      <c r="AHP42" s="125"/>
      <c r="AHQ42" s="125"/>
      <c r="AHR42" s="125"/>
      <c r="AHS42" s="125"/>
      <c r="AHT42" s="125"/>
      <c r="AHU42" s="125"/>
      <c r="AHV42" s="125"/>
      <c r="AHW42" s="125"/>
      <c r="AHX42" s="125"/>
      <c r="AHY42" s="125"/>
      <c r="AHZ42" s="125"/>
      <c r="AIA42" s="125"/>
      <c r="AIB42" s="125"/>
      <c r="AIC42" s="125"/>
      <c r="AID42" s="125"/>
      <c r="AIE42" s="125"/>
      <c r="AIF42" s="125"/>
      <c r="AIG42" s="125"/>
      <c r="AIH42" s="125"/>
      <c r="AII42" s="125"/>
      <c r="AIJ42" s="125"/>
      <c r="AIK42" s="125"/>
      <c r="AIL42" s="125"/>
      <c r="AIM42" s="125"/>
      <c r="AIN42" s="125"/>
      <c r="AIO42" s="125"/>
      <c r="AIP42" s="125"/>
      <c r="AIQ42" s="125"/>
      <c r="AIR42" s="125"/>
      <c r="AIS42" s="125"/>
      <c r="AIT42" s="125"/>
      <c r="AIU42" s="125"/>
      <c r="AIV42" s="125"/>
      <c r="AIW42" s="125"/>
      <c r="AIX42" s="125"/>
      <c r="AIY42" s="125"/>
      <c r="AIZ42" s="125"/>
      <c r="AJA42" s="125"/>
      <c r="AJB42" s="125"/>
      <c r="AJC42" s="125"/>
      <c r="AJD42" s="125"/>
      <c r="AJE42" s="125"/>
      <c r="AJF42" s="125"/>
      <c r="AJG42" s="125"/>
      <c r="AJH42" s="125"/>
      <c r="AJI42" s="125"/>
      <c r="AJJ42" s="125"/>
      <c r="AJK42" s="125"/>
      <c r="AJL42" s="125"/>
      <c r="AJM42" s="125"/>
      <c r="AJN42" s="125"/>
      <c r="AJO42" s="125"/>
      <c r="AJP42" s="125"/>
      <c r="AJQ42" s="125"/>
      <c r="AJR42" s="125"/>
      <c r="AJS42" s="125"/>
      <c r="AJT42" s="125"/>
      <c r="AJU42" s="125"/>
      <c r="AJV42" s="125"/>
      <c r="AJW42" s="125"/>
      <c r="AJX42" s="125"/>
      <c r="AJY42" s="125"/>
      <c r="AJZ42" s="125"/>
      <c r="AKA42" s="125"/>
      <c r="AKB42" s="125"/>
      <c r="AKC42" s="125"/>
      <c r="AKD42" s="125"/>
      <c r="AKE42" s="125"/>
      <c r="AKF42" s="125"/>
      <c r="AKG42" s="125"/>
      <c r="AKH42" s="125"/>
      <c r="AKI42" s="125"/>
      <c r="AKJ42" s="125"/>
      <c r="AKK42" s="125"/>
      <c r="AKL42" s="125"/>
      <c r="AKM42" s="125"/>
      <c r="AKN42" s="125"/>
      <c r="AKO42" s="125"/>
      <c r="AKP42" s="125"/>
      <c r="AKQ42" s="125"/>
      <c r="AKR42" s="125"/>
      <c r="AKS42" s="125"/>
      <c r="AKT42" s="125"/>
      <c r="AKU42" s="125"/>
      <c r="AKV42" s="125"/>
      <c r="AKW42" s="125"/>
      <c r="AKX42" s="125"/>
      <c r="AKY42" s="125"/>
      <c r="AKZ42" s="125"/>
      <c r="ALA42" s="125"/>
      <c r="ALB42" s="125"/>
      <c r="ALC42" s="125"/>
      <c r="ALD42" s="125"/>
      <c r="ALE42" s="125"/>
      <c r="ALF42" s="125"/>
      <c r="ALG42" s="125"/>
      <c r="ALH42" s="125"/>
      <c r="ALI42" s="125"/>
      <c r="ALJ42" s="125"/>
      <c r="ALK42" s="125"/>
      <c r="ALL42" s="125"/>
      <c r="ALM42" s="125"/>
      <c r="ALN42" s="125"/>
      <c r="ALO42" s="125"/>
      <c r="ALP42" s="125"/>
      <c r="ALQ42" s="125"/>
      <c r="ALR42" s="125"/>
      <c r="ALS42" s="125"/>
      <c r="ALT42" s="125"/>
      <c r="ALU42" s="125"/>
      <c r="ALV42" s="125"/>
      <c r="ALW42" s="125"/>
      <c r="ALX42" s="125"/>
      <c r="ALY42" s="125"/>
      <c r="ALZ42" s="125"/>
      <c r="AMA42" s="125"/>
      <c r="AMB42" s="125"/>
      <c r="AMC42" s="125"/>
      <c r="AMD42" s="125"/>
      <c r="AME42" s="125"/>
      <c r="AMF42" s="125"/>
      <c r="AMG42" s="125"/>
      <c r="AMH42" s="125"/>
      <c r="AMI42" s="125"/>
      <c r="AMJ42" s="125"/>
      <c r="AMK42" s="125"/>
      <c r="AML42" s="125"/>
      <c r="AMM42" s="125"/>
      <c r="AMN42" s="125"/>
      <c r="AMO42" s="125"/>
      <c r="AMP42" s="125"/>
      <c r="AMQ42" s="125"/>
      <c r="AMR42" s="125"/>
      <c r="AMS42" s="125"/>
      <c r="AMT42" s="125"/>
      <c r="AMU42" s="125"/>
      <c r="AMV42" s="125"/>
      <c r="AMW42" s="125"/>
      <c r="AMX42" s="125"/>
      <c r="AMY42" s="125"/>
      <c r="AMZ42" s="125"/>
      <c r="ANA42" s="125"/>
      <c r="ANB42" s="125"/>
      <c r="ANC42" s="125"/>
      <c r="AND42" s="125"/>
      <c r="ANE42" s="125"/>
      <c r="ANF42" s="125"/>
      <c r="ANG42" s="125"/>
      <c r="ANH42" s="125"/>
      <c r="ANI42" s="125"/>
      <c r="ANJ42" s="125"/>
      <c r="ANK42" s="125"/>
      <c r="ANL42" s="125"/>
      <c r="ANM42" s="125"/>
      <c r="ANN42" s="125"/>
      <c r="ANO42" s="125"/>
      <c r="ANP42" s="125"/>
      <c r="ANQ42" s="125"/>
      <c r="ANR42" s="125"/>
      <c r="ANS42" s="125"/>
      <c r="ANT42" s="125"/>
      <c r="ANU42" s="125"/>
      <c r="ANV42" s="125"/>
      <c r="ANW42" s="125"/>
      <c r="ANX42" s="125"/>
      <c r="ANY42" s="125"/>
      <c r="ANZ42" s="125"/>
      <c r="AOA42" s="125"/>
      <c r="AOB42" s="125"/>
      <c r="AOC42" s="125"/>
      <c r="AOD42" s="125"/>
      <c r="AOE42" s="125"/>
      <c r="AOF42" s="125"/>
      <c r="AOG42" s="125"/>
      <c r="AOH42" s="125"/>
      <c r="AOI42" s="125"/>
      <c r="AOJ42" s="125"/>
      <c r="AOK42" s="125"/>
      <c r="AOL42" s="125"/>
      <c r="AOM42" s="125"/>
      <c r="AON42" s="125"/>
      <c r="AOO42" s="125"/>
      <c r="AOP42" s="125"/>
      <c r="AOQ42" s="125"/>
      <c r="AOR42" s="125"/>
      <c r="AOS42" s="125"/>
      <c r="AOT42" s="125"/>
      <c r="AOU42" s="125"/>
      <c r="AOV42" s="125"/>
      <c r="AOW42" s="125"/>
      <c r="AOX42" s="125"/>
      <c r="AOY42" s="125"/>
      <c r="AOZ42" s="125"/>
      <c r="APA42" s="125"/>
      <c r="APB42" s="125"/>
      <c r="APC42" s="125"/>
      <c r="APD42" s="125"/>
      <c r="APE42" s="125"/>
      <c r="APF42" s="125"/>
      <c r="APG42" s="125"/>
      <c r="APH42" s="125"/>
      <c r="API42" s="125"/>
      <c r="APJ42" s="125"/>
      <c r="APK42" s="125"/>
      <c r="APL42" s="125"/>
      <c r="APM42" s="125"/>
      <c r="APN42" s="125"/>
      <c r="APO42" s="125"/>
      <c r="APP42" s="125"/>
      <c r="APQ42" s="125"/>
      <c r="APR42" s="125"/>
      <c r="APS42" s="125"/>
      <c r="APT42" s="125"/>
      <c r="APU42" s="125"/>
      <c r="APV42" s="125"/>
      <c r="APW42" s="125"/>
      <c r="APX42" s="125"/>
      <c r="APY42" s="125"/>
      <c r="APZ42" s="125"/>
      <c r="AQA42" s="125"/>
      <c r="AQB42" s="125"/>
      <c r="AQC42" s="125"/>
      <c r="AQD42" s="125"/>
      <c r="AQE42" s="125"/>
      <c r="AQF42" s="125"/>
      <c r="AQG42" s="125"/>
      <c r="AQH42" s="125"/>
      <c r="AQI42" s="125"/>
      <c r="AQJ42" s="125"/>
      <c r="AQK42" s="125"/>
      <c r="AQL42" s="125"/>
      <c r="AQM42" s="125"/>
      <c r="AQN42" s="125"/>
      <c r="AQO42" s="125"/>
      <c r="AQP42" s="125"/>
      <c r="AQQ42" s="125"/>
      <c r="AQR42" s="125"/>
      <c r="AQS42" s="125"/>
      <c r="AQT42" s="125"/>
      <c r="AQU42" s="125"/>
      <c r="AQV42" s="125"/>
      <c r="AQW42" s="125"/>
      <c r="AQX42" s="125"/>
      <c r="AQY42" s="125"/>
      <c r="AQZ42" s="125"/>
      <c r="ARA42" s="125"/>
      <c r="ARB42" s="125"/>
      <c r="ARC42" s="125"/>
      <c r="ARD42" s="125"/>
      <c r="ARE42" s="125"/>
      <c r="ARF42" s="125"/>
      <c r="ARG42" s="125"/>
      <c r="ARH42" s="125"/>
      <c r="ARI42" s="125"/>
      <c r="ARJ42" s="125"/>
      <c r="ARK42" s="125"/>
      <c r="ARL42" s="125"/>
      <c r="ARM42" s="125"/>
      <c r="ARN42" s="125"/>
      <c r="ARO42" s="125"/>
      <c r="ARP42" s="125"/>
      <c r="ARQ42" s="125"/>
      <c r="ARR42" s="125"/>
      <c r="ARS42" s="125"/>
      <c r="ART42" s="125"/>
      <c r="ARU42" s="125"/>
      <c r="ARV42" s="125"/>
      <c r="ARW42" s="125"/>
      <c r="ARX42" s="125"/>
      <c r="ARY42" s="125"/>
      <c r="ARZ42" s="125"/>
      <c r="ASA42" s="125"/>
      <c r="ASB42" s="125"/>
      <c r="ASC42" s="125"/>
      <c r="ASD42" s="125"/>
      <c r="ASE42" s="125"/>
      <c r="ASF42" s="125"/>
      <c r="ASG42" s="125"/>
      <c r="ASH42" s="125"/>
      <c r="ASI42" s="125"/>
      <c r="ASJ42" s="125"/>
      <c r="ASK42" s="125"/>
      <c r="ASL42" s="125"/>
      <c r="ASM42" s="125"/>
      <c r="ASN42" s="125"/>
      <c r="ASO42" s="125"/>
      <c r="ASP42" s="125"/>
      <c r="ASQ42" s="125"/>
      <c r="ASR42" s="125"/>
      <c r="ASS42" s="125"/>
      <c r="AST42" s="125"/>
      <c r="ASU42" s="125"/>
      <c r="ASV42" s="125"/>
      <c r="ASW42" s="125"/>
      <c r="ASX42" s="125"/>
      <c r="ASY42" s="125"/>
      <c r="ASZ42" s="125"/>
      <c r="ATA42" s="125"/>
      <c r="ATB42" s="125"/>
      <c r="ATC42" s="125"/>
      <c r="ATD42" s="125"/>
      <c r="ATE42" s="125"/>
      <c r="ATF42" s="125"/>
      <c r="ATG42" s="125"/>
      <c r="ATH42" s="125"/>
      <c r="ATI42" s="125"/>
      <c r="ATJ42" s="125"/>
      <c r="ATK42" s="125"/>
      <c r="ATL42" s="125"/>
      <c r="ATM42" s="125"/>
      <c r="ATN42" s="125"/>
      <c r="ATO42" s="125"/>
      <c r="ATP42" s="125"/>
      <c r="ATQ42" s="125"/>
      <c r="ATR42" s="125"/>
      <c r="ATS42" s="125"/>
      <c r="ATT42" s="125"/>
      <c r="ATU42" s="125"/>
      <c r="ATV42" s="125"/>
      <c r="ATW42" s="125"/>
      <c r="ATX42" s="125"/>
      <c r="ATY42" s="125"/>
      <c r="ATZ42" s="125"/>
      <c r="AUA42" s="125"/>
      <c r="AUB42" s="125"/>
      <c r="AUC42" s="125"/>
      <c r="AUD42" s="125"/>
      <c r="AUE42" s="125"/>
      <c r="AUF42" s="125"/>
      <c r="AUG42" s="125"/>
      <c r="AUH42" s="125"/>
      <c r="AUI42" s="125"/>
      <c r="AUJ42" s="125"/>
      <c r="AUK42" s="125"/>
      <c r="AUL42" s="125"/>
      <c r="AUM42" s="125"/>
      <c r="AUN42" s="125"/>
      <c r="AUO42" s="125"/>
      <c r="AUP42" s="125"/>
      <c r="AUQ42" s="125"/>
      <c r="AUR42" s="125"/>
      <c r="AUS42" s="125"/>
    </row>
    <row r="43" spans="1:1241" s="50" customFormat="1" ht="11.5" x14ac:dyDescent="0.25">
      <c r="A43" s="23"/>
      <c r="B43" s="23"/>
      <c r="D43" s="31"/>
      <c r="E43" s="23"/>
      <c r="F43" s="23"/>
      <c r="G43" s="23"/>
      <c r="H43" s="23"/>
      <c r="I43" s="23"/>
      <c r="J43" s="23"/>
      <c r="K43" s="23"/>
      <c r="L43" s="23"/>
      <c r="M43" s="23"/>
      <c r="N43" s="31"/>
      <c r="O43" s="31"/>
      <c r="P43" s="31"/>
      <c r="Q43" s="31"/>
      <c r="R43" s="31"/>
      <c r="S43" s="31"/>
      <c r="T43" s="31"/>
      <c r="U43" s="31"/>
      <c r="V43" s="126"/>
      <c r="W43" s="126"/>
      <c r="X43" s="129"/>
      <c r="Y43" s="129"/>
      <c r="Z43" s="129"/>
      <c r="AA43" s="129"/>
      <c r="AB43" s="129"/>
      <c r="AC43" s="129"/>
      <c r="AD43" s="129"/>
      <c r="AE43" s="129"/>
      <c r="AF43" s="129"/>
      <c r="AG43" s="129"/>
      <c r="AH43" s="129"/>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c r="BQ43" s="125"/>
      <c r="BR43" s="125"/>
      <c r="BS43" s="125"/>
      <c r="BT43" s="125"/>
      <c r="BU43" s="125"/>
      <c r="BV43" s="125"/>
      <c r="BW43" s="125"/>
      <c r="BX43" s="125"/>
      <c r="BY43" s="125"/>
      <c r="BZ43" s="125"/>
      <c r="CA43" s="125"/>
      <c r="CB43" s="125"/>
      <c r="CC43" s="125"/>
      <c r="CD43" s="125"/>
      <c r="CE43" s="125"/>
      <c r="CF43" s="125"/>
      <c r="CG43" s="125"/>
      <c r="CH43" s="125"/>
      <c r="CI43" s="125"/>
      <c r="CJ43" s="125"/>
      <c r="CK43" s="125"/>
      <c r="CL43" s="125"/>
      <c r="CM43" s="125"/>
      <c r="CN43" s="125"/>
      <c r="CO43" s="125"/>
      <c r="CP43" s="125"/>
      <c r="CQ43" s="125"/>
      <c r="CR43" s="125"/>
      <c r="CS43" s="125"/>
      <c r="CT43" s="125"/>
      <c r="CU43" s="125"/>
      <c r="CV43" s="125"/>
      <c r="CW43" s="125"/>
      <c r="CX43" s="125"/>
      <c r="CY43" s="125"/>
      <c r="CZ43" s="125"/>
      <c r="DA43" s="125"/>
      <c r="DB43" s="125"/>
      <c r="DC43" s="125"/>
      <c r="DD43" s="125"/>
      <c r="DE43" s="125"/>
      <c r="DF43" s="125"/>
      <c r="DG43" s="125"/>
      <c r="DH43" s="125"/>
      <c r="DI43" s="125"/>
      <c r="DJ43" s="125"/>
      <c r="DK43" s="125"/>
      <c r="DL43" s="125"/>
      <c r="DM43" s="125"/>
      <c r="DN43" s="125"/>
      <c r="DO43" s="125"/>
      <c r="DP43" s="125"/>
      <c r="DQ43" s="125"/>
      <c r="DR43" s="125"/>
      <c r="DS43" s="125"/>
      <c r="DT43" s="125"/>
      <c r="DU43" s="125"/>
      <c r="DV43" s="125"/>
      <c r="DW43" s="125"/>
      <c r="DX43" s="125"/>
      <c r="DY43" s="125"/>
      <c r="DZ43" s="125"/>
      <c r="EA43" s="125"/>
      <c r="EB43" s="125"/>
      <c r="EC43" s="125"/>
      <c r="ED43" s="125"/>
      <c r="EE43" s="125"/>
      <c r="EF43" s="125"/>
      <c r="EG43" s="125"/>
      <c r="EH43" s="125"/>
      <c r="EI43" s="125"/>
      <c r="EJ43" s="125"/>
      <c r="EK43" s="125"/>
      <c r="EL43" s="125"/>
      <c r="EM43" s="125"/>
      <c r="EN43" s="125"/>
      <c r="EO43" s="125"/>
      <c r="EP43" s="125"/>
      <c r="EQ43" s="125"/>
      <c r="ER43" s="125"/>
      <c r="ES43" s="125"/>
      <c r="ET43" s="125"/>
      <c r="EU43" s="125"/>
      <c r="EV43" s="125"/>
      <c r="EW43" s="125"/>
      <c r="EX43" s="125"/>
      <c r="EY43" s="125"/>
      <c r="EZ43" s="125"/>
      <c r="FA43" s="125"/>
      <c r="FB43" s="125"/>
      <c r="FC43" s="125"/>
      <c r="FD43" s="125"/>
      <c r="FE43" s="125"/>
      <c r="FF43" s="125"/>
      <c r="FG43" s="125"/>
      <c r="FH43" s="125"/>
      <c r="FI43" s="125"/>
      <c r="FJ43" s="125"/>
      <c r="FK43" s="125"/>
      <c r="FL43" s="125"/>
      <c r="FM43" s="125"/>
      <c r="FN43" s="125"/>
      <c r="FO43" s="125"/>
      <c r="FP43" s="125"/>
      <c r="FQ43" s="125"/>
      <c r="FR43" s="125"/>
      <c r="FS43" s="125"/>
      <c r="FT43" s="125"/>
      <c r="FU43" s="125"/>
      <c r="FV43" s="125"/>
      <c r="FW43" s="125"/>
      <c r="FX43" s="125"/>
      <c r="FY43" s="125"/>
      <c r="FZ43" s="125"/>
      <c r="GA43" s="125"/>
      <c r="GB43" s="125"/>
      <c r="GC43" s="125"/>
      <c r="GD43" s="125"/>
      <c r="GE43" s="125"/>
      <c r="GF43" s="125"/>
      <c r="GG43" s="125"/>
      <c r="GH43" s="125"/>
      <c r="GI43" s="125"/>
      <c r="GJ43" s="125"/>
      <c r="GK43" s="125"/>
      <c r="GL43" s="125"/>
      <c r="GM43" s="125"/>
      <c r="GN43" s="125"/>
      <c r="GO43" s="125"/>
      <c r="GP43" s="125"/>
      <c r="GQ43" s="125"/>
      <c r="GR43" s="125"/>
      <c r="GS43" s="125"/>
      <c r="GT43" s="125"/>
      <c r="GU43" s="125"/>
      <c r="GV43" s="125"/>
      <c r="GW43" s="125"/>
      <c r="GX43" s="125"/>
      <c r="GY43" s="125"/>
      <c r="GZ43" s="125"/>
      <c r="HA43" s="125"/>
      <c r="HB43" s="125"/>
      <c r="HC43" s="125"/>
      <c r="HD43" s="125"/>
      <c r="HE43" s="125"/>
      <c r="HF43" s="125"/>
      <c r="HG43" s="125"/>
      <c r="HH43" s="125"/>
      <c r="HI43" s="125"/>
      <c r="HJ43" s="125"/>
      <c r="HK43" s="125"/>
      <c r="HL43" s="125"/>
      <c r="HM43" s="125"/>
      <c r="HN43" s="125"/>
      <c r="HO43" s="125"/>
      <c r="HP43" s="125"/>
      <c r="HQ43" s="125"/>
      <c r="HR43" s="125"/>
      <c r="HS43" s="125"/>
      <c r="HT43" s="125"/>
      <c r="HU43" s="125"/>
      <c r="HV43" s="125"/>
      <c r="HW43" s="125"/>
      <c r="HX43" s="125"/>
      <c r="HY43" s="125"/>
      <c r="HZ43" s="125"/>
      <c r="IA43" s="125"/>
      <c r="IB43" s="125"/>
      <c r="IC43" s="125"/>
      <c r="ID43" s="125"/>
      <c r="IE43" s="125"/>
      <c r="IF43" s="125"/>
      <c r="IG43" s="125"/>
      <c r="IH43" s="125"/>
      <c r="II43" s="125"/>
      <c r="IJ43" s="125"/>
      <c r="IK43" s="125"/>
      <c r="IL43" s="125"/>
      <c r="IM43" s="125"/>
      <c r="IN43" s="125"/>
      <c r="IO43" s="125"/>
      <c r="IP43" s="125"/>
      <c r="IQ43" s="125"/>
      <c r="IR43" s="125"/>
      <c r="IS43" s="125"/>
      <c r="IT43" s="125"/>
      <c r="IU43" s="125"/>
      <c r="IV43" s="125"/>
      <c r="IW43" s="125"/>
      <c r="IX43" s="125"/>
      <c r="IY43" s="125"/>
      <c r="IZ43" s="125"/>
      <c r="JA43" s="125"/>
      <c r="JB43" s="125"/>
      <c r="JC43" s="125"/>
      <c r="JD43" s="125"/>
      <c r="JE43" s="125"/>
      <c r="JF43" s="125"/>
      <c r="JG43" s="125"/>
      <c r="JH43" s="125"/>
      <c r="JI43" s="125"/>
      <c r="JJ43" s="125"/>
      <c r="JK43" s="125"/>
      <c r="JL43" s="125"/>
      <c r="JM43" s="125"/>
      <c r="JN43" s="125"/>
      <c r="JO43" s="125"/>
      <c r="JP43" s="125"/>
      <c r="JQ43" s="125"/>
      <c r="JR43" s="125"/>
      <c r="JS43" s="125"/>
      <c r="JT43" s="125"/>
      <c r="JU43" s="125"/>
      <c r="JV43" s="125"/>
      <c r="JW43" s="125"/>
      <c r="JX43" s="125"/>
      <c r="JY43" s="125"/>
      <c r="JZ43" s="125"/>
      <c r="KA43" s="125"/>
      <c r="KB43" s="125"/>
      <c r="KC43" s="125"/>
      <c r="KD43" s="125"/>
      <c r="KE43" s="125"/>
      <c r="KF43" s="125"/>
      <c r="KG43" s="125"/>
      <c r="KH43" s="125"/>
      <c r="KI43" s="125"/>
      <c r="KJ43" s="125"/>
      <c r="KK43" s="125"/>
      <c r="KL43" s="125"/>
      <c r="KM43" s="125"/>
      <c r="KN43" s="125"/>
      <c r="KO43" s="125"/>
      <c r="KP43" s="125"/>
      <c r="KQ43" s="125"/>
      <c r="KR43" s="125"/>
      <c r="KS43" s="125"/>
      <c r="KT43" s="125"/>
      <c r="KU43" s="125"/>
      <c r="KV43" s="125"/>
      <c r="KW43" s="125"/>
      <c r="KX43" s="125"/>
      <c r="KY43" s="125"/>
      <c r="KZ43" s="125"/>
      <c r="LA43" s="125"/>
      <c r="LB43" s="125"/>
      <c r="LC43" s="125"/>
      <c r="LD43" s="125"/>
      <c r="LE43" s="125"/>
      <c r="LF43" s="125"/>
      <c r="LG43" s="125"/>
      <c r="LH43" s="125"/>
      <c r="LI43" s="125"/>
      <c r="LJ43" s="125"/>
      <c r="LK43" s="125"/>
      <c r="LL43" s="125"/>
      <c r="LM43" s="125"/>
      <c r="LN43" s="125"/>
      <c r="LO43" s="125"/>
      <c r="LP43" s="125"/>
      <c r="LQ43" s="125"/>
      <c r="LR43" s="125"/>
      <c r="LS43" s="125"/>
      <c r="LT43" s="125"/>
      <c r="LU43" s="125"/>
      <c r="LV43" s="125"/>
      <c r="LW43" s="125"/>
      <c r="LX43" s="125"/>
      <c r="LY43" s="125"/>
      <c r="LZ43" s="125"/>
      <c r="MA43" s="125"/>
      <c r="MB43" s="125"/>
      <c r="MC43" s="125"/>
      <c r="MD43" s="125"/>
      <c r="ME43" s="125"/>
      <c r="MF43" s="125"/>
      <c r="MG43" s="125"/>
      <c r="MH43" s="125"/>
      <c r="MI43" s="125"/>
      <c r="MJ43" s="125"/>
      <c r="MK43" s="125"/>
      <c r="ML43" s="125"/>
      <c r="MM43" s="125"/>
      <c r="MN43" s="125"/>
      <c r="MO43" s="125"/>
      <c r="MP43" s="125"/>
      <c r="MQ43" s="125"/>
      <c r="MR43" s="125"/>
      <c r="MS43" s="125"/>
      <c r="MT43" s="125"/>
      <c r="MU43" s="125"/>
      <c r="MV43" s="125"/>
      <c r="MW43" s="125"/>
      <c r="MX43" s="125"/>
      <c r="MY43" s="125"/>
      <c r="MZ43" s="125"/>
      <c r="NA43" s="125"/>
      <c r="NB43" s="125"/>
      <c r="NC43" s="125"/>
      <c r="ND43" s="125"/>
      <c r="NE43" s="125"/>
      <c r="NF43" s="125"/>
      <c r="NG43" s="125"/>
      <c r="NH43" s="125"/>
      <c r="NI43" s="125"/>
      <c r="NJ43" s="125"/>
      <c r="NK43" s="125"/>
      <c r="NL43" s="125"/>
      <c r="NM43" s="125"/>
      <c r="NN43" s="125"/>
      <c r="NO43" s="125"/>
      <c r="NP43" s="125"/>
      <c r="NQ43" s="125"/>
      <c r="NR43" s="125"/>
      <c r="NS43" s="125"/>
      <c r="NT43" s="125"/>
      <c r="NU43" s="125"/>
      <c r="NV43" s="125"/>
      <c r="NW43" s="125"/>
      <c r="NX43" s="125"/>
      <c r="NY43" s="125"/>
      <c r="NZ43" s="125"/>
      <c r="OA43" s="125"/>
      <c r="OB43" s="125"/>
      <c r="OC43" s="125"/>
      <c r="OD43" s="125"/>
      <c r="OE43" s="125"/>
      <c r="OF43" s="125"/>
      <c r="OG43" s="125"/>
      <c r="OH43" s="125"/>
      <c r="OI43" s="125"/>
      <c r="OJ43" s="125"/>
      <c r="OK43" s="125"/>
      <c r="OL43" s="125"/>
      <c r="OM43" s="125"/>
      <c r="ON43" s="125"/>
      <c r="OO43" s="125"/>
      <c r="OP43" s="125"/>
      <c r="OQ43" s="125"/>
      <c r="OR43" s="125"/>
      <c r="OS43" s="125"/>
      <c r="OT43" s="125"/>
      <c r="OU43" s="125"/>
      <c r="OV43" s="125"/>
      <c r="OW43" s="125"/>
      <c r="OX43" s="125"/>
      <c r="OY43" s="125"/>
      <c r="OZ43" s="125"/>
      <c r="PA43" s="125"/>
      <c r="PB43" s="125"/>
      <c r="PC43" s="125"/>
      <c r="PD43" s="125"/>
      <c r="PE43" s="125"/>
      <c r="PF43" s="125"/>
      <c r="PG43" s="125"/>
      <c r="PH43" s="125"/>
      <c r="PI43" s="125"/>
      <c r="PJ43" s="125"/>
      <c r="PK43" s="125"/>
      <c r="PL43" s="125"/>
      <c r="PM43" s="125"/>
      <c r="PN43" s="125"/>
      <c r="PO43" s="125"/>
      <c r="PP43" s="125"/>
      <c r="PQ43" s="125"/>
      <c r="PR43" s="125"/>
      <c r="PS43" s="125"/>
      <c r="PT43" s="125"/>
      <c r="PU43" s="125"/>
      <c r="PV43" s="125"/>
      <c r="PW43" s="125"/>
      <c r="PX43" s="125"/>
      <c r="PY43" s="125"/>
      <c r="PZ43" s="125"/>
      <c r="QA43" s="125"/>
      <c r="QB43" s="125"/>
      <c r="QC43" s="125"/>
      <c r="QD43" s="125"/>
      <c r="QE43" s="125"/>
      <c r="QF43" s="125"/>
      <c r="QG43" s="125"/>
      <c r="QH43" s="125"/>
      <c r="QI43" s="125"/>
      <c r="QJ43" s="125"/>
      <c r="QK43" s="125"/>
      <c r="QL43" s="125"/>
      <c r="QM43" s="125"/>
      <c r="QN43" s="125"/>
      <c r="QO43" s="125"/>
      <c r="QP43" s="125"/>
      <c r="QQ43" s="125"/>
      <c r="QR43" s="125"/>
      <c r="QS43" s="125"/>
      <c r="QT43" s="125"/>
      <c r="QU43" s="125"/>
      <c r="QV43" s="125"/>
      <c r="QW43" s="125"/>
      <c r="QX43" s="125"/>
      <c r="QY43" s="125"/>
      <c r="QZ43" s="125"/>
      <c r="RA43" s="125"/>
      <c r="RB43" s="125"/>
      <c r="RC43" s="125"/>
      <c r="RD43" s="125"/>
      <c r="RE43" s="125"/>
      <c r="RF43" s="125"/>
      <c r="RG43" s="125"/>
      <c r="RH43" s="125"/>
      <c r="RI43" s="125"/>
      <c r="RJ43" s="125"/>
      <c r="RK43" s="125"/>
      <c r="RL43" s="125"/>
      <c r="RM43" s="125"/>
      <c r="RN43" s="125"/>
      <c r="RO43" s="125"/>
      <c r="RP43" s="125"/>
      <c r="RQ43" s="125"/>
      <c r="RR43" s="125"/>
      <c r="RS43" s="125"/>
      <c r="RT43" s="125"/>
      <c r="RU43" s="125"/>
      <c r="RV43" s="125"/>
      <c r="RW43" s="125"/>
      <c r="RX43" s="125"/>
      <c r="RY43" s="125"/>
      <c r="RZ43" s="125"/>
      <c r="SA43" s="125"/>
      <c r="SB43" s="125"/>
      <c r="SC43" s="125"/>
      <c r="SD43" s="125"/>
      <c r="SE43" s="125"/>
      <c r="SF43" s="125"/>
      <c r="SG43" s="125"/>
      <c r="SH43" s="125"/>
      <c r="SI43" s="125"/>
      <c r="SJ43" s="125"/>
      <c r="SK43" s="125"/>
      <c r="SL43" s="125"/>
      <c r="SM43" s="125"/>
      <c r="SN43" s="125"/>
      <c r="SO43" s="125"/>
      <c r="SP43" s="125"/>
      <c r="SQ43" s="125"/>
      <c r="SR43" s="125"/>
      <c r="SS43" s="125"/>
      <c r="ST43" s="125"/>
      <c r="SU43" s="125"/>
      <c r="SV43" s="125"/>
      <c r="SW43" s="125"/>
      <c r="SX43" s="125"/>
      <c r="SY43" s="125"/>
      <c r="SZ43" s="125"/>
      <c r="TA43" s="125"/>
      <c r="TB43" s="125"/>
      <c r="TC43" s="125"/>
      <c r="TD43" s="125"/>
      <c r="TE43" s="125"/>
      <c r="TF43" s="125"/>
      <c r="TG43" s="125"/>
      <c r="TH43" s="125"/>
      <c r="TI43" s="125"/>
      <c r="TJ43" s="125"/>
      <c r="TK43" s="125"/>
      <c r="TL43" s="125"/>
      <c r="TM43" s="125"/>
      <c r="TN43" s="125"/>
      <c r="TO43" s="125"/>
      <c r="TP43" s="125"/>
      <c r="TQ43" s="125"/>
      <c r="TR43" s="125"/>
      <c r="TS43" s="125"/>
      <c r="TT43" s="125"/>
      <c r="TU43" s="125"/>
      <c r="TV43" s="125"/>
      <c r="TW43" s="125"/>
      <c r="TX43" s="125"/>
      <c r="TY43" s="125"/>
      <c r="TZ43" s="125"/>
      <c r="UA43" s="125"/>
      <c r="UB43" s="125"/>
      <c r="UC43" s="125"/>
      <c r="UD43" s="125"/>
      <c r="UE43" s="125"/>
      <c r="UF43" s="125"/>
      <c r="UG43" s="125"/>
      <c r="UH43" s="125"/>
      <c r="UI43" s="125"/>
      <c r="UJ43" s="125"/>
      <c r="UK43" s="125"/>
      <c r="UL43" s="125"/>
      <c r="UM43" s="125"/>
      <c r="UN43" s="125"/>
      <c r="UO43" s="125"/>
      <c r="UP43" s="125"/>
      <c r="UQ43" s="125"/>
      <c r="UR43" s="125"/>
      <c r="US43" s="125"/>
      <c r="UT43" s="125"/>
      <c r="UU43" s="125"/>
      <c r="UV43" s="125"/>
      <c r="UW43" s="125"/>
      <c r="UX43" s="125"/>
      <c r="UY43" s="125"/>
      <c r="UZ43" s="125"/>
      <c r="VA43" s="125"/>
      <c r="VB43" s="125"/>
      <c r="VC43" s="125"/>
      <c r="VD43" s="125"/>
      <c r="VE43" s="125"/>
      <c r="VF43" s="125"/>
      <c r="VG43" s="125"/>
      <c r="VH43" s="125"/>
      <c r="VI43" s="125"/>
      <c r="VJ43" s="125"/>
      <c r="VK43" s="125"/>
      <c r="VL43" s="125"/>
      <c r="VM43" s="125"/>
      <c r="VN43" s="125"/>
      <c r="VO43" s="125"/>
      <c r="VP43" s="125"/>
      <c r="VQ43" s="125"/>
      <c r="VR43" s="125"/>
      <c r="VS43" s="125"/>
      <c r="VT43" s="125"/>
      <c r="VU43" s="125"/>
      <c r="VV43" s="125"/>
      <c r="VW43" s="125"/>
      <c r="VX43" s="125"/>
      <c r="VY43" s="125"/>
      <c r="VZ43" s="125"/>
      <c r="WA43" s="125"/>
      <c r="WB43" s="125"/>
      <c r="WC43" s="125"/>
      <c r="WD43" s="125"/>
      <c r="WE43" s="125"/>
      <c r="WF43" s="125"/>
      <c r="WG43" s="125"/>
      <c r="WH43" s="125"/>
      <c r="WI43" s="125"/>
      <c r="WJ43" s="125"/>
      <c r="WK43" s="125"/>
      <c r="WL43" s="125"/>
      <c r="WM43" s="125"/>
      <c r="WN43" s="125"/>
      <c r="WO43" s="125"/>
      <c r="WP43" s="125"/>
      <c r="WQ43" s="125"/>
      <c r="WR43" s="125"/>
      <c r="WS43" s="125"/>
      <c r="WT43" s="125"/>
      <c r="WU43" s="125"/>
      <c r="WV43" s="125"/>
      <c r="WW43" s="125"/>
      <c r="WX43" s="125"/>
      <c r="WY43" s="125"/>
      <c r="WZ43" s="125"/>
      <c r="XA43" s="125"/>
      <c r="XB43" s="125"/>
      <c r="XC43" s="125"/>
      <c r="XD43" s="125"/>
      <c r="XE43" s="125"/>
      <c r="XF43" s="125"/>
      <c r="XG43" s="125"/>
      <c r="XH43" s="125"/>
      <c r="XI43" s="125"/>
      <c r="XJ43" s="125"/>
      <c r="XK43" s="125"/>
      <c r="XL43" s="125"/>
      <c r="XM43" s="125"/>
      <c r="XN43" s="125"/>
      <c r="XO43" s="125"/>
      <c r="XP43" s="125"/>
      <c r="XQ43" s="125"/>
      <c r="XR43" s="125"/>
      <c r="XS43" s="125"/>
      <c r="XT43" s="125"/>
      <c r="XU43" s="125"/>
      <c r="XV43" s="125"/>
      <c r="XW43" s="125"/>
      <c r="XX43" s="125"/>
      <c r="XY43" s="125"/>
      <c r="XZ43" s="125"/>
      <c r="YA43" s="125"/>
      <c r="YB43" s="125"/>
      <c r="YC43" s="125"/>
      <c r="YD43" s="125"/>
      <c r="YE43" s="125"/>
      <c r="YF43" s="125"/>
      <c r="YG43" s="125"/>
      <c r="YH43" s="125"/>
      <c r="YI43" s="125"/>
      <c r="YJ43" s="125"/>
      <c r="YK43" s="125"/>
      <c r="YL43" s="125"/>
      <c r="YM43" s="125"/>
      <c r="YN43" s="125"/>
      <c r="YO43" s="125"/>
      <c r="YP43" s="125"/>
      <c r="YQ43" s="125"/>
      <c r="YR43" s="125"/>
      <c r="YS43" s="125"/>
      <c r="YT43" s="125"/>
      <c r="YU43" s="125"/>
      <c r="YV43" s="125"/>
      <c r="YW43" s="125"/>
      <c r="YX43" s="125"/>
      <c r="YY43" s="125"/>
      <c r="YZ43" s="125"/>
      <c r="ZA43" s="125"/>
      <c r="ZB43" s="125"/>
      <c r="ZC43" s="125"/>
      <c r="ZD43" s="125"/>
      <c r="ZE43" s="125"/>
      <c r="ZF43" s="125"/>
      <c r="ZG43" s="125"/>
      <c r="ZH43" s="125"/>
      <c r="ZI43" s="125"/>
      <c r="ZJ43" s="125"/>
      <c r="ZK43" s="125"/>
      <c r="ZL43" s="125"/>
      <c r="ZM43" s="125"/>
      <c r="ZN43" s="125"/>
      <c r="ZO43" s="125"/>
      <c r="ZP43" s="125"/>
      <c r="ZQ43" s="125"/>
      <c r="ZR43" s="125"/>
      <c r="ZS43" s="125"/>
      <c r="ZT43" s="125"/>
      <c r="ZU43" s="125"/>
      <c r="ZV43" s="125"/>
      <c r="ZW43" s="125"/>
      <c r="ZX43" s="125"/>
      <c r="ZY43" s="125"/>
      <c r="ZZ43" s="125"/>
      <c r="AAA43" s="125"/>
      <c r="AAB43" s="125"/>
      <c r="AAC43" s="125"/>
      <c r="AAD43" s="125"/>
      <c r="AAE43" s="125"/>
      <c r="AAF43" s="125"/>
      <c r="AAG43" s="125"/>
      <c r="AAH43" s="125"/>
      <c r="AAI43" s="125"/>
      <c r="AAJ43" s="125"/>
      <c r="AAK43" s="125"/>
      <c r="AAL43" s="125"/>
      <c r="AAM43" s="125"/>
      <c r="AAN43" s="125"/>
      <c r="AAO43" s="125"/>
      <c r="AAP43" s="125"/>
      <c r="AAQ43" s="125"/>
      <c r="AAR43" s="125"/>
      <c r="AAS43" s="125"/>
      <c r="AAT43" s="125"/>
      <c r="AAU43" s="125"/>
      <c r="AAV43" s="125"/>
      <c r="AAW43" s="125"/>
      <c r="AAX43" s="125"/>
      <c r="AAY43" s="125"/>
      <c r="AAZ43" s="125"/>
      <c r="ABA43" s="125"/>
      <c r="ABB43" s="125"/>
      <c r="ABC43" s="125"/>
      <c r="ABD43" s="125"/>
      <c r="ABE43" s="125"/>
      <c r="ABF43" s="125"/>
      <c r="ABG43" s="125"/>
      <c r="ABH43" s="125"/>
      <c r="ABI43" s="125"/>
      <c r="ABJ43" s="125"/>
      <c r="ABK43" s="125"/>
      <c r="ABL43" s="125"/>
      <c r="ABM43" s="125"/>
      <c r="ABN43" s="125"/>
      <c r="ABO43" s="125"/>
      <c r="ABP43" s="125"/>
      <c r="ABQ43" s="125"/>
      <c r="ABR43" s="125"/>
      <c r="ABS43" s="125"/>
      <c r="ABT43" s="125"/>
      <c r="ABU43" s="125"/>
      <c r="ABV43" s="125"/>
      <c r="ABW43" s="125"/>
      <c r="ABX43" s="125"/>
      <c r="ABY43" s="125"/>
      <c r="ABZ43" s="125"/>
      <c r="ACA43" s="125"/>
      <c r="ACB43" s="125"/>
      <c r="ACC43" s="125"/>
      <c r="ACD43" s="125"/>
      <c r="ACE43" s="125"/>
      <c r="ACF43" s="125"/>
      <c r="ACG43" s="125"/>
      <c r="ACH43" s="125"/>
      <c r="ACI43" s="125"/>
      <c r="ACJ43" s="125"/>
      <c r="ACK43" s="125"/>
      <c r="ACL43" s="125"/>
      <c r="ACM43" s="125"/>
      <c r="ACN43" s="125"/>
      <c r="ACO43" s="125"/>
      <c r="ACP43" s="125"/>
      <c r="ACQ43" s="125"/>
      <c r="ACR43" s="125"/>
      <c r="ACS43" s="125"/>
      <c r="ACT43" s="125"/>
      <c r="ACU43" s="125"/>
      <c r="ACV43" s="125"/>
      <c r="ACW43" s="125"/>
      <c r="ACX43" s="125"/>
      <c r="ACY43" s="125"/>
      <c r="ACZ43" s="125"/>
      <c r="ADA43" s="125"/>
      <c r="ADB43" s="125"/>
      <c r="ADC43" s="125"/>
      <c r="ADD43" s="125"/>
      <c r="ADE43" s="125"/>
      <c r="ADF43" s="125"/>
      <c r="ADG43" s="125"/>
      <c r="ADH43" s="125"/>
      <c r="ADI43" s="125"/>
      <c r="ADJ43" s="125"/>
      <c r="ADK43" s="125"/>
      <c r="ADL43" s="125"/>
      <c r="ADM43" s="125"/>
      <c r="ADN43" s="125"/>
      <c r="ADO43" s="125"/>
      <c r="ADP43" s="125"/>
      <c r="ADQ43" s="125"/>
      <c r="ADR43" s="125"/>
      <c r="ADS43" s="125"/>
      <c r="ADT43" s="125"/>
      <c r="ADU43" s="125"/>
      <c r="ADV43" s="125"/>
      <c r="ADW43" s="125"/>
      <c r="ADX43" s="125"/>
      <c r="ADY43" s="125"/>
      <c r="ADZ43" s="125"/>
      <c r="AEA43" s="125"/>
      <c r="AEB43" s="125"/>
      <c r="AEC43" s="125"/>
      <c r="AED43" s="125"/>
      <c r="AEE43" s="125"/>
      <c r="AEF43" s="125"/>
      <c r="AEG43" s="125"/>
      <c r="AEH43" s="125"/>
      <c r="AEI43" s="125"/>
      <c r="AEJ43" s="125"/>
      <c r="AEK43" s="125"/>
      <c r="AEL43" s="125"/>
      <c r="AEM43" s="125"/>
      <c r="AEN43" s="125"/>
      <c r="AEO43" s="125"/>
      <c r="AEP43" s="125"/>
      <c r="AEQ43" s="125"/>
      <c r="AER43" s="125"/>
      <c r="AES43" s="125"/>
      <c r="AET43" s="125"/>
      <c r="AEU43" s="125"/>
      <c r="AEV43" s="125"/>
      <c r="AEW43" s="125"/>
      <c r="AEX43" s="125"/>
      <c r="AEY43" s="125"/>
      <c r="AEZ43" s="125"/>
      <c r="AFA43" s="125"/>
      <c r="AFB43" s="125"/>
      <c r="AFC43" s="125"/>
      <c r="AFD43" s="125"/>
      <c r="AFE43" s="125"/>
      <c r="AFF43" s="125"/>
      <c r="AFG43" s="125"/>
      <c r="AFH43" s="125"/>
      <c r="AFI43" s="125"/>
      <c r="AFJ43" s="125"/>
      <c r="AFK43" s="125"/>
      <c r="AFL43" s="125"/>
      <c r="AFM43" s="125"/>
      <c r="AFN43" s="125"/>
      <c r="AFO43" s="125"/>
      <c r="AFP43" s="125"/>
      <c r="AFQ43" s="125"/>
      <c r="AFR43" s="125"/>
      <c r="AFS43" s="125"/>
      <c r="AFT43" s="125"/>
      <c r="AFU43" s="125"/>
      <c r="AFV43" s="125"/>
      <c r="AFW43" s="125"/>
      <c r="AFX43" s="125"/>
      <c r="AFY43" s="125"/>
      <c r="AFZ43" s="125"/>
      <c r="AGA43" s="125"/>
      <c r="AGB43" s="125"/>
      <c r="AGC43" s="125"/>
      <c r="AGD43" s="125"/>
      <c r="AGE43" s="125"/>
      <c r="AGF43" s="125"/>
      <c r="AGG43" s="125"/>
      <c r="AGH43" s="125"/>
      <c r="AGI43" s="125"/>
      <c r="AGJ43" s="125"/>
      <c r="AGK43" s="125"/>
      <c r="AGL43" s="125"/>
      <c r="AGM43" s="125"/>
      <c r="AGN43" s="125"/>
      <c r="AGO43" s="125"/>
      <c r="AGP43" s="125"/>
      <c r="AGQ43" s="125"/>
      <c r="AGR43" s="125"/>
      <c r="AGS43" s="125"/>
      <c r="AGT43" s="125"/>
      <c r="AGU43" s="125"/>
      <c r="AGV43" s="125"/>
      <c r="AGW43" s="125"/>
      <c r="AGX43" s="125"/>
      <c r="AGY43" s="125"/>
      <c r="AGZ43" s="125"/>
      <c r="AHA43" s="125"/>
      <c r="AHB43" s="125"/>
      <c r="AHC43" s="125"/>
      <c r="AHD43" s="125"/>
      <c r="AHE43" s="125"/>
      <c r="AHF43" s="125"/>
      <c r="AHG43" s="125"/>
      <c r="AHH43" s="125"/>
      <c r="AHI43" s="125"/>
      <c r="AHJ43" s="125"/>
      <c r="AHK43" s="125"/>
      <c r="AHL43" s="125"/>
      <c r="AHM43" s="125"/>
      <c r="AHN43" s="125"/>
      <c r="AHO43" s="125"/>
      <c r="AHP43" s="125"/>
      <c r="AHQ43" s="125"/>
      <c r="AHR43" s="125"/>
      <c r="AHS43" s="125"/>
      <c r="AHT43" s="125"/>
      <c r="AHU43" s="125"/>
      <c r="AHV43" s="125"/>
      <c r="AHW43" s="125"/>
      <c r="AHX43" s="125"/>
      <c r="AHY43" s="125"/>
      <c r="AHZ43" s="125"/>
      <c r="AIA43" s="125"/>
      <c r="AIB43" s="125"/>
      <c r="AIC43" s="125"/>
      <c r="AID43" s="125"/>
      <c r="AIE43" s="125"/>
      <c r="AIF43" s="125"/>
      <c r="AIG43" s="125"/>
      <c r="AIH43" s="125"/>
      <c r="AII43" s="125"/>
      <c r="AIJ43" s="125"/>
      <c r="AIK43" s="125"/>
      <c r="AIL43" s="125"/>
      <c r="AIM43" s="125"/>
      <c r="AIN43" s="125"/>
      <c r="AIO43" s="125"/>
      <c r="AIP43" s="125"/>
      <c r="AIQ43" s="125"/>
      <c r="AIR43" s="125"/>
      <c r="AIS43" s="125"/>
      <c r="AIT43" s="125"/>
      <c r="AIU43" s="125"/>
      <c r="AIV43" s="125"/>
      <c r="AIW43" s="125"/>
      <c r="AIX43" s="125"/>
      <c r="AIY43" s="125"/>
      <c r="AIZ43" s="125"/>
      <c r="AJA43" s="125"/>
      <c r="AJB43" s="125"/>
      <c r="AJC43" s="125"/>
      <c r="AJD43" s="125"/>
      <c r="AJE43" s="125"/>
      <c r="AJF43" s="125"/>
      <c r="AJG43" s="125"/>
      <c r="AJH43" s="125"/>
      <c r="AJI43" s="125"/>
      <c r="AJJ43" s="125"/>
      <c r="AJK43" s="125"/>
      <c r="AJL43" s="125"/>
      <c r="AJM43" s="125"/>
      <c r="AJN43" s="125"/>
      <c r="AJO43" s="125"/>
      <c r="AJP43" s="125"/>
      <c r="AJQ43" s="125"/>
      <c r="AJR43" s="125"/>
      <c r="AJS43" s="125"/>
      <c r="AJT43" s="125"/>
      <c r="AJU43" s="125"/>
      <c r="AJV43" s="125"/>
      <c r="AJW43" s="125"/>
      <c r="AJX43" s="125"/>
      <c r="AJY43" s="125"/>
      <c r="AJZ43" s="125"/>
      <c r="AKA43" s="125"/>
      <c r="AKB43" s="125"/>
      <c r="AKC43" s="125"/>
      <c r="AKD43" s="125"/>
      <c r="AKE43" s="125"/>
      <c r="AKF43" s="125"/>
      <c r="AKG43" s="125"/>
      <c r="AKH43" s="125"/>
      <c r="AKI43" s="125"/>
      <c r="AKJ43" s="125"/>
      <c r="AKK43" s="125"/>
      <c r="AKL43" s="125"/>
      <c r="AKM43" s="125"/>
      <c r="AKN43" s="125"/>
      <c r="AKO43" s="125"/>
      <c r="AKP43" s="125"/>
      <c r="AKQ43" s="125"/>
      <c r="AKR43" s="125"/>
      <c r="AKS43" s="125"/>
      <c r="AKT43" s="125"/>
      <c r="AKU43" s="125"/>
      <c r="AKV43" s="125"/>
      <c r="AKW43" s="125"/>
      <c r="AKX43" s="125"/>
      <c r="AKY43" s="125"/>
      <c r="AKZ43" s="125"/>
      <c r="ALA43" s="125"/>
      <c r="ALB43" s="125"/>
      <c r="ALC43" s="125"/>
      <c r="ALD43" s="125"/>
      <c r="ALE43" s="125"/>
      <c r="ALF43" s="125"/>
      <c r="ALG43" s="125"/>
      <c r="ALH43" s="125"/>
      <c r="ALI43" s="125"/>
      <c r="ALJ43" s="125"/>
      <c r="ALK43" s="125"/>
      <c r="ALL43" s="125"/>
      <c r="ALM43" s="125"/>
      <c r="ALN43" s="125"/>
      <c r="ALO43" s="125"/>
      <c r="ALP43" s="125"/>
      <c r="ALQ43" s="125"/>
      <c r="ALR43" s="125"/>
      <c r="ALS43" s="125"/>
      <c r="ALT43" s="125"/>
      <c r="ALU43" s="125"/>
      <c r="ALV43" s="125"/>
      <c r="ALW43" s="125"/>
      <c r="ALX43" s="125"/>
      <c r="ALY43" s="125"/>
      <c r="ALZ43" s="125"/>
      <c r="AMA43" s="125"/>
      <c r="AMB43" s="125"/>
      <c r="AMC43" s="125"/>
      <c r="AMD43" s="125"/>
      <c r="AME43" s="125"/>
      <c r="AMF43" s="125"/>
      <c r="AMG43" s="125"/>
      <c r="AMH43" s="125"/>
      <c r="AMI43" s="125"/>
      <c r="AMJ43" s="125"/>
      <c r="AMK43" s="125"/>
      <c r="AML43" s="125"/>
      <c r="AMM43" s="125"/>
      <c r="AMN43" s="125"/>
      <c r="AMO43" s="125"/>
      <c r="AMP43" s="125"/>
      <c r="AMQ43" s="125"/>
      <c r="AMR43" s="125"/>
      <c r="AMS43" s="125"/>
      <c r="AMT43" s="125"/>
      <c r="AMU43" s="125"/>
      <c r="AMV43" s="125"/>
      <c r="AMW43" s="125"/>
      <c r="AMX43" s="125"/>
      <c r="AMY43" s="125"/>
      <c r="AMZ43" s="125"/>
      <c r="ANA43" s="125"/>
      <c r="ANB43" s="125"/>
      <c r="ANC43" s="125"/>
      <c r="AND43" s="125"/>
      <c r="ANE43" s="125"/>
      <c r="ANF43" s="125"/>
      <c r="ANG43" s="125"/>
      <c r="ANH43" s="125"/>
      <c r="ANI43" s="125"/>
      <c r="ANJ43" s="125"/>
      <c r="ANK43" s="125"/>
      <c r="ANL43" s="125"/>
      <c r="ANM43" s="125"/>
      <c r="ANN43" s="125"/>
      <c r="ANO43" s="125"/>
      <c r="ANP43" s="125"/>
      <c r="ANQ43" s="125"/>
      <c r="ANR43" s="125"/>
      <c r="ANS43" s="125"/>
      <c r="ANT43" s="125"/>
      <c r="ANU43" s="125"/>
      <c r="ANV43" s="125"/>
      <c r="ANW43" s="125"/>
      <c r="ANX43" s="125"/>
      <c r="ANY43" s="125"/>
      <c r="ANZ43" s="125"/>
      <c r="AOA43" s="125"/>
      <c r="AOB43" s="125"/>
      <c r="AOC43" s="125"/>
      <c r="AOD43" s="125"/>
      <c r="AOE43" s="125"/>
      <c r="AOF43" s="125"/>
      <c r="AOG43" s="125"/>
      <c r="AOH43" s="125"/>
      <c r="AOI43" s="125"/>
      <c r="AOJ43" s="125"/>
      <c r="AOK43" s="125"/>
      <c r="AOL43" s="125"/>
      <c r="AOM43" s="125"/>
      <c r="AON43" s="125"/>
      <c r="AOO43" s="125"/>
      <c r="AOP43" s="125"/>
      <c r="AOQ43" s="125"/>
      <c r="AOR43" s="125"/>
      <c r="AOS43" s="125"/>
      <c r="AOT43" s="125"/>
      <c r="AOU43" s="125"/>
      <c r="AOV43" s="125"/>
      <c r="AOW43" s="125"/>
      <c r="AOX43" s="125"/>
      <c r="AOY43" s="125"/>
      <c r="AOZ43" s="125"/>
      <c r="APA43" s="125"/>
      <c r="APB43" s="125"/>
      <c r="APC43" s="125"/>
      <c r="APD43" s="125"/>
      <c r="APE43" s="125"/>
      <c r="APF43" s="125"/>
      <c r="APG43" s="125"/>
      <c r="APH43" s="125"/>
      <c r="API43" s="125"/>
      <c r="APJ43" s="125"/>
      <c r="APK43" s="125"/>
      <c r="APL43" s="125"/>
      <c r="APM43" s="125"/>
      <c r="APN43" s="125"/>
      <c r="APO43" s="125"/>
      <c r="APP43" s="125"/>
      <c r="APQ43" s="125"/>
      <c r="APR43" s="125"/>
      <c r="APS43" s="125"/>
      <c r="APT43" s="125"/>
      <c r="APU43" s="125"/>
      <c r="APV43" s="125"/>
      <c r="APW43" s="125"/>
      <c r="APX43" s="125"/>
      <c r="APY43" s="125"/>
      <c r="APZ43" s="125"/>
      <c r="AQA43" s="125"/>
      <c r="AQB43" s="125"/>
      <c r="AQC43" s="125"/>
      <c r="AQD43" s="125"/>
      <c r="AQE43" s="125"/>
      <c r="AQF43" s="125"/>
      <c r="AQG43" s="125"/>
      <c r="AQH43" s="125"/>
      <c r="AQI43" s="125"/>
      <c r="AQJ43" s="125"/>
      <c r="AQK43" s="125"/>
      <c r="AQL43" s="125"/>
      <c r="AQM43" s="125"/>
      <c r="AQN43" s="125"/>
      <c r="AQO43" s="125"/>
      <c r="AQP43" s="125"/>
      <c r="AQQ43" s="125"/>
      <c r="AQR43" s="125"/>
      <c r="AQS43" s="125"/>
      <c r="AQT43" s="125"/>
      <c r="AQU43" s="125"/>
      <c r="AQV43" s="125"/>
      <c r="AQW43" s="125"/>
      <c r="AQX43" s="125"/>
      <c r="AQY43" s="125"/>
      <c r="AQZ43" s="125"/>
      <c r="ARA43" s="125"/>
      <c r="ARB43" s="125"/>
      <c r="ARC43" s="125"/>
      <c r="ARD43" s="125"/>
      <c r="ARE43" s="125"/>
      <c r="ARF43" s="125"/>
      <c r="ARG43" s="125"/>
      <c r="ARH43" s="125"/>
      <c r="ARI43" s="125"/>
      <c r="ARJ43" s="125"/>
      <c r="ARK43" s="125"/>
      <c r="ARL43" s="125"/>
      <c r="ARM43" s="125"/>
      <c r="ARN43" s="125"/>
      <c r="ARO43" s="125"/>
      <c r="ARP43" s="125"/>
      <c r="ARQ43" s="125"/>
      <c r="ARR43" s="125"/>
      <c r="ARS43" s="125"/>
      <c r="ART43" s="125"/>
      <c r="ARU43" s="125"/>
      <c r="ARV43" s="125"/>
      <c r="ARW43" s="125"/>
      <c r="ARX43" s="125"/>
      <c r="ARY43" s="125"/>
      <c r="ARZ43" s="125"/>
      <c r="ASA43" s="125"/>
      <c r="ASB43" s="125"/>
      <c r="ASC43" s="125"/>
      <c r="ASD43" s="125"/>
      <c r="ASE43" s="125"/>
      <c r="ASF43" s="125"/>
      <c r="ASG43" s="125"/>
      <c r="ASH43" s="125"/>
      <c r="ASI43" s="125"/>
      <c r="ASJ43" s="125"/>
      <c r="ASK43" s="125"/>
      <c r="ASL43" s="125"/>
      <c r="ASM43" s="125"/>
      <c r="ASN43" s="125"/>
      <c r="ASO43" s="125"/>
      <c r="ASP43" s="125"/>
      <c r="ASQ43" s="125"/>
      <c r="ASR43" s="125"/>
      <c r="ASS43" s="125"/>
      <c r="AST43" s="125"/>
      <c r="ASU43" s="125"/>
      <c r="ASV43" s="125"/>
      <c r="ASW43" s="125"/>
      <c r="ASX43" s="125"/>
      <c r="ASY43" s="125"/>
      <c r="ASZ43" s="125"/>
      <c r="ATA43" s="125"/>
      <c r="ATB43" s="125"/>
      <c r="ATC43" s="125"/>
      <c r="ATD43" s="125"/>
      <c r="ATE43" s="125"/>
      <c r="ATF43" s="125"/>
      <c r="ATG43" s="125"/>
      <c r="ATH43" s="125"/>
      <c r="ATI43" s="125"/>
      <c r="ATJ43" s="125"/>
      <c r="ATK43" s="125"/>
      <c r="ATL43" s="125"/>
      <c r="ATM43" s="125"/>
      <c r="ATN43" s="125"/>
      <c r="ATO43" s="125"/>
      <c r="ATP43" s="125"/>
      <c r="ATQ43" s="125"/>
      <c r="ATR43" s="125"/>
      <c r="ATS43" s="125"/>
      <c r="ATT43" s="125"/>
      <c r="ATU43" s="125"/>
      <c r="ATV43" s="125"/>
      <c r="ATW43" s="125"/>
      <c r="ATX43" s="125"/>
      <c r="ATY43" s="125"/>
      <c r="ATZ43" s="125"/>
      <c r="AUA43" s="125"/>
      <c r="AUB43" s="125"/>
      <c r="AUC43" s="125"/>
      <c r="AUD43" s="125"/>
      <c r="AUE43" s="125"/>
      <c r="AUF43" s="125"/>
      <c r="AUG43" s="125"/>
      <c r="AUH43" s="125"/>
      <c r="AUI43" s="125"/>
      <c r="AUJ43" s="125"/>
      <c r="AUK43" s="125"/>
      <c r="AUL43" s="125"/>
      <c r="AUM43" s="125"/>
      <c r="AUN43" s="125"/>
      <c r="AUO43" s="125"/>
      <c r="AUP43" s="125"/>
      <c r="AUQ43" s="125"/>
      <c r="AUR43" s="125"/>
      <c r="AUS43" s="125"/>
    </row>
    <row r="44" spans="1:1241" s="50" customFormat="1" ht="11.5" x14ac:dyDescent="0.25">
      <c r="A44" s="23"/>
      <c r="B44" s="23"/>
      <c r="D44" s="31"/>
      <c r="E44" s="23"/>
      <c r="F44" s="23"/>
      <c r="G44" s="23"/>
      <c r="H44" s="23"/>
      <c r="I44" s="23"/>
      <c r="J44" s="23"/>
      <c r="K44" s="23"/>
      <c r="L44" s="23"/>
      <c r="M44" s="23"/>
      <c r="N44" s="31"/>
      <c r="O44" s="31"/>
      <c r="P44" s="31"/>
      <c r="Q44" s="31"/>
      <c r="R44" s="31"/>
      <c r="S44" s="31"/>
      <c r="T44" s="31"/>
      <c r="U44" s="31"/>
      <c r="V44" s="126"/>
      <c r="W44" s="126"/>
      <c r="X44" s="129"/>
      <c r="Y44" s="129"/>
      <c r="Z44" s="129"/>
      <c r="AA44" s="129"/>
      <c r="AB44" s="129"/>
      <c r="AC44" s="129"/>
      <c r="AD44" s="129"/>
      <c r="AE44" s="129"/>
      <c r="AF44" s="129"/>
      <c r="AG44" s="129"/>
      <c r="AH44" s="129"/>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c r="BQ44" s="125"/>
      <c r="BR44" s="125"/>
      <c r="BS44" s="125"/>
      <c r="BT44" s="125"/>
      <c r="BU44" s="125"/>
      <c r="BV44" s="125"/>
      <c r="BW44" s="125"/>
      <c r="BX44" s="125"/>
      <c r="BY44" s="125"/>
      <c r="BZ44" s="125"/>
      <c r="CA44" s="125"/>
      <c r="CB44" s="125"/>
      <c r="CC44" s="125"/>
      <c r="CD44" s="125"/>
      <c r="CE44" s="125"/>
      <c r="CF44" s="125"/>
      <c r="CG44" s="125"/>
      <c r="CH44" s="125"/>
      <c r="CI44" s="125"/>
      <c r="CJ44" s="125"/>
      <c r="CK44" s="125"/>
      <c r="CL44" s="125"/>
      <c r="CM44" s="125"/>
      <c r="CN44" s="125"/>
      <c r="CO44" s="125"/>
      <c r="CP44" s="125"/>
      <c r="CQ44" s="125"/>
      <c r="CR44" s="125"/>
      <c r="CS44" s="125"/>
      <c r="CT44" s="125"/>
      <c r="CU44" s="125"/>
      <c r="CV44" s="125"/>
      <c r="CW44" s="125"/>
      <c r="CX44" s="125"/>
      <c r="CY44" s="125"/>
      <c r="CZ44" s="125"/>
      <c r="DA44" s="125"/>
      <c r="DB44" s="125"/>
      <c r="DC44" s="125"/>
      <c r="DD44" s="125"/>
      <c r="DE44" s="125"/>
      <c r="DF44" s="125"/>
      <c r="DG44" s="125"/>
      <c r="DH44" s="125"/>
      <c r="DI44" s="125"/>
      <c r="DJ44" s="125"/>
      <c r="DK44" s="125"/>
      <c r="DL44" s="125"/>
      <c r="DM44" s="125"/>
      <c r="DN44" s="125"/>
      <c r="DO44" s="125"/>
      <c r="DP44" s="125"/>
      <c r="DQ44" s="125"/>
      <c r="DR44" s="125"/>
      <c r="DS44" s="125"/>
      <c r="DT44" s="125"/>
      <c r="DU44" s="125"/>
      <c r="DV44" s="125"/>
      <c r="DW44" s="125"/>
      <c r="DX44" s="125"/>
      <c r="DY44" s="125"/>
      <c r="DZ44" s="125"/>
      <c r="EA44" s="125"/>
      <c r="EB44" s="125"/>
      <c r="EC44" s="125"/>
      <c r="ED44" s="125"/>
      <c r="EE44" s="125"/>
      <c r="EF44" s="125"/>
      <c r="EG44" s="125"/>
      <c r="EH44" s="125"/>
      <c r="EI44" s="125"/>
      <c r="EJ44" s="125"/>
      <c r="EK44" s="125"/>
      <c r="EL44" s="125"/>
      <c r="EM44" s="125"/>
      <c r="EN44" s="125"/>
      <c r="EO44" s="125"/>
      <c r="EP44" s="125"/>
      <c r="EQ44" s="125"/>
      <c r="ER44" s="125"/>
      <c r="ES44" s="125"/>
      <c r="ET44" s="125"/>
      <c r="EU44" s="125"/>
      <c r="EV44" s="125"/>
      <c r="EW44" s="125"/>
      <c r="EX44" s="125"/>
      <c r="EY44" s="125"/>
      <c r="EZ44" s="125"/>
      <c r="FA44" s="125"/>
      <c r="FB44" s="125"/>
      <c r="FC44" s="125"/>
      <c r="FD44" s="125"/>
      <c r="FE44" s="125"/>
      <c r="FF44" s="125"/>
      <c r="FG44" s="125"/>
      <c r="FH44" s="125"/>
      <c r="FI44" s="125"/>
      <c r="FJ44" s="125"/>
      <c r="FK44" s="125"/>
      <c r="FL44" s="125"/>
      <c r="FM44" s="125"/>
      <c r="FN44" s="125"/>
      <c r="FO44" s="125"/>
      <c r="FP44" s="125"/>
      <c r="FQ44" s="125"/>
      <c r="FR44" s="125"/>
      <c r="FS44" s="125"/>
      <c r="FT44" s="125"/>
      <c r="FU44" s="125"/>
      <c r="FV44" s="125"/>
      <c r="FW44" s="125"/>
      <c r="FX44" s="125"/>
      <c r="FY44" s="125"/>
      <c r="FZ44" s="125"/>
      <c r="GA44" s="125"/>
      <c r="GB44" s="125"/>
      <c r="GC44" s="125"/>
      <c r="GD44" s="125"/>
      <c r="GE44" s="125"/>
      <c r="GF44" s="125"/>
      <c r="GG44" s="125"/>
      <c r="GH44" s="125"/>
      <c r="GI44" s="125"/>
      <c r="GJ44" s="125"/>
      <c r="GK44" s="125"/>
      <c r="GL44" s="125"/>
      <c r="GM44" s="125"/>
      <c r="GN44" s="125"/>
      <c r="GO44" s="125"/>
      <c r="GP44" s="125"/>
      <c r="GQ44" s="125"/>
      <c r="GR44" s="125"/>
      <c r="GS44" s="125"/>
      <c r="GT44" s="125"/>
      <c r="GU44" s="125"/>
      <c r="GV44" s="125"/>
      <c r="GW44" s="125"/>
      <c r="GX44" s="125"/>
      <c r="GY44" s="125"/>
      <c r="GZ44" s="125"/>
      <c r="HA44" s="125"/>
      <c r="HB44" s="125"/>
      <c r="HC44" s="125"/>
      <c r="HD44" s="125"/>
      <c r="HE44" s="125"/>
      <c r="HF44" s="125"/>
      <c r="HG44" s="125"/>
      <c r="HH44" s="125"/>
      <c r="HI44" s="125"/>
      <c r="HJ44" s="125"/>
      <c r="HK44" s="125"/>
      <c r="HL44" s="125"/>
      <c r="HM44" s="125"/>
      <c r="HN44" s="125"/>
      <c r="HO44" s="125"/>
      <c r="HP44" s="125"/>
      <c r="HQ44" s="125"/>
      <c r="HR44" s="125"/>
      <c r="HS44" s="125"/>
      <c r="HT44" s="125"/>
      <c r="HU44" s="125"/>
      <c r="HV44" s="125"/>
      <c r="HW44" s="125"/>
      <c r="HX44" s="125"/>
      <c r="HY44" s="125"/>
      <c r="HZ44" s="125"/>
      <c r="IA44" s="125"/>
      <c r="IB44" s="125"/>
      <c r="IC44" s="125"/>
      <c r="ID44" s="125"/>
      <c r="IE44" s="125"/>
      <c r="IF44" s="125"/>
      <c r="IG44" s="125"/>
      <c r="IH44" s="125"/>
      <c r="II44" s="125"/>
      <c r="IJ44" s="125"/>
      <c r="IK44" s="125"/>
      <c r="IL44" s="125"/>
      <c r="IM44" s="125"/>
      <c r="IN44" s="125"/>
      <c r="IO44" s="125"/>
      <c r="IP44" s="125"/>
      <c r="IQ44" s="125"/>
      <c r="IR44" s="125"/>
      <c r="IS44" s="125"/>
      <c r="IT44" s="125"/>
      <c r="IU44" s="125"/>
      <c r="IV44" s="125"/>
      <c r="IW44" s="125"/>
      <c r="IX44" s="125"/>
      <c r="IY44" s="125"/>
      <c r="IZ44" s="125"/>
      <c r="JA44" s="125"/>
      <c r="JB44" s="125"/>
      <c r="JC44" s="125"/>
      <c r="JD44" s="125"/>
      <c r="JE44" s="125"/>
      <c r="JF44" s="125"/>
      <c r="JG44" s="125"/>
      <c r="JH44" s="125"/>
      <c r="JI44" s="125"/>
      <c r="JJ44" s="125"/>
      <c r="JK44" s="125"/>
      <c r="JL44" s="125"/>
      <c r="JM44" s="125"/>
      <c r="JN44" s="125"/>
      <c r="JO44" s="125"/>
      <c r="JP44" s="125"/>
      <c r="JQ44" s="125"/>
      <c r="JR44" s="125"/>
      <c r="JS44" s="125"/>
      <c r="JT44" s="125"/>
      <c r="JU44" s="125"/>
      <c r="JV44" s="125"/>
      <c r="JW44" s="125"/>
      <c r="JX44" s="125"/>
      <c r="JY44" s="125"/>
      <c r="JZ44" s="125"/>
      <c r="KA44" s="125"/>
      <c r="KB44" s="125"/>
      <c r="KC44" s="125"/>
      <c r="KD44" s="125"/>
      <c r="KE44" s="125"/>
      <c r="KF44" s="125"/>
      <c r="KG44" s="125"/>
      <c r="KH44" s="125"/>
      <c r="KI44" s="125"/>
      <c r="KJ44" s="125"/>
      <c r="KK44" s="125"/>
      <c r="KL44" s="125"/>
      <c r="KM44" s="125"/>
      <c r="KN44" s="125"/>
      <c r="KO44" s="125"/>
      <c r="KP44" s="125"/>
      <c r="KQ44" s="125"/>
      <c r="KR44" s="125"/>
      <c r="KS44" s="125"/>
      <c r="KT44" s="125"/>
      <c r="KU44" s="125"/>
      <c r="KV44" s="125"/>
      <c r="KW44" s="125"/>
      <c r="KX44" s="125"/>
      <c r="KY44" s="125"/>
      <c r="KZ44" s="125"/>
      <c r="LA44" s="125"/>
      <c r="LB44" s="125"/>
      <c r="LC44" s="125"/>
      <c r="LD44" s="125"/>
      <c r="LE44" s="125"/>
      <c r="LF44" s="125"/>
      <c r="LG44" s="125"/>
      <c r="LH44" s="125"/>
      <c r="LI44" s="125"/>
      <c r="LJ44" s="125"/>
      <c r="LK44" s="125"/>
      <c r="LL44" s="125"/>
      <c r="LM44" s="125"/>
      <c r="LN44" s="125"/>
      <c r="LO44" s="125"/>
      <c r="LP44" s="125"/>
      <c r="LQ44" s="125"/>
      <c r="LR44" s="125"/>
      <c r="LS44" s="125"/>
      <c r="LT44" s="125"/>
      <c r="LU44" s="125"/>
      <c r="LV44" s="125"/>
      <c r="LW44" s="125"/>
      <c r="LX44" s="125"/>
      <c r="LY44" s="125"/>
      <c r="LZ44" s="125"/>
      <c r="MA44" s="125"/>
      <c r="MB44" s="125"/>
      <c r="MC44" s="125"/>
      <c r="MD44" s="125"/>
      <c r="ME44" s="125"/>
      <c r="MF44" s="125"/>
      <c r="MG44" s="125"/>
      <c r="MH44" s="125"/>
      <c r="MI44" s="125"/>
      <c r="MJ44" s="125"/>
      <c r="MK44" s="125"/>
      <c r="ML44" s="125"/>
      <c r="MM44" s="125"/>
      <c r="MN44" s="125"/>
      <c r="MO44" s="125"/>
      <c r="MP44" s="125"/>
      <c r="MQ44" s="125"/>
      <c r="MR44" s="125"/>
      <c r="MS44" s="125"/>
      <c r="MT44" s="125"/>
      <c r="MU44" s="125"/>
      <c r="MV44" s="125"/>
      <c r="MW44" s="125"/>
      <c r="MX44" s="125"/>
      <c r="MY44" s="125"/>
      <c r="MZ44" s="125"/>
      <c r="NA44" s="125"/>
      <c r="NB44" s="125"/>
      <c r="NC44" s="125"/>
      <c r="ND44" s="125"/>
      <c r="NE44" s="125"/>
      <c r="NF44" s="125"/>
      <c r="NG44" s="125"/>
      <c r="NH44" s="125"/>
      <c r="NI44" s="125"/>
      <c r="NJ44" s="125"/>
      <c r="NK44" s="125"/>
      <c r="NL44" s="125"/>
      <c r="NM44" s="125"/>
      <c r="NN44" s="125"/>
      <c r="NO44" s="125"/>
      <c r="NP44" s="125"/>
      <c r="NQ44" s="125"/>
      <c r="NR44" s="125"/>
      <c r="NS44" s="125"/>
      <c r="NT44" s="125"/>
      <c r="NU44" s="125"/>
      <c r="NV44" s="125"/>
      <c r="NW44" s="125"/>
      <c r="NX44" s="125"/>
      <c r="NY44" s="125"/>
      <c r="NZ44" s="125"/>
      <c r="OA44" s="125"/>
      <c r="OB44" s="125"/>
      <c r="OC44" s="125"/>
      <c r="OD44" s="125"/>
      <c r="OE44" s="125"/>
      <c r="OF44" s="125"/>
      <c r="OG44" s="125"/>
      <c r="OH44" s="125"/>
      <c r="OI44" s="125"/>
      <c r="OJ44" s="125"/>
      <c r="OK44" s="125"/>
      <c r="OL44" s="125"/>
      <c r="OM44" s="125"/>
      <c r="ON44" s="125"/>
      <c r="OO44" s="125"/>
      <c r="OP44" s="125"/>
      <c r="OQ44" s="125"/>
      <c r="OR44" s="125"/>
      <c r="OS44" s="125"/>
      <c r="OT44" s="125"/>
      <c r="OU44" s="125"/>
      <c r="OV44" s="125"/>
      <c r="OW44" s="125"/>
      <c r="OX44" s="125"/>
      <c r="OY44" s="125"/>
      <c r="OZ44" s="125"/>
      <c r="PA44" s="125"/>
      <c r="PB44" s="125"/>
      <c r="PC44" s="125"/>
      <c r="PD44" s="125"/>
      <c r="PE44" s="125"/>
      <c r="PF44" s="125"/>
      <c r="PG44" s="125"/>
      <c r="PH44" s="125"/>
      <c r="PI44" s="125"/>
      <c r="PJ44" s="125"/>
      <c r="PK44" s="125"/>
      <c r="PL44" s="125"/>
      <c r="PM44" s="125"/>
      <c r="PN44" s="125"/>
      <c r="PO44" s="125"/>
      <c r="PP44" s="125"/>
      <c r="PQ44" s="125"/>
      <c r="PR44" s="125"/>
      <c r="PS44" s="125"/>
      <c r="PT44" s="125"/>
      <c r="PU44" s="125"/>
      <c r="PV44" s="125"/>
      <c r="PW44" s="125"/>
      <c r="PX44" s="125"/>
      <c r="PY44" s="125"/>
      <c r="PZ44" s="125"/>
      <c r="QA44" s="125"/>
      <c r="QB44" s="125"/>
      <c r="QC44" s="125"/>
      <c r="QD44" s="125"/>
      <c r="QE44" s="125"/>
      <c r="QF44" s="125"/>
      <c r="QG44" s="125"/>
      <c r="QH44" s="125"/>
      <c r="QI44" s="125"/>
      <c r="QJ44" s="125"/>
      <c r="QK44" s="125"/>
      <c r="QL44" s="125"/>
      <c r="QM44" s="125"/>
      <c r="QN44" s="125"/>
      <c r="QO44" s="125"/>
      <c r="QP44" s="125"/>
      <c r="QQ44" s="125"/>
      <c r="QR44" s="125"/>
      <c r="QS44" s="125"/>
      <c r="QT44" s="125"/>
      <c r="QU44" s="125"/>
      <c r="QV44" s="125"/>
      <c r="QW44" s="125"/>
      <c r="QX44" s="125"/>
      <c r="QY44" s="125"/>
      <c r="QZ44" s="125"/>
      <c r="RA44" s="125"/>
      <c r="RB44" s="125"/>
      <c r="RC44" s="125"/>
      <c r="RD44" s="125"/>
      <c r="RE44" s="125"/>
      <c r="RF44" s="125"/>
      <c r="RG44" s="125"/>
      <c r="RH44" s="125"/>
      <c r="RI44" s="125"/>
      <c r="RJ44" s="125"/>
      <c r="RK44" s="125"/>
      <c r="RL44" s="125"/>
      <c r="RM44" s="125"/>
      <c r="RN44" s="125"/>
      <c r="RO44" s="125"/>
      <c r="RP44" s="125"/>
      <c r="RQ44" s="125"/>
      <c r="RR44" s="125"/>
      <c r="RS44" s="125"/>
      <c r="RT44" s="125"/>
      <c r="RU44" s="125"/>
      <c r="RV44" s="125"/>
      <c r="RW44" s="125"/>
      <c r="RX44" s="125"/>
      <c r="RY44" s="125"/>
      <c r="RZ44" s="125"/>
      <c r="SA44" s="125"/>
      <c r="SB44" s="125"/>
      <c r="SC44" s="125"/>
      <c r="SD44" s="125"/>
      <c r="SE44" s="125"/>
      <c r="SF44" s="125"/>
      <c r="SG44" s="125"/>
      <c r="SH44" s="125"/>
      <c r="SI44" s="125"/>
      <c r="SJ44" s="125"/>
      <c r="SK44" s="125"/>
      <c r="SL44" s="125"/>
      <c r="SM44" s="125"/>
      <c r="SN44" s="125"/>
      <c r="SO44" s="125"/>
      <c r="SP44" s="125"/>
      <c r="SQ44" s="125"/>
      <c r="SR44" s="125"/>
      <c r="SS44" s="125"/>
      <c r="ST44" s="125"/>
      <c r="SU44" s="125"/>
      <c r="SV44" s="125"/>
      <c r="SW44" s="125"/>
      <c r="SX44" s="125"/>
      <c r="SY44" s="125"/>
      <c r="SZ44" s="125"/>
      <c r="TA44" s="125"/>
      <c r="TB44" s="125"/>
      <c r="TC44" s="125"/>
      <c r="TD44" s="125"/>
      <c r="TE44" s="125"/>
      <c r="TF44" s="125"/>
      <c r="TG44" s="125"/>
      <c r="TH44" s="125"/>
      <c r="TI44" s="125"/>
      <c r="TJ44" s="125"/>
      <c r="TK44" s="125"/>
      <c r="TL44" s="125"/>
      <c r="TM44" s="125"/>
      <c r="TN44" s="125"/>
      <c r="TO44" s="125"/>
      <c r="TP44" s="125"/>
      <c r="TQ44" s="125"/>
      <c r="TR44" s="125"/>
      <c r="TS44" s="125"/>
      <c r="TT44" s="125"/>
      <c r="TU44" s="125"/>
      <c r="TV44" s="125"/>
      <c r="TW44" s="125"/>
      <c r="TX44" s="125"/>
      <c r="TY44" s="125"/>
      <c r="TZ44" s="125"/>
      <c r="UA44" s="125"/>
      <c r="UB44" s="125"/>
      <c r="UC44" s="125"/>
      <c r="UD44" s="125"/>
      <c r="UE44" s="125"/>
      <c r="UF44" s="125"/>
      <c r="UG44" s="125"/>
      <c r="UH44" s="125"/>
      <c r="UI44" s="125"/>
      <c r="UJ44" s="125"/>
      <c r="UK44" s="125"/>
      <c r="UL44" s="125"/>
      <c r="UM44" s="125"/>
      <c r="UN44" s="125"/>
      <c r="UO44" s="125"/>
      <c r="UP44" s="125"/>
      <c r="UQ44" s="125"/>
      <c r="UR44" s="125"/>
      <c r="US44" s="125"/>
      <c r="UT44" s="125"/>
      <c r="UU44" s="125"/>
      <c r="UV44" s="125"/>
      <c r="UW44" s="125"/>
      <c r="UX44" s="125"/>
      <c r="UY44" s="125"/>
      <c r="UZ44" s="125"/>
      <c r="VA44" s="125"/>
      <c r="VB44" s="125"/>
      <c r="VC44" s="125"/>
      <c r="VD44" s="125"/>
      <c r="VE44" s="125"/>
      <c r="VF44" s="125"/>
      <c r="VG44" s="125"/>
      <c r="VH44" s="125"/>
      <c r="VI44" s="125"/>
      <c r="VJ44" s="125"/>
      <c r="VK44" s="125"/>
      <c r="VL44" s="125"/>
      <c r="VM44" s="125"/>
      <c r="VN44" s="125"/>
      <c r="VO44" s="125"/>
      <c r="VP44" s="125"/>
      <c r="VQ44" s="125"/>
      <c r="VR44" s="125"/>
      <c r="VS44" s="125"/>
      <c r="VT44" s="125"/>
      <c r="VU44" s="125"/>
      <c r="VV44" s="125"/>
      <c r="VW44" s="125"/>
      <c r="VX44" s="125"/>
      <c r="VY44" s="125"/>
      <c r="VZ44" s="125"/>
      <c r="WA44" s="125"/>
      <c r="WB44" s="125"/>
      <c r="WC44" s="125"/>
      <c r="WD44" s="125"/>
      <c r="WE44" s="125"/>
      <c r="WF44" s="125"/>
      <c r="WG44" s="125"/>
      <c r="WH44" s="125"/>
      <c r="WI44" s="125"/>
      <c r="WJ44" s="125"/>
      <c r="WK44" s="125"/>
      <c r="WL44" s="125"/>
      <c r="WM44" s="125"/>
      <c r="WN44" s="125"/>
      <c r="WO44" s="125"/>
      <c r="WP44" s="125"/>
      <c r="WQ44" s="125"/>
      <c r="WR44" s="125"/>
      <c r="WS44" s="125"/>
      <c r="WT44" s="125"/>
      <c r="WU44" s="125"/>
      <c r="WV44" s="125"/>
      <c r="WW44" s="125"/>
      <c r="WX44" s="125"/>
      <c r="WY44" s="125"/>
      <c r="WZ44" s="125"/>
      <c r="XA44" s="125"/>
      <c r="XB44" s="125"/>
      <c r="XC44" s="125"/>
      <c r="XD44" s="125"/>
      <c r="XE44" s="125"/>
      <c r="XF44" s="125"/>
      <c r="XG44" s="125"/>
      <c r="XH44" s="125"/>
      <c r="XI44" s="125"/>
      <c r="XJ44" s="125"/>
      <c r="XK44" s="125"/>
      <c r="XL44" s="125"/>
      <c r="XM44" s="125"/>
      <c r="XN44" s="125"/>
      <c r="XO44" s="125"/>
      <c r="XP44" s="125"/>
      <c r="XQ44" s="125"/>
      <c r="XR44" s="125"/>
      <c r="XS44" s="125"/>
      <c r="XT44" s="125"/>
      <c r="XU44" s="125"/>
      <c r="XV44" s="125"/>
      <c r="XW44" s="125"/>
      <c r="XX44" s="125"/>
      <c r="XY44" s="125"/>
      <c r="XZ44" s="125"/>
      <c r="YA44" s="125"/>
      <c r="YB44" s="125"/>
      <c r="YC44" s="125"/>
      <c r="YD44" s="125"/>
      <c r="YE44" s="125"/>
      <c r="YF44" s="125"/>
      <c r="YG44" s="125"/>
      <c r="YH44" s="125"/>
      <c r="YI44" s="125"/>
      <c r="YJ44" s="125"/>
      <c r="YK44" s="125"/>
      <c r="YL44" s="125"/>
      <c r="YM44" s="125"/>
      <c r="YN44" s="125"/>
      <c r="YO44" s="125"/>
      <c r="YP44" s="125"/>
      <c r="YQ44" s="125"/>
      <c r="YR44" s="125"/>
      <c r="YS44" s="125"/>
      <c r="YT44" s="125"/>
      <c r="YU44" s="125"/>
      <c r="YV44" s="125"/>
      <c r="YW44" s="125"/>
      <c r="YX44" s="125"/>
      <c r="YY44" s="125"/>
      <c r="YZ44" s="125"/>
      <c r="ZA44" s="125"/>
      <c r="ZB44" s="125"/>
      <c r="ZC44" s="125"/>
      <c r="ZD44" s="125"/>
      <c r="ZE44" s="125"/>
      <c r="ZF44" s="125"/>
      <c r="ZG44" s="125"/>
      <c r="ZH44" s="125"/>
      <c r="ZI44" s="125"/>
      <c r="ZJ44" s="125"/>
      <c r="ZK44" s="125"/>
      <c r="ZL44" s="125"/>
      <c r="ZM44" s="125"/>
      <c r="ZN44" s="125"/>
      <c r="ZO44" s="125"/>
      <c r="ZP44" s="125"/>
      <c r="ZQ44" s="125"/>
      <c r="ZR44" s="125"/>
      <c r="ZS44" s="125"/>
      <c r="ZT44" s="125"/>
      <c r="ZU44" s="125"/>
      <c r="ZV44" s="125"/>
      <c r="ZW44" s="125"/>
      <c r="ZX44" s="125"/>
      <c r="ZY44" s="125"/>
      <c r="ZZ44" s="125"/>
      <c r="AAA44" s="125"/>
      <c r="AAB44" s="125"/>
      <c r="AAC44" s="125"/>
      <c r="AAD44" s="125"/>
      <c r="AAE44" s="125"/>
      <c r="AAF44" s="125"/>
      <c r="AAG44" s="125"/>
      <c r="AAH44" s="125"/>
      <c r="AAI44" s="125"/>
      <c r="AAJ44" s="125"/>
      <c r="AAK44" s="125"/>
      <c r="AAL44" s="125"/>
      <c r="AAM44" s="125"/>
      <c r="AAN44" s="125"/>
      <c r="AAO44" s="125"/>
      <c r="AAP44" s="125"/>
      <c r="AAQ44" s="125"/>
      <c r="AAR44" s="125"/>
      <c r="AAS44" s="125"/>
      <c r="AAT44" s="125"/>
      <c r="AAU44" s="125"/>
      <c r="AAV44" s="125"/>
      <c r="AAW44" s="125"/>
      <c r="AAX44" s="125"/>
      <c r="AAY44" s="125"/>
      <c r="AAZ44" s="125"/>
      <c r="ABA44" s="125"/>
      <c r="ABB44" s="125"/>
      <c r="ABC44" s="125"/>
      <c r="ABD44" s="125"/>
      <c r="ABE44" s="125"/>
      <c r="ABF44" s="125"/>
      <c r="ABG44" s="125"/>
      <c r="ABH44" s="125"/>
      <c r="ABI44" s="125"/>
      <c r="ABJ44" s="125"/>
      <c r="ABK44" s="125"/>
      <c r="ABL44" s="125"/>
      <c r="ABM44" s="125"/>
      <c r="ABN44" s="125"/>
      <c r="ABO44" s="125"/>
      <c r="ABP44" s="125"/>
      <c r="ABQ44" s="125"/>
      <c r="ABR44" s="125"/>
      <c r="ABS44" s="125"/>
      <c r="ABT44" s="125"/>
      <c r="ABU44" s="125"/>
      <c r="ABV44" s="125"/>
      <c r="ABW44" s="125"/>
      <c r="ABX44" s="125"/>
      <c r="ABY44" s="125"/>
      <c r="ABZ44" s="125"/>
      <c r="ACA44" s="125"/>
      <c r="ACB44" s="125"/>
      <c r="ACC44" s="125"/>
      <c r="ACD44" s="125"/>
      <c r="ACE44" s="125"/>
      <c r="ACF44" s="125"/>
      <c r="ACG44" s="125"/>
      <c r="ACH44" s="125"/>
      <c r="ACI44" s="125"/>
      <c r="ACJ44" s="125"/>
      <c r="ACK44" s="125"/>
      <c r="ACL44" s="125"/>
      <c r="ACM44" s="125"/>
      <c r="ACN44" s="125"/>
      <c r="ACO44" s="125"/>
      <c r="ACP44" s="125"/>
      <c r="ACQ44" s="125"/>
      <c r="ACR44" s="125"/>
      <c r="ACS44" s="125"/>
      <c r="ACT44" s="125"/>
      <c r="ACU44" s="125"/>
      <c r="ACV44" s="125"/>
      <c r="ACW44" s="125"/>
      <c r="ACX44" s="125"/>
      <c r="ACY44" s="125"/>
      <c r="ACZ44" s="125"/>
      <c r="ADA44" s="125"/>
      <c r="ADB44" s="125"/>
      <c r="ADC44" s="125"/>
      <c r="ADD44" s="125"/>
      <c r="ADE44" s="125"/>
      <c r="ADF44" s="125"/>
      <c r="ADG44" s="125"/>
      <c r="ADH44" s="125"/>
      <c r="ADI44" s="125"/>
      <c r="ADJ44" s="125"/>
      <c r="ADK44" s="125"/>
      <c r="ADL44" s="125"/>
      <c r="ADM44" s="125"/>
      <c r="ADN44" s="125"/>
      <c r="ADO44" s="125"/>
      <c r="ADP44" s="125"/>
      <c r="ADQ44" s="125"/>
      <c r="ADR44" s="125"/>
      <c r="ADS44" s="125"/>
      <c r="ADT44" s="125"/>
      <c r="ADU44" s="125"/>
      <c r="ADV44" s="125"/>
      <c r="ADW44" s="125"/>
      <c r="ADX44" s="125"/>
      <c r="ADY44" s="125"/>
      <c r="ADZ44" s="125"/>
      <c r="AEA44" s="125"/>
      <c r="AEB44" s="125"/>
      <c r="AEC44" s="125"/>
      <c r="AED44" s="125"/>
      <c r="AEE44" s="125"/>
      <c r="AEF44" s="125"/>
      <c r="AEG44" s="125"/>
      <c r="AEH44" s="125"/>
      <c r="AEI44" s="125"/>
      <c r="AEJ44" s="125"/>
      <c r="AEK44" s="125"/>
      <c r="AEL44" s="125"/>
      <c r="AEM44" s="125"/>
      <c r="AEN44" s="125"/>
      <c r="AEO44" s="125"/>
      <c r="AEP44" s="125"/>
      <c r="AEQ44" s="125"/>
      <c r="AER44" s="125"/>
      <c r="AES44" s="125"/>
      <c r="AET44" s="125"/>
      <c r="AEU44" s="125"/>
      <c r="AEV44" s="125"/>
      <c r="AEW44" s="125"/>
      <c r="AEX44" s="125"/>
      <c r="AEY44" s="125"/>
      <c r="AEZ44" s="125"/>
      <c r="AFA44" s="125"/>
      <c r="AFB44" s="125"/>
      <c r="AFC44" s="125"/>
      <c r="AFD44" s="125"/>
      <c r="AFE44" s="125"/>
      <c r="AFF44" s="125"/>
      <c r="AFG44" s="125"/>
      <c r="AFH44" s="125"/>
      <c r="AFI44" s="125"/>
      <c r="AFJ44" s="125"/>
      <c r="AFK44" s="125"/>
      <c r="AFL44" s="125"/>
      <c r="AFM44" s="125"/>
      <c r="AFN44" s="125"/>
      <c r="AFO44" s="125"/>
      <c r="AFP44" s="125"/>
      <c r="AFQ44" s="125"/>
      <c r="AFR44" s="125"/>
      <c r="AFS44" s="125"/>
      <c r="AFT44" s="125"/>
      <c r="AFU44" s="125"/>
      <c r="AFV44" s="125"/>
      <c r="AFW44" s="125"/>
      <c r="AFX44" s="125"/>
      <c r="AFY44" s="125"/>
      <c r="AFZ44" s="125"/>
      <c r="AGA44" s="125"/>
      <c r="AGB44" s="125"/>
      <c r="AGC44" s="125"/>
      <c r="AGD44" s="125"/>
      <c r="AGE44" s="125"/>
      <c r="AGF44" s="125"/>
      <c r="AGG44" s="125"/>
      <c r="AGH44" s="125"/>
      <c r="AGI44" s="125"/>
      <c r="AGJ44" s="125"/>
      <c r="AGK44" s="125"/>
      <c r="AGL44" s="125"/>
      <c r="AGM44" s="125"/>
      <c r="AGN44" s="125"/>
      <c r="AGO44" s="125"/>
      <c r="AGP44" s="125"/>
      <c r="AGQ44" s="125"/>
      <c r="AGR44" s="125"/>
      <c r="AGS44" s="125"/>
      <c r="AGT44" s="125"/>
      <c r="AGU44" s="125"/>
      <c r="AGV44" s="125"/>
      <c r="AGW44" s="125"/>
      <c r="AGX44" s="125"/>
      <c r="AGY44" s="125"/>
      <c r="AGZ44" s="125"/>
      <c r="AHA44" s="125"/>
      <c r="AHB44" s="125"/>
      <c r="AHC44" s="125"/>
      <c r="AHD44" s="125"/>
      <c r="AHE44" s="125"/>
      <c r="AHF44" s="125"/>
      <c r="AHG44" s="125"/>
      <c r="AHH44" s="125"/>
      <c r="AHI44" s="125"/>
      <c r="AHJ44" s="125"/>
      <c r="AHK44" s="125"/>
      <c r="AHL44" s="125"/>
      <c r="AHM44" s="125"/>
      <c r="AHN44" s="125"/>
      <c r="AHO44" s="125"/>
      <c r="AHP44" s="125"/>
      <c r="AHQ44" s="125"/>
      <c r="AHR44" s="125"/>
      <c r="AHS44" s="125"/>
      <c r="AHT44" s="125"/>
      <c r="AHU44" s="125"/>
      <c r="AHV44" s="125"/>
      <c r="AHW44" s="125"/>
      <c r="AHX44" s="125"/>
      <c r="AHY44" s="125"/>
      <c r="AHZ44" s="125"/>
      <c r="AIA44" s="125"/>
      <c r="AIB44" s="125"/>
      <c r="AIC44" s="125"/>
      <c r="AID44" s="125"/>
      <c r="AIE44" s="125"/>
      <c r="AIF44" s="125"/>
      <c r="AIG44" s="125"/>
      <c r="AIH44" s="125"/>
      <c r="AII44" s="125"/>
      <c r="AIJ44" s="125"/>
      <c r="AIK44" s="125"/>
      <c r="AIL44" s="125"/>
      <c r="AIM44" s="125"/>
      <c r="AIN44" s="125"/>
      <c r="AIO44" s="125"/>
      <c r="AIP44" s="125"/>
      <c r="AIQ44" s="125"/>
      <c r="AIR44" s="125"/>
      <c r="AIS44" s="125"/>
      <c r="AIT44" s="125"/>
      <c r="AIU44" s="125"/>
      <c r="AIV44" s="125"/>
      <c r="AIW44" s="125"/>
      <c r="AIX44" s="125"/>
      <c r="AIY44" s="125"/>
      <c r="AIZ44" s="125"/>
      <c r="AJA44" s="125"/>
      <c r="AJB44" s="125"/>
      <c r="AJC44" s="125"/>
      <c r="AJD44" s="125"/>
      <c r="AJE44" s="125"/>
      <c r="AJF44" s="125"/>
      <c r="AJG44" s="125"/>
      <c r="AJH44" s="125"/>
      <c r="AJI44" s="125"/>
      <c r="AJJ44" s="125"/>
      <c r="AJK44" s="125"/>
      <c r="AJL44" s="125"/>
      <c r="AJM44" s="125"/>
      <c r="AJN44" s="125"/>
      <c r="AJO44" s="125"/>
      <c r="AJP44" s="125"/>
      <c r="AJQ44" s="125"/>
      <c r="AJR44" s="125"/>
      <c r="AJS44" s="125"/>
      <c r="AJT44" s="125"/>
      <c r="AJU44" s="125"/>
      <c r="AJV44" s="125"/>
      <c r="AJW44" s="125"/>
      <c r="AJX44" s="125"/>
      <c r="AJY44" s="125"/>
      <c r="AJZ44" s="125"/>
      <c r="AKA44" s="125"/>
      <c r="AKB44" s="125"/>
      <c r="AKC44" s="125"/>
      <c r="AKD44" s="125"/>
      <c r="AKE44" s="125"/>
      <c r="AKF44" s="125"/>
      <c r="AKG44" s="125"/>
      <c r="AKH44" s="125"/>
      <c r="AKI44" s="125"/>
      <c r="AKJ44" s="125"/>
      <c r="AKK44" s="125"/>
      <c r="AKL44" s="125"/>
      <c r="AKM44" s="125"/>
      <c r="AKN44" s="125"/>
      <c r="AKO44" s="125"/>
      <c r="AKP44" s="125"/>
      <c r="AKQ44" s="125"/>
      <c r="AKR44" s="125"/>
      <c r="AKS44" s="125"/>
      <c r="AKT44" s="125"/>
      <c r="AKU44" s="125"/>
      <c r="AKV44" s="125"/>
      <c r="AKW44" s="125"/>
      <c r="AKX44" s="125"/>
      <c r="AKY44" s="125"/>
      <c r="AKZ44" s="125"/>
      <c r="ALA44" s="125"/>
      <c r="ALB44" s="125"/>
      <c r="ALC44" s="125"/>
      <c r="ALD44" s="125"/>
      <c r="ALE44" s="125"/>
      <c r="ALF44" s="125"/>
      <c r="ALG44" s="125"/>
      <c r="ALH44" s="125"/>
      <c r="ALI44" s="125"/>
      <c r="ALJ44" s="125"/>
      <c r="ALK44" s="125"/>
      <c r="ALL44" s="125"/>
      <c r="ALM44" s="125"/>
      <c r="ALN44" s="125"/>
      <c r="ALO44" s="125"/>
      <c r="ALP44" s="125"/>
      <c r="ALQ44" s="125"/>
      <c r="ALR44" s="125"/>
      <c r="ALS44" s="125"/>
      <c r="ALT44" s="125"/>
      <c r="ALU44" s="125"/>
      <c r="ALV44" s="125"/>
      <c r="ALW44" s="125"/>
      <c r="ALX44" s="125"/>
      <c r="ALY44" s="125"/>
      <c r="ALZ44" s="125"/>
      <c r="AMA44" s="125"/>
      <c r="AMB44" s="125"/>
      <c r="AMC44" s="125"/>
      <c r="AMD44" s="125"/>
      <c r="AME44" s="125"/>
      <c r="AMF44" s="125"/>
      <c r="AMG44" s="125"/>
      <c r="AMH44" s="125"/>
      <c r="AMI44" s="125"/>
      <c r="AMJ44" s="125"/>
      <c r="AMK44" s="125"/>
      <c r="AML44" s="125"/>
      <c r="AMM44" s="125"/>
      <c r="AMN44" s="125"/>
      <c r="AMO44" s="125"/>
      <c r="AMP44" s="125"/>
      <c r="AMQ44" s="125"/>
      <c r="AMR44" s="125"/>
      <c r="AMS44" s="125"/>
      <c r="AMT44" s="125"/>
      <c r="AMU44" s="125"/>
      <c r="AMV44" s="125"/>
      <c r="AMW44" s="125"/>
      <c r="AMX44" s="125"/>
      <c r="AMY44" s="125"/>
      <c r="AMZ44" s="125"/>
      <c r="ANA44" s="125"/>
      <c r="ANB44" s="125"/>
      <c r="ANC44" s="125"/>
      <c r="AND44" s="125"/>
      <c r="ANE44" s="125"/>
      <c r="ANF44" s="125"/>
      <c r="ANG44" s="125"/>
      <c r="ANH44" s="125"/>
      <c r="ANI44" s="125"/>
      <c r="ANJ44" s="125"/>
      <c r="ANK44" s="125"/>
      <c r="ANL44" s="125"/>
      <c r="ANM44" s="125"/>
      <c r="ANN44" s="125"/>
      <c r="ANO44" s="125"/>
      <c r="ANP44" s="125"/>
      <c r="ANQ44" s="125"/>
      <c r="ANR44" s="125"/>
      <c r="ANS44" s="125"/>
      <c r="ANT44" s="125"/>
      <c r="ANU44" s="125"/>
      <c r="ANV44" s="125"/>
      <c r="ANW44" s="125"/>
      <c r="ANX44" s="125"/>
      <c r="ANY44" s="125"/>
      <c r="ANZ44" s="125"/>
      <c r="AOA44" s="125"/>
      <c r="AOB44" s="125"/>
      <c r="AOC44" s="125"/>
      <c r="AOD44" s="125"/>
      <c r="AOE44" s="125"/>
      <c r="AOF44" s="125"/>
      <c r="AOG44" s="125"/>
      <c r="AOH44" s="125"/>
      <c r="AOI44" s="125"/>
      <c r="AOJ44" s="125"/>
      <c r="AOK44" s="125"/>
      <c r="AOL44" s="125"/>
      <c r="AOM44" s="125"/>
      <c r="AON44" s="125"/>
      <c r="AOO44" s="125"/>
      <c r="AOP44" s="125"/>
      <c r="AOQ44" s="125"/>
      <c r="AOR44" s="125"/>
      <c r="AOS44" s="125"/>
      <c r="AOT44" s="125"/>
      <c r="AOU44" s="125"/>
      <c r="AOV44" s="125"/>
      <c r="AOW44" s="125"/>
      <c r="AOX44" s="125"/>
      <c r="AOY44" s="125"/>
      <c r="AOZ44" s="125"/>
      <c r="APA44" s="125"/>
      <c r="APB44" s="125"/>
      <c r="APC44" s="125"/>
      <c r="APD44" s="125"/>
      <c r="APE44" s="125"/>
      <c r="APF44" s="125"/>
      <c r="APG44" s="125"/>
      <c r="APH44" s="125"/>
      <c r="API44" s="125"/>
      <c r="APJ44" s="125"/>
      <c r="APK44" s="125"/>
      <c r="APL44" s="125"/>
      <c r="APM44" s="125"/>
      <c r="APN44" s="125"/>
      <c r="APO44" s="125"/>
      <c r="APP44" s="125"/>
      <c r="APQ44" s="125"/>
      <c r="APR44" s="125"/>
      <c r="APS44" s="125"/>
      <c r="APT44" s="125"/>
      <c r="APU44" s="125"/>
      <c r="APV44" s="125"/>
      <c r="APW44" s="125"/>
      <c r="APX44" s="125"/>
      <c r="APY44" s="125"/>
      <c r="APZ44" s="125"/>
      <c r="AQA44" s="125"/>
      <c r="AQB44" s="125"/>
      <c r="AQC44" s="125"/>
      <c r="AQD44" s="125"/>
      <c r="AQE44" s="125"/>
      <c r="AQF44" s="125"/>
      <c r="AQG44" s="125"/>
      <c r="AQH44" s="125"/>
      <c r="AQI44" s="125"/>
      <c r="AQJ44" s="125"/>
      <c r="AQK44" s="125"/>
      <c r="AQL44" s="125"/>
      <c r="AQM44" s="125"/>
      <c r="AQN44" s="125"/>
      <c r="AQO44" s="125"/>
      <c r="AQP44" s="125"/>
      <c r="AQQ44" s="125"/>
      <c r="AQR44" s="125"/>
      <c r="AQS44" s="125"/>
      <c r="AQT44" s="125"/>
      <c r="AQU44" s="125"/>
      <c r="AQV44" s="125"/>
      <c r="AQW44" s="125"/>
      <c r="AQX44" s="125"/>
      <c r="AQY44" s="125"/>
      <c r="AQZ44" s="125"/>
      <c r="ARA44" s="125"/>
      <c r="ARB44" s="125"/>
      <c r="ARC44" s="125"/>
      <c r="ARD44" s="125"/>
      <c r="ARE44" s="125"/>
      <c r="ARF44" s="125"/>
      <c r="ARG44" s="125"/>
      <c r="ARH44" s="125"/>
      <c r="ARI44" s="125"/>
      <c r="ARJ44" s="125"/>
      <c r="ARK44" s="125"/>
      <c r="ARL44" s="125"/>
      <c r="ARM44" s="125"/>
      <c r="ARN44" s="125"/>
      <c r="ARO44" s="125"/>
      <c r="ARP44" s="125"/>
      <c r="ARQ44" s="125"/>
      <c r="ARR44" s="125"/>
      <c r="ARS44" s="125"/>
      <c r="ART44" s="125"/>
      <c r="ARU44" s="125"/>
      <c r="ARV44" s="125"/>
      <c r="ARW44" s="125"/>
      <c r="ARX44" s="125"/>
      <c r="ARY44" s="125"/>
      <c r="ARZ44" s="125"/>
      <c r="ASA44" s="125"/>
      <c r="ASB44" s="125"/>
      <c r="ASC44" s="125"/>
      <c r="ASD44" s="125"/>
      <c r="ASE44" s="125"/>
      <c r="ASF44" s="125"/>
      <c r="ASG44" s="125"/>
      <c r="ASH44" s="125"/>
      <c r="ASI44" s="125"/>
      <c r="ASJ44" s="125"/>
      <c r="ASK44" s="125"/>
      <c r="ASL44" s="125"/>
      <c r="ASM44" s="125"/>
      <c r="ASN44" s="125"/>
      <c r="ASO44" s="125"/>
      <c r="ASP44" s="125"/>
      <c r="ASQ44" s="125"/>
      <c r="ASR44" s="125"/>
      <c r="ASS44" s="125"/>
      <c r="AST44" s="125"/>
      <c r="ASU44" s="125"/>
      <c r="ASV44" s="125"/>
      <c r="ASW44" s="125"/>
      <c r="ASX44" s="125"/>
      <c r="ASY44" s="125"/>
      <c r="ASZ44" s="125"/>
      <c r="ATA44" s="125"/>
      <c r="ATB44" s="125"/>
      <c r="ATC44" s="125"/>
      <c r="ATD44" s="125"/>
      <c r="ATE44" s="125"/>
      <c r="ATF44" s="125"/>
      <c r="ATG44" s="125"/>
      <c r="ATH44" s="125"/>
      <c r="ATI44" s="125"/>
      <c r="ATJ44" s="125"/>
      <c r="ATK44" s="125"/>
      <c r="ATL44" s="125"/>
      <c r="ATM44" s="125"/>
      <c r="ATN44" s="125"/>
      <c r="ATO44" s="125"/>
      <c r="ATP44" s="125"/>
      <c r="ATQ44" s="125"/>
      <c r="ATR44" s="125"/>
      <c r="ATS44" s="125"/>
      <c r="ATT44" s="125"/>
      <c r="ATU44" s="125"/>
      <c r="ATV44" s="125"/>
      <c r="ATW44" s="125"/>
      <c r="ATX44" s="125"/>
      <c r="ATY44" s="125"/>
      <c r="ATZ44" s="125"/>
      <c r="AUA44" s="125"/>
      <c r="AUB44" s="125"/>
      <c r="AUC44" s="125"/>
      <c r="AUD44" s="125"/>
      <c r="AUE44" s="125"/>
      <c r="AUF44" s="125"/>
      <c r="AUG44" s="125"/>
      <c r="AUH44" s="125"/>
      <c r="AUI44" s="125"/>
      <c r="AUJ44" s="125"/>
      <c r="AUK44" s="125"/>
      <c r="AUL44" s="125"/>
      <c r="AUM44" s="125"/>
      <c r="AUN44" s="125"/>
      <c r="AUO44" s="125"/>
      <c r="AUP44" s="125"/>
      <c r="AUQ44" s="125"/>
      <c r="AUR44" s="125"/>
      <c r="AUS44" s="125"/>
    </row>
    <row r="45" spans="1:1241" s="50" customFormat="1" ht="11.5" x14ac:dyDescent="0.25">
      <c r="A45" s="23"/>
      <c r="B45" s="23"/>
      <c r="D45" s="31"/>
      <c r="E45" s="23"/>
      <c r="F45" s="23"/>
      <c r="G45" s="23"/>
      <c r="H45" s="23"/>
      <c r="I45" s="23"/>
      <c r="J45" s="23"/>
      <c r="K45" s="23"/>
      <c r="L45" s="23"/>
      <c r="M45" s="23"/>
      <c r="N45" s="31"/>
      <c r="O45" s="31"/>
      <c r="P45" s="31"/>
      <c r="Q45" s="31"/>
      <c r="R45" s="31"/>
      <c r="S45" s="31"/>
      <c r="T45" s="31"/>
      <c r="U45" s="31"/>
      <c r="V45" s="126"/>
      <c r="W45" s="126"/>
      <c r="X45" s="129"/>
      <c r="Y45" s="129"/>
      <c r="Z45" s="129"/>
      <c r="AA45" s="129"/>
      <c r="AB45" s="129"/>
      <c r="AC45" s="129"/>
      <c r="AD45" s="129"/>
      <c r="AE45" s="129"/>
      <c r="AF45" s="129"/>
      <c r="AG45" s="129"/>
      <c r="AH45" s="129"/>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c r="IQ45" s="125"/>
      <c r="IR45" s="125"/>
      <c r="IS45" s="125"/>
      <c r="IT45" s="125"/>
      <c r="IU45" s="125"/>
      <c r="IV45" s="125"/>
      <c r="IW45" s="125"/>
      <c r="IX45" s="125"/>
      <c r="IY45" s="125"/>
      <c r="IZ45" s="125"/>
      <c r="JA45" s="125"/>
      <c r="JB45" s="125"/>
      <c r="JC45" s="125"/>
      <c r="JD45" s="125"/>
      <c r="JE45" s="125"/>
      <c r="JF45" s="125"/>
      <c r="JG45" s="125"/>
      <c r="JH45" s="125"/>
      <c r="JI45" s="125"/>
      <c r="JJ45" s="125"/>
      <c r="JK45" s="125"/>
      <c r="JL45" s="125"/>
      <c r="JM45" s="125"/>
      <c r="JN45" s="125"/>
      <c r="JO45" s="125"/>
      <c r="JP45" s="125"/>
      <c r="JQ45" s="125"/>
      <c r="JR45" s="125"/>
      <c r="JS45" s="125"/>
      <c r="JT45" s="125"/>
      <c r="JU45" s="125"/>
      <c r="JV45" s="125"/>
      <c r="JW45" s="125"/>
      <c r="JX45" s="125"/>
      <c r="JY45" s="125"/>
      <c r="JZ45" s="125"/>
      <c r="KA45" s="125"/>
      <c r="KB45" s="125"/>
      <c r="KC45" s="125"/>
      <c r="KD45" s="125"/>
      <c r="KE45" s="125"/>
      <c r="KF45" s="125"/>
      <c r="KG45" s="125"/>
      <c r="KH45" s="125"/>
      <c r="KI45" s="125"/>
      <c r="KJ45" s="125"/>
      <c r="KK45" s="125"/>
      <c r="KL45" s="125"/>
      <c r="KM45" s="125"/>
      <c r="KN45" s="125"/>
      <c r="KO45" s="125"/>
      <c r="KP45" s="125"/>
      <c r="KQ45" s="125"/>
      <c r="KR45" s="125"/>
      <c r="KS45" s="125"/>
      <c r="KT45" s="125"/>
      <c r="KU45" s="125"/>
      <c r="KV45" s="125"/>
      <c r="KW45" s="125"/>
      <c r="KX45" s="125"/>
      <c r="KY45" s="125"/>
      <c r="KZ45" s="125"/>
      <c r="LA45" s="125"/>
      <c r="LB45" s="125"/>
      <c r="LC45" s="125"/>
      <c r="LD45" s="125"/>
      <c r="LE45" s="125"/>
      <c r="LF45" s="125"/>
      <c r="LG45" s="125"/>
      <c r="LH45" s="125"/>
      <c r="LI45" s="125"/>
      <c r="LJ45" s="125"/>
      <c r="LK45" s="125"/>
      <c r="LL45" s="125"/>
      <c r="LM45" s="125"/>
      <c r="LN45" s="125"/>
      <c r="LO45" s="125"/>
      <c r="LP45" s="125"/>
      <c r="LQ45" s="125"/>
      <c r="LR45" s="125"/>
      <c r="LS45" s="125"/>
      <c r="LT45" s="125"/>
      <c r="LU45" s="125"/>
      <c r="LV45" s="125"/>
      <c r="LW45" s="125"/>
      <c r="LX45" s="125"/>
      <c r="LY45" s="125"/>
      <c r="LZ45" s="125"/>
      <c r="MA45" s="125"/>
      <c r="MB45" s="125"/>
      <c r="MC45" s="125"/>
      <c r="MD45" s="125"/>
      <c r="ME45" s="125"/>
      <c r="MF45" s="125"/>
      <c r="MG45" s="125"/>
      <c r="MH45" s="125"/>
      <c r="MI45" s="125"/>
      <c r="MJ45" s="125"/>
      <c r="MK45" s="125"/>
      <c r="ML45" s="125"/>
      <c r="MM45" s="125"/>
      <c r="MN45" s="125"/>
      <c r="MO45" s="125"/>
      <c r="MP45" s="125"/>
      <c r="MQ45" s="125"/>
      <c r="MR45" s="125"/>
      <c r="MS45" s="125"/>
      <c r="MT45" s="125"/>
      <c r="MU45" s="125"/>
      <c r="MV45" s="125"/>
      <c r="MW45" s="125"/>
      <c r="MX45" s="125"/>
      <c r="MY45" s="125"/>
      <c r="MZ45" s="125"/>
      <c r="NA45" s="125"/>
      <c r="NB45" s="125"/>
      <c r="NC45" s="125"/>
      <c r="ND45" s="125"/>
      <c r="NE45" s="125"/>
      <c r="NF45" s="125"/>
      <c r="NG45" s="125"/>
      <c r="NH45" s="125"/>
      <c r="NI45" s="125"/>
      <c r="NJ45" s="125"/>
      <c r="NK45" s="125"/>
      <c r="NL45" s="125"/>
      <c r="NM45" s="125"/>
      <c r="NN45" s="125"/>
      <c r="NO45" s="125"/>
      <c r="NP45" s="125"/>
      <c r="NQ45" s="125"/>
      <c r="NR45" s="125"/>
      <c r="NS45" s="125"/>
      <c r="NT45" s="125"/>
      <c r="NU45" s="125"/>
      <c r="NV45" s="125"/>
      <c r="NW45" s="125"/>
      <c r="NX45" s="125"/>
      <c r="NY45" s="125"/>
      <c r="NZ45" s="125"/>
      <c r="OA45" s="125"/>
      <c r="OB45" s="125"/>
      <c r="OC45" s="125"/>
      <c r="OD45" s="125"/>
      <c r="OE45" s="125"/>
      <c r="OF45" s="125"/>
      <c r="OG45" s="125"/>
      <c r="OH45" s="125"/>
      <c r="OI45" s="125"/>
      <c r="OJ45" s="125"/>
      <c r="OK45" s="125"/>
      <c r="OL45" s="125"/>
      <c r="OM45" s="125"/>
      <c r="ON45" s="125"/>
      <c r="OO45" s="125"/>
      <c r="OP45" s="125"/>
      <c r="OQ45" s="125"/>
      <c r="OR45" s="125"/>
      <c r="OS45" s="125"/>
      <c r="OT45" s="125"/>
      <c r="OU45" s="125"/>
      <c r="OV45" s="125"/>
      <c r="OW45" s="125"/>
      <c r="OX45" s="125"/>
      <c r="OY45" s="125"/>
      <c r="OZ45" s="125"/>
      <c r="PA45" s="125"/>
      <c r="PB45" s="125"/>
      <c r="PC45" s="125"/>
      <c r="PD45" s="125"/>
      <c r="PE45" s="125"/>
      <c r="PF45" s="125"/>
      <c r="PG45" s="125"/>
      <c r="PH45" s="125"/>
      <c r="PI45" s="125"/>
      <c r="PJ45" s="125"/>
      <c r="PK45" s="125"/>
      <c r="PL45" s="125"/>
      <c r="PM45" s="125"/>
      <c r="PN45" s="125"/>
      <c r="PO45" s="125"/>
      <c r="PP45" s="125"/>
      <c r="PQ45" s="125"/>
      <c r="PR45" s="125"/>
      <c r="PS45" s="125"/>
      <c r="PT45" s="125"/>
      <c r="PU45" s="125"/>
      <c r="PV45" s="125"/>
      <c r="PW45" s="125"/>
      <c r="PX45" s="125"/>
      <c r="PY45" s="125"/>
      <c r="PZ45" s="125"/>
      <c r="QA45" s="125"/>
      <c r="QB45" s="125"/>
      <c r="QC45" s="125"/>
      <c r="QD45" s="125"/>
      <c r="QE45" s="125"/>
      <c r="QF45" s="125"/>
      <c r="QG45" s="125"/>
      <c r="QH45" s="125"/>
      <c r="QI45" s="125"/>
      <c r="QJ45" s="125"/>
      <c r="QK45" s="125"/>
      <c r="QL45" s="125"/>
      <c r="QM45" s="125"/>
      <c r="QN45" s="125"/>
      <c r="QO45" s="125"/>
      <c r="QP45" s="125"/>
      <c r="QQ45" s="125"/>
      <c r="QR45" s="125"/>
      <c r="QS45" s="125"/>
      <c r="QT45" s="125"/>
      <c r="QU45" s="125"/>
      <c r="QV45" s="125"/>
      <c r="QW45" s="125"/>
      <c r="QX45" s="125"/>
      <c r="QY45" s="125"/>
      <c r="QZ45" s="125"/>
      <c r="RA45" s="125"/>
      <c r="RB45" s="125"/>
      <c r="RC45" s="125"/>
      <c r="RD45" s="125"/>
      <c r="RE45" s="125"/>
      <c r="RF45" s="125"/>
      <c r="RG45" s="125"/>
      <c r="RH45" s="125"/>
      <c r="RI45" s="125"/>
      <c r="RJ45" s="125"/>
      <c r="RK45" s="125"/>
      <c r="RL45" s="125"/>
      <c r="RM45" s="125"/>
      <c r="RN45" s="125"/>
      <c r="RO45" s="125"/>
      <c r="RP45" s="125"/>
      <c r="RQ45" s="125"/>
      <c r="RR45" s="125"/>
      <c r="RS45" s="125"/>
      <c r="RT45" s="125"/>
      <c r="RU45" s="125"/>
      <c r="RV45" s="125"/>
      <c r="RW45" s="125"/>
      <c r="RX45" s="125"/>
      <c r="RY45" s="125"/>
      <c r="RZ45" s="125"/>
      <c r="SA45" s="125"/>
      <c r="SB45" s="125"/>
      <c r="SC45" s="125"/>
      <c r="SD45" s="125"/>
      <c r="SE45" s="125"/>
      <c r="SF45" s="125"/>
      <c r="SG45" s="125"/>
      <c r="SH45" s="125"/>
      <c r="SI45" s="125"/>
      <c r="SJ45" s="125"/>
      <c r="SK45" s="125"/>
      <c r="SL45" s="125"/>
      <c r="SM45" s="125"/>
      <c r="SN45" s="125"/>
      <c r="SO45" s="125"/>
      <c r="SP45" s="125"/>
      <c r="SQ45" s="125"/>
      <c r="SR45" s="125"/>
      <c r="SS45" s="125"/>
      <c r="ST45" s="125"/>
      <c r="SU45" s="125"/>
      <c r="SV45" s="125"/>
      <c r="SW45" s="125"/>
      <c r="SX45" s="125"/>
      <c r="SY45" s="125"/>
      <c r="SZ45" s="125"/>
      <c r="TA45" s="125"/>
      <c r="TB45" s="125"/>
      <c r="TC45" s="125"/>
      <c r="TD45" s="125"/>
      <c r="TE45" s="125"/>
      <c r="TF45" s="125"/>
      <c r="TG45" s="125"/>
      <c r="TH45" s="125"/>
      <c r="TI45" s="125"/>
      <c r="TJ45" s="125"/>
      <c r="TK45" s="125"/>
      <c r="TL45" s="125"/>
      <c r="TM45" s="125"/>
      <c r="TN45" s="125"/>
      <c r="TO45" s="125"/>
      <c r="TP45" s="125"/>
      <c r="TQ45" s="125"/>
      <c r="TR45" s="125"/>
      <c r="TS45" s="125"/>
      <c r="TT45" s="125"/>
      <c r="TU45" s="125"/>
      <c r="TV45" s="125"/>
      <c r="TW45" s="125"/>
      <c r="TX45" s="125"/>
      <c r="TY45" s="125"/>
      <c r="TZ45" s="125"/>
      <c r="UA45" s="125"/>
      <c r="UB45" s="125"/>
      <c r="UC45" s="125"/>
      <c r="UD45" s="125"/>
      <c r="UE45" s="125"/>
      <c r="UF45" s="125"/>
      <c r="UG45" s="125"/>
      <c r="UH45" s="125"/>
      <c r="UI45" s="125"/>
      <c r="UJ45" s="125"/>
      <c r="UK45" s="125"/>
      <c r="UL45" s="125"/>
      <c r="UM45" s="125"/>
      <c r="UN45" s="125"/>
      <c r="UO45" s="125"/>
      <c r="UP45" s="125"/>
      <c r="UQ45" s="125"/>
      <c r="UR45" s="125"/>
      <c r="US45" s="125"/>
      <c r="UT45" s="125"/>
      <c r="UU45" s="125"/>
      <c r="UV45" s="125"/>
      <c r="UW45" s="125"/>
      <c r="UX45" s="125"/>
      <c r="UY45" s="125"/>
      <c r="UZ45" s="125"/>
      <c r="VA45" s="125"/>
      <c r="VB45" s="125"/>
      <c r="VC45" s="125"/>
      <c r="VD45" s="125"/>
      <c r="VE45" s="125"/>
      <c r="VF45" s="125"/>
      <c r="VG45" s="125"/>
      <c r="VH45" s="125"/>
      <c r="VI45" s="125"/>
      <c r="VJ45" s="125"/>
      <c r="VK45" s="125"/>
      <c r="VL45" s="125"/>
      <c r="VM45" s="125"/>
      <c r="VN45" s="125"/>
      <c r="VO45" s="125"/>
      <c r="VP45" s="125"/>
      <c r="VQ45" s="125"/>
      <c r="VR45" s="125"/>
      <c r="VS45" s="125"/>
      <c r="VT45" s="125"/>
      <c r="VU45" s="125"/>
      <c r="VV45" s="125"/>
      <c r="VW45" s="125"/>
      <c r="VX45" s="125"/>
      <c r="VY45" s="125"/>
      <c r="VZ45" s="125"/>
      <c r="WA45" s="125"/>
      <c r="WB45" s="125"/>
      <c r="WC45" s="125"/>
      <c r="WD45" s="125"/>
      <c r="WE45" s="125"/>
      <c r="WF45" s="125"/>
      <c r="WG45" s="125"/>
      <c r="WH45" s="125"/>
      <c r="WI45" s="125"/>
      <c r="WJ45" s="125"/>
      <c r="WK45" s="125"/>
      <c r="WL45" s="125"/>
      <c r="WM45" s="125"/>
      <c r="WN45" s="125"/>
      <c r="WO45" s="125"/>
      <c r="WP45" s="125"/>
      <c r="WQ45" s="125"/>
      <c r="WR45" s="125"/>
      <c r="WS45" s="125"/>
      <c r="WT45" s="125"/>
      <c r="WU45" s="125"/>
      <c r="WV45" s="125"/>
      <c r="WW45" s="125"/>
      <c r="WX45" s="125"/>
      <c r="WY45" s="125"/>
      <c r="WZ45" s="125"/>
      <c r="XA45" s="125"/>
      <c r="XB45" s="125"/>
      <c r="XC45" s="125"/>
      <c r="XD45" s="125"/>
      <c r="XE45" s="125"/>
      <c r="XF45" s="125"/>
      <c r="XG45" s="125"/>
      <c r="XH45" s="125"/>
      <c r="XI45" s="125"/>
      <c r="XJ45" s="125"/>
      <c r="XK45" s="125"/>
      <c r="XL45" s="125"/>
      <c r="XM45" s="125"/>
      <c r="XN45" s="125"/>
      <c r="XO45" s="125"/>
      <c r="XP45" s="125"/>
      <c r="XQ45" s="125"/>
      <c r="XR45" s="125"/>
      <c r="XS45" s="125"/>
      <c r="XT45" s="125"/>
      <c r="XU45" s="125"/>
      <c r="XV45" s="125"/>
      <c r="XW45" s="125"/>
      <c r="XX45" s="125"/>
      <c r="XY45" s="125"/>
      <c r="XZ45" s="125"/>
      <c r="YA45" s="125"/>
      <c r="YB45" s="125"/>
      <c r="YC45" s="125"/>
      <c r="YD45" s="125"/>
      <c r="YE45" s="125"/>
      <c r="YF45" s="125"/>
      <c r="YG45" s="125"/>
      <c r="YH45" s="125"/>
      <c r="YI45" s="125"/>
      <c r="YJ45" s="125"/>
      <c r="YK45" s="125"/>
      <c r="YL45" s="125"/>
      <c r="YM45" s="125"/>
      <c r="YN45" s="125"/>
      <c r="YO45" s="125"/>
      <c r="YP45" s="125"/>
      <c r="YQ45" s="125"/>
      <c r="YR45" s="125"/>
      <c r="YS45" s="125"/>
      <c r="YT45" s="125"/>
      <c r="YU45" s="125"/>
      <c r="YV45" s="125"/>
      <c r="YW45" s="125"/>
      <c r="YX45" s="125"/>
      <c r="YY45" s="125"/>
      <c r="YZ45" s="125"/>
      <c r="ZA45" s="125"/>
      <c r="ZB45" s="125"/>
      <c r="ZC45" s="125"/>
      <c r="ZD45" s="125"/>
      <c r="ZE45" s="125"/>
      <c r="ZF45" s="125"/>
      <c r="ZG45" s="125"/>
      <c r="ZH45" s="125"/>
      <c r="ZI45" s="125"/>
      <c r="ZJ45" s="125"/>
      <c r="ZK45" s="125"/>
      <c r="ZL45" s="125"/>
      <c r="ZM45" s="125"/>
      <c r="ZN45" s="125"/>
      <c r="ZO45" s="125"/>
      <c r="ZP45" s="125"/>
      <c r="ZQ45" s="125"/>
      <c r="ZR45" s="125"/>
      <c r="ZS45" s="125"/>
      <c r="ZT45" s="125"/>
      <c r="ZU45" s="125"/>
      <c r="ZV45" s="125"/>
      <c r="ZW45" s="125"/>
      <c r="ZX45" s="125"/>
      <c r="ZY45" s="125"/>
      <c r="ZZ45" s="125"/>
      <c r="AAA45" s="125"/>
      <c r="AAB45" s="125"/>
      <c r="AAC45" s="125"/>
      <c r="AAD45" s="125"/>
      <c r="AAE45" s="125"/>
      <c r="AAF45" s="125"/>
      <c r="AAG45" s="125"/>
      <c r="AAH45" s="125"/>
      <c r="AAI45" s="125"/>
      <c r="AAJ45" s="125"/>
      <c r="AAK45" s="125"/>
      <c r="AAL45" s="125"/>
      <c r="AAM45" s="125"/>
      <c r="AAN45" s="125"/>
      <c r="AAO45" s="125"/>
      <c r="AAP45" s="125"/>
      <c r="AAQ45" s="125"/>
      <c r="AAR45" s="125"/>
      <c r="AAS45" s="125"/>
      <c r="AAT45" s="125"/>
      <c r="AAU45" s="125"/>
      <c r="AAV45" s="125"/>
      <c r="AAW45" s="125"/>
      <c r="AAX45" s="125"/>
      <c r="AAY45" s="125"/>
      <c r="AAZ45" s="125"/>
      <c r="ABA45" s="125"/>
      <c r="ABB45" s="125"/>
      <c r="ABC45" s="125"/>
      <c r="ABD45" s="125"/>
      <c r="ABE45" s="125"/>
      <c r="ABF45" s="125"/>
      <c r="ABG45" s="125"/>
      <c r="ABH45" s="125"/>
      <c r="ABI45" s="125"/>
      <c r="ABJ45" s="125"/>
      <c r="ABK45" s="125"/>
      <c r="ABL45" s="125"/>
      <c r="ABM45" s="125"/>
      <c r="ABN45" s="125"/>
      <c r="ABO45" s="125"/>
      <c r="ABP45" s="125"/>
      <c r="ABQ45" s="125"/>
      <c r="ABR45" s="125"/>
      <c r="ABS45" s="125"/>
      <c r="ABT45" s="125"/>
      <c r="ABU45" s="125"/>
      <c r="ABV45" s="125"/>
      <c r="ABW45" s="125"/>
      <c r="ABX45" s="125"/>
      <c r="ABY45" s="125"/>
      <c r="ABZ45" s="125"/>
      <c r="ACA45" s="125"/>
      <c r="ACB45" s="125"/>
      <c r="ACC45" s="125"/>
      <c r="ACD45" s="125"/>
      <c r="ACE45" s="125"/>
      <c r="ACF45" s="125"/>
      <c r="ACG45" s="125"/>
      <c r="ACH45" s="125"/>
      <c r="ACI45" s="125"/>
      <c r="ACJ45" s="125"/>
      <c r="ACK45" s="125"/>
      <c r="ACL45" s="125"/>
      <c r="ACM45" s="125"/>
      <c r="ACN45" s="125"/>
      <c r="ACO45" s="125"/>
      <c r="ACP45" s="125"/>
      <c r="ACQ45" s="125"/>
      <c r="ACR45" s="125"/>
      <c r="ACS45" s="125"/>
      <c r="ACT45" s="125"/>
      <c r="ACU45" s="125"/>
      <c r="ACV45" s="125"/>
      <c r="ACW45" s="125"/>
      <c r="ACX45" s="125"/>
      <c r="ACY45" s="125"/>
      <c r="ACZ45" s="125"/>
      <c r="ADA45" s="125"/>
      <c r="ADB45" s="125"/>
      <c r="ADC45" s="125"/>
      <c r="ADD45" s="125"/>
      <c r="ADE45" s="125"/>
      <c r="ADF45" s="125"/>
      <c r="ADG45" s="125"/>
      <c r="ADH45" s="125"/>
      <c r="ADI45" s="125"/>
      <c r="ADJ45" s="125"/>
      <c r="ADK45" s="125"/>
      <c r="ADL45" s="125"/>
      <c r="ADM45" s="125"/>
      <c r="ADN45" s="125"/>
      <c r="ADO45" s="125"/>
      <c r="ADP45" s="125"/>
      <c r="ADQ45" s="125"/>
      <c r="ADR45" s="125"/>
      <c r="ADS45" s="125"/>
      <c r="ADT45" s="125"/>
      <c r="ADU45" s="125"/>
      <c r="ADV45" s="125"/>
      <c r="ADW45" s="125"/>
      <c r="ADX45" s="125"/>
      <c r="ADY45" s="125"/>
      <c r="ADZ45" s="125"/>
      <c r="AEA45" s="125"/>
      <c r="AEB45" s="125"/>
      <c r="AEC45" s="125"/>
      <c r="AED45" s="125"/>
      <c r="AEE45" s="125"/>
      <c r="AEF45" s="125"/>
      <c r="AEG45" s="125"/>
      <c r="AEH45" s="125"/>
      <c r="AEI45" s="125"/>
      <c r="AEJ45" s="125"/>
      <c r="AEK45" s="125"/>
      <c r="AEL45" s="125"/>
      <c r="AEM45" s="125"/>
      <c r="AEN45" s="125"/>
      <c r="AEO45" s="125"/>
      <c r="AEP45" s="125"/>
      <c r="AEQ45" s="125"/>
      <c r="AER45" s="125"/>
      <c r="AES45" s="125"/>
      <c r="AET45" s="125"/>
      <c r="AEU45" s="125"/>
      <c r="AEV45" s="125"/>
      <c r="AEW45" s="125"/>
      <c r="AEX45" s="125"/>
      <c r="AEY45" s="125"/>
      <c r="AEZ45" s="125"/>
      <c r="AFA45" s="125"/>
      <c r="AFB45" s="125"/>
      <c r="AFC45" s="125"/>
      <c r="AFD45" s="125"/>
      <c r="AFE45" s="125"/>
      <c r="AFF45" s="125"/>
      <c r="AFG45" s="125"/>
      <c r="AFH45" s="125"/>
      <c r="AFI45" s="125"/>
      <c r="AFJ45" s="125"/>
      <c r="AFK45" s="125"/>
      <c r="AFL45" s="125"/>
      <c r="AFM45" s="125"/>
      <c r="AFN45" s="125"/>
      <c r="AFO45" s="125"/>
      <c r="AFP45" s="125"/>
      <c r="AFQ45" s="125"/>
      <c r="AFR45" s="125"/>
      <c r="AFS45" s="125"/>
      <c r="AFT45" s="125"/>
      <c r="AFU45" s="125"/>
      <c r="AFV45" s="125"/>
      <c r="AFW45" s="125"/>
      <c r="AFX45" s="125"/>
      <c r="AFY45" s="125"/>
      <c r="AFZ45" s="125"/>
      <c r="AGA45" s="125"/>
      <c r="AGB45" s="125"/>
      <c r="AGC45" s="125"/>
      <c r="AGD45" s="125"/>
      <c r="AGE45" s="125"/>
      <c r="AGF45" s="125"/>
      <c r="AGG45" s="125"/>
      <c r="AGH45" s="125"/>
      <c r="AGI45" s="125"/>
      <c r="AGJ45" s="125"/>
      <c r="AGK45" s="125"/>
      <c r="AGL45" s="125"/>
      <c r="AGM45" s="125"/>
      <c r="AGN45" s="125"/>
      <c r="AGO45" s="125"/>
      <c r="AGP45" s="125"/>
      <c r="AGQ45" s="125"/>
      <c r="AGR45" s="125"/>
      <c r="AGS45" s="125"/>
      <c r="AGT45" s="125"/>
      <c r="AGU45" s="125"/>
      <c r="AGV45" s="125"/>
      <c r="AGW45" s="125"/>
      <c r="AGX45" s="125"/>
      <c r="AGY45" s="125"/>
      <c r="AGZ45" s="125"/>
      <c r="AHA45" s="125"/>
      <c r="AHB45" s="125"/>
      <c r="AHC45" s="125"/>
      <c r="AHD45" s="125"/>
      <c r="AHE45" s="125"/>
      <c r="AHF45" s="125"/>
      <c r="AHG45" s="125"/>
      <c r="AHH45" s="125"/>
      <c r="AHI45" s="125"/>
      <c r="AHJ45" s="125"/>
      <c r="AHK45" s="125"/>
      <c r="AHL45" s="125"/>
      <c r="AHM45" s="125"/>
      <c r="AHN45" s="125"/>
      <c r="AHO45" s="125"/>
      <c r="AHP45" s="125"/>
      <c r="AHQ45" s="125"/>
      <c r="AHR45" s="125"/>
      <c r="AHS45" s="125"/>
      <c r="AHT45" s="125"/>
      <c r="AHU45" s="125"/>
      <c r="AHV45" s="125"/>
      <c r="AHW45" s="125"/>
      <c r="AHX45" s="125"/>
      <c r="AHY45" s="125"/>
      <c r="AHZ45" s="125"/>
      <c r="AIA45" s="125"/>
      <c r="AIB45" s="125"/>
      <c r="AIC45" s="125"/>
      <c r="AID45" s="125"/>
      <c r="AIE45" s="125"/>
      <c r="AIF45" s="125"/>
      <c r="AIG45" s="125"/>
      <c r="AIH45" s="125"/>
      <c r="AII45" s="125"/>
      <c r="AIJ45" s="125"/>
      <c r="AIK45" s="125"/>
      <c r="AIL45" s="125"/>
      <c r="AIM45" s="125"/>
      <c r="AIN45" s="125"/>
      <c r="AIO45" s="125"/>
      <c r="AIP45" s="125"/>
      <c r="AIQ45" s="125"/>
      <c r="AIR45" s="125"/>
      <c r="AIS45" s="125"/>
      <c r="AIT45" s="125"/>
      <c r="AIU45" s="125"/>
      <c r="AIV45" s="125"/>
      <c r="AIW45" s="125"/>
      <c r="AIX45" s="125"/>
      <c r="AIY45" s="125"/>
      <c r="AIZ45" s="125"/>
      <c r="AJA45" s="125"/>
      <c r="AJB45" s="125"/>
      <c r="AJC45" s="125"/>
      <c r="AJD45" s="125"/>
      <c r="AJE45" s="125"/>
      <c r="AJF45" s="125"/>
      <c r="AJG45" s="125"/>
      <c r="AJH45" s="125"/>
      <c r="AJI45" s="125"/>
      <c r="AJJ45" s="125"/>
      <c r="AJK45" s="125"/>
      <c r="AJL45" s="125"/>
      <c r="AJM45" s="125"/>
      <c r="AJN45" s="125"/>
      <c r="AJO45" s="125"/>
      <c r="AJP45" s="125"/>
      <c r="AJQ45" s="125"/>
      <c r="AJR45" s="125"/>
      <c r="AJS45" s="125"/>
      <c r="AJT45" s="125"/>
      <c r="AJU45" s="125"/>
      <c r="AJV45" s="125"/>
      <c r="AJW45" s="125"/>
      <c r="AJX45" s="125"/>
      <c r="AJY45" s="125"/>
      <c r="AJZ45" s="125"/>
      <c r="AKA45" s="125"/>
      <c r="AKB45" s="125"/>
      <c r="AKC45" s="125"/>
      <c r="AKD45" s="125"/>
      <c r="AKE45" s="125"/>
      <c r="AKF45" s="125"/>
      <c r="AKG45" s="125"/>
      <c r="AKH45" s="125"/>
      <c r="AKI45" s="125"/>
      <c r="AKJ45" s="125"/>
      <c r="AKK45" s="125"/>
      <c r="AKL45" s="125"/>
      <c r="AKM45" s="125"/>
      <c r="AKN45" s="125"/>
      <c r="AKO45" s="125"/>
      <c r="AKP45" s="125"/>
      <c r="AKQ45" s="125"/>
      <c r="AKR45" s="125"/>
      <c r="AKS45" s="125"/>
      <c r="AKT45" s="125"/>
      <c r="AKU45" s="125"/>
      <c r="AKV45" s="125"/>
      <c r="AKW45" s="125"/>
      <c r="AKX45" s="125"/>
      <c r="AKY45" s="125"/>
      <c r="AKZ45" s="125"/>
      <c r="ALA45" s="125"/>
      <c r="ALB45" s="125"/>
      <c r="ALC45" s="125"/>
      <c r="ALD45" s="125"/>
      <c r="ALE45" s="125"/>
      <c r="ALF45" s="125"/>
      <c r="ALG45" s="125"/>
      <c r="ALH45" s="125"/>
      <c r="ALI45" s="125"/>
      <c r="ALJ45" s="125"/>
      <c r="ALK45" s="125"/>
      <c r="ALL45" s="125"/>
      <c r="ALM45" s="125"/>
      <c r="ALN45" s="125"/>
      <c r="ALO45" s="125"/>
      <c r="ALP45" s="125"/>
      <c r="ALQ45" s="125"/>
      <c r="ALR45" s="125"/>
      <c r="ALS45" s="125"/>
      <c r="ALT45" s="125"/>
      <c r="ALU45" s="125"/>
      <c r="ALV45" s="125"/>
      <c r="ALW45" s="125"/>
      <c r="ALX45" s="125"/>
      <c r="ALY45" s="125"/>
      <c r="ALZ45" s="125"/>
      <c r="AMA45" s="125"/>
      <c r="AMB45" s="125"/>
      <c r="AMC45" s="125"/>
      <c r="AMD45" s="125"/>
      <c r="AME45" s="125"/>
      <c r="AMF45" s="125"/>
      <c r="AMG45" s="125"/>
      <c r="AMH45" s="125"/>
      <c r="AMI45" s="125"/>
      <c r="AMJ45" s="125"/>
      <c r="AMK45" s="125"/>
      <c r="AML45" s="125"/>
      <c r="AMM45" s="125"/>
      <c r="AMN45" s="125"/>
      <c r="AMO45" s="125"/>
      <c r="AMP45" s="125"/>
      <c r="AMQ45" s="125"/>
      <c r="AMR45" s="125"/>
      <c r="AMS45" s="125"/>
      <c r="AMT45" s="125"/>
      <c r="AMU45" s="125"/>
      <c r="AMV45" s="125"/>
      <c r="AMW45" s="125"/>
      <c r="AMX45" s="125"/>
      <c r="AMY45" s="125"/>
      <c r="AMZ45" s="125"/>
      <c r="ANA45" s="125"/>
      <c r="ANB45" s="125"/>
      <c r="ANC45" s="125"/>
      <c r="AND45" s="125"/>
      <c r="ANE45" s="125"/>
      <c r="ANF45" s="125"/>
      <c r="ANG45" s="125"/>
      <c r="ANH45" s="125"/>
      <c r="ANI45" s="125"/>
      <c r="ANJ45" s="125"/>
      <c r="ANK45" s="125"/>
      <c r="ANL45" s="125"/>
      <c r="ANM45" s="125"/>
      <c r="ANN45" s="125"/>
      <c r="ANO45" s="125"/>
      <c r="ANP45" s="125"/>
      <c r="ANQ45" s="125"/>
      <c r="ANR45" s="125"/>
      <c r="ANS45" s="125"/>
      <c r="ANT45" s="125"/>
      <c r="ANU45" s="125"/>
      <c r="ANV45" s="125"/>
      <c r="ANW45" s="125"/>
      <c r="ANX45" s="125"/>
      <c r="ANY45" s="125"/>
      <c r="ANZ45" s="125"/>
      <c r="AOA45" s="125"/>
      <c r="AOB45" s="125"/>
      <c r="AOC45" s="125"/>
      <c r="AOD45" s="125"/>
      <c r="AOE45" s="125"/>
      <c r="AOF45" s="125"/>
      <c r="AOG45" s="125"/>
      <c r="AOH45" s="125"/>
      <c r="AOI45" s="125"/>
      <c r="AOJ45" s="125"/>
      <c r="AOK45" s="125"/>
      <c r="AOL45" s="125"/>
      <c r="AOM45" s="125"/>
      <c r="AON45" s="125"/>
      <c r="AOO45" s="125"/>
      <c r="AOP45" s="125"/>
      <c r="AOQ45" s="125"/>
      <c r="AOR45" s="125"/>
      <c r="AOS45" s="125"/>
      <c r="AOT45" s="125"/>
      <c r="AOU45" s="125"/>
      <c r="AOV45" s="125"/>
      <c r="AOW45" s="125"/>
      <c r="AOX45" s="125"/>
      <c r="AOY45" s="125"/>
      <c r="AOZ45" s="125"/>
      <c r="APA45" s="125"/>
      <c r="APB45" s="125"/>
      <c r="APC45" s="125"/>
      <c r="APD45" s="125"/>
      <c r="APE45" s="125"/>
      <c r="APF45" s="125"/>
      <c r="APG45" s="125"/>
      <c r="APH45" s="125"/>
      <c r="API45" s="125"/>
      <c r="APJ45" s="125"/>
      <c r="APK45" s="125"/>
      <c r="APL45" s="125"/>
      <c r="APM45" s="125"/>
      <c r="APN45" s="125"/>
      <c r="APO45" s="125"/>
      <c r="APP45" s="125"/>
      <c r="APQ45" s="125"/>
      <c r="APR45" s="125"/>
      <c r="APS45" s="125"/>
      <c r="APT45" s="125"/>
      <c r="APU45" s="125"/>
      <c r="APV45" s="125"/>
      <c r="APW45" s="125"/>
      <c r="APX45" s="125"/>
      <c r="APY45" s="125"/>
      <c r="APZ45" s="125"/>
      <c r="AQA45" s="125"/>
      <c r="AQB45" s="125"/>
      <c r="AQC45" s="125"/>
      <c r="AQD45" s="125"/>
      <c r="AQE45" s="125"/>
      <c r="AQF45" s="125"/>
      <c r="AQG45" s="125"/>
      <c r="AQH45" s="125"/>
      <c r="AQI45" s="125"/>
      <c r="AQJ45" s="125"/>
      <c r="AQK45" s="125"/>
      <c r="AQL45" s="125"/>
      <c r="AQM45" s="125"/>
      <c r="AQN45" s="125"/>
      <c r="AQO45" s="125"/>
      <c r="AQP45" s="125"/>
      <c r="AQQ45" s="125"/>
      <c r="AQR45" s="125"/>
      <c r="AQS45" s="125"/>
      <c r="AQT45" s="125"/>
      <c r="AQU45" s="125"/>
      <c r="AQV45" s="125"/>
      <c r="AQW45" s="125"/>
      <c r="AQX45" s="125"/>
      <c r="AQY45" s="125"/>
      <c r="AQZ45" s="125"/>
      <c r="ARA45" s="125"/>
      <c r="ARB45" s="125"/>
      <c r="ARC45" s="125"/>
      <c r="ARD45" s="125"/>
      <c r="ARE45" s="125"/>
      <c r="ARF45" s="125"/>
      <c r="ARG45" s="125"/>
      <c r="ARH45" s="125"/>
      <c r="ARI45" s="125"/>
      <c r="ARJ45" s="125"/>
      <c r="ARK45" s="125"/>
      <c r="ARL45" s="125"/>
      <c r="ARM45" s="125"/>
      <c r="ARN45" s="125"/>
      <c r="ARO45" s="125"/>
      <c r="ARP45" s="125"/>
      <c r="ARQ45" s="125"/>
      <c r="ARR45" s="125"/>
      <c r="ARS45" s="125"/>
      <c r="ART45" s="125"/>
      <c r="ARU45" s="125"/>
      <c r="ARV45" s="125"/>
      <c r="ARW45" s="125"/>
      <c r="ARX45" s="125"/>
      <c r="ARY45" s="125"/>
      <c r="ARZ45" s="125"/>
      <c r="ASA45" s="125"/>
      <c r="ASB45" s="125"/>
      <c r="ASC45" s="125"/>
      <c r="ASD45" s="125"/>
      <c r="ASE45" s="125"/>
      <c r="ASF45" s="125"/>
      <c r="ASG45" s="125"/>
      <c r="ASH45" s="125"/>
      <c r="ASI45" s="125"/>
      <c r="ASJ45" s="125"/>
      <c r="ASK45" s="125"/>
      <c r="ASL45" s="125"/>
      <c r="ASM45" s="125"/>
      <c r="ASN45" s="125"/>
      <c r="ASO45" s="125"/>
      <c r="ASP45" s="125"/>
      <c r="ASQ45" s="125"/>
      <c r="ASR45" s="125"/>
      <c r="ASS45" s="125"/>
      <c r="AST45" s="125"/>
      <c r="ASU45" s="125"/>
      <c r="ASV45" s="125"/>
      <c r="ASW45" s="125"/>
      <c r="ASX45" s="125"/>
      <c r="ASY45" s="125"/>
      <c r="ASZ45" s="125"/>
      <c r="ATA45" s="125"/>
      <c r="ATB45" s="125"/>
      <c r="ATC45" s="125"/>
      <c r="ATD45" s="125"/>
      <c r="ATE45" s="125"/>
      <c r="ATF45" s="125"/>
      <c r="ATG45" s="125"/>
      <c r="ATH45" s="125"/>
      <c r="ATI45" s="125"/>
      <c r="ATJ45" s="125"/>
      <c r="ATK45" s="125"/>
      <c r="ATL45" s="125"/>
      <c r="ATM45" s="125"/>
      <c r="ATN45" s="125"/>
      <c r="ATO45" s="125"/>
      <c r="ATP45" s="125"/>
      <c r="ATQ45" s="125"/>
      <c r="ATR45" s="125"/>
      <c r="ATS45" s="125"/>
      <c r="ATT45" s="125"/>
      <c r="ATU45" s="125"/>
      <c r="ATV45" s="125"/>
      <c r="ATW45" s="125"/>
      <c r="ATX45" s="125"/>
      <c r="ATY45" s="125"/>
      <c r="ATZ45" s="125"/>
      <c r="AUA45" s="125"/>
      <c r="AUB45" s="125"/>
      <c r="AUC45" s="125"/>
      <c r="AUD45" s="125"/>
      <c r="AUE45" s="125"/>
      <c r="AUF45" s="125"/>
      <c r="AUG45" s="125"/>
      <c r="AUH45" s="125"/>
      <c r="AUI45" s="125"/>
      <c r="AUJ45" s="125"/>
      <c r="AUK45" s="125"/>
      <c r="AUL45" s="125"/>
      <c r="AUM45" s="125"/>
      <c r="AUN45" s="125"/>
      <c r="AUO45" s="125"/>
      <c r="AUP45" s="125"/>
      <c r="AUQ45" s="125"/>
      <c r="AUR45" s="125"/>
      <c r="AUS45" s="125"/>
    </row>
    <row r="46" spans="1:1241" s="50" customFormat="1" ht="11.5" x14ac:dyDescent="0.25">
      <c r="A46" s="23"/>
      <c r="B46" s="23"/>
      <c r="D46" s="31"/>
      <c r="E46" s="23"/>
      <c r="F46" s="23"/>
      <c r="G46" s="23"/>
      <c r="H46" s="23"/>
      <c r="I46" s="23"/>
      <c r="J46" s="23"/>
      <c r="K46" s="23"/>
      <c r="L46" s="23"/>
      <c r="M46" s="23"/>
      <c r="N46" s="31"/>
      <c r="O46" s="31"/>
      <c r="P46" s="31"/>
      <c r="Q46" s="31"/>
      <c r="R46" s="31"/>
      <c r="S46" s="31"/>
      <c r="T46" s="31"/>
      <c r="U46" s="31"/>
      <c r="V46" s="126"/>
      <c r="W46" s="126"/>
      <c r="X46" s="129"/>
      <c r="Y46" s="129"/>
      <c r="Z46" s="129"/>
      <c r="AA46" s="129"/>
      <c r="AB46" s="129"/>
      <c r="AC46" s="129"/>
      <c r="AD46" s="129"/>
      <c r="AE46" s="129"/>
      <c r="AF46" s="129"/>
      <c r="AG46" s="129"/>
      <c r="AH46" s="129"/>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c r="BR46" s="125"/>
      <c r="BS46" s="125"/>
      <c r="BT46" s="125"/>
      <c r="BU46" s="125"/>
      <c r="BV46" s="125"/>
      <c r="BW46" s="125"/>
      <c r="BX46" s="125"/>
      <c r="BY46" s="125"/>
      <c r="BZ46" s="125"/>
      <c r="CA46" s="125"/>
      <c r="CB46" s="125"/>
      <c r="CC46" s="125"/>
      <c r="CD46" s="125"/>
      <c r="CE46" s="125"/>
      <c r="CF46" s="125"/>
      <c r="CG46" s="125"/>
      <c r="CH46" s="125"/>
      <c r="CI46" s="125"/>
      <c r="CJ46" s="125"/>
      <c r="CK46" s="125"/>
      <c r="CL46" s="125"/>
      <c r="CM46" s="125"/>
      <c r="CN46" s="125"/>
      <c r="CO46" s="125"/>
      <c r="CP46" s="125"/>
      <c r="CQ46" s="125"/>
      <c r="CR46" s="125"/>
      <c r="CS46" s="125"/>
      <c r="CT46" s="125"/>
      <c r="CU46" s="125"/>
      <c r="CV46" s="125"/>
      <c r="CW46" s="125"/>
      <c r="CX46" s="125"/>
      <c r="CY46" s="125"/>
      <c r="CZ46" s="125"/>
      <c r="DA46" s="125"/>
      <c r="DB46" s="125"/>
      <c r="DC46" s="125"/>
      <c r="DD46" s="125"/>
      <c r="DE46" s="125"/>
      <c r="DF46" s="125"/>
      <c r="DG46" s="125"/>
      <c r="DH46" s="125"/>
      <c r="DI46" s="125"/>
      <c r="DJ46" s="125"/>
      <c r="DK46" s="125"/>
      <c r="DL46" s="125"/>
      <c r="DM46" s="125"/>
      <c r="DN46" s="125"/>
      <c r="DO46" s="125"/>
      <c r="DP46" s="125"/>
      <c r="DQ46" s="125"/>
      <c r="DR46" s="125"/>
      <c r="DS46" s="125"/>
      <c r="DT46" s="125"/>
      <c r="DU46" s="125"/>
      <c r="DV46" s="125"/>
      <c r="DW46" s="125"/>
      <c r="DX46" s="125"/>
      <c r="DY46" s="125"/>
      <c r="DZ46" s="125"/>
      <c r="EA46" s="125"/>
      <c r="EB46" s="125"/>
      <c r="EC46" s="125"/>
      <c r="ED46" s="125"/>
      <c r="EE46" s="125"/>
      <c r="EF46" s="125"/>
      <c r="EG46" s="125"/>
      <c r="EH46" s="125"/>
      <c r="EI46" s="125"/>
      <c r="EJ46" s="125"/>
      <c r="EK46" s="125"/>
      <c r="EL46" s="125"/>
      <c r="EM46" s="125"/>
      <c r="EN46" s="125"/>
      <c r="EO46" s="125"/>
      <c r="EP46" s="125"/>
      <c r="EQ46" s="125"/>
      <c r="ER46" s="125"/>
      <c r="ES46" s="125"/>
      <c r="ET46" s="125"/>
      <c r="EU46" s="125"/>
      <c r="EV46" s="125"/>
      <c r="EW46" s="125"/>
      <c r="EX46" s="125"/>
      <c r="EY46" s="125"/>
      <c r="EZ46" s="125"/>
      <c r="FA46" s="125"/>
      <c r="FB46" s="125"/>
      <c r="FC46" s="125"/>
      <c r="FD46" s="125"/>
      <c r="FE46" s="125"/>
      <c r="FF46" s="125"/>
      <c r="FG46" s="125"/>
      <c r="FH46" s="125"/>
      <c r="FI46" s="125"/>
      <c r="FJ46" s="125"/>
      <c r="FK46" s="125"/>
      <c r="FL46" s="125"/>
      <c r="FM46" s="125"/>
      <c r="FN46" s="125"/>
      <c r="FO46" s="125"/>
      <c r="FP46" s="125"/>
      <c r="FQ46" s="125"/>
      <c r="FR46" s="125"/>
      <c r="FS46" s="125"/>
      <c r="FT46" s="125"/>
      <c r="FU46" s="125"/>
      <c r="FV46" s="125"/>
      <c r="FW46" s="125"/>
      <c r="FX46" s="125"/>
      <c r="FY46" s="125"/>
      <c r="FZ46" s="125"/>
      <c r="GA46" s="125"/>
      <c r="GB46" s="125"/>
      <c r="GC46" s="125"/>
      <c r="GD46" s="125"/>
      <c r="GE46" s="125"/>
      <c r="GF46" s="125"/>
      <c r="GG46" s="125"/>
      <c r="GH46" s="125"/>
      <c r="GI46" s="125"/>
      <c r="GJ46" s="125"/>
      <c r="GK46" s="125"/>
      <c r="GL46" s="125"/>
      <c r="GM46" s="125"/>
      <c r="GN46" s="125"/>
      <c r="GO46" s="125"/>
      <c r="GP46" s="125"/>
      <c r="GQ46" s="125"/>
      <c r="GR46" s="125"/>
      <c r="GS46" s="125"/>
      <c r="GT46" s="125"/>
      <c r="GU46" s="125"/>
      <c r="GV46" s="125"/>
      <c r="GW46" s="125"/>
      <c r="GX46" s="125"/>
      <c r="GY46" s="125"/>
      <c r="GZ46" s="125"/>
      <c r="HA46" s="125"/>
      <c r="HB46" s="125"/>
      <c r="HC46" s="125"/>
      <c r="HD46" s="125"/>
      <c r="HE46" s="125"/>
      <c r="HF46" s="125"/>
      <c r="HG46" s="125"/>
      <c r="HH46" s="125"/>
      <c r="HI46" s="125"/>
      <c r="HJ46" s="125"/>
      <c r="HK46" s="125"/>
      <c r="HL46" s="125"/>
      <c r="HM46" s="125"/>
      <c r="HN46" s="125"/>
      <c r="HO46" s="125"/>
      <c r="HP46" s="125"/>
      <c r="HQ46" s="125"/>
      <c r="HR46" s="125"/>
      <c r="HS46" s="125"/>
      <c r="HT46" s="125"/>
      <c r="HU46" s="125"/>
      <c r="HV46" s="125"/>
      <c r="HW46" s="125"/>
      <c r="HX46" s="125"/>
      <c r="HY46" s="125"/>
      <c r="HZ46" s="125"/>
      <c r="IA46" s="125"/>
      <c r="IB46" s="125"/>
      <c r="IC46" s="125"/>
      <c r="ID46" s="125"/>
      <c r="IE46" s="125"/>
      <c r="IF46" s="125"/>
      <c r="IG46" s="125"/>
      <c r="IH46" s="125"/>
      <c r="II46" s="125"/>
      <c r="IJ46" s="125"/>
      <c r="IK46" s="125"/>
      <c r="IL46" s="125"/>
      <c r="IM46" s="125"/>
      <c r="IN46" s="125"/>
      <c r="IO46" s="125"/>
      <c r="IP46" s="125"/>
      <c r="IQ46" s="125"/>
      <c r="IR46" s="125"/>
      <c r="IS46" s="125"/>
      <c r="IT46" s="125"/>
      <c r="IU46" s="125"/>
      <c r="IV46" s="125"/>
      <c r="IW46" s="125"/>
      <c r="IX46" s="125"/>
      <c r="IY46" s="125"/>
      <c r="IZ46" s="125"/>
      <c r="JA46" s="125"/>
      <c r="JB46" s="125"/>
      <c r="JC46" s="125"/>
      <c r="JD46" s="125"/>
      <c r="JE46" s="125"/>
      <c r="JF46" s="125"/>
      <c r="JG46" s="125"/>
      <c r="JH46" s="125"/>
      <c r="JI46" s="125"/>
      <c r="JJ46" s="125"/>
      <c r="JK46" s="125"/>
      <c r="JL46" s="125"/>
      <c r="JM46" s="125"/>
      <c r="JN46" s="125"/>
      <c r="JO46" s="125"/>
      <c r="JP46" s="125"/>
      <c r="JQ46" s="125"/>
      <c r="JR46" s="125"/>
      <c r="JS46" s="125"/>
      <c r="JT46" s="125"/>
      <c r="JU46" s="125"/>
      <c r="JV46" s="125"/>
      <c r="JW46" s="125"/>
      <c r="JX46" s="125"/>
      <c r="JY46" s="125"/>
      <c r="JZ46" s="125"/>
      <c r="KA46" s="125"/>
      <c r="KB46" s="125"/>
      <c r="KC46" s="125"/>
      <c r="KD46" s="125"/>
      <c r="KE46" s="125"/>
      <c r="KF46" s="125"/>
      <c r="KG46" s="125"/>
      <c r="KH46" s="125"/>
      <c r="KI46" s="125"/>
      <c r="KJ46" s="125"/>
      <c r="KK46" s="125"/>
      <c r="KL46" s="125"/>
      <c r="KM46" s="125"/>
      <c r="KN46" s="125"/>
      <c r="KO46" s="125"/>
      <c r="KP46" s="125"/>
      <c r="KQ46" s="125"/>
      <c r="KR46" s="125"/>
      <c r="KS46" s="125"/>
      <c r="KT46" s="125"/>
      <c r="KU46" s="125"/>
      <c r="KV46" s="125"/>
      <c r="KW46" s="125"/>
      <c r="KX46" s="125"/>
      <c r="KY46" s="125"/>
      <c r="KZ46" s="125"/>
      <c r="LA46" s="125"/>
      <c r="LB46" s="125"/>
      <c r="LC46" s="125"/>
      <c r="LD46" s="125"/>
      <c r="LE46" s="125"/>
      <c r="LF46" s="125"/>
      <c r="LG46" s="125"/>
      <c r="LH46" s="125"/>
      <c r="LI46" s="125"/>
      <c r="LJ46" s="125"/>
      <c r="LK46" s="125"/>
      <c r="LL46" s="125"/>
      <c r="LM46" s="125"/>
      <c r="LN46" s="125"/>
      <c r="LO46" s="125"/>
      <c r="LP46" s="125"/>
      <c r="LQ46" s="125"/>
      <c r="LR46" s="125"/>
      <c r="LS46" s="125"/>
      <c r="LT46" s="125"/>
      <c r="LU46" s="125"/>
      <c r="LV46" s="125"/>
      <c r="LW46" s="125"/>
      <c r="LX46" s="125"/>
      <c r="LY46" s="125"/>
      <c r="LZ46" s="125"/>
      <c r="MA46" s="125"/>
      <c r="MB46" s="125"/>
      <c r="MC46" s="125"/>
      <c r="MD46" s="125"/>
      <c r="ME46" s="125"/>
      <c r="MF46" s="125"/>
      <c r="MG46" s="125"/>
      <c r="MH46" s="125"/>
      <c r="MI46" s="125"/>
      <c r="MJ46" s="125"/>
      <c r="MK46" s="125"/>
      <c r="ML46" s="125"/>
      <c r="MM46" s="125"/>
      <c r="MN46" s="125"/>
      <c r="MO46" s="125"/>
      <c r="MP46" s="125"/>
      <c r="MQ46" s="125"/>
      <c r="MR46" s="125"/>
      <c r="MS46" s="125"/>
      <c r="MT46" s="125"/>
      <c r="MU46" s="125"/>
      <c r="MV46" s="125"/>
      <c r="MW46" s="125"/>
      <c r="MX46" s="125"/>
      <c r="MY46" s="125"/>
      <c r="MZ46" s="125"/>
      <c r="NA46" s="125"/>
      <c r="NB46" s="125"/>
      <c r="NC46" s="125"/>
      <c r="ND46" s="125"/>
      <c r="NE46" s="125"/>
      <c r="NF46" s="125"/>
      <c r="NG46" s="125"/>
      <c r="NH46" s="125"/>
      <c r="NI46" s="125"/>
      <c r="NJ46" s="125"/>
      <c r="NK46" s="125"/>
      <c r="NL46" s="125"/>
      <c r="NM46" s="125"/>
      <c r="NN46" s="125"/>
      <c r="NO46" s="125"/>
      <c r="NP46" s="125"/>
      <c r="NQ46" s="125"/>
      <c r="NR46" s="125"/>
      <c r="NS46" s="125"/>
      <c r="NT46" s="125"/>
      <c r="NU46" s="125"/>
      <c r="NV46" s="125"/>
      <c r="NW46" s="125"/>
      <c r="NX46" s="125"/>
      <c r="NY46" s="125"/>
      <c r="NZ46" s="125"/>
      <c r="OA46" s="125"/>
      <c r="OB46" s="125"/>
      <c r="OC46" s="125"/>
      <c r="OD46" s="125"/>
      <c r="OE46" s="125"/>
      <c r="OF46" s="125"/>
      <c r="OG46" s="125"/>
      <c r="OH46" s="125"/>
      <c r="OI46" s="125"/>
      <c r="OJ46" s="125"/>
      <c r="OK46" s="125"/>
      <c r="OL46" s="125"/>
      <c r="OM46" s="125"/>
      <c r="ON46" s="125"/>
      <c r="OO46" s="125"/>
      <c r="OP46" s="125"/>
      <c r="OQ46" s="125"/>
      <c r="OR46" s="125"/>
      <c r="OS46" s="125"/>
      <c r="OT46" s="125"/>
      <c r="OU46" s="125"/>
      <c r="OV46" s="125"/>
      <c r="OW46" s="125"/>
      <c r="OX46" s="125"/>
      <c r="OY46" s="125"/>
      <c r="OZ46" s="125"/>
      <c r="PA46" s="125"/>
      <c r="PB46" s="125"/>
      <c r="PC46" s="125"/>
      <c r="PD46" s="125"/>
      <c r="PE46" s="125"/>
      <c r="PF46" s="125"/>
      <c r="PG46" s="125"/>
      <c r="PH46" s="125"/>
      <c r="PI46" s="125"/>
      <c r="PJ46" s="125"/>
      <c r="PK46" s="125"/>
      <c r="PL46" s="125"/>
      <c r="PM46" s="125"/>
      <c r="PN46" s="125"/>
      <c r="PO46" s="125"/>
      <c r="PP46" s="125"/>
      <c r="PQ46" s="125"/>
      <c r="PR46" s="125"/>
      <c r="PS46" s="125"/>
      <c r="PT46" s="125"/>
      <c r="PU46" s="125"/>
      <c r="PV46" s="125"/>
      <c r="PW46" s="125"/>
      <c r="PX46" s="125"/>
      <c r="PY46" s="125"/>
      <c r="PZ46" s="125"/>
      <c r="QA46" s="125"/>
      <c r="QB46" s="125"/>
      <c r="QC46" s="125"/>
      <c r="QD46" s="125"/>
      <c r="QE46" s="125"/>
      <c r="QF46" s="125"/>
      <c r="QG46" s="125"/>
      <c r="QH46" s="125"/>
      <c r="QI46" s="125"/>
      <c r="QJ46" s="125"/>
      <c r="QK46" s="125"/>
      <c r="QL46" s="125"/>
      <c r="QM46" s="125"/>
      <c r="QN46" s="125"/>
      <c r="QO46" s="125"/>
      <c r="QP46" s="125"/>
      <c r="QQ46" s="125"/>
      <c r="QR46" s="125"/>
      <c r="QS46" s="125"/>
      <c r="QT46" s="125"/>
      <c r="QU46" s="125"/>
      <c r="QV46" s="125"/>
      <c r="QW46" s="125"/>
      <c r="QX46" s="125"/>
      <c r="QY46" s="125"/>
      <c r="QZ46" s="125"/>
      <c r="RA46" s="125"/>
      <c r="RB46" s="125"/>
      <c r="RC46" s="125"/>
      <c r="RD46" s="125"/>
      <c r="RE46" s="125"/>
      <c r="RF46" s="125"/>
      <c r="RG46" s="125"/>
      <c r="RH46" s="125"/>
      <c r="RI46" s="125"/>
      <c r="RJ46" s="125"/>
      <c r="RK46" s="125"/>
      <c r="RL46" s="125"/>
      <c r="RM46" s="125"/>
      <c r="RN46" s="125"/>
      <c r="RO46" s="125"/>
      <c r="RP46" s="125"/>
      <c r="RQ46" s="125"/>
      <c r="RR46" s="125"/>
      <c r="RS46" s="125"/>
      <c r="RT46" s="125"/>
      <c r="RU46" s="125"/>
      <c r="RV46" s="125"/>
      <c r="RW46" s="125"/>
      <c r="RX46" s="125"/>
      <c r="RY46" s="125"/>
      <c r="RZ46" s="125"/>
      <c r="SA46" s="125"/>
      <c r="SB46" s="125"/>
      <c r="SC46" s="125"/>
      <c r="SD46" s="125"/>
      <c r="SE46" s="125"/>
      <c r="SF46" s="125"/>
      <c r="SG46" s="125"/>
      <c r="SH46" s="125"/>
      <c r="SI46" s="125"/>
      <c r="SJ46" s="125"/>
      <c r="SK46" s="125"/>
      <c r="SL46" s="125"/>
      <c r="SM46" s="125"/>
      <c r="SN46" s="125"/>
      <c r="SO46" s="125"/>
      <c r="SP46" s="125"/>
      <c r="SQ46" s="125"/>
      <c r="SR46" s="125"/>
      <c r="SS46" s="125"/>
      <c r="ST46" s="125"/>
      <c r="SU46" s="125"/>
      <c r="SV46" s="125"/>
      <c r="SW46" s="125"/>
      <c r="SX46" s="125"/>
      <c r="SY46" s="125"/>
      <c r="SZ46" s="125"/>
      <c r="TA46" s="125"/>
      <c r="TB46" s="125"/>
      <c r="TC46" s="125"/>
      <c r="TD46" s="125"/>
      <c r="TE46" s="125"/>
      <c r="TF46" s="125"/>
      <c r="TG46" s="125"/>
      <c r="TH46" s="125"/>
      <c r="TI46" s="125"/>
      <c r="TJ46" s="125"/>
      <c r="TK46" s="125"/>
      <c r="TL46" s="125"/>
      <c r="TM46" s="125"/>
      <c r="TN46" s="125"/>
      <c r="TO46" s="125"/>
      <c r="TP46" s="125"/>
      <c r="TQ46" s="125"/>
      <c r="TR46" s="125"/>
      <c r="TS46" s="125"/>
      <c r="TT46" s="125"/>
      <c r="TU46" s="125"/>
      <c r="TV46" s="125"/>
      <c r="TW46" s="125"/>
      <c r="TX46" s="125"/>
      <c r="TY46" s="125"/>
      <c r="TZ46" s="125"/>
      <c r="UA46" s="125"/>
      <c r="UB46" s="125"/>
      <c r="UC46" s="125"/>
      <c r="UD46" s="125"/>
      <c r="UE46" s="125"/>
      <c r="UF46" s="125"/>
      <c r="UG46" s="125"/>
      <c r="UH46" s="125"/>
      <c r="UI46" s="125"/>
      <c r="UJ46" s="125"/>
      <c r="UK46" s="125"/>
      <c r="UL46" s="125"/>
      <c r="UM46" s="125"/>
      <c r="UN46" s="125"/>
      <c r="UO46" s="125"/>
      <c r="UP46" s="125"/>
      <c r="UQ46" s="125"/>
      <c r="UR46" s="125"/>
      <c r="US46" s="125"/>
      <c r="UT46" s="125"/>
      <c r="UU46" s="125"/>
      <c r="UV46" s="125"/>
      <c r="UW46" s="125"/>
      <c r="UX46" s="125"/>
      <c r="UY46" s="125"/>
      <c r="UZ46" s="125"/>
      <c r="VA46" s="125"/>
      <c r="VB46" s="125"/>
      <c r="VC46" s="125"/>
      <c r="VD46" s="125"/>
      <c r="VE46" s="125"/>
      <c r="VF46" s="125"/>
      <c r="VG46" s="125"/>
      <c r="VH46" s="125"/>
      <c r="VI46" s="125"/>
      <c r="VJ46" s="125"/>
      <c r="VK46" s="125"/>
      <c r="VL46" s="125"/>
      <c r="VM46" s="125"/>
      <c r="VN46" s="125"/>
      <c r="VO46" s="125"/>
      <c r="VP46" s="125"/>
      <c r="VQ46" s="125"/>
      <c r="VR46" s="125"/>
      <c r="VS46" s="125"/>
      <c r="VT46" s="125"/>
      <c r="VU46" s="125"/>
      <c r="VV46" s="125"/>
      <c r="VW46" s="125"/>
      <c r="VX46" s="125"/>
      <c r="VY46" s="125"/>
      <c r="VZ46" s="125"/>
      <c r="WA46" s="125"/>
      <c r="WB46" s="125"/>
      <c r="WC46" s="125"/>
      <c r="WD46" s="125"/>
      <c r="WE46" s="125"/>
      <c r="WF46" s="125"/>
      <c r="WG46" s="125"/>
      <c r="WH46" s="125"/>
      <c r="WI46" s="125"/>
      <c r="WJ46" s="125"/>
      <c r="WK46" s="125"/>
      <c r="WL46" s="125"/>
      <c r="WM46" s="125"/>
      <c r="WN46" s="125"/>
      <c r="WO46" s="125"/>
      <c r="WP46" s="125"/>
      <c r="WQ46" s="125"/>
      <c r="WR46" s="125"/>
      <c r="WS46" s="125"/>
      <c r="WT46" s="125"/>
      <c r="WU46" s="125"/>
      <c r="WV46" s="125"/>
      <c r="WW46" s="125"/>
      <c r="WX46" s="125"/>
      <c r="WY46" s="125"/>
      <c r="WZ46" s="125"/>
      <c r="XA46" s="125"/>
      <c r="XB46" s="125"/>
      <c r="XC46" s="125"/>
      <c r="XD46" s="125"/>
      <c r="XE46" s="125"/>
      <c r="XF46" s="125"/>
      <c r="XG46" s="125"/>
      <c r="XH46" s="125"/>
      <c r="XI46" s="125"/>
      <c r="XJ46" s="125"/>
      <c r="XK46" s="125"/>
      <c r="XL46" s="125"/>
      <c r="XM46" s="125"/>
      <c r="XN46" s="125"/>
      <c r="XO46" s="125"/>
      <c r="XP46" s="125"/>
      <c r="XQ46" s="125"/>
      <c r="XR46" s="125"/>
      <c r="XS46" s="125"/>
      <c r="XT46" s="125"/>
      <c r="XU46" s="125"/>
      <c r="XV46" s="125"/>
      <c r="XW46" s="125"/>
      <c r="XX46" s="125"/>
      <c r="XY46" s="125"/>
      <c r="XZ46" s="125"/>
      <c r="YA46" s="125"/>
      <c r="YB46" s="125"/>
      <c r="YC46" s="125"/>
      <c r="YD46" s="125"/>
      <c r="YE46" s="125"/>
      <c r="YF46" s="125"/>
      <c r="YG46" s="125"/>
      <c r="YH46" s="125"/>
      <c r="YI46" s="125"/>
      <c r="YJ46" s="125"/>
      <c r="YK46" s="125"/>
      <c r="YL46" s="125"/>
      <c r="YM46" s="125"/>
      <c r="YN46" s="125"/>
      <c r="YO46" s="125"/>
      <c r="YP46" s="125"/>
      <c r="YQ46" s="125"/>
      <c r="YR46" s="125"/>
      <c r="YS46" s="125"/>
      <c r="YT46" s="125"/>
      <c r="YU46" s="125"/>
      <c r="YV46" s="125"/>
      <c r="YW46" s="125"/>
      <c r="YX46" s="125"/>
      <c r="YY46" s="125"/>
      <c r="YZ46" s="125"/>
      <c r="ZA46" s="125"/>
      <c r="ZB46" s="125"/>
      <c r="ZC46" s="125"/>
      <c r="ZD46" s="125"/>
      <c r="ZE46" s="125"/>
      <c r="ZF46" s="125"/>
      <c r="ZG46" s="125"/>
      <c r="ZH46" s="125"/>
      <c r="ZI46" s="125"/>
      <c r="ZJ46" s="125"/>
      <c r="ZK46" s="125"/>
      <c r="ZL46" s="125"/>
      <c r="ZM46" s="125"/>
      <c r="ZN46" s="125"/>
      <c r="ZO46" s="125"/>
      <c r="ZP46" s="125"/>
      <c r="ZQ46" s="125"/>
      <c r="ZR46" s="125"/>
      <c r="ZS46" s="125"/>
      <c r="ZT46" s="125"/>
      <c r="ZU46" s="125"/>
      <c r="ZV46" s="125"/>
      <c r="ZW46" s="125"/>
      <c r="ZX46" s="125"/>
      <c r="ZY46" s="125"/>
      <c r="ZZ46" s="125"/>
      <c r="AAA46" s="125"/>
      <c r="AAB46" s="125"/>
      <c r="AAC46" s="125"/>
      <c r="AAD46" s="125"/>
      <c r="AAE46" s="125"/>
      <c r="AAF46" s="125"/>
      <c r="AAG46" s="125"/>
      <c r="AAH46" s="125"/>
      <c r="AAI46" s="125"/>
      <c r="AAJ46" s="125"/>
      <c r="AAK46" s="125"/>
      <c r="AAL46" s="125"/>
      <c r="AAM46" s="125"/>
      <c r="AAN46" s="125"/>
      <c r="AAO46" s="125"/>
      <c r="AAP46" s="125"/>
      <c r="AAQ46" s="125"/>
      <c r="AAR46" s="125"/>
      <c r="AAS46" s="125"/>
      <c r="AAT46" s="125"/>
      <c r="AAU46" s="125"/>
      <c r="AAV46" s="125"/>
      <c r="AAW46" s="125"/>
      <c r="AAX46" s="125"/>
      <c r="AAY46" s="125"/>
      <c r="AAZ46" s="125"/>
      <c r="ABA46" s="125"/>
      <c r="ABB46" s="125"/>
      <c r="ABC46" s="125"/>
      <c r="ABD46" s="125"/>
      <c r="ABE46" s="125"/>
      <c r="ABF46" s="125"/>
      <c r="ABG46" s="125"/>
      <c r="ABH46" s="125"/>
      <c r="ABI46" s="125"/>
      <c r="ABJ46" s="125"/>
      <c r="ABK46" s="125"/>
      <c r="ABL46" s="125"/>
      <c r="ABM46" s="125"/>
      <c r="ABN46" s="125"/>
      <c r="ABO46" s="125"/>
      <c r="ABP46" s="125"/>
      <c r="ABQ46" s="125"/>
      <c r="ABR46" s="125"/>
      <c r="ABS46" s="125"/>
      <c r="ABT46" s="125"/>
      <c r="ABU46" s="125"/>
      <c r="ABV46" s="125"/>
      <c r="ABW46" s="125"/>
      <c r="ABX46" s="125"/>
      <c r="ABY46" s="125"/>
      <c r="ABZ46" s="125"/>
      <c r="ACA46" s="125"/>
      <c r="ACB46" s="125"/>
      <c r="ACC46" s="125"/>
      <c r="ACD46" s="125"/>
      <c r="ACE46" s="125"/>
      <c r="ACF46" s="125"/>
      <c r="ACG46" s="125"/>
      <c r="ACH46" s="125"/>
      <c r="ACI46" s="125"/>
      <c r="ACJ46" s="125"/>
      <c r="ACK46" s="125"/>
      <c r="ACL46" s="125"/>
      <c r="ACM46" s="125"/>
      <c r="ACN46" s="125"/>
      <c r="ACO46" s="125"/>
      <c r="ACP46" s="125"/>
      <c r="ACQ46" s="125"/>
      <c r="ACR46" s="125"/>
      <c r="ACS46" s="125"/>
      <c r="ACT46" s="125"/>
      <c r="ACU46" s="125"/>
      <c r="ACV46" s="125"/>
      <c r="ACW46" s="125"/>
      <c r="ACX46" s="125"/>
      <c r="ACY46" s="125"/>
      <c r="ACZ46" s="125"/>
      <c r="ADA46" s="125"/>
      <c r="ADB46" s="125"/>
      <c r="ADC46" s="125"/>
      <c r="ADD46" s="125"/>
      <c r="ADE46" s="125"/>
      <c r="ADF46" s="125"/>
      <c r="ADG46" s="125"/>
      <c r="ADH46" s="125"/>
      <c r="ADI46" s="125"/>
      <c r="ADJ46" s="125"/>
      <c r="ADK46" s="125"/>
      <c r="ADL46" s="125"/>
      <c r="ADM46" s="125"/>
      <c r="ADN46" s="125"/>
      <c r="ADO46" s="125"/>
      <c r="ADP46" s="125"/>
      <c r="ADQ46" s="125"/>
      <c r="ADR46" s="125"/>
      <c r="ADS46" s="125"/>
      <c r="ADT46" s="125"/>
      <c r="ADU46" s="125"/>
      <c r="ADV46" s="125"/>
      <c r="ADW46" s="125"/>
      <c r="ADX46" s="125"/>
      <c r="ADY46" s="125"/>
      <c r="ADZ46" s="125"/>
      <c r="AEA46" s="125"/>
      <c r="AEB46" s="125"/>
      <c r="AEC46" s="125"/>
      <c r="AED46" s="125"/>
      <c r="AEE46" s="125"/>
      <c r="AEF46" s="125"/>
      <c r="AEG46" s="125"/>
      <c r="AEH46" s="125"/>
      <c r="AEI46" s="125"/>
      <c r="AEJ46" s="125"/>
      <c r="AEK46" s="125"/>
      <c r="AEL46" s="125"/>
      <c r="AEM46" s="125"/>
      <c r="AEN46" s="125"/>
      <c r="AEO46" s="125"/>
      <c r="AEP46" s="125"/>
      <c r="AEQ46" s="125"/>
      <c r="AER46" s="125"/>
      <c r="AES46" s="125"/>
      <c r="AET46" s="125"/>
      <c r="AEU46" s="125"/>
      <c r="AEV46" s="125"/>
      <c r="AEW46" s="125"/>
      <c r="AEX46" s="125"/>
      <c r="AEY46" s="125"/>
      <c r="AEZ46" s="125"/>
      <c r="AFA46" s="125"/>
      <c r="AFB46" s="125"/>
      <c r="AFC46" s="125"/>
      <c r="AFD46" s="125"/>
      <c r="AFE46" s="125"/>
      <c r="AFF46" s="125"/>
      <c r="AFG46" s="125"/>
      <c r="AFH46" s="125"/>
      <c r="AFI46" s="125"/>
      <c r="AFJ46" s="125"/>
      <c r="AFK46" s="125"/>
      <c r="AFL46" s="125"/>
      <c r="AFM46" s="125"/>
      <c r="AFN46" s="125"/>
      <c r="AFO46" s="125"/>
      <c r="AFP46" s="125"/>
      <c r="AFQ46" s="125"/>
      <c r="AFR46" s="125"/>
      <c r="AFS46" s="125"/>
      <c r="AFT46" s="125"/>
      <c r="AFU46" s="125"/>
      <c r="AFV46" s="125"/>
      <c r="AFW46" s="125"/>
      <c r="AFX46" s="125"/>
      <c r="AFY46" s="125"/>
      <c r="AFZ46" s="125"/>
      <c r="AGA46" s="125"/>
      <c r="AGB46" s="125"/>
      <c r="AGC46" s="125"/>
      <c r="AGD46" s="125"/>
      <c r="AGE46" s="125"/>
      <c r="AGF46" s="125"/>
      <c r="AGG46" s="125"/>
      <c r="AGH46" s="125"/>
      <c r="AGI46" s="125"/>
      <c r="AGJ46" s="125"/>
      <c r="AGK46" s="125"/>
      <c r="AGL46" s="125"/>
      <c r="AGM46" s="125"/>
      <c r="AGN46" s="125"/>
      <c r="AGO46" s="125"/>
      <c r="AGP46" s="125"/>
      <c r="AGQ46" s="125"/>
      <c r="AGR46" s="125"/>
      <c r="AGS46" s="125"/>
      <c r="AGT46" s="125"/>
      <c r="AGU46" s="125"/>
      <c r="AGV46" s="125"/>
      <c r="AGW46" s="125"/>
      <c r="AGX46" s="125"/>
      <c r="AGY46" s="125"/>
      <c r="AGZ46" s="125"/>
      <c r="AHA46" s="125"/>
      <c r="AHB46" s="125"/>
      <c r="AHC46" s="125"/>
      <c r="AHD46" s="125"/>
      <c r="AHE46" s="125"/>
      <c r="AHF46" s="125"/>
      <c r="AHG46" s="125"/>
      <c r="AHH46" s="125"/>
      <c r="AHI46" s="125"/>
      <c r="AHJ46" s="125"/>
      <c r="AHK46" s="125"/>
      <c r="AHL46" s="125"/>
      <c r="AHM46" s="125"/>
      <c r="AHN46" s="125"/>
      <c r="AHO46" s="125"/>
      <c r="AHP46" s="125"/>
      <c r="AHQ46" s="125"/>
      <c r="AHR46" s="125"/>
      <c r="AHS46" s="125"/>
      <c r="AHT46" s="125"/>
      <c r="AHU46" s="125"/>
      <c r="AHV46" s="125"/>
      <c r="AHW46" s="125"/>
      <c r="AHX46" s="125"/>
      <c r="AHY46" s="125"/>
      <c r="AHZ46" s="125"/>
      <c r="AIA46" s="125"/>
      <c r="AIB46" s="125"/>
      <c r="AIC46" s="125"/>
      <c r="AID46" s="125"/>
      <c r="AIE46" s="125"/>
      <c r="AIF46" s="125"/>
      <c r="AIG46" s="125"/>
      <c r="AIH46" s="125"/>
      <c r="AII46" s="125"/>
      <c r="AIJ46" s="125"/>
      <c r="AIK46" s="125"/>
      <c r="AIL46" s="125"/>
      <c r="AIM46" s="125"/>
      <c r="AIN46" s="125"/>
      <c r="AIO46" s="125"/>
      <c r="AIP46" s="125"/>
      <c r="AIQ46" s="125"/>
      <c r="AIR46" s="125"/>
      <c r="AIS46" s="125"/>
      <c r="AIT46" s="125"/>
      <c r="AIU46" s="125"/>
      <c r="AIV46" s="125"/>
      <c r="AIW46" s="125"/>
      <c r="AIX46" s="125"/>
      <c r="AIY46" s="125"/>
      <c r="AIZ46" s="125"/>
      <c r="AJA46" s="125"/>
      <c r="AJB46" s="125"/>
      <c r="AJC46" s="125"/>
      <c r="AJD46" s="125"/>
      <c r="AJE46" s="125"/>
      <c r="AJF46" s="125"/>
      <c r="AJG46" s="125"/>
      <c r="AJH46" s="125"/>
      <c r="AJI46" s="125"/>
      <c r="AJJ46" s="125"/>
      <c r="AJK46" s="125"/>
      <c r="AJL46" s="125"/>
      <c r="AJM46" s="125"/>
      <c r="AJN46" s="125"/>
      <c r="AJO46" s="125"/>
      <c r="AJP46" s="125"/>
      <c r="AJQ46" s="125"/>
      <c r="AJR46" s="125"/>
      <c r="AJS46" s="125"/>
      <c r="AJT46" s="125"/>
      <c r="AJU46" s="125"/>
      <c r="AJV46" s="125"/>
      <c r="AJW46" s="125"/>
      <c r="AJX46" s="125"/>
      <c r="AJY46" s="125"/>
      <c r="AJZ46" s="125"/>
      <c r="AKA46" s="125"/>
      <c r="AKB46" s="125"/>
      <c r="AKC46" s="125"/>
      <c r="AKD46" s="125"/>
      <c r="AKE46" s="125"/>
      <c r="AKF46" s="125"/>
      <c r="AKG46" s="125"/>
      <c r="AKH46" s="125"/>
      <c r="AKI46" s="125"/>
      <c r="AKJ46" s="125"/>
      <c r="AKK46" s="125"/>
      <c r="AKL46" s="125"/>
      <c r="AKM46" s="125"/>
      <c r="AKN46" s="125"/>
      <c r="AKO46" s="125"/>
      <c r="AKP46" s="125"/>
      <c r="AKQ46" s="125"/>
      <c r="AKR46" s="125"/>
      <c r="AKS46" s="125"/>
      <c r="AKT46" s="125"/>
      <c r="AKU46" s="125"/>
      <c r="AKV46" s="125"/>
      <c r="AKW46" s="125"/>
      <c r="AKX46" s="125"/>
      <c r="AKY46" s="125"/>
      <c r="AKZ46" s="125"/>
      <c r="ALA46" s="125"/>
      <c r="ALB46" s="125"/>
      <c r="ALC46" s="125"/>
      <c r="ALD46" s="125"/>
      <c r="ALE46" s="125"/>
      <c r="ALF46" s="125"/>
      <c r="ALG46" s="125"/>
      <c r="ALH46" s="125"/>
      <c r="ALI46" s="125"/>
      <c r="ALJ46" s="125"/>
      <c r="ALK46" s="125"/>
      <c r="ALL46" s="125"/>
      <c r="ALM46" s="125"/>
      <c r="ALN46" s="125"/>
      <c r="ALO46" s="125"/>
      <c r="ALP46" s="125"/>
      <c r="ALQ46" s="125"/>
      <c r="ALR46" s="125"/>
      <c r="ALS46" s="125"/>
      <c r="ALT46" s="125"/>
      <c r="ALU46" s="125"/>
      <c r="ALV46" s="125"/>
      <c r="ALW46" s="125"/>
      <c r="ALX46" s="125"/>
      <c r="ALY46" s="125"/>
      <c r="ALZ46" s="125"/>
      <c r="AMA46" s="125"/>
      <c r="AMB46" s="125"/>
      <c r="AMC46" s="125"/>
      <c r="AMD46" s="125"/>
      <c r="AME46" s="125"/>
      <c r="AMF46" s="125"/>
      <c r="AMG46" s="125"/>
      <c r="AMH46" s="125"/>
      <c r="AMI46" s="125"/>
      <c r="AMJ46" s="125"/>
      <c r="AMK46" s="125"/>
      <c r="AML46" s="125"/>
      <c r="AMM46" s="125"/>
      <c r="AMN46" s="125"/>
      <c r="AMO46" s="125"/>
      <c r="AMP46" s="125"/>
      <c r="AMQ46" s="125"/>
      <c r="AMR46" s="125"/>
      <c r="AMS46" s="125"/>
      <c r="AMT46" s="125"/>
      <c r="AMU46" s="125"/>
      <c r="AMV46" s="125"/>
      <c r="AMW46" s="125"/>
      <c r="AMX46" s="125"/>
      <c r="AMY46" s="125"/>
      <c r="AMZ46" s="125"/>
      <c r="ANA46" s="125"/>
      <c r="ANB46" s="125"/>
      <c r="ANC46" s="125"/>
      <c r="AND46" s="125"/>
      <c r="ANE46" s="125"/>
      <c r="ANF46" s="125"/>
      <c r="ANG46" s="125"/>
      <c r="ANH46" s="125"/>
      <c r="ANI46" s="125"/>
      <c r="ANJ46" s="125"/>
      <c r="ANK46" s="125"/>
      <c r="ANL46" s="125"/>
      <c r="ANM46" s="125"/>
      <c r="ANN46" s="125"/>
      <c r="ANO46" s="125"/>
      <c r="ANP46" s="125"/>
      <c r="ANQ46" s="125"/>
      <c r="ANR46" s="125"/>
      <c r="ANS46" s="125"/>
      <c r="ANT46" s="125"/>
      <c r="ANU46" s="125"/>
      <c r="ANV46" s="125"/>
      <c r="ANW46" s="125"/>
      <c r="ANX46" s="125"/>
      <c r="ANY46" s="125"/>
      <c r="ANZ46" s="125"/>
      <c r="AOA46" s="125"/>
      <c r="AOB46" s="125"/>
      <c r="AOC46" s="125"/>
      <c r="AOD46" s="125"/>
      <c r="AOE46" s="125"/>
      <c r="AOF46" s="125"/>
      <c r="AOG46" s="125"/>
      <c r="AOH46" s="125"/>
      <c r="AOI46" s="125"/>
      <c r="AOJ46" s="125"/>
      <c r="AOK46" s="125"/>
      <c r="AOL46" s="125"/>
      <c r="AOM46" s="125"/>
      <c r="AON46" s="125"/>
      <c r="AOO46" s="125"/>
      <c r="AOP46" s="125"/>
      <c r="AOQ46" s="125"/>
      <c r="AOR46" s="125"/>
      <c r="AOS46" s="125"/>
      <c r="AOT46" s="125"/>
      <c r="AOU46" s="125"/>
      <c r="AOV46" s="125"/>
      <c r="AOW46" s="125"/>
      <c r="AOX46" s="125"/>
      <c r="AOY46" s="125"/>
      <c r="AOZ46" s="125"/>
      <c r="APA46" s="125"/>
      <c r="APB46" s="125"/>
      <c r="APC46" s="125"/>
      <c r="APD46" s="125"/>
      <c r="APE46" s="125"/>
      <c r="APF46" s="125"/>
      <c r="APG46" s="125"/>
      <c r="APH46" s="125"/>
      <c r="API46" s="125"/>
      <c r="APJ46" s="125"/>
      <c r="APK46" s="125"/>
      <c r="APL46" s="125"/>
      <c r="APM46" s="125"/>
      <c r="APN46" s="125"/>
      <c r="APO46" s="125"/>
      <c r="APP46" s="125"/>
      <c r="APQ46" s="125"/>
      <c r="APR46" s="125"/>
      <c r="APS46" s="125"/>
      <c r="APT46" s="125"/>
      <c r="APU46" s="125"/>
      <c r="APV46" s="125"/>
      <c r="APW46" s="125"/>
      <c r="APX46" s="125"/>
      <c r="APY46" s="125"/>
      <c r="APZ46" s="125"/>
      <c r="AQA46" s="125"/>
      <c r="AQB46" s="125"/>
      <c r="AQC46" s="125"/>
      <c r="AQD46" s="125"/>
      <c r="AQE46" s="125"/>
      <c r="AQF46" s="125"/>
      <c r="AQG46" s="125"/>
      <c r="AQH46" s="125"/>
      <c r="AQI46" s="125"/>
      <c r="AQJ46" s="125"/>
      <c r="AQK46" s="125"/>
      <c r="AQL46" s="125"/>
      <c r="AQM46" s="125"/>
      <c r="AQN46" s="125"/>
      <c r="AQO46" s="125"/>
      <c r="AQP46" s="125"/>
      <c r="AQQ46" s="125"/>
      <c r="AQR46" s="125"/>
      <c r="AQS46" s="125"/>
      <c r="AQT46" s="125"/>
      <c r="AQU46" s="125"/>
      <c r="AQV46" s="125"/>
      <c r="AQW46" s="125"/>
      <c r="AQX46" s="125"/>
      <c r="AQY46" s="125"/>
      <c r="AQZ46" s="125"/>
      <c r="ARA46" s="125"/>
      <c r="ARB46" s="125"/>
      <c r="ARC46" s="125"/>
      <c r="ARD46" s="125"/>
      <c r="ARE46" s="125"/>
      <c r="ARF46" s="125"/>
      <c r="ARG46" s="125"/>
      <c r="ARH46" s="125"/>
      <c r="ARI46" s="125"/>
      <c r="ARJ46" s="125"/>
      <c r="ARK46" s="125"/>
      <c r="ARL46" s="125"/>
      <c r="ARM46" s="125"/>
      <c r="ARN46" s="125"/>
      <c r="ARO46" s="125"/>
      <c r="ARP46" s="125"/>
      <c r="ARQ46" s="125"/>
      <c r="ARR46" s="125"/>
      <c r="ARS46" s="125"/>
      <c r="ART46" s="125"/>
      <c r="ARU46" s="125"/>
      <c r="ARV46" s="125"/>
      <c r="ARW46" s="125"/>
      <c r="ARX46" s="125"/>
      <c r="ARY46" s="125"/>
      <c r="ARZ46" s="125"/>
      <c r="ASA46" s="125"/>
      <c r="ASB46" s="125"/>
      <c r="ASC46" s="125"/>
      <c r="ASD46" s="125"/>
      <c r="ASE46" s="125"/>
      <c r="ASF46" s="125"/>
      <c r="ASG46" s="125"/>
      <c r="ASH46" s="125"/>
      <c r="ASI46" s="125"/>
      <c r="ASJ46" s="125"/>
      <c r="ASK46" s="125"/>
      <c r="ASL46" s="125"/>
      <c r="ASM46" s="125"/>
      <c r="ASN46" s="125"/>
      <c r="ASO46" s="125"/>
      <c r="ASP46" s="125"/>
      <c r="ASQ46" s="125"/>
      <c r="ASR46" s="125"/>
      <c r="ASS46" s="125"/>
      <c r="AST46" s="125"/>
      <c r="ASU46" s="125"/>
      <c r="ASV46" s="125"/>
      <c r="ASW46" s="125"/>
      <c r="ASX46" s="125"/>
      <c r="ASY46" s="125"/>
      <c r="ASZ46" s="125"/>
      <c r="ATA46" s="125"/>
      <c r="ATB46" s="125"/>
      <c r="ATC46" s="125"/>
      <c r="ATD46" s="125"/>
      <c r="ATE46" s="125"/>
      <c r="ATF46" s="125"/>
      <c r="ATG46" s="125"/>
      <c r="ATH46" s="125"/>
      <c r="ATI46" s="125"/>
      <c r="ATJ46" s="125"/>
      <c r="ATK46" s="125"/>
      <c r="ATL46" s="125"/>
      <c r="ATM46" s="125"/>
      <c r="ATN46" s="125"/>
      <c r="ATO46" s="125"/>
      <c r="ATP46" s="125"/>
      <c r="ATQ46" s="125"/>
      <c r="ATR46" s="125"/>
      <c r="ATS46" s="125"/>
      <c r="ATT46" s="125"/>
      <c r="ATU46" s="125"/>
      <c r="ATV46" s="125"/>
      <c r="ATW46" s="125"/>
      <c r="ATX46" s="125"/>
      <c r="ATY46" s="125"/>
      <c r="ATZ46" s="125"/>
      <c r="AUA46" s="125"/>
      <c r="AUB46" s="125"/>
      <c r="AUC46" s="125"/>
      <c r="AUD46" s="125"/>
      <c r="AUE46" s="125"/>
      <c r="AUF46" s="125"/>
      <c r="AUG46" s="125"/>
      <c r="AUH46" s="125"/>
      <c r="AUI46" s="125"/>
      <c r="AUJ46" s="125"/>
      <c r="AUK46" s="125"/>
      <c r="AUL46" s="125"/>
      <c r="AUM46" s="125"/>
      <c r="AUN46" s="125"/>
      <c r="AUO46" s="125"/>
      <c r="AUP46" s="125"/>
      <c r="AUQ46" s="125"/>
      <c r="AUR46" s="125"/>
      <c r="AUS46" s="125"/>
    </row>
    <row r="47" spans="1:1241" s="50" customFormat="1" ht="11.5" x14ac:dyDescent="0.25">
      <c r="A47" s="23"/>
      <c r="B47" s="23"/>
      <c r="D47" s="31"/>
      <c r="E47" s="23"/>
      <c r="F47" s="23"/>
      <c r="G47" s="23"/>
      <c r="H47" s="23"/>
      <c r="I47" s="23"/>
      <c r="J47" s="23"/>
      <c r="K47" s="23"/>
      <c r="L47" s="23"/>
      <c r="M47" s="23"/>
      <c r="N47" s="31"/>
      <c r="O47" s="31"/>
      <c r="P47" s="31"/>
      <c r="Q47" s="31"/>
      <c r="R47" s="31"/>
      <c r="S47" s="31"/>
      <c r="T47" s="31"/>
      <c r="U47" s="31"/>
      <c r="V47" s="126"/>
      <c r="W47" s="126"/>
      <c r="X47" s="129"/>
      <c r="Y47" s="129"/>
      <c r="Z47" s="129"/>
      <c r="AA47" s="129"/>
      <c r="AB47" s="129"/>
      <c r="AC47" s="129"/>
      <c r="AD47" s="129"/>
      <c r="AE47" s="129"/>
      <c r="AF47" s="129"/>
      <c r="AG47" s="129"/>
      <c r="AH47" s="129"/>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c r="BQ47" s="125"/>
      <c r="BR47" s="125"/>
      <c r="BS47" s="125"/>
      <c r="BT47" s="125"/>
      <c r="BU47" s="125"/>
      <c r="BV47" s="125"/>
      <c r="BW47" s="125"/>
      <c r="BX47" s="125"/>
      <c r="BY47" s="125"/>
      <c r="BZ47" s="125"/>
      <c r="CA47" s="125"/>
      <c r="CB47" s="125"/>
      <c r="CC47" s="125"/>
      <c r="CD47" s="125"/>
      <c r="CE47" s="125"/>
      <c r="CF47" s="125"/>
      <c r="CG47" s="125"/>
      <c r="CH47" s="125"/>
      <c r="CI47" s="125"/>
      <c r="CJ47" s="125"/>
      <c r="CK47" s="125"/>
      <c r="CL47" s="125"/>
      <c r="CM47" s="125"/>
      <c r="CN47" s="125"/>
      <c r="CO47" s="125"/>
      <c r="CP47" s="125"/>
      <c r="CQ47" s="125"/>
      <c r="CR47" s="125"/>
      <c r="CS47" s="125"/>
      <c r="CT47" s="125"/>
      <c r="CU47" s="125"/>
      <c r="CV47" s="125"/>
      <c r="CW47" s="125"/>
      <c r="CX47" s="125"/>
      <c r="CY47" s="125"/>
      <c r="CZ47" s="125"/>
      <c r="DA47" s="125"/>
      <c r="DB47" s="125"/>
      <c r="DC47" s="125"/>
      <c r="DD47" s="125"/>
      <c r="DE47" s="125"/>
      <c r="DF47" s="125"/>
      <c r="DG47" s="125"/>
      <c r="DH47" s="125"/>
      <c r="DI47" s="125"/>
      <c r="DJ47" s="125"/>
      <c r="DK47" s="125"/>
      <c r="DL47" s="125"/>
      <c r="DM47" s="125"/>
      <c r="DN47" s="125"/>
      <c r="DO47" s="125"/>
      <c r="DP47" s="125"/>
      <c r="DQ47" s="125"/>
      <c r="DR47" s="125"/>
      <c r="DS47" s="125"/>
      <c r="DT47" s="125"/>
      <c r="DU47" s="125"/>
      <c r="DV47" s="125"/>
      <c r="DW47" s="125"/>
      <c r="DX47" s="125"/>
      <c r="DY47" s="125"/>
      <c r="DZ47" s="125"/>
      <c r="EA47" s="125"/>
      <c r="EB47" s="125"/>
      <c r="EC47" s="125"/>
      <c r="ED47" s="125"/>
      <c r="EE47" s="125"/>
      <c r="EF47" s="125"/>
      <c r="EG47" s="125"/>
      <c r="EH47" s="125"/>
      <c r="EI47" s="125"/>
      <c r="EJ47" s="125"/>
      <c r="EK47" s="125"/>
      <c r="EL47" s="125"/>
      <c r="EM47" s="125"/>
      <c r="EN47" s="125"/>
      <c r="EO47" s="125"/>
      <c r="EP47" s="125"/>
      <c r="EQ47" s="125"/>
      <c r="ER47" s="125"/>
      <c r="ES47" s="125"/>
      <c r="ET47" s="125"/>
      <c r="EU47" s="125"/>
      <c r="EV47" s="125"/>
      <c r="EW47" s="125"/>
      <c r="EX47" s="125"/>
      <c r="EY47" s="125"/>
      <c r="EZ47" s="125"/>
      <c r="FA47" s="125"/>
      <c r="FB47" s="125"/>
      <c r="FC47" s="125"/>
      <c r="FD47" s="125"/>
      <c r="FE47" s="125"/>
      <c r="FF47" s="125"/>
      <c r="FG47" s="125"/>
      <c r="FH47" s="125"/>
      <c r="FI47" s="125"/>
      <c r="FJ47" s="125"/>
      <c r="FK47" s="125"/>
      <c r="FL47" s="125"/>
      <c r="FM47" s="125"/>
      <c r="FN47" s="125"/>
      <c r="FO47" s="125"/>
      <c r="FP47" s="125"/>
      <c r="FQ47" s="125"/>
      <c r="FR47" s="125"/>
      <c r="FS47" s="125"/>
      <c r="FT47" s="125"/>
      <c r="FU47" s="125"/>
      <c r="FV47" s="125"/>
      <c r="FW47" s="125"/>
      <c r="FX47" s="125"/>
      <c r="FY47" s="125"/>
      <c r="FZ47" s="125"/>
      <c r="GA47" s="125"/>
      <c r="GB47" s="125"/>
      <c r="GC47" s="125"/>
      <c r="GD47" s="125"/>
      <c r="GE47" s="125"/>
      <c r="GF47" s="125"/>
      <c r="GG47" s="125"/>
      <c r="GH47" s="125"/>
      <c r="GI47" s="125"/>
      <c r="GJ47" s="125"/>
      <c r="GK47" s="125"/>
      <c r="GL47" s="125"/>
      <c r="GM47" s="125"/>
      <c r="GN47" s="125"/>
      <c r="GO47" s="125"/>
      <c r="GP47" s="125"/>
      <c r="GQ47" s="125"/>
      <c r="GR47" s="125"/>
      <c r="GS47" s="125"/>
      <c r="GT47" s="125"/>
      <c r="GU47" s="125"/>
      <c r="GV47" s="125"/>
      <c r="GW47" s="125"/>
      <c r="GX47" s="125"/>
      <c r="GY47" s="125"/>
      <c r="GZ47" s="125"/>
      <c r="HA47" s="125"/>
      <c r="HB47" s="125"/>
      <c r="HC47" s="125"/>
      <c r="HD47" s="125"/>
      <c r="HE47" s="125"/>
      <c r="HF47" s="125"/>
      <c r="HG47" s="125"/>
      <c r="HH47" s="125"/>
      <c r="HI47" s="125"/>
      <c r="HJ47" s="125"/>
      <c r="HK47" s="125"/>
      <c r="HL47" s="125"/>
      <c r="HM47" s="125"/>
      <c r="HN47" s="125"/>
      <c r="HO47" s="125"/>
      <c r="HP47" s="125"/>
      <c r="HQ47" s="125"/>
      <c r="HR47" s="125"/>
      <c r="HS47" s="125"/>
      <c r="HT47" s="125"/>
      <c r="HU47" s="125"/>
      <c r="HV47" s="125"/>
      <c r="HW47" s="125"/>
      <c r="HX47" s="125"/>
      <c r="HY47" s="125"/>
      <c r="HZ47" s="125"/>
      <c r="IA47" s="125"/>
      <c r="IB47" s="125"/>
      <c r="IC47" s="125"/>
      <c r="ID47" s="125"/>
      <c r="IE47" s="125"/>
      <c r="IF47" s="125"/>
      <c r="IG47" s="125"/>
      <c r="IH47" s="125"/>
      <c r="II47" s="125"/>
      <c r="IJ47" s="125"/>
      <c r="IK47" s="125"/>
      <c r="IL47" s="125"/>
      <c r="IM47" s="125"/>
      <c r="IN47" s="125"/>
      <c r="IO47" s="125"/>
      <c r="IP47" s="125"/>
      <c r="IQ47" s="125"/>
      <c r="IR47" s="125"/>
      <c r="IS47" s="125"/>
      <c r="IT47" s="125"/>
      <c r="IU47" s="125"/>
      <c r="IV47" s="125"/>
      <c r="IW47" s="125"/>
      <c r="IX47" s="125"/>
      <c r="IY47" s="125"/>
      <c r="IZ47" s="125"/>
      <c r="JA47" s="125"/>
      <c r="JB47" s="125"/>
      <c r="JC47" s="125"/>
      <c r="JD47" s="125"/>
      <c r="JE47" s="125"/>
      <c r="JF47" s="125"/>
      <c r="JG47" s="125"/>
      <c r="JH47" s="125"/>
      <c r="JI47" s="125"/>
      <c r="JJ47" s="125"/>
      <c r="JK47" s="125"/>
      <c r="JL47" s="125"/>
      <c r="JM47" s="125"/>
      <c r="JN47" s="125"/>
      <c r="JO47" s="125"/>
      <c r="JP47" s="125"/>
      <c r="JQ47" s="125"/>
      <c r="JR47" s="125"/>
      <c r="JS47" s="125"/>
      <c r="JT47" s="125"/>
      <c r="JU47" s="125"/>
      <c r="JV47" s="125"/>
      <c r="JW47" s="125"/>
      <c r="JX47" s="125"/>
      <c r="JY47" s="125"/>
      <c r="JZ47" s="125"/>
      <c r="KA47" s="125"/>
      <c r="KB47" s="125"/>
      <c r="KC47" s="125"/>
      <c r="KD47" s="125"/>
      <c r="KE47" s="125"/>
      <c r="KF47" s="125"/>
      <c r="KG47" s="125"/>
      <c r="KH47" s="125"/>
      <c r="KI47" s="125"/>
      <c r="KJ47" s="125"/>
      <c r="KK47" s="125"/>
      <c r="KL47" s="125"/>
      <c r="KM47" s="125"/>
      <c r="KN47" s="125"/>
      <c r="KO47" s="125"/>
      <c r="KP47" s="125"/>
      <c r="KQ47" s="125"/>
      <c r="KR47" s="125"/>
      <c r="KS47" s="125"/>
      <c r="KT47" s="125"/>
      <c r="KU47" s="125"/>
      <c r="KV47" s="125"/>
      <c r="KW47" s="125"/>
      <c r="KX47" s="125"/>
      <c r="KY47" s="125"/>
      <c r="KZ47" s="125"/>
      <c r="LA47" s="125"/>
      <c r="LB47" s="125"/>
      <c r="LC47" s="125"/>
      <c r="LD47" s="125"/>
      <c r="LE47" s="125"/>
      <c r="LF47" s="125"/>
      <c r="LG47" s="125"/>
      <c r="LH47" s="125"/>
      <c r="LI47" s="125"/>
      <c r="LJ47" s="125"/>
      <c r="LK47" s="125"/>
      <c r="LL47" s="125"/>
      <c r="LM47" s="125"/>
      <c r="LN47" s="125"/>
      <c r="LO47" s="125"/>
      <c r="LP47" s="125"/>
      <c r="LQ47" s="125"/>
      <c r="LR47" s="125"/>
      <c r="LS47" s="125"/>
      <c r="LT47" s="125"/>
      <c r="LU47" s="125"/>
      <c r="LV47" s="125"/>
      <c r="LW47" s="125"/>
      <c r="LX47" s="125"/>
      <c r="LY47" s="125"/>
      <c r="LZ47" s="125"/>
      <c r="MA47" s="125"/>
      <c r="MB47" s="125"/>
      <c r="MC47" s="125"/>
      <c r="MD47" s="125"/>
      <c r="ME47" s="125"/>
      <c r="MF47" s="125"/>
      <c r="MG47" s="125"/>
      <c r="MH47" s="125"/>
      <c r="MI47" s="125"/>
      <c r="MJ47" s="125"/>
      <c r="MK47" s="125"/>
      <c r="ML47" s="125"/>
      <c r="MM47" s="125"/>
      <c r="MN47" s="125"/>
      <c r="MO47" s="125"/>
      <c r="MP47" s="125"/>
      <c r="MQ47" s="125"/>
      <c r="MR47" s="125"/>
      <c r="MS47" s="125"/>
      <c r="MT47" s="125"/>
      <c r="MU47" s="125"/>
      <c r="MV47" s="125"/>
      <c r="MW47" s="125"/>
      <c r="MX47" s="125"/>
      <c r="MY47" s="125"/>
      <c r="MZ47" s="125"/>
      <c r="NA47" s="125"/>
      <c r="NB47" s="125"/>
      <c r="NC47" s="125"/>
      <c r="ND47" s="125"/>
      <c r="NE47" s="125"/>
      <c r="NF47" s="125"/>
      <c r="NG47" s="125"/>
      <c r="NH47" s="125"/>
      <c r="NI47" s="125"/>
      <c r="NJ47" s="125"/>
      <c r="NK47" s="125"/>
      <c r="NL47" s="125"/>
      <c r="NM47" s="125"/>
      <c r="NN47" s="125"/>
      <c r="NO47" s="125"/>
      <c r="NP47" s="125"/>
      <c r="NQ47" s="125"/>
      <c r="NR47" s="125"/>
      <c r="NS47" s="125"/>
      <c r="NT47" s="125"/>
      <c r="NU47" s="125"/>
      <c r="NV47" s="125"/>
      <c r="NW47" s="125"/>
      <c r="NX47" s="125"/>
      <c r="NY47" s="125"/>
      <c r="NZ47" s="125"/>
      <c r="OA47" s="125"/>
      <c r="OB47" s="125"/>
      <c r="OC47" s="125"/>
      <c r="OD47" s="125"/>
      <c r="OE47" s="125"/>
      <c r="OF47" s="125"/>
      <c r="OG47" s="125"/>
      <c r="OH47" s="125"/>
      <c r="OI47" s="125"/>
      <c r="OJ47" s="125"/>
      <c r="OK47" s="125"/>
      <c r="OL47" s="125"/>
      <c r="OM47" s="125"/>
      <c r="ON47" s="125"/>
      <c r="OO47" s="125"/>
      <c r="OP47" s="125"/>
      <c r="OQ47" s="125"/>
      <c r="OR47" s="125"/>
      <c r="OS47" s="125"/>
      <c r="OT47" s="125"/>
      <c r="OU47" s="125"/>
      <c r="OV47" s="125"/>
      <c r="OW47" s="125"/>
      <c r="OX47" s="125"/>
      <c r="OY47" s="125"/>
      <c r="OZ47" s="125"/>
      <c r="PA47" s="125"/>
      <c r="PB47" s="125"/>
      <c r="PC47" s="125"/>
      <c r="PD47" s="125"/>
      <c r="PE47" s="125"/>
      <c r="PF47" s="125"/>
      <c r="PG47" s="125"/>
      <c r="PH47" s="125"/>
      <c r="PI47" s="125"/>
      <c r="PJ47" s="125"/>
      <c r="PK47" s="125"/>
      <c r="PL47" s="125"/>
      <c r="PM47" s="125"/>
      <c r="PN47" s="125"/>
      <c r="PO47" s="125"/>
      <c r="PP47" s="125"/>
      <c r="PQ47" s="125"/>
      <c r="PR47" s="125"/>
      <c r="PS47" s="125"/>
      <c r="PT47" s="125"/>
      <c r="PU47" s="125"/>
      <c r="PV47" s="125"/>
      <c r="PW47" s="125"/>
      <c r="PX47" s="125"/>
      <c r="PY47" s="125"/>
      <c r="PZ47" s="125"/>
      <c r="QA47" s="125"/>
      <c r="QB47" s="125"/>
      <c r="QC47" s="125"/>
      <c r="QD47" s="125"/>
      <c r="QE47" s="125"/>
      <c r="QF47" s="125"/>
      <c r="QG47" s="125"/>
      <c r="QH47" s="125"/>
      <c r="QI47" s="125"/>
      <c r="QJ47" s="125"/>
      <c r="QK47" s="125"/>
      <c r="QL47" s="125"/>
      <c r="QM47" s="125"/>
      <c r="QN47" s="125"/>
      <c r="QO47" s="125"/>
      <c r="QP47" s="125"/>
      <c r="QQ47" s="125"/>
      <c r="QR47" s="125"/>
      <c r="QS47" s="125"/>
      <c r="QT47" s="125"/>
      <c r="QU47" s="125"/>
      <c r="QV47" s="125"/>
      <c r="QW47" s="125"/>
      <c r="QX47" s="125"/>
      <c r="QY47" s="125"/>
      <c r="QZ47" s="125"/>
      <c r="RA47" s="125"/>
      <c r="RB47" s="125"/>
      <c r="RC47" s="125"/>
      <c r="RD47" s="125"/>
      <c r="RE47" s="125"/>
      <c r="RF47" s="125"/>
      <c r="RG47" s="125"/>
      <c r="RH47" s="125"/>
      <c r="RI47" s="125"/>
      <c r="RJ47" s="125"/>
      <c r="RK47" s="125"/>
      <c r="RL47" s="125"/>
      <c r="RM47" s="125"/>
      <c r="RN47" s="125"/>
      <c r="RO47" s="125"/>
      <c r="RP47" s="125"/>
      <c r="RQ47" s="125"/>
      <c r="RR47" s="125"/>
      <c r="RS47" s="125"/>
      <c r="RT47" s="125"/>
      <c r="RU47" s="125"/>
      <c r="RV47" s="125"/>
      <c r="RW47" s="125"/>
      <c r="RX47" s="125"/>
      <c r="RY47" s="125"/>
      <c r="RZ47" s="125"/>
      <c r="SA47" s="125"/>
      <c r="SB47" s="125"/>
      <c r="SC47" s="125"/>
      <c r="SD47" s="125"/>
      <c r="SE47" s="125"/>
      <c r="SF47" s="125"/>
      <c r="SG47" s="125"/>
      <c r="SH47" s="125"/>
      <c r="SI47" s="125"/>
      <c r="SJ47" s="125"/>
      <c r="SK47" s="125"/>
      <c r="SL47" s="125"/>
      <c r="SM47" s="125"/>
      <c r="SN47" s="125"/>
      <c r="SO47" s="125"/>
      <c r="SP47" s="125"/>
      <c r="SQ47" s="125"/>
      <c r="SR47" s="125"/>
      <c r="SS47" s="125"/>
      <c r="ST47" s="125"/>
      <c r="SU47" s="125"/>
      <c r="SV47" s="125"/>
      <c r="SW47" s="125"/>
      <c r="SX47" s="125"/>
      <c r="SY47" s="125"/>
      <c r="SZ47" s="125"/>
      <c r="TA47" s="125"/>
      <c r="TB47" s="125"/>
      <c r="TC47" s="125"/>
      <c r="TD47" s="125"/>
      <c r="TE47" s="125"/>
      <c r="TF47" s="125"/>
      <c r="TG47" s="125"/>
      <c r="TH47" s="125"/>
      <c r="TI47" s="125"/>
      <c r="TJ47" s="125"/>
      <c r="TK47" s="125"/>
      <c r="TL47" s="125"/>
      <c r="TM47" s="125"/>
      <c r="TN47" s="125"/>
      <c r="TO47" s="125"/>
      <c r="TP47" s="125"/>
      <c r="TQ47" s="125"/>
      <c r="TR47" s="125"/>
      <c r="TS47" s="125"/>
      <c r="TT47" s="125"/>
      <c r="TU47" s="125"/>
      <c r="TV47" s="125"/>
      <c r="TW47" s="125"/>
      <c r="TX47" s="125"/>
      <c r="TY47" s="125"/>
      <c r="TZ47" s="125"/>
      <c r="UA47" s="125"/>
      <c r="UB47" s="125"/>
      <c r="UC47" s="125"/>
      <c r="UD47" s="125"/>
      <c r="UE47" s="125"/>
      <c r="UF47" s="125"/>
      <c r="UG47" s="125"/>
      <c r="UH47" s="125"/>
      <c r="UI47" s="125"/>
      <c r="UJ47" s="125"/>
      <c r="UK47" s="125"/>
      <c r="UL47" s="125"/>
      <c r="UM47" s="125"/>
      <c r="UN47" s="125"/>
      <c r="UO47" s="125"/>
      <c r="UP47" s="125"/>
      <c r="UQ47" s="125"/>
      <c r="UR47" s="125"/>
      <c r="US47" s="125"/>
      <c r="UT47" s="125"/>
      <c r="UU47" s="125"/>
      <c r="UV47" s="125"/>
      <c r="UW47" s="125"/>
      <c r="UX47" s="125"/>
      <c r="UY47" s="125"/>
      <c r="UZ47" s="125"/>
      <c r="VA47" s="125"/>
      <c r="VB47" s="125"/>
      <c r="VC47" s="125"/>
      <c r="VD47" s="125"/>
      <c r="VE47" s="125"/>
      <c r="VF47" s="125"/>
      <c r="VG47" s="125"/>
      <c r="VH47" s="125"/>
      <c r="VI47" s="125"/>
      <c r="VJ47" s="125"/>
      <c r="VK47" s="125"/>
      <c r="VL47" s="125"/>
      <c r="VM47" s="125"/>
      <c r="VN47" s="125"/>
      <c r="VO47" s="125"/>
      <c r="VP47" s="125"/>
      <c r="VQ47" s="125"/>
      <c r="VR47" s="125"/>
      <c r="VS47" s="125"/>
      <c r="VT47" s="125"/>
      <c r="VU47" s="125"/>
      <c r="VV47" s="125"/>
      <c r="VW47" s="125"/>
      <c r="VX47" s="125"/>
      <c r="VY47" s="125"/>
      <c r="VZ47" s="125"/>
      <c r="WA47" s="125"/>
      <c r="WB47" s="125"/>
      <c r="WC47" s="125"/>
      <c r="WD47" s="125"/>
      <c r="WE47" s="125"/>
      <c r="WF47" s="125"/>
      <c r="WG47" s="125"/>
      <c r="WH47" s="125"/>
      <c r="WI47" s="125"/>
      <c r="WJ47" s="125"/>
      <c r="WK47" s="125"/>
      <c r="WL47" s="125"/>
      <c r="WM47" s="125"/>
      <c r="WN47" s="125"/>
      <c r="WO47" s="125"/>
      <c r="WP47" s="125"/>
      <c r="WQ47" s="125"/>
      <c r="WR47" s="125"/>
      <c r="WS47" s="125"/>
      <c r="WT47" s="125"/>
      <c r="WU47" s="125"/>
      <c r="WV47" s="125"/>
      <c r="WW47" s="125"/>
      <c r="WX47" s="125"/>
      <c r="WY47" s="125"/>
      <c r="WZ47" s="125"/>
      <c r="XA47" s="125"/>
      <c r="XB47" s="125"/>
      <c r="XC47" s="125"/>
      <c r="XD47" s="125"/>
      <c r="XE47" s="125"/>
      <c r="XF47" s="125"/>
      <c r="XG47" s="125"/>
      <c r="XH47" s="125"/>
      <c r="XI47" s="125"/>
      <c r="XJ47" s="125"/>
      <c r="XK47" s="125"/>
      <c r="XL47" s="125"/>
      <c r="XM47" s="125"/>
      <c r="XN47" s="125"/>
      <c r="XO47" s="125"/>
      <c r="XP47" s="125"/>
      <c r="XQ47" s="125"/>
      <c r="XR47" s="125"/>
      <c r="XS47" s="125"/>
      <c r="XT47" s="125"/>
      <c r="XU47" s="125"/>
      <c r="XV47" s="125"/>
      <c r="XW47" s="125"/>
      <c r="XX47" s="125"/>
      <c r="XY47" s="125"/>
      <c r="XZ47" s="125"/>
      <c r="YA47" s="125"/>
      <c r="YB47" s="125"/>
      <c r="YC47" s="125"/>
      <c r="YD47" s="125"/>
      <c r="YE47" s="125"/>
      <c r="YF47" s="125"/>
      <c r="YG47" s="125"/>
      <c r="YH47" s="125"/>
      <c r="YI47" s="125"/>
      <c r="YJ47" s="125"/>
      <c r="YK47" s="125"/>
      <c r="YL47" s="125"/>
      <c r="YM47" s="125"/>
      <c r="YN47" s="125"/>
      <c r="YO47" s="125"/>
      <c r="YP47" s="125"/>
      <c r="YQ47" s="125"/>
      <c r="YR47" s="125"/>
      <c r="YS47" s="125"/>
      <c r="YT47" s="125"/>
      <c r="YU47" s="125"/>
      <c r="YV47" s="125"/>
      <c r="YW47" s="125"/>
      <c r="YX47" s="125"/>
      <c r="YY47" s="125"/>
      <c r="YZ47" s="125"/>
      <c r="ZA47" s="125"/>
      <c r="ZB47" s="125"/>
      <c r="ZC47" s="125"/>
      <c r="ZD47" s="125"/>
      <c r="ZE47" s="125"/>
      <c r="ZF47" s="125"/>
      <c r="ZG47" s="125"/>
      <c r="ZH47" s="125"/>
      <c r="ZI47" s="125"/>
      <c r="ZJ47" s="125"/>
      <c r="ZK47" s="125"/>
      <c r="ZL47" s="125"/>
      <c r="ZM47" s="125"/>
      <c r="ZN47" s="125"/>
      <c r="ZO47" s="125"/>
      <c r="ZP47" s="125"/>
      <c r="ZQ47" s="125"/>
      <c r="ZR47" s="125"/>
      <c r="ZS47" s="125"/>
      <c r="ZT47" s="125"/>
      <c r="ZU47" s="125"/>
      <c r="ZV47" s="125"/>
      <c r="ZW47" s="125"/>
      <c r="ZX47" s="125"/>
      <c r="ZY47" s="125"/>
      <c r="ZZ47" s="125"/>
      <c r="AAA47" s="125"/>
      <c r="AAB47" s="125"/>
      <c r="AAC47" s="125"/>
      <c r="AAD47" s="125"/>
      <c r="AAE47" s="125"/>
      <c r="AAF47" s="125"/>
      <c r="AAG47" s="125"/>
      <c r="AAH47" s="125"/>
      <c r="AAI47" s="125"/>
      <c r="AAJ47" s="125"/>
      <c r="AAK47" s="125"/>
      <c r="AAL47" s="125"/>
      <c r="AAM47" s="125"/>
      <c r="AAN47" s="125"/>
      <c r="AAO47" s="125"/>
      <c r="AAP47" s="125"/>
      <c r="AAQ47" s="125"/>
      <c r="AAR47" s="125"/>
      <c r="AAS47" s="125"/>
      <c r="AAT47" s="125"/>
      <c r="AAU47" s="125"/>
      <c r="AAV47" s="125"/>
      <c r="AAW47" s="125"/>
      <c r="AAX47" s="125"/>
      <c r="AAY47" s="125"/>
      <c r="AAZ47" s="125"/>
      <c r="ABA47" s="125"/>
      <c r="ABB47" s="125"/>
      <c r="ABC47" s="125"/>
      <c r="ABD47" s="125"/>
      <c r="ABE47" s="125"/>
      <c r="ABF47" s="125"/>
      <c r="ABG47" s="125"/>
      <c r="ABH47" s="125"/>
      <c r="ABI47" s="125"/>
      <c r="ABJ47" s="125"/>
      <c r="ABK47" s="125"/>
      <c r="ABL47" s="125"/>
      <c r="ABM47" s="125"/>
      <c r="ABN47" s="125"/>
      <c r="ABO47" s="125"/>
      <c r="ABP47" s="125"/>
      <c r="ABQ47" s="125"/>
      <c r="ABR47" s="125"/>
      <c r="ABS47" s="125"/>
      <c r="ABT47" s="125"/>
      <c r="ABU47" s="125"/>
      <c r="ABV47" s="125"/>
      <c r="ABW47" s="125"/>
      <c r="ABX47" s="125"/>
      <c r="ABY47" s="125"/>
      <c r="ABZ47" s="125"/>
      <c r="ACA47" s="125"/>
      <c r="ACB47" s="125"/>
      <c r="ACC47" s="125"/>
      <c r="ACD47" s="125"/>
      <c r="ACE47" s="125"/>
      <c r="ACF47" s="125"/>
      <c r="ACG47" s="125"/>
      <c r="ACH47" s="125"/>
      <c r="ACI47" s="125"/>
      <c r="ACJ47" s="125"/>
      <c r="ACK47" s="125"/>
      <c r="ACL47" s="125"/>
      <c r="ACM47" s="125"/>
      <c r="ACN47" s="125"/>
      <c r="ACO47" s="125"/>
      <c r="ACP47" s="125"/>
      <c r="ACQ47" s="125"/>
      <c r="ACR47" s="125"/>
      <c r="ACS47" s="125"/>
      <c r="ACT47" s="125"/>
      <c r="ACU47" s="125"/>
      <c r="ACV47" s="125"/>
      <c r="ACW47" s="125"/>
      <c r="ACX47" s="125"/>
      <c r="ACY47" s="125"/>
      <c r="ACZ47" s="125"/>
      <c r="ADA47" s="125"/>
      <c r="ADB47" s="125"/>
      <c r="ADC47" s="125"/>
      <c r="ADD47" s="125"/>
      <c r="ADE47" s="125"/>
      <c r="ADF47" s="125"/>
      <c r="ADG47" s="125"/>
      <c r="ADH47" s="125"/>
      <c r="ADI47" s="125"/>
      <c r="ADJ47" s="125"/>
      <c r="ADK47" s="125"/>
      <c r="ADL47" s="125"/>
      <c r="ADM47" s="125"/>
      <c r="ADN47" s="125"/>
      <c r="ADO47" s="125"/>
      <c r="ADP47" s="125"/>
      <c r="ADQ47" s="125"/>
      <c r="ADR47" s="125"/>
      <c r="ADS47" s="125"/>
      <c r="ADT47" s="125"/>
      <c r="ADU47" s="125"/>
      <c r="ADV47" s="125"/>
      <c r="ADW47" s="125"/>
      <c r="ADX47" s="125"/>
      <c r="ADY47" s="125"/>
      <c r="ADZ47" s="125"/>
      <c r="AEA47" s="125"/>
      <c r="AEB47" s="125"/>
      <c r="AEC47" s="125"/>
      <c r="AED47" s="125"/>
      <c r="AEE47" s="125"/>
      <c r="AEF47" s="125"/>
      <c r="AEG47" s="125"/>
      <c r="AEH47" s="125"/>
      <c r="AEI47" s="125"/>
      <c r="AEJ47" s="125"/>
      <c r="AEK47" s="125"/>
      <c r="AEL47" s="125"/>
      <c r="AEM47" s="125"/>
      <c r="AEN47" s="125"/>
      <c r="AEO47" s="125"/>
      <c r="AEP47" s="125"/>
      <c r="AEQ47" s="125"/>
      <c r="AER47" s="125"/>
      <c r="AES47" s="125"/>
      <c r="AET47" s="125"/>
      <c r="AEU47" s="125"/>
      <c r="AEV47" s="125"/>
      <c r="AEW47" s="125"/>
      <c r="AEX47" s="125"/>
      <c r="AEY47" s="125"/>
      <c r="AEZ47" s="125"/>
      <c r="AFA47" s="125"/>
      <c r="AFB47" s="125"/>
      <c r="AFC47" s="125"/>
      <c r="AFD47" s="125"/>
      <c r="AFE47" s="125"/>
      <c r="AFF47" s="125"/>
      <c r="AFG47" s="125"/>
      <c r="AFH47" s="125"/>
      <c r="AFI47" s="125"/>
      <c r="AFJ47" s="125"/>
      <c r="AFK47" s="125"/>
      <c r="AFL47" s="125"/>
      <c r="AFM47" s="125"/>
      <c r="AFN47" s="125"/>
      <c r="AFO47" s="125"/>
      <c r="AFP47" s="125"/>
      <c r="AFQ47" s="125"/>
      <c r="AFR47" s="125"/>
      <c r="AFS47" s="125"/>
      <c r="AFT47" s="125"/>
      <c r="AFU47" s="125"/>
      <c r="AFV47" s="125"/>
      <c r="AFW47" s="125"/>
      <c r="AFX47" s="125"/>
      <c r="AFY47" s="125"/>
      <c r="AFZ47" s="125"/>
      <c r="AGA47" s="125"/>
      <c r="AGB47" s="125"/>
      <c r="AGC47" s="125"/>
      <c r="AGD47" s="125"/>
      <c r="AGE47" s="125"/>
      <c r="AGF47" s="125"/>
      <c r="AGG47" s="125"/>
      <c r="AGH47" s="125"/>
      <c r="AGI47" s="125"/>
      <c r="AGJ47" s="125"/>
      <c r="AGK47" s="125"/>
      <c r="AGL47" s="125"/>
      <c r="AGM47" s="125"/>
      <c r="AGN47" s="125"/>
      <c r="AGO47" s="125"/>
      <c r="AGP47" s="125"/>
      <c r="AGQ47" s="125"/>
      <c r="AGR47" s="125"/>
      <c r="AGS47" s="125"/>
      <c r="AGT47" s="125"/>
      <c r="AGU47" s="125"/>
      <c r="AGV47" s="125"/>
      <c r="AGW47" s="125"/>
      <c r="AGX47" s="125"/>
      <c r="AGY47" s="125"/>
      <c r="AGZ47" s="125"/>
      <c r="AHA47" s="125"/>
      <c r="AHB47" s="125"/>
      <c r="AHC47" s="125"/>
      <c r="AHD47" s="125"/>
      <c r="AHE47" s="125"/>
      <c r="AHF47" s="125"/>
      <c r="AHG47" s="125"/>
      <c r="AHH47" s="125"/>
      <c r="AHI47" s="125"/>
      <c r="AHJ47" s="125"/>
      <c r="AHK47" s="125"/>
      <c r="AHL47" s="125"/>
      <c r="AHM47" s="125"/>
      <c r="AHN47" s="125"/>
      <c r="AHO47" s="125"/>
      <c r="AHP47" s="125"/>
      <c r="AHQ47" s="125"/>
      <c r="AHR47" s="125"/>
      <c r="AHS47" s="125"/>
      <c r="AHT47" s="125"/>
      <c r="AHU47" s="125"/>
      <c r="AHV47" s="125"/>
      <c r="AHW47" s="125"/>
      <c r="AHX47" s="125"/>
      <c r="AHY47" s="125"/>
      <c r="AHZ47" s="125"/>
      <c r="AIA47" s="125"/>
      <c r="AIB47" s="125"/>
      <c r="AIC47" s="125"/>
      <c r="AID47" s="125"/>
      <c r="AIE47" s="125"/>
      <c r="AIF47" s="125"/>
      <c r="AIG47" s="125"/>
      <c r="AIH47" s="125"/>
      <c r="AII47" s="125"/>
      <c r="AIJ47" s="125"/>
      <c r="AIK47" s="125"/>
      <c r="AIL47" s="125"/>
      <c r="AIM47" s="125"/>
      <c r="AIN47" s="125"/>
      <c r="AIO47" s="125"/>
      <c r="AIP47" s="125"/>
      <c r="AIQ47" s="125"/>
      <c r="AIR47" s="125"/>
      <c r="AIS47" s="125"/>
      <c r="AIT47" s="125"/>
      <c r="AIU47" s="125"/>
      <c r="AIV47" s="125"/>
      <c r="AIW47" s="125"/>
      <c r="AIX47" s="125"/>
      <c r="AIY47" s="125"/>
      <c r="AIZ47" s="125"/>
      <c r="AJA47" s="125"/>
      <c r="AJB47" s="125"/>
      <c r="AJC47" s="125"/>
      <c r="AJD47" s="125"/>
      <c r="AJE47" s="125"/>
      <c r="AJF47" s="125"/>
      <c r="AJG47" s="125"/>
      <c r="AJH47" s="125"/>
      <c r="AJI47" s="125"/>
      <c r="AJJ47" s="125"/>
      <c r="AJK47" s="125"/>
      <c r="AJL47" s="125"/>
      <c r="AJM47" s="125"/>
      <c r="AJN47" s="125"/>
      <c r="AJO47" s="125"/>
      <c r="AJP47" s="125"/>
      <c r="AJQ47" s="125"/>
      <c r="AJR47" s="125"/>
      <c r="AJS47" s="125"/>
      <c r="AJT47" s="125"/>
      <c r="AJU47" s="125"/>
      <c r="AJV47" s="125"/>
      <c r="AJW47" s="125"/>
      <c r="AJX47" s="125"/>
      <c r="AJY47" s="125"/>
      <c r="AJZ47" s="125"/>
      <c r="AKA47" s="125"/>
      <c r="AKB47" s="125"/>
      <c r="AKC47" s="125"/>
      <c r="AKD47" s="125"/>
      <c r="AKE47" s="125"/>
      <c r="AKF47" s="125"/>
      <c r="AKG47" s="125"/>
      <c r="AKH47" s="125"/>
      <c r="AKI47" s="125"/>
      <c r="AKJ47" s="125"/>
      <c r="AKK47" s="125"/>
      <c r="AKL47" s="125"/>
      <c r="AKM47" s="125"/>
      <c r="AKN47" s="125"/>
      <c r="AKO47" s="125"/>
      <c r="AKP47" s="125"/>
      <c r="AKQ47" s="125"/>
      <c r="AKR47" s="125"/>
      <c r="AKS47" s="125"/>
      <c r="AKT47" s="125"/>
      <c r="AKU47" s="125"/>
      <c r="AKV47" s="125"/>
      <c r="AKW47" s="125"/>
      <c r="AKX47" s="125"/>
      <c r="AKY47" s="125"/>
      <c r="AKZ47" s="125"/>
      <c r="ALA47" s="125"/>
      <c r="ALB47" s="125"/>
      <c r="ALC47" s="125"/>
      <c r="ALD47" s="125"/>
      <c r="ALE47" s="125"/>
      <c r="ALF47" s="125"/>
      <c r="ALG47" s="125"/>
      <c r="ALH47" s="125"/>
      <c r="ALI47" s="125"/>
      <c r="ALJ47" s="125"/>
      <c r="ALK47" s="125"/>
      <c r="ALL47" s="125"/>
      <c r="ALM47" s="125"/>
      <c r="ALN47" s="125"/>
      <c r="ALO47" s="125"/>
      <c r="ALP47" s="125"/>
      <c r="ALQ47" s="125"/>
      <c r="ALR47" s="125"/>
      <c r="ALS47" s="125"/>
      <c r="ALT47" s="125"/>
      <c r="ALU47" s="125"/>
      <c r="ALV47" s="125"/>
      <c r="ALW47" s="125"/>
      <c r="ALX47" s="125"/>
      <c r="ALY47" s="125"/>
      <c r="ALZ47" s="125"/>
      <c r="AMA47" s="125"/>
      <c r="AMB47" s="125"/>
      <c r="AMC47" s="125"/>
      <c r="AMD47" s="125"/>
      <c r="AME47" s="125"/>
      <c r="AMF47" s="125"/>
      <c r="AMG47" s="125"/>
      <c r="AMH47" s="125"/>
      <c r="AMI47" s="125"/>
      <c r="AMJ47" s="125"/>
      <c r="AMK47" s="125"/>
      <c r="AML47" s="125"/>
      <c r="AMM47" s="125"/>
      <c r="AMN47" s="125"/>
      <c r="AMO47" s="125"/>
      <c r="AMP47" s="125"/>
      <c r="AMQ47" s="125"/>
      <c r="AMR47" s="125"/>
      <c r="AMS47" s="125"/>
      <c r="AMT47" s="125"/>
      <c r="AMU47" s="125"/>
      <c r="AMV47" s="125"/>
      <c r="AMW47" s="125"/>
      <c r="AMX47" s="125"/>
      <c r="AMY47" s="125"/>
      <c r="AMZ47" s="125"/>
      <c r="ANA47" s="125"/>
      <c r="ANB47" s="125"/>
      <c r="ANC47" s="125"/>
      <c r="AND47" s="125"/>
      <c r="ANE47" s="125"/>
      <c r="ANF47" s="125"/>
      <c r="ANG47" s="125"/>
      <c r="ANH47" s="125"/>
      <c r="ANI47" s="125"/>
      <c r="ANJ47" s="125"/>
      <c r="ANK47" s="125"/>
      <c r="ANL47" s="125"/>
      <c r="ANM47" s="125"/>
      <c r="ANN47" s="125"/>
      <c r="ANO47" s="125"/>
      <c r="ANP47" s="125"/>
      <c r="ANQ47" s="125"/>
      <c r="ANR47" s="125"/>
      <c r="ANS47" s="125"/>
      <c r="ANT47" s="125"/>
      <c r="ANU47" s="125"/>
      <c r="ANV47" s="125"/>
      <c r="ANW47" s="125"/>
      <c r="ANX47" s="125"/>
      <c r="ANY47" s="125"/>
      <c r="ANZ47" s="125"/>
      <c r="AOA47" s="125"/>
      <c r="AOB47" s="125"/>
      <c r="AOC47" s="125"/>
      <c r="AOD47" s="125"/>
      <c r="AOE47" s="125"/>
      <c r="AOF47" s="125"/>
      <c r="AOG47" s="125"/>
      <c r="AOH47" s="125"/>
      <c r="AOI47" s="125"/>
      <c r="AOJ47" s="125"/>
      <c r="AOK47" s="125"/>
      <c r="AOL47" s="125"/>
      <c r="AOM47" s="125"/>
      <c r="AON47" s="125"/>
      <c r="AOO47" s="125"/>
      <c r="AOP47" s="125"/>
      <c r="AOQ47" s="125"/>
      <c r="AOR47" s="125"/>
      <c r="AOS47" s="125"/>
      <c r="AOT47" s="125"/>
      <c r="AOU47" s="125"/>
      <c r="AOV47" s="125"/>
      <c r="AOW47" s="125"/>
      <c r="AOX47" s="125"/>
      <c r="AOY47" s="125"/>
      <c r="AOZ47" s="125"/>
      <c r="APA47" s="125"/>
      <c r="APB47" s="125"/>
      <c r="APC47" s="125"/>
      <c r="APD47" s="125"/>
      <c r="APE47" s="125"/>
      <c r="APF47" s="125"/>
      <c r="APG47" s="125"/>
      <c r="APH47" s="125"/>
      <c r="API47" s="125"/>
      <c r="APJ47" s="125"/>
      <c r="APK47" s="125"/>
      <c r="APL47" s="125"/>
      <c r="APM47" s="125"/>
      <c r="APN47" s="125"/>
      <c r="APO47" s="125"/>
      <c r="APP47" s="125"/>
      <c r="APQ47" s="125"/>
      <c r="APR47" s="125"/>
      <c r="APS47" s="125"/>
      <c r="APT47" s="125"/>
      <c r="APU47" s="125"/>
      <c r="APV47" s="125"/>
      <c r="APW47" s="125"/>
      <c r="APX47" s="125"/>
      <c r="APY47" s="125"/>
      <c r="APZ47" s="125"/>
      <c r="AQA47" s="125"/>
      <c r="AQB47" s="125"/>
      <c r="AQC47" s="125"/>
      <c r="AQD47" s="125"/>
      <c r="AQE47" s="125"/>
      <c r="AQF47" s="125"/>
      <c r="AQG47" s="125"/>
      <c r="AQH47" s="125"/>
      <c r="AQI47" s="125"/>
      <c r="AQJ47" s="125"/>
      <c r="AQK47" s="125"/>
      <c r="AQL47" s="125"/>
      <c r="AQM47" s="125"/>
      <c r="AQN47" s="125"/>
      <c r="AQO47" s="125"/>
      <c r="AQP47" s="125"/>
      <c r="AQQ47" s="125"/>
      <c r="AQR47" s="125"/>
      <c r="AQS47" s="125"/>
      <c r="AQT47" s="125"/>
      <c r="AQU47" s="125"/>
      <c r="AQV47" s="125"/>
      <c r="AQW47" s="125"/>
      <c r="AQX47" s="125"/>
      <c r="AQY47" s="125"/>
      <c r="AQZ47" s="125"/>
      <c r="ARA47" s="125"/>
      <c r="ARB47" s="125"/>
      <c r="ARC47" s="125"/>
      <c r="ARD47" s="125"/>
      <c r="ARE47" s="125"/>
      <c r="ARF47" s="125"/>
      <c r="ARG47" s="125"/>
      <c r="ARH47" s="125"/>
      <c r="ARI47" s="125"/>
      <c r="ARJ47" s="125"/>
      <c r="ARK47" s="125"/>
      <c r="ARL47" s="125"/>
      <c r="ARM47" s="125"/>
      <c r="ARN47" s="125"/>
      <c r="ARO47" s="125"/>
      <c r="ARP47" s="125"/>
      <c r="ARQ47" s="125"/>
      <c r="ARR47" s="125"/>
      <c r="ARS47" s="125"/>
      <c r="ART47" s="125"/>
      <c r="ARU47" s="125"/>
      <c r="ARV47" s="125"/>
      <c r="ARW47" s="125"/>
      <c r="ARX47" s="125"/>
      <c r="ARY47" s="125"/>
      <c r="ARZ47" s="125"/>
      <c r="ASA47" s="125"/>
      <c r="ASB47" s="125"/>
      <c r="ASC47" s="125"/>
      <c r="ASD47" s="125"/>
      <c r="ASE47" s="125"/>
      <c r="ASF47" s="125"/>
      <c r="ASG47" s="125"/>
      <c r="ASH47" s="125"/>
      <c r="ASI47" s="125"/>
      <c r="ASJ47" s="125"/>
      <c r="ASK47" s="125"/>
      <c r="ASL47" s="125"/>
      <c r="ASM47" s="125"/>
      <c r="ASN47" s="125"/>
      <c r="ASO47" s="125"/>
      <c r="ASP47" s="125"/>
      <c r="ASQ47" s="125"/>
      <c r="ASR47" s="125"/>
      <c r="ASS47" s="125"/>
      <c r="AST47" s="125"/>
      <c r="ASU47" s="125"/>
      <c r="ASV47" s="125"/>
      <c r="ASW47" s="125"/>
      <c r="ASX47" s="125"/>
      <c r="ASY47" s="125"/>
      <c r="ASZ47" s="125"/>
      <c r="ATA47" s="125"/>
      <c r="ATB47" s="125"/>
      <c r="ATC47" s="125"/>
      <c r="ATD47" s="125"/>
      <c r="ATE47" s="125"/>
      <c r="ATF47" s="125"/>
      <c r="ATG47" s="125"/>
      <c r="ATH47" s="125"/>
      <c r="ATI47" s="125"/>
      <c r="ATJ47" s="125"/>
      <c r="ATK47" s="125"/>
      <c r="ATL47" s="125"/>
      <c r="ATM47" s="125"/>
      <c r="ATN47" s="125"/>
      <c r="ATO47" s="125"/>
      <c r="ATP47" s="125"/>
      <c r="ATQ47" s="125"/>
      <c r="ATR47" s="125"/>
      <c r="ATS47" s="125"/>
      <c r="ATT47" s="125"/>
      <c r="ATU47" s="125"/>
      <c r="ATV47" s="125"/>
      <c r="ATW47" s="125"/>
      <c r="ATX47" s="125"/>
      <c r="ATY47" s="125"/>
      <c r="ATZ47" s="125"/>
      <c r="AUA47" s="125"/>
      <c r="AUB47" s="125"/>
      <c r="AUC47" s="125"/>
      <c r="AUD47" s="125"/>
      <c r="AUE47" s="125"/>
      <c r="AUF47" s="125"/>
      <c r="AUG47" s="125"/>
      <c r="AUH47" s="125"/>
      <c r="AUI47" s="125"/>
      <c r="AUJ47" s="125"/>
      <c r="AUK47" s="125"/>
      <c r="AUL47" s="125"/>
      <c r="AUM47" s="125"/>
      <c r="AUN47" s="125"/>
      <c r="AUO47" s="125"/>
      <c r="AUP47" s="125"/>
      <c r="AUQ47" s="125"/>
      <c r="AUR47" s="125"/>
      <c r="AUS47" s="125"/>
    </row>
    <row r="48" spans="1:1241" s="50" customFormat="1" ht="11.5" x14ac:dyDescent="0.25">
      <c r="A48" s="23"/>
      <c r="B48" s="23"/>
      <c r="D48" s="31"/>
      <c r="E48" s="23"/>
      <c r="F48" s="23"/>
      <c r="G48" s="23"/>
      <c r="H48" s="23"/>
      <c r="I48" s="23"/>
      <c r="J48" s="23"/>
      <c r="K48" s="23"/>
      <c r="L48" s="23"/>
      <c r="M48" s="23"/>
      <c r="N48" s="31"/>
      <c r="O48" s="31"/>
      <c r="P48" s="31"/>
      <c r="Q48" s="31"/>
      <c r="R48" s="31"/>
      <c r="S48" s="31"/>
      <c r="T48" s="31"/>
      <c r="U48" s="31"/>
      <c r="V48" s="126"/>
      <c r="W48" s="126"/>
      <c r="X48" s="129"/>
      <c r="Y48" s="129"/>
      <c r="Z48" s="129"/>
      <c r="AA48" s="129"/>
      <c r="AB48" s="129"/>
      <c r="AC48" s="129"/>
      <c r="AD48" s="129"/>
      <c r="AE48" s="129"/>
      <c r="AF48" s="129"/>
      <c r="AG48" s="129"/>
      <c r="AH48" s="129"/>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c r="BQ48" s="125"/>
      <c r="BR48" s="125"/>
      <c r="BS48" s="125"/>
      <c r="BT48" s="125"/>
      <c r="BU48" s="125"/>
      <c r="BV48" s="125"/>
      <c r="BW48" s="125"/>
      <c r="BX48" s="125"/>
      <c r="BY48" s="125"/>
      <c r="BZ48" s="125"/>
      <c r="CA48" s="125"/>
      <c r="CB48" s="125"/>
      <c r="CC48" s="125"/>
      <c r="CD48" s="125"/>
      <c r="CE48" s="125"/>
      <c r="CF48" s="125"/>
      <c r="CG48" s="125"/>
      <c r="CH48" s="125"/>
      <c r="CI48" s="125"/>
      <c r="CJ48" s="125"/>
      <c r="CK48" s="125"/>
      <c r="CL48" s="125"/>
      <c r="CM48" s="125"/>
      <c r="CN48" s="125"/>
      <c r="CO48" s="125"/>
      <c r="CP48" s="125"/>
      <c r="CQ48" s="125"/>
      <c r="CR48" s="125"/>
      <c r="CS48" s="125"/>
      <c r="CT48" s="125"/>
      <c r="CU48" s="125"/>
      <c r="CV48" s="125"/>
      <c r="CW48" s="125"/>
      <c r="CX48" s="125"/>
      <c r="CY48" s="125"/>
      <c r="CZ48" s="125"/>
      <c r="DA48" s="125"/>
      <c r="DB48" s="125"/>
      <c r="DC48" s="125"/>
      <c r="DD48" s="125"/>
      <c r="DE48" s="125"/>
      <c r="DF48" s="125"/>
      <c r="DG48" s="125"/>
      <c r="DH48" s="125"/>
      <c r="DI48" s="125"/>
      <c r="DJ48" s="125"/>
      <c r="DK48" s="125"/>
      <c r="DL48" s="125"/>
      <c r="DM48" s="125"/>
      <c r="DN48" s="125"/>
      <c r="DO48" s="125"/>
      <c r="DP48" s="125"/>
      <c r="DQ48" s="125"/>
      <c r="DR48" s="125"/>
      <c r="DS48" s="125"/>
      <c r="DT48" s="125"/>
      <c r="DU48" s="125"/>
      <c r="DV48" s="125"/>
      <c r="DW48" s="125"/>
      <c r="DX48" s="125"/>
      <c r="DY48" s="125"/>
      <c r="DZ48" s="125"/>
      <c r="EA48" s="125"/>
      <c r="EB48" s="125"/>
      <c r="EC48" s="125"/>
      <c r="ED48" s="125"/>
      <c r="EE48" s="125"/>
      <c r="EF48" s="125"/>
      <c r="EG48" s="125"/>
      <c r="EH48" s="125"/>
      <c r="EI48" s="125"/>
      <c r="EJ48" s="125"/>
      <c r="EK48" s="125"/>
      <c r="EL48" s="125"/>
      <c r="EM48" s="125"/>
      <c r="EN48" s="125"/>
      <c r="EO48" s="125"/>
      <c r="EP48" s="125"/>
      <c r="EQ48" s="125"/>
      <c r="ER48" s="125"/>
      <c r="ES48" s="125"/>
      <c r="ET48" s="125"/>
      <c r="EU48" s="125"/>
      <c r="EV48" s="125"/>
      <c r="EW48" s="125"/>
      <c r="EX48" s="125"/>
      <c r="EY48" s="125"/>
      <c r="EZ48" s="125"/>
      <c r="FA48" s="125"/>
      <c r="FB48" s="125"/>
      <c r="FC48" s="125"/>
      <c r="FD48" s="125"/>
      <c r="FE48" s="125"/>
      <c r="FF48" s="125"/>
      <c r="FG48" s="125"/>
      <c r="FH48" s="125"/>
      <c r="FI48" s="125"/>
      <c r="FJ48" s="125"/>
      <c r="FK48" s="125"/>
      <c r="FL48" s="125"/>
      <c r="FM48" s="125"/>
      <c r="FN48" s="125"/>
      <c r="FO48" s="125"/>
      <c r="FP48" s="125"/>
      <c r="FQ48" s="125"/>
      <c r="FR48" s="125"/>
      <c r="FS48" s="125"/>
      <c r="FT48" s="125"/>
      <c r="FU48" s="125"/>
      <c r="FV48" s="125"/>
      <c r="FW48" s="125"/>
      <c r="FX48" s="125"/>
      <c r="FY48" s="125"/>
      <c r="FZ48" s="125"/>
      <c r="GA48" s="125"/>
      <c r="GB48" s="125"/>
      <c r="GC48" s="125"/>
      <c r="GD48" s="125"/>
      <c r="GE48" s="125"/>
      <c r="GF48" s="125"/>
      <c r="GG48" s="125"/>
      <c r="GH48" s="125"/>
      <c r="GI48" s="125"/>
      <c r="GJ48" s="125"/>
      <c r="GK48" s="125"/>
      <c r="GL48" s="125"/>
      <c r="GM48" s="125"/>
      <c r="GN48" s="125"/>
      <c r="GO48" s="125"/>
      <c r="GP48" s="125"/>
      <c r="GQ48" s="125"/>
      <c r="GR48" s="125"/>
      <c r="GS48" s="125"/>
      <c r="GT48" s="125"/>
      <c r="GU48" s="125"/>
      <c r="GV48" s="125"/>
      <c r="GW48" s="125"/>
      <c r="GX48" s="125"/>
      <c r="GY48" s="125"/>
      <c r="GZ48" s="125"/>
      <c r="HA48" s="125"/>
      <c r="HB48" s="125"/>
      <c r="HC48" s="125"/>
      <c r="HD48" s="125"/>
      <c r="HE48" s="125"/>
      <c r="HF48" s="125"/>
      <c r="HG48" s="125"/>
      <c r="HH48" s="125"/>
      <c r="HI48" s="125"/>
      <c r="HJ48" s="125"/>
      <c r="HK48" s="125"/>
      <c r="HL48" s="125"/>
      <c r="HM48" s="125"/>
      <c r="HN48" s="125"/>
      <c r="HO48" s="125"/>
      <c r="HP48" s="125"/>
      <c r="HQ48" s="125"/>
      <c r="HR48" s="125"/>
      <c r="HS48" s="125"/>
      <c r="HT48" s="125"/>
      <c r="HU48" s="125"/>
      <c r="HV48" s="125"/>
      <c r="HW48" s="125"/>
      <c r="HX48" s="125"/>
      <c r="HY48" s="125"/>
      <c r="HZ48" s="125"/>
      <c r="IA48" s="125"/>
      <c r="IB48" s="125"/>
      <c r="IC48" s="125"/>
      <c r="ID48" s="125"/>
      <c r="IE48" s="125"/>
      <c r="IF48" s="125"/>
      <c r="IG48" s="125"/>
      <c r="IH48" s="125"/>
      <c r="II48" s="125"/>
      <c r="IJ48" s="125"/>
      <c r="IK48" s="125"/>
      <c r="IL48" s="125"/>
      <c r="IM48" s="125"/>
      <c r="IN48" s="125"/>
      <c r="IO48" s="125"/>
      <c r="IP48" s="125"/>
      <c r="IQ48" s="125"/>
      <c r="IR48" s="125"/>
      <c r="IS48" s="125"/>
      <c r="IT48" s="125"/>
      <c r="IU48" s="125"/>
      <c r="IV48" s="125"/>
      <c r="IW48" s="125"/>
      <c r="IX48" s="125"/>
      <c r="IY48" s="125"/>
      <c r="IZ48" s="125"/>
      <c r="JA48" s="125"/>
      <c r="JB48" s="125"/>
      <c r="JC48" s="125"/>
      <c r="JD48" s="125"/>
      <c r="JE48" s="125"/>
      <c r="JF48" s="125"/>
      <c r="JG48" s="125"/>
      <c r="JH48" s="125"/>
      <c r="JI48" s="125"/>
      <c r="JJ48" s="125"/>
      <c r="JK48" s="125"/>
      <c r="JL48" s="125"/>
      <c r="JM48" s="125"/>
      <c r="JN48" s="125"/>
      <c r="JO48" s="125"/>
      <c r="JP48" s="125"/>
      <c r="JQ48" s="125"/>
      <c r="JR48" s="125"/>
      <c r="JS48" s="125"/>
      <c r="JT48" s="125"/>
      <c r="JU48" s="125"/>
      <c r="JV48" s="125"/>
      <c r="JW48" s="125"/>
      <c r="JX48" s="125"/>
      <c r="JY48" s="125"/>
      <c r="JZ48" s="125"/>
      <c r="KA48" s="125"/>
      <c r="KB48" s="125"/>
      <c r="KC48" s="125"/>
      <c r="KD48" s="125"/>
      <c r="KE48" s="125"/>
      <c r="KF48" s="125"/>
      <c r="KG48" s="125"/>
      <c r="KH48" s="125"/>
      <c r="KI48" s="125"/>
      <c r="KJ48" s="125"/>
      <c r="KK48" s="125"/>
      <c r="KL48" s="125"/>
      <c r="KM48" s="125"/>
      <c r="KN48" s="125"/>
      <c r="KO48" s="125"/>
      <c r="KP48" s="125"/>
      <c r="KQ48" s="125"/>
      <c r="KR48" s="125"/>
      <c r="KS48" s="125"/>
      <c r="KT48" s="125"/>
      <c r="KU48" s="125"/>
      <c r="KV48" s="125"/>
      <c r="KW48" s="125"/>
      <c r="KX48" s="125"/>
      <c r="KY48" s="125"/>
      <c r="KZ48" s="125"/>
      <c r="LA48" s="125"/>
      <c r="LB48" s="125"/>
      <c r="LC48" s="125"/>
      <c r="LD48" s="125"/>
      <c r="LE48" s="125"/>
      <c r="LF48" s="125"/>
      <c r="LG48" s="125"/>
      <c r="LH48" s="125"/>
      <c r="LI48" s="125"/>
      <c r="LJ48" s="125"/>
      <c r="LK48" s="125"/>
      <c r="LL48" s="125"/>
      <c r="LM48" s="125"/>
      <c r="LN48" s="125"/>
      <c r="LO48" s="125"/>
      <c r="LP48" s="125"/>
      <c r="LQ48" s="125"/>
      <c r="LR48" s="125"/>
      <c r="LS48" s="125"/>
      <c r="LT48" s="125"/>
      <c r="LU48" s="125"/>
      <c r="LV48" s="125"/>
      <c r="LW48" s="125"/>
      <c r="LX48" s="125"/>
      <c r="LY48" s="125"/>
      <c r="LZ48" s="125"/>
      <c r="MA48" s="125"/>
      <c r="MB48" s="125"/>
      <c r="MC48" s="125"/>
      <c r="MD48" s="125"/>
      <c r="ME48" s="125"/>
      <c r="MF48" s="125"/>
      <c r="MG48" s="125"/>
      <c r="MH48" s="125"/>
      <c r="MI48" s="125"/>
      <c r="MJ48" s="125"/>
      <c r="MK48" s="125"/>
      <c r="ML48" s="125"/>
      <c r="MM48" s="125"/>
      <c r="MN48" s="125"/>
      <c r="MO48" s="125"/>
      <c r="MP48" s="125"/>
      <c r="MQ48" s="125"/>
      <c r="MR48" s="125"/>
      <c r="MS48" s="125"/>
      <c r="MT48" s="125"/>
      <c r="MU48" s="125"/>
      <c r="MV48" s="125"/>
      <c r="MW48" s="125"/>
      <c r="MX48" s="125"/>
      <c r="MY48" s="125"/>
      <c r="MZ48" s="125"/>
      <c r="NA48" s="125"/>
      <c r="NB48" s="125"/>
      <c r="NC48" s="125"/>
      <c r="ND48" s="125"/>
      <c r="NE48" s="125"/>
      <c r="NF48" s="125"/>
      <c r="NG48" s="125"/>
      <c r="NH48" s="125"/>
      <c r="NI48" s="125"/>
      <c r="NJ48" s="125"/>
      <c r="NK48" s="125"/>
      <c r="NL48" s="125"/>
      <c r="NM48" s="125"/>
      <c r="NN48" s="125"/>
      <c r="NO48" s="125"/>
      <c r="NP48" s="125"/>
      <c r="NQ48" s="125"/>
      <c r="NR48" s="125"/>
      <c r="NS48" s="125"/>
      <c r="NT48" s="125"/>
      <c r="NU48" s="125"/>
      <c r="NV48" s="125"/>
      <c r="NW48" s="125"/>
      <c r="NX48" s="125"/>
      <c r="NY48" s="125"/>
      <c r="NZ48" s="125"/>
      <c r="OA48" s="125"/>
      <c r="OB48" s="125"/>
      <c r="OC48" s="125"/>
      <c r="OD48" s="125"/>
      <c r="OE48" s="125"/>
      <c r="OF48" s="125"/>
      <c r="OG48" s="125"/>
      <c r="OH48" s="125"/>
      <c r="OI48" s="125"/>
      <c r="OJ48" s="125"/>
      <c r="OK48" s="125"/>
      <c r="OL48" s="125"/>
      <c r="OM48" s="125"/>
      <c r="ON48" s="125"/>
      <c r="OO48" s="125"/>
      <c r="OP48" s="125"/>
      <c r="OQ48" s="125"/>
      <c r="OR48" s="125"/>
      <c r="OS48" s="125"/>
      <c r="OT48" s="125"/>
      <c r="OU48" s="125"/>
      <c r="OV48" s="125"/>
      <c r="OW48" s="125"/>
      <c r="OX48" s="125"/>
      <c r="OY48" s="125"/>
      <c r="OZ48" s="125"/>
      <c r="PA48" s="125"/>
      <c r="PB48" s="125"/>
      <c r="PC48" s="125"/>
      <c r="PD48" s="125"/>
      <c r="PE48" s="125"/>
      <c r="PF48" s="125"/>
      <c r="PG48" s="125"/>
      <c r="PH48" s="125"/>
      <c r="PI48" s="125"/>
      <c r="PJ48" s="125"/>
      <c r="PK48" s="125"/>
      <c r="PL48" s="125"/>
      <c r="PM48" s="125"/>
      <c r="PN48" s="125"/>
      <c r="PO48" s="125"/>
      <c r="PP48" s="125"/>
      <c r="PQ48" s="125"/>
      <c r="PR48" s="125"/>
      <c r="PS48" s="125"/>
      <c r="PT48" s="125"/>
      <c r="PU48" s="125"/>
      <c r="PV48" s="125"/>
      <c r="PW48" s="125"/>
      <c r="PX48" s="125"/>
      <c r="PY48" s="125"/>
      <c r="PZ48" s="125"/>
      <c r="QA48" s="125"/>
      <c r="QB48" s="125"/>
      <c r="QC48" s="125"/>
      <c r="QD48" s="125"/>
      <c r="QE48" s="125"/>
      <c r="QF48" s="125"/>
      <c r="QG48" s="125"/>
      <c r="QH48" s="125"/>
      <c r="QI48" s="125"/>
      <c r="QJ48" s="125"/>
      <c r="QK48" s="125"/>
      <c r="QL48" s="125"/>
      <c r="QM48" s="125"/>
      <c r="QN48" s="125"/>
      <c r="QO48" s="125"/>
      <c r="QP48" s="125"/>
      <c r="QQ48" s="125"/>
      <c r="QR48" s="125"/>
      <c r="QS48" s="125"/>
      <c r="QT48" s="125"/>
      <c r="QU48" s="125"/>
      <c r="QV48" s="125"/>
      <c r="QW48" s="125"/>
      <c r="QX48" s="125"/>
      <c r="QY48" s="125"/>
      <c r="QZ48" s="125"/>
      <c r="RA48" s="125"/>
      <c r="RB48" s="125"/>
      <c r="RC48" s="125"/>
      <c r="RD48" s="125"/>
      <c r="RE48" s="125"/>
      <c r="RF48" s="125"/>
      <c r="RG48" s="125"/>
      <c r="RH48" s="125"/>
      <c r="RI48" s="125"/>
      <c r="RJ48" s="125"/>
      <c r="RK48" s="125"/>
      <c r="RL48" s="125"/>
      <c r="RM48" s="125"/>
      <c r="RN48" s="125"/>
      <c r="RO48" s="125"/>
      <c r="RP48" s="125"/>
      <c r="RQ48" s="125"/>
      <c r="RR48" s="125"/>
      <c r="RS48" s="125"/>
      <c r="RT48" s="125"/>
      <c r="RU48" s="125"/>
      <c r="RV48" s="125"/>
      <c r="RW48" s="125"/>
      <c r="RX48" s="125"/>
      <c r="RY48" s="125"/>
      <c r="RZ48" s="125"/>
      <c r="SA48" s="125"/>
      <c r="SB48" s="125"/>
      <c r="SC48" s="125"/>
      <c r="SD48" s="125"/>
      <c r="SE48" s="125"/>
      <c r="SF48" s="125"/>
      <c r="SG48" s="125"/>
      <c r="SH48" s="125"/>
      <c r="SI48" s="125"/>
      <c r="SJ48" s="125"/>
      <c r="SK48" s="125"/>
      <c r="SL48" s="125"/>
      <c r="SM48" s="125"/>
      <c r="SN48" s="125"/>
      <c r="SO48" s="125"/>
      <c r="SP48" s="125"/>
      <c r="SQ48" s="125"/>
      <c r="SR48" s="125"/>
      <c r="SS48" s="125"/>
      <c r="ST48" s="125"/>
      <c r="SU48" s="125"/>
      <c r="SV48" s="125"/>
      <c r="SW48" s="125"/>
      <c r="SX48" s="125"/>
      <c r="SY48" s="125"/>
      <c r="SZ48" s="125"/>
      <c r="TA48" s="125"/>
      <c r="TB48" s="125"/>
      <c r="TC48" s="125"/>
      <c r="TD48" s="125"/>
      <c r="TE48" s="125"/>
      <c r="TF48" s="125"/>
      <c r="TG48" s="125"/>
      <c r="TH48" s="125"/>
      <c r="TI48" s="125"/>
      <c r="TJ48" s="125"/>
      <c r="TK48" s="125"/>
      <c r="TL48" s="125"/>
      <c r="TM48" s="125"/>
      <c r="TN48" s="125"/>
      <c r="TO48" s="125"/>
      <c r="TP48" s="125"/>
      <c r="TQ48" s="125"/>
      <c r="TR48" s="125"/>
      <c r="TS48" s="125"/>
      <c r="TT48" s="125"/>
      <c r="TU48" s="125"/>
      <c r="TV48" s="125"/>
      <c r="TW48" s="125"/>
      <c r="TX48" s="125"/>
      <c r="TY48" s="125"/>
      <c r="TZ48" s="125"/>
      <c r="UA48" s="125"/>
      <c r="UB48" s="125"/>
      <c r="UC48" s="125"/>
      <c r="UD48" s="125"/>
      <c r="UE48" s="125"/>
      <c r="UF48" s="125"/>
      <c r="UG48" s="125"/>
      <c r="UH48" s="125"/>
      <c r="UI48" s="125"/>
      <c r="UJ48" s="125"/>
      <c r="UK48" s="125"/>
      <c r="UL48" s="125"/>
      <c r="UM48" s="125"/>
      <c r="UN48" s="125"/>
      <c r="UO48" s="125"/>
      <c r="UP48" s="125"/>
      <c r="UQ48" s="125"/>
      <c r="UR48" s="125"/>
      <c r="US48" s="125"/>
      <c r="UT48" s="125"/>
      <c r="UU48" s="125"/>
      <c r="UV48" s="125"/>
      <c r="UW48" s="125"/>
      <c r="UX48" s="125"/>
      <c r="UY48" s="125"/>
      <c r="UZ48" s="125"/>
      <c r="VA48" s="125"/>
      <c r="VB48" s="125"/>
      <c r="VC48" s="125"/>
      <c r="VD48" s="125"/>
      <c r="VE48" s="125"/>
      <c r="VF48" s="125"/>
      <c r="VG48" s="125"/>
      <c r="VH48" s="125"/>
      <c r="VI48" s="125"/>
      <c r="VJ48" s="125"/>
      <c r="VK48" s="125"/>
      <c r="VL48" s="125"/>
      <c r="VM48" s="125"/>
      <c r="VN48" s="125"/>
      <c r="VO48" s="125"/>
      <c r="VP48" s="125"/>
      <c r="VQ48" s="125"/>
      <c r="VR48" s="125"/>
      <c r="VS48" s="125"/>
      <c r="VT48" s="125"/>
      <c r="VU48" s="125"/>
      <c r="VV48" s="125"/>
      <c r="VW48" s="125"/>
      <c r="VX48" s="125"/>
      <c r="VY48" s="125"/>
      <c r="VZ48" s="125"/>
      <c r="WA48" s="125"/>
      <c r="WB48" s="125"/>
      <c r="WC48" s="125"/>
      <c r="WD48" s="125"/>
      <c r="WE48" s="125"/>
      <c r="WF48" s="125"/>
      <c r="WG48" s="125"/>
      <c r="WH48" s="125"/>
      <c r="WI48" s="125"/>
      <c r="WJ48" s="125"/>
      <c r="WK48" s="125"/>
      <c r="WL48" s="125"/>
      <c r="WM48" s="125"/>
      <c r="WN48" s="125"/>
      <c r="WO48" s="125"/>
      <c r="WP48" s="125"/>
      <c r="WQ48" s="125"/>
      <c r="WR48" s="125"/>
      <c r="WS48" s="125"/>
      <c r="WT48" s="125"/>
      <c r="WU48" s="125"/>
      <c r="WV48" s="125"/>
      <c r="WW48" s="125"/>
      <c r="WX48" s="125"/>
      <c r="WY48" s="125"/>
      <c r="WZ48" s="125"/>
      <c r="XA48" s="125"/>
      <c r="XB48" s="125"/>
      <c r="XC48" s="125"/>
      <c r="XD48" s="125"/>
      <c r="XE48" s="125"/>
      <c r="XF48" s="125"/>
      <c r="XG48" s="125"/>
      <c r="XH48" s="125"/>
      <c r="XI48" s="125"/>
      <c r="XJ48" s="125"/>
      <c r="XK48" s="125"/>
      <c r="XL48" s="125"/>
      <c r="XM48" s="125"/>
      <c r="XN48" s="125"/>
      <c r="XO48" s="125"/>
      <c r="XP48" s="125"/>
      <c r="XQ48" s="125"/>
      <c r="XR48" s="125"/>
      <c r="XS48" s="125"/>
      <c r="XT48" s="125"/>
      <c r="XU48" s="125"/>
      <c r="XV48" s="125"/>
      <c r="XW48" s="125"/>
      <c r="XX48" s="125"/>
      <c r="XY48" s="125"/>
      <c r="XZ48" s="125"/>
      <c r="YA48" s="125"/>
      <c r="YB48" s="125"/>
      <c r="YC48" s="125"/>
      <c r="YD48" s="125"/>
      <c r="YE48" s="125"/>
      <c r="YF48" s="125"/>
      <c r="YG48" s="125"/>
      <c r="YH48" s="125"/>
      <c r="YI48" s="125"/>
      <c r="YJ48" s="125"/>
      <c r="YK48" s="125"/>
      <c r="YL48" s="125"/>
      <c r="YM48" s="125"/>
      <c r="YN48" s="125"/>
      <c r="YO48" s="125"/>
      <c r="YP48" s="125"/>
      <c r="YQ48" s="125"/>
      <c r="YR48" s="125"/>
      <c r="YS48" s="125"/>
      <c r="YT48" s="125"/>
      <c r="YU48" s="125"/>
      <c r="YV48" s="125"/>
      <c r="YW48" s="125"/>
      <c r="YX48" s="125"/>
      <c r="YY48" s="125"/>
      <c r="YZ48" s="125"/>
      <c r="ZA48" s="125"/>
      <c r="ZB48" s="125"/>
      <c r="ZC48" s="125"/>
      <c r="ZD48" s="125"/>
      <c r="ZE48" s="125"/>
      <c r="ZF48" s="125"/>
      <c r="ZG48" s="125"/>
      <c r="ZH48" s="125"/>
      <c r="ZI48" s="125"/>
      <c r="ZJ48" s="125"/>
      <c r="ZK48" s="125"/>
      <c r="ZL48" s="125"/>
      <c r="ZM48" s="125"/>
      <c r="ZN48" s="125"/>
      <c r="ZO48" s="125"/>
      <c r="ZP48" s="125"/>
      <c r="ZQ48" s="125"/>
      <c r="ZR48" s="125"/>
      <c r="ZS48" s="125"/>
      <c r="ZT48" s="125"/>
      <c r="ZU48" s="125"/>
      <c r="ZV48" s="125"/>
      <c r="ZW48" s="125"/>
      <c r="ZX48" s="125"/>
      <c r="ZY48" s="125"/>
      <c r="ZZ48" s="125"/>
      <c r="AAA48" s="125"/>
      <c r="AAB48" s="125"/>
      <c r="AAC48" s="125"/>
      <c r="AAD48" s="125"/>
      <c r="AAE48" s="125"/>
      <c r="AAF48" s="125"/>
      <c r="AAG48" s="125"/>
      <c r="AAH48" s="125"/>
      <c r="AAI48" s="125"/>
      <c r="AAJ48" s="125"/>
      <c r="AAK48" s="125"/>
      <c r="AAL48" s="125"/>
      <c r="AAM48" s="125"/>
      <c r="AAN48" s="125"/>
      <c r="AAO48" s="125"/>
      <c r="AAP48" s="125"/>
      <c r="AAQ48" s="125"/>
      <c r="AAR48" s="125"/>
      <c r="AAS48" s="125"/>
      <c r="AAT48" s="125"/>
      <c r="AAU48" s="125"/>
      <c r="AAV48" s="125"/>
      <c r="AAW48" s="125"/>
      <c r="AAX48" s="125"/>
      <c r="AAY48" s="125"/>
      <c r="AAZ48" s="125"/>
      <c r="ABA48" s="125"/>
      <c r="ABB48" s="125"/>
      <c r="ABC48" s="125"/>
      <c r="ABD48" s="125"/>
      <c r="ABE48" s="125"/>
      <c r="ABF48" s="125"/>
      <c r="ABG48" s="125"/>
      <c r="ABH48" s="125"/>
      <c r="ABI48" s="125"/>
      <c r="ABJ48" s="125"/>
      <c r="ABK48" s="125"/>
      <c r="ABL48" s="125"/>
      <c r="ABM48" s="125"/>
      <c r="ABN48" s="125"/>
      <c r="ABO48" s="125"/>
      <c r="ABP48" s="125"/>
      <c r="ABQ48" s="125"/>
      <c r="ABR48" s="125"/>
      <c r="ABS48" s="125"/>
      <c r="ABT48" s="125"/>
      <c r="ABU48" s="125"/>
      <c r="ABV48" s="125"/>
      <c r="ABW48" s="125"/>
      <c r="ABX48" s="125"/>
      <c r="ABY48" s="125"/>
      <c r="ABZ48" s="125"/>
      <c r="ACA48" s="125"/>
      <c r="ACB48" s="125"/>
      <c r="ACC48" s="125"/>
      <c r="ACD48" s="125"/>
      <c r="ACE48" s="125"/>
      <c r="ACF48" s="125"/>
      <c r="ACG48" s="125"/>
      <c r="ACH48" s="125"/>
      <c r="ACI48" s="125"/>
      <c r="ACJ48" s="125"/>
      <c r="ACK48" s="125"/>
      <c r="ACL48" s="125"/>
      <c r="ACM48" s="125"/>
      <c r="ACN48" s="125"/>
      <c r="ACO48" s="125"/>
      <c r="ACP48" s="125"/>
      <c r="ACQ48" s="125"/>
      <c r="ACR48" s="125"/>
      <c r="ACS48" s="125"/>
      <c r="ACT48" s="125"/>
      <c r="ACU48" s="125"/>
      <c r="ACV48" s="125"/>
      <c r="ACW48" s="125"/>
      <c r="ACX48" s="125"/>
      <c r="ACY48" s="125"/>
      <c r="ACZ48" s="125"/>
      <c r="ADA48" s="125"/>
      <c r="ADB48" s="125"/>
      <c r="ADC48" s="125"/>
      <c r="ADD48" s="125"/>
      <c r="ADE48" s="125"/>
      <c r="ADF48" s="125"/>
      <c r="ADG48" s="125"/>
      <c r="ADH48" s="125"/>
      <c r="ADI48" s="125"/>
      <c r="ADJ48" s="125"/>
      <c r="ADK48" s="125"/>
      <c r="ADL48" s="125"/>
      <c r="ADM48" s="125"/>
      <c r="ADN48" s="125"/>
      <c r="ADO48" s="125"/>
      <c r="ADP48" s="125"/>
      <c r="ADQ48" s="125"/>
      <c r="ADR48" s="125"/>
      <c r="ADS48" s="125"/>
      <c r="ADT48" s="125"/>
      <c r="ADU48" s="125"/>
      <c r="ADV48" s="125"/>
      <c r="ADW48" s="125"/>
      <c r="ADX48" s="125"/>
      <c r="ADY48" s="125"/>
      <c r="ADZ48" s="125"/>
      <c r="AEA48" s="125"/>
      <c r="AEB48" s="125"/>
      <c r="AEC48" s="125"/>
      <c r="AED48" s="125"/>
      <c r="AEE48" s="125"/>
      <c r="AEF48" s="125"/>
      <c r="AEG48" s="125"/>
      <c r="AEH48" s="125"/>
      <c r="AEI48" s="125"/>
      <c r="AEJ48" s="125"/>
      <c r="AEK48" s="125"/>
      <c r="AEL48" s="125"/>
      <c r="AEM48" s="125"/>
      <c r="AEN48" s="125"/>
      <c r="AEO48" s="125"/>
      <c r="AEP48" s="125"/>
      <c r="AEQ48" s="125"/>
      <c r="AER48" s="125"/>
      <c r="AES48" s="125"/>
      <c r="AET48" s="125"/>
      <c r="AEU48" s="125"/>
      <c r="AEV48" s="125"/>
      <c r="AEW48" s="125"/>
      <c r="AEX48" s="125"/>
      <c r="AEY48" s="125"/>
      <c r="AEZ48" s="125"/>
      <c r="AFA48" s="125"/>
      <c r="AFB48" s="125"/>
      <c r="AFC48" s="125"/>
      <c r="AFD48" s="125"/>
      <c r="AFE48" s="125"/>
      <c r="AFF48" s="125"/>
      <c r="AFG48" s="125"/>
      <c r="AFH48" s="125"/>
      <c r="AFI48" s="125"/>
      <c r="AFJ48" s="125"/>
      <c r="AFK48" s="125"/>
      <c r="AFL48" s="125"/>
      <c r="AFM48" s="125"/>
      <c r="AFN48" s="125"/>
      <c r="AFO48" s="125"/>
      <c r="AFP48" s="125"/>
      <c r="AFQ48" s="125"/>
      <c r="AFR48" s="125"/>
      <c r="AFS48" s="125"/>
      <c r="AFT48" s="125"/>
      <c r="AFU48" s="125"/>
      <c r="AFV48" s="125"/>
      <c r="AFW48" s="125"/>
      <c r="AFX48" s="125"/>
      <c r="AFY48" s="125"/>
      <c r="AFZ48" s="125"/>
      <c r="AGA48" s="125"/>
      <c r="AGB48" s="125"/>
      <c r="AGC48" s="125"/>
      <c r="AGD48" s="125"/>
      <c r="AGE48" s="125"/>
      <c r="AGF48" s="125"/>
      <c r="AGG48" s="125"/>
      <c r="AGH48" s="125"/>
      <c r="AGI48" s="125"/>
      <c r="AGJ48" s="125"/>
      <c r="AGK48" s="125"/>
      <c r="AGL48" s="125"/>
      <c r="AGM48" s="125"/>
      <c r="AGN48" s="125"/>
      <c r="AGO48" s="125"/>
      <c r="AGP48" s="125"/>
      <c r="AGQ48" s="125"/>
      <c r="AGR48" s="125"/>
      <c r="AGS48" s="125"/>
      <c r="AGT48" s="125"/>
      <c r="AGU48" s="125"/>
      <c r="AGV48" s="125"/>
      <c r="AGW48" s="125"/>
      <c r="AGX48" s="125"/>
      <c r="AGY48" s="125"/>
      <c r="AGZ48" s="125"/>
      <c r="AHA48" s="125"/>
      <c r="AHB48" s="125"/>
      <c r="AHC48" s="125"/>
      <c r="AHD48" s="125"/>
      <c r="AHE48" s="125"/>
      <c r="AHF48" s="125"/>
      <c r="AHG48" s="125"/>
      <c r="AHH48" s="125"/>
      <c r="AHI48" s="125"/>
      <c r="AHJ48" s="125"/>
      <c r="AHK48" s="125"/>
      <c r="AHL48" s="125"/>
      <c r="AHM48" s="125"/>
      <c r="AHN48" s="125"/>
      <c r="AHO48" s="125"/>
      <c r="AHP48" s="125"/>
      <c r="AHQ48" s="125"/>
      <c r="AHR48" s="125"/>
      <c r="AHS48" s="125"/>
      <c r="AHT48" s="125"/>
      <c r="AHU48" s="125"/>
      <c r="AHV48" s="125"/>
      <c r="AHW48" s="125"/>
      <c r="AHX48" s="125"/>
      <c r="AHY48" s="125"/>
      <c r="AHZ48" s="125"/>
      <c r="AIA48" s="125"/>
      <c r="AIB48" s="125"/>
      <c r="AIC48" s="125"/>
      <c r="AID48" s="125"/>
      <c r="AIE48" s="125"/>
      <c r="AIF48" s="125"/>
      <c r="AIG48" s="125"/>
      <c r="AIH48" s="125"/>
      <c r="AII48" s="125"/>
      <c r="AIJ48" s="125"/>
      <c r="AIK48" s="125"/>
      <c r="AIL48" s="125"/>
      <c r="AIM48" s="125"/>
      <c r="AIN48" s="125"/>
      <c r="AIO48" s="125"/>
      <c r="AIP48" s="125"/>
      <c r="AIQ48" s="125"/>
      <c r="AIR48" s="125"/>
      <c r="AIS48" s="125"/>
      <c r="AIT48" s="125"/>
      <c r="AIU48" s="125"/>
      <c r="AIV48" s="125"/>
      <c r="AIW48" s="125"/>
      <c r="AIX48" s="125"/>
      <c r="AIY48" s="125"/>
      <c r="AIZ48" s="125"/>
      <c r="AJA48" s="125"/>
      <c r="AJB48" s="125"/>
      <c r="AJC48" s="125"/>
      <c r="AJD48" s="125"/>
      <c r="AJE48" s="125"/>
      <c r="AJF48" s="125"/>
      <c r="AJG48" s="125"/>
      <c r="AJH48" s="125"/>
      <c r="AJI48" s="125"/>
      <c r="AJJ48" s="125"/>
      <c r="AJK48" s="125"/>
      <c r="AJL48" s="125"/>
      <c r="AJM48" s="125"/>
      <c r="AJN48" s="125"/>
      <c r="AJO48" s="125"/>
      <c r="AJP48" s="125"/>
      <c r="AJQ48" s="125"/>
      <c r="AJR48" s="125"/>
      <c r="AJS48" s="125"/>
      <c r="AJT48" s="125"/>
      <c r="AJU48" s="125"/>
      <c r="AJV48" s="125"/>
      <c r="AJW48" s="125"/>
      <c r="AJX48" s="125"/>
      <c r="AJY48" s="125"/>
      <c r="AJZ48" s="125"/>
      <c r="AKA48" s="125"/>
      <c r="AKB48" s="125"/>
      <c r="AKC48" s="125"/>
      <c r="AKD48" s="125"/>
      <c r="AKE48" s="125"/>
      <c r="AKF48" s="125"/>
      <c r="AKG48" s="125"/>
      <c r="AKH48" s="125"/>
      <c r="AKI48" s="125"/>
      <c r="AKJ48" s="125"/>
      <c r="AKK48" s="125"/>
      <c r="AKL48" s="125"/>
      <c r="AKM48" s="125"/>
      <c r="AKN48" s="125"/>
      <c r="AKO48" s="125"/>
      <c r="AKP48" s="125"/>
      <c r="AKQ48" s="125"/>
      <c r="AKR48" s="125"/>
      <c r="AKS48" s="125"/>
      <c r="AKT48" s="125"/>
      <c r="AKU48" s="125"/>
      <c r="AKV48" s="125"/>
      <c r="AKW48" s="125"/>
      <c r="AKX48" s="125"/>
      <c r="AKY48" s="125"/>
      <c r="AKZ48" s="125"/>
      <c r="ALA48" s="125"/>
      <c r="ALB48" s="125"/>
      <c r="ALC48" s="125"/>
      <c r="ALD48" s="125"/>
      <c r="ALE48" s="125"/>
      <c r="ALF48" s="125"/>
      <c r="ALG48" s="125"/>
      <c r="ALH48" s="125"/>
      <c r="ALI48" s="125"/>
      <c r="ALJ48" s="125"/>
      <c r="ALK48" s="125"/>
      <c r="ALL48" s="125"/>
      <c r="ALM48" s="125"/>
      <c r="ALN48" s="125"/>
      <c r="ALO48" s="125"/>
      <c r="ALP48" s="125"/>
      <c r="ALQ48" s="125"/>
      <c r="ALR48" s="125"/>
      <c r="ALS48" s="125"/>
      <c r="ALT48" s="125"/>
      <c r="ALU48" s="125"/>
      <c r="ALV48" s="125"/>
      <c r="ALW48" s="125"/>
      <c r="ALX48" s="125"/>
      <c r="ALY48" s="125"/>
      <c r="ALZ48" s="125"/>
      <c r="AMA48" s="125"/>
      <c r="AMB48" s="125"/>
      <c r="AMC48" s="125"/>
      <c r="AMD48" s="125"/>
      <c r="AME48" s="125"/>
      <c r="AMF48" s="125"/>
      <c r="AMG48" s="125"/>
      <c r="AMH48" s="125"/>
      <c r="AMI48" s="125"/>
      <c r="AMJ48" s="125"/>
      <c r="AMK48" s="125"/>
      <c r="AML48" s="125"/>
      <c r="AMM48" s="125"/>
      <c r="AMN48" s="125"/>
      <c r="AMO48" s="125"/>
      <c r="AMP48" s="125"/>
      <c r="AMQ48" s="125"/>
      <c r="AMR48" s="125"/>
      <c r="AMS48" s="125"/>
      <c r="AMT48" s="125"/>
      <c r="AMU48" s="125"/>
      <c r="AMV48" s="125"/>
      <c r="AMW48" s="125"/>
      <c r="AMX48" s="125"/>
      <c r="AMY48" s="125"/>
      <c r="AMZ48" s="125"/>
      <c r="ANA48" s="125"/>
      <c r="ANB48" s="125"/>
      <c r="ANC48" s="125"/>
      <c r="AND48" s="125"/>
      <c r="ANE48" s="125"/>
      <c r="ANF48" s="125"/>
      <c r="ANG48" s="125"/>
      <c r="ANH48" s="125"/>
      <c r="ANI48" s="125"/>
      <c r="ANJ48" s="125"/>
      <c r="ANK48" s="125"/>
      <c r="ANL48" s="125"/>
      <c r="ANM48" s="125"/>
      <c r="ANN48" s="125"/>
      <c r="ANO48" s="125"/>
      <c r="ANP48" s="125"/>
      <c r="ANQ48" s="125"/>
      <c r="ANR48" s="125"/>
      <c r="ANS48" s="125"/>
      <c r="ANT48" s="125"/>
      <c r="ANU48" s="125"/>
      <c r="ANV48" s="125"/>
      <c r="ANW48" s="125"/>
      <c r="ANX48" s="125"/>
      <c r="ANY48" s="125"/>
      <c r="ANZ48" s="125"/>
      <c r="AOA48" s="125"/>
      <c r="AOB48" s="125"/>
      <c r="AOC48" s="125"/>
      <c r="AOD48" s="125"/>
      <c r="AOE48" s="125"/>
      <c r="AOF48" s="125"/>
      <c r="AOG48" s="125"/>
      <c r="AOH48" s="125"/>
      <c r="AOI48" s="125"/>
      <c r="AOJ48" s="125"/>
      <c r="AOK48" s="125"/>
      <c r="AOL48" s="125"/>
      <c r="AOM48" s="125"/>
      <c r="AON48" s="125"/>
      <c r="AOO48" s="125"/>
      <c r="AOP48" s="125"/>
      <c r="AOQ48" s="125"/>
      <c r="AOR48" s="125"/>
      <c r="AOS48" s="125"/>
      <c r="AOT48" s="125"/>
      <c r="AOU48" s="125"/>
      <c r="AOV48" s="125"/>
      <c r="AOW48" s="125"/>
      <c r="AOX48" s="125"/>
      <c r="AOY48" s="125"/>
      <c r="AOZ48" s="125"/>
      <c r="APA48" s="125"/>
      <c r="APB48" s="125"/>
      <c r="APC48" s="125"/>
      <c r="APD48" s="125"/>
      <c r="APE48" s="125"/>
      <c r="APF48" s="125"/>
      <c r="APG48" s="125"/>
      <c r="APH48" s="125"/>
      <c r="API48" s="125"/>
      <c r="APJ48" s="125"/>
      <c r="APK48" s="125"/>
      <c r="APL48" s="125"/>
      <c r="APM48" s="125"/>
      <c r="APN48" s="125"/>
      <c r="APO48" s="125"/>
      <c r="APP48" s="125"/>
      <c r="APQ48" s="125"/>
      <c r="APR48" s="125"/>
      <c r="APS48" s="125"/>
      <c r="APT48" s="125"/>
      <c r="APU48" s="125"/>
      <c r="APV48" s="125"/>
      <c r="APW48" s="125"/>
      <c r="APX48" s="125"/>
      <c r="APY48" s="125"/>
      <c r="APZ48" s="125"/>
      <c r="AQA48" s="125"/>
      <c r="AQB48" s="125"/>
      <c r="AQC48" s="125"/>
      <c r="AQD48" s="125"/>
      <c r="AQE48" s="125"/>
      <c r="AQF48" s="125"/>
      <c r="AQG48" s="125"/>
      <c r="AQH48" s="125"/>
      <c r="AQI48" s="125"/>
      <c r="AQJ48" s="125"/>
      <c r="AQK48" s="125"/>
      <c r="AQL48" s="125"/>
      <c r="AQM48" s="125"/>
      <c r="AQN48" s="125"/>
      <c r="AQO48" s="125"/>
      <c r="AQP48" s="125"/>
      <c r="AQQ48" s="125"/>
      <c r="AQR48" s="125"/>
      <c r="AQS48" s="125"/>
      <c r="AQT48" s="125"/>
      <c r="AQU48" s="125"/>
      <c r="AQV48" s="125"/>
      <c r="AQW48" s="125"/>
      <c r="AQX48" s="125"/>
      <c r="AQY48" s="125"/>
      <c r="AQZ48" s="125"/>
      <c r="ARA48" s="125"/>
      <c r="ARB48" s="125"/>
      <c r="ARC48" s="125"/>
      <c r="ARD48" s="125"/>
      <c r="ARE48" s="125"/>
      <c r="ARF48" s="125"/>
      <c r="ARG48" s="125"/>
      <c r="ARH48" s="125"/>
      <c r="ARI48" s="125"/>
      <c r="ARJ48" s="125"/>
      <c r="ARK48" s="125"/>
      <c r="ARL48" s="125"/>
      <c r="ARM48" s="125"/>
      <c r="ARN48" s="125"/>
      <c r="ARO48" s="125"/>
      <c r="ARP48" s="125"/>
      <c r="ARQ48" s="125"/>
      <c r="ARR48" s="125"/>
      <c r="ARS48" s="125"/>
      <c r="ART48" s="125"/>
      <c r="ARU48" s="125"/>
      <c r="ARV48" s="125"/>
      <c r="ARW48" s="125"/>
      <c r="ARX48" s="125"/>
      <c r="ARY48" s="125"/>
      <c r="ARZ48" s="125"/>
      <c r="ASA48" s="125"/>
      <c r="ASB48" s="125"/>
      <c r="ASC48" s="125"/>
      <c r="ASD48" s="125"/>
      <c r="ASE48" s="125"/>
      <c r="ASF48" s="125"/>
      <c r="ASG48" s="125"/>
      <c r="ASH48" s="125"/>
      <c r="ASI48" s="125"/>
      <c r="ASJ48" s="125"/>
      <c r="ASK48" s="125"/>
      <c r="ASL48" s="125"/>
      <c r="ASM48" s="125"/>
      <c r="ASN48" s="125"/>
      <c r="ASO48" s="125"/>
      <c r="ASP48" s="125"/>
      <c r="ASQ48" s="125"/>
      <c r="ASR48" s="125"/>
      <c r="ASS48" s="125"/>
      <c r="AST48" s="125"/>
      <c r="ASU48" s="125"/>
      <c r="ASV48" s="125"/>
      <c r="ASW48" s="125"/>
      <c r="ASX48" s="125"/>
      <c r="ASY48" s="125"/>
      <c r="ASZ48" s="125"/>
      <c r="ATA48" s="125"/>
      <c r="ATB48" s="125"/>
      <c r="ATC48" s="125"/>
      <c r="ATD48" s="125"/>
      <c r="ATE48" s="125"/>
      <c r="ATF48" s="125"/>
      <c r="ATG48" s="125"/>
      <c r="ATH48" s="125"/>
      <c r="ATI48" s="125"/>
      <c r="ATJ48" s="125"/>
      <c r="ATK48" s="125"/>
      <c r="ATL48" s="125"/>
      <c r="ATM48" s="125"/>
      <c r="ATN48" s="125"/>
      <c r="ATO48" s="125"/>
      <c r="ATP48" s="125"/>
      <c r="ATQ48" s="125"/>
      <c r="ATR48" s="125"/>
      <c r="ATS48" s="125"/>
      <c r="ATT48" s="125"/>
      <c r="ATU48" s="125"/>
      <c r="ATV48" s="125"/>
      <c r="ATW48" s="125"/>
      <c r="ATX48" s="125"/>
      <c r="ATY48" s="125"/>
      <c r="ATZ48" s="125"/>
      <c r="AUA48" s="125"/>
      <c r="AUB48" s="125"/>
      <c r="AUC48" s="125"/>
      <c r="AUD48" s="125"/>
      <c r="AUE48" s="125"/>
      <c r="AUF48" s="125"/>
      <c r="AUG48" s="125"/>
      <c r="AUH48" s="125"/>
      <c r="AUI48" s="125"/>
      <c r="AUJ48" s="125"/>
      <c r="AUK48" s="125"/>
      <c r="AUL48" s="125"/>
      <c r="AUM48" s="125"/>
      <c r="AUN48" s="125"/>
      <c r="AUO48" s="125"/>
      <c r="AUP48" s="125"/>
      <c r="AUQ48" s="125"/>
      <c r="AUR48" s="125"/>
      <c r="AUS48" s="125"/>
    </row>
    <row r="49" spans="1:1241" s="50" customFormat="1" ht="11.5" x14ac:dyDescent="0.25">
      <c r="A49" s="23"/>
      <c r="B49" s="23"/>
      <c r="D49" s="31"/>
      <c r="E49" s="23"/>
      <c r="F49" s="23"/>
      <c r="G49" s="23"/>
      <c r="H49" s="23"/>
      <c r="I49" s="23"/>
      <c r="J49" s="23"/>
      <c r="K49" s="23"/>
      <c r="L49" s="23"/>
      <c r="M49" s="23"/>
      <c r="N49" s="31"/>
      <c r="O49" s="31"/>
      <c r="P49" s="31"/>
      <c r="Q49" s="31"/>
      <c r="R49" s="31"/>
      <c r="S49" s="31"/>
      <c r="T49" s="31"/>
      <c r="U49" s="31"/>
      <c r="V49" s="126"/>
      <c r="W49" s="126"/>
      <c r="X49" s="129"/>
      <c r="Y49" s="129"/>
      <c r="Z49" s="129"/>
      <c r="AA49" s="129"/>
      <c r="AB49" s="129"/>
      <c r="AC49" s="129"/>
      <c r="AD49" s="129"/>
      <c r="AE49" s="129"/>
      <c r="AF49" s="129"/>
      <c r="AG49" s="129"/>
      <c r="AH49" s="129"/>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c r="BR49" s="125"/>
      <c r="BS49" s="125"/>
      <c r="BT49" s="125"/>
      <c r="BU49" s="125"/>
      <c r="BV49" s="125"/>
      <c r="BW49" s="125"/>
      <c r="BX49" s="125"/>
      <c r="BY49" s="125"/>
      <c r="BZ49" s="125"/>
      <c r="CA49" s="125"/>
      <c r="CB49" s="125"/>
      <c r="CC49" s="125"/>
      <c r="CD49" s="125"/>
      <c r="CE49" s="125"/>
      <c r="CF49" s="125"/>
      <c r="CG49" s="125"/>
      <c r="CH49" s="125"/>
      <c r="CI49" s="125"/>
      <c r="CJ49" s="125"/>
      <c r="CK49" s="125"/>
      <c r="CL49" s="125"/>
      <c r="CM49" s="125"/>
      <c r="CN49" s="125"/>
      <c r="CO49" s="125"/>
      <c r="CP49" s="125"/>
      <c r="CQ49" s="125"/>
      <c r="CR49" s="125"/>
      <c r="CS49" s="125"/>
      <c r="CT49" s="125"/>
      <c r="CU49" s="125"/>
      <c r="CV49" s="125"/>
      <c r="CW49" s="125"/>
      <c r="CX49" s="125"/>
      <c r="CY49" s="125"/>
      <c r="CZ49" s="125"/>
      <c r="DA49" s="125"/>
      <c r="DB49" s="125"/>
      <c r="DC49" s="125"/>
      <c r="DD49" s="125"/>
      <c r="DE49" s="125"/>
      <c r="DF49" s="125"/>
      <c r="DG49" s="125"/>
      <c r="DH49" s="125"/>
      <c r="DI49" s="125"/>
      <c r="DJ49" s="125"/>
      <c r="DK49" s="125"/>
      <c r="DL49" s="125"/>
      <c r="DM49" s="125"/>
      <c r="DN49" s="125"/>
      <c r="DO49" s="125"/>
      <c r="DP49" s="125"/>
      <c r="DQ49" s="125"/>
      <c r="DR49" s="125"/>
      <c r="DS49" s="125"/>
      <c r="DT49" s="125"/>
      <c r="DU49" s="125"/>
      <c r="DV49" s="125"/>
      <c r="DW49" s="125"/>
      <c r="DX49" s="125"/>
      <c r="DY49" s="125"/>
      <c r="DZ49" s="125"/>
      <c r="EA49" s="125"/>
      <c r="EB49" s="125"/>
      <c r="EC49" s="125"/>
      <c r="ED49" s="125"/>
      <c r="EE49" s="125"/>
      <c r="EF49" s="125"/>
      <c r="EG49" s="125"/>
      <c r="EH49" s="125"/>
      <c r="EI49" s="125"/>
      <c r="EJ49" s="125"/>
      <c r="EK49" s="125"/>
      <c r="EL49" s="125"/>
      <c r="EM49" s="125"/>
      <c r="EN49" s="125"/>
      <c r="EO49" s="125"/>
      <c r="EP49" s="125"/>
      <c r="EQ49" s="125"/>
      <c r="ER49" s="125"/>
      <c r="ES49" s="125"/>
      <c r="ET49" s="125"/>
      <c r="EU49" s="125"/>
      <c r="EV49" s="125"/>
      <c r="EW49" s="125"/>
      <c r="EX49" s="125"/>
      <c r="EY49" s="125"/>
      <c r="EZ49" s="125"/>
      <c r="FA49" s="125"/>
      <c r="FB49" s="125"/>
      <c r="FC49" s="125"/>
      <c r="FD49" s="125"/>
      <c r="FE49" s="125"/>
      <c r="FF49" s="125"/>
      <c r="FG49" s="125"/>
      <c r="FH49" s="125"/>
      <c r="FI49" s="125"/>
      <c r="FJ49" s="125"/>
      <c r="FK49" s="125"/>
      <c r="FL49" s="125"/>
      <c r="FM49" s="125"/>
      <c r="FN49" s="125"/>
      <c r="FO49" s="125"/>
      <c r="FP49" s="125"/>
      <c r="FQ49" s="125"/>
      <c r="FR49" s="125"/>
      <c r="FS49" s="125"/>
      <c r="FT49" s="125"/>
      <c r="FU49" s="125"/>
      <c r="FV49" s="125"/>
      <c r="FW49" s="125"/>
      <c r="FX49" s="125"/>
      <c r="FY49" s="125"/>
      <c r="FZ49" s="125"/>
      <c r="GA49" s="125"/>
      <c r="GB49" s="125"/>
      <c r="GC49" s="125"/>
      <c r="GD49" s="125"/>
      <c r="GE49" s="125"/>
      <c r="GF49" s="125"/>
      <c r="GG49" s="125"/>
      <c r="GH49" s="125"/>
      <c r="GI49" s="125"/>
      <c r="GJ49" s="125"/>
      <c r="GK49" s="125"/>
      <c r="GL49" s="125"/>
      <c r="GM49" s="125"/>
      <c r="GN49" s="125"/>
      <c r="GO49" s="125"/>
      <c r="GP49" s="125"/>
      <c r="GQ49" s="125"/>
      <c r="GR49" s="125"/>
      <c r="GS49" s="125"/>
      <c r="GT49" s="125"/>
      <c r="GU49" s="125"/>
      <c r="GV49" s="125"/>
      <c r="GW49" s="125"/>
      <c r="GX49" s="125"/>
      <c r="GY49" s="125"/>
      <c r="GZ49" s="125"/>
      <c r="HA49" s="125"/>
      <c r="HB49" s="125"/>
      <c r="HC49" s="125"/>
      <c r="HD49" s="125"/>
      <c r="HE49" s="125"/>
      <c r="HF49" s="125"/>
      <c r="HG49" s="125"/>
      <c r="HH49" s="125"/>
      <c r="HI49" s="125"/>
      <c r="HJ49" s="125"/>
      <c r="HK49" s="125"/>
      <c r="HL49" s="125"/>
      <c r="HM49" s="125"/>
      <c r="HN49" s="125"/>
      <c r="HO49" s="125"/>
      <c r="HP49" s="125"/>
      <c r="HQ49" s="125"/>
      <c r="HR49" s="125"/>
      <c r="HS49" s="125"/>
      <c r="HT49" s="125"/>
      <c r="HU49" s="125"/>
      <c r="HV49" s="125"/>
      <c r="HW49" s="125"/>
      <c r="HX49" s="125"/>
      <c r="HY49" s="125"/>
      <c r="HZ49" s="125"/>
      <c r="IA49" s="125"/>
      <c r="IB49" s="125"/>
      <c r="IC49" s="125"/>
      <c r="ID49" s="125"/>
      <c r="IE49" s="125"/>
      <c r="IF49" s="125"/>
      <c r="IG49" s="125"/>
      <c r="IH49" s="125"/>
      <c r="II49" s="125"/>
      <c r="IJ49" s="125"/>
      <c r="IK49" s="125"/>
      <c r="IL49" s="125"/>
      <c r="IM49" s="125"/>
      <c r="IN49" s="125"/>
      <c r="IO49" s="125"/>
      <c r="IP49" s="125"/>
      <c r="IQ49" s="125"/>
      <c r="IR49" s="125"/>
      <c r="IS49" s="125"/>
      <c r="IT49" s="125"/>
      <c r="IU49" s="125"/>
      <c r="IV49" s="125"/>
      <c r="IW49" s="125"/>
      <c r="IX49" s="125"/>
      <c r="IY49" s="125"/>
      <c r="IZ49" s="125"/>
      <c r="JA49" s="125"/>
      <c r="JB49" s="125"/>
      <c r="JC49" s="125"/>
      <c r="JD49" s="125"/>
      <c r="JE49" s="125"/>
      <c r="JF49" s="125"/>
      <c r="JG49" s="125"/>
      <c r="JH49" s="125"/>
      <c r="JI49" s="125"/>
      <c r="JJ49" s="125"/>
      <c r="JK49" s="125"/>
      <c r="JL49" s="125"/>
      <c r="JM49" s="125"/>
      <c r="JN49" s="125"/>
      <c r="JO49" s="125"/>
      <c r="JP49" s="125"/>
      <c r="JQ49" s="125"/>
      <c r="JR49" s="125"/>
      <c r="JS49" s="125"/>
      <c r="JT49" s="125"/>
      <c r="JU49" s="125"/>
      <c r="JV49" s="125"/>
      <c r="JW49" s="125"/>
      <c r="JX49" s="125"/>
      <c r="JY49" s="125"/>
      <c r="JZ49" s="125"/>
      <c r="KA49" s="125"/>
      <c r="KB49" s="125"/>
      <c r="KC49" s="125"/>
      <c r="KD49" s="125"/>
      <c r="KE49" s="125"/>
      <c r="KF49" s="125"/>
      <c r="KG49" s="125"/>
      <c r="KH49" s="125"/>
      <c r="KI49" s="125"/>
      <c r="KJ49" s="125"/>
      <c r="KK49" s="125"/>
      <c r="KL49" s="125"/>
      <c r="KM49" s="125"/>
      <c r="KN49" s="125"/>
      <c r="KO49" s="125"/>
      <c r="KP49" s="125"/>
      <c r="KQ49" s="125"/>
      <c r="KR49" s="125"/>
      <c r="KS49" s="125"/>
      <c r="KT49" s="125"/>
      <c r="KU49" s="125"/>
      <c r="KV49" s="125"/>
      <c r="KW49" s="125"/>
      <c r="KX49" s="125"/>
      <c r="KY49" s="125"/>
      <c r="KZ49" s="125"/>
      <c r="LA49" s="125"/>
      <c r="LB49" s="125"/>
      <c r="LC49" s="125"/>
      <c r="LD49" s="125"/>
      <c r="LE49" s="125"/>
      <c r="LF49" s="125"/>
      <c r="LG49" s="125"/>
      <c r="LH49" s="125"/>
      <c r="LI49" s="125"/>
      <c r="LJ49" s="125"/>
      <c r="LK49" s="125"/>
      <c r="LL49" s="125"/>
      <c r="LM49" s="125"/>
      <c r="LN49" s="125"/>
      <c r="LO49" s="125"/>
      <c r="LP49" s="125"/>
      <c r="LQ49" s="125"/>
      <c r="LR49" s="125"/>
      <c r="LS49" s="125"/>
      <c r="LT49" s="125"/>
      <c r="LU49" s="125"/>
      <c r="LV49" s="125"/>
      <c r="LW49" s="125"/>
      <c r="LX49" s="125"/>
      <c r="LY49" s="125"/>
      <c r="LZ49" s="125"/>
      <c r="MA49" s="125"/>
      <c r="MB49" s="125"/>
      <c r="MC49" s="125"/>
      <c r="MD49" s="125"/>
      <c r="ME49" s="125"/>
      <c r="MF49" s="125"/>
      <c r="MG49" s="125"/>
      <c r="MH49" s="125"/>
      <c r="MI49" s="125"/>
      <c r="MJ49" s="125"/>
      <c r="MK49" s="125"/>
      <c r="ML49" s="125"/>
      <c r="MM49" s="125"/>
      <c r="MN49" s="125"/>
      <c r="MO49" s="125"/>
      <c r="MP49" s="125"/>
      <c r="MQ49" s="125"/>
      <c r="MR49" s="125"/>
      <c r="MS49" s="125"/>
      <c r="MT49" s="125"/>
      <c r="MU49" s="125"/>
      <c r="MV49" s="125"/>
      <c r="MW49" s="125"/>
      <c r="MX49" s="125"/>
      <c r="MY49" s="125"/>
      <c r="MZ49" s="125"/>
      <c r="NA49" s="125"/>
      <c r="NB49" s="125"/>
      <c r="NC49" s="125"/>
      <c r="ND49" s="125"/>
      <c r="NE49" s="125"/>
      <c r="NF49" s="125"/>
      <c r="NG49" s="125"/>
      <c r="NH49" s="125"/>
      <c r="NI49" s="125"/>
      <c r="NJ49" s="125"/>
      <c r="NK49" s="125"/>
      <c r="NL49" s="125"/>
      <c r="NM49" s="125"/>
      <c r="NN49" s="125"/>
      <c r="NO49" s="125"/>
      <c r="NP49" s="125"/>
      <c r="NQ49" s="125"/>
      <c r="NR49" s="125"/>
      <c r="NS49" s="125"/>
      <c r="NT49" s="125"/>
      <c r="NU49" s="125"/>
      <c r="NV49" s="125"/>
      <c r="NW49" s="125"/>
      <c r="NX49" s="125"/>
      <c r="NY49" s="125"/>
      <c r="NZ49" s="125"/>
      <c r="OA49" s="125"/>
      <c r="OB49" s="125"/>
      <c r="OC49" s="125"/>
      <c r="OD49" s="125"/>
      <c r="OE49" s="125"/>
      <c r="OF49" s="125"/>
      <c r="OG49" s="125"/>
      <c r="OH49" s="125"/>
      <c r="OI49" s="125"/>
      <c r="OJ49" s="125"/>
      <c r="OK49" s="125"/>
      <c r="OL49" s="125"/>
      <c r="OM49" s="125"/>
      <c r="ON49" s="125"/>
      <c r="OO49" s="125"/>
      <c r="OP49" s="125"/>
      <c r="OQ49" s="125"/>
      <c r="OR49" s="125"/>
      <c r="OS49" s="125"/>
      <c r="OT49" s="125"/>
      <c r="OU49" s="125"/>
      <c r="OV49" s="125"/>
      <c r="OW49" s="125"/>
      <c r="OX49" s="125"/>
      <c r="OY49" s="125"/>
      <c r="OZ49" s="125"/>
      <c r="PA49" s="125"/>
      <c r="PB49" s="125"/>
      <c r="PC49" s="125"/>
      <c r="PD49" s="125"/>
      <c r="PE49" s="125"/>
      <c r="PF49" s="125"/>
      <c r="PG49" s="125"/>
      <c r="PH49" s="125"/>
      <c r="PI49" s="125"/>
      <c r="PJ49" s="125"/>
      <c r="PK49" s="125"/>
      <c r="PL49" s="125"/>
      <c r="PM49" s="125"/>
      <c r="PN49" s="125"/>
      <c r="PO49" s="125"/>
      <c r="PP49" s="125"/>
      <c r="PQ49" s="125"/>
      <c r="PR49" s="125"/>
      <c r="PS49" s="125"/>
      <c r="PT49" s="125"/>
      <c r="PU49" s="125"/>
      <c r="PV49" s="125"/>
      <c r="PW49" s="125"/>
      <c r="PX49" s="125"/>
      <c r="PY49" s="125"/>
      <c r="PZ49" s="125"/>
      <c r="QA49" s="125"/>
      <c r="QB49" s="125"/>
      <c r="QC49" s="125"/>
      <c r="QD49" s="125"/>
      <c r="QE49" s="125"/>
      <c r="QF49" s="125"/>
      <c r="QG49" s="125"/>
      <c r="QH49" s="125"/>
      <c r="QI49" s="125"/>
      <c r="QJ49" s="125"/>
      <c r="QK49" s="125"/>
      <c r="QL49" s="125"/>
      <c r="QM49" s="125"/>
      <c r="QN49" s="125"/>
      <c r="QO49" s="125"/>
      <c r="QP49" s="125"/>
      <c r="QQ49" s="125"/>
      <c r="QR49" s="125"/>
      <c r="QS49" s="125"/>
      <c r="QT49" s="125"/>
      <c r="QU49" s="125"/>
      <c r="QV49" s="125"/>
      <c r="QW49" s="125"/>
      <c r="QX49" s="125"/>
      <c r="QY49" s="125"/>
      <c r="QZ49" s="125"/>
      <c r="RA49" s="125"/>
      <c r="RB49" s="125"/>
      <c r="RC49" s="125"/>
      <c r="RD49" s="125"/>
      <c r="RE49" s="125"/>
      <c r="RF49" s="125"/>
      <c r="RG49" s="125"/>
      <c r="RH49" s="125"/>
      <c r="RI49" s="125"/>
      <c r="RJ49" s="125"/>
      <c r="RK49" s="125"/>
      <c r="RL49" s="125"/>
      <c r="RM49" s="125"/>
      <c r="RN49" s="125"/>
      <c r="RO49" s="125"/>
      <c r="RP49" s="125"/>
      <c r="RQ49" s="125"/>
      <c r="RR49" s="125"/>
      <c r="RS49" s="125"/>
      <c r="RT49" s="125"/>
      <c r="RU49" s="125"/>
      <c r="RV49" s="125"/>
      <c r="RW49" s="125"/>
      <c r="RX49" s="125"/>
      <c r="RY49" s="125"/>
      <c r="RZ49" s="125"/>
      <c r="SA49" s="125"/>
      <c r="SB49" s="125"/>
      <c r="SC49" s="125"/>
      <c r="SD49" s="125"/>
      <c r="SE49" s="125"/>
      <c r="SF49" s="125"/>
      <c r="SG49" s="125"/>
      <c r="SH49" s="125"/>
      <c r="SI49" s="125"/>
      <c r="SJ49" s="125"/>
      <c r="SK49" s="125"/>
      <c r="SL49" s="125"/>
      <c r="SM49" s="125"/>
      <c r="SN49" s="125"/>
      <c r="SO49" s="125"/>
      <c r="SP49" s="125"/>
      <c r="SQ49" s="125"/>
      <c r="SR49" s="125"/>
      <c r="SS49" s="125"/>
      <c r="ST49" s="125"/>
      <c r="SU49" s="125"/>
      <c r="SV49" s="125"/>
      <c r="SW49" s="125"/>
      <c r="SX49" s="125"/>
      <c r="SY49" s="125"/>
      <c r="SZ49" s="125"/>
      <c r="TA49" s="125"/>
      <c r="TB49" s="125"/>
      <c r="TC49" s="125"/>
      <c r="TD49" s="125"/>
      <c r="TE49" s="125"/>
      <c r="TF49" s="125"/>
      <c r="TG49" s="125"/>
      <c r="TH49" s="125"/>
      <c r="TI49" s="125"/>
      <c r="TJ49" s="125"/>
      <c r="TK49" s="125"/>
      <c r="TL49" s="125"/>
      <c r="TM49" s="125"/>
      <c r="TN49" s="125"/>
      <c r="TO49" s="125"/>
      <c r="TP49" s="125"/>
      <c r="TQ49" s="125"/>
      <c r="TR49" s="125"/>
      <c r="TS49" s="125"/>
      <c r="TT49" s="125"/>
      <c r="TU49" s="125"/>
      <c r="TV49" s="125"/>
      <c r="TW49" s="125"/>
      <c r="TX49" s="125"/>
      <c r="TY49" s="125"/>
      <c r="TZ49" s="125"/>
      <c r="UA49" s="125"/>
      <c r="UB49" s="125"/>
      <c r="UC49" s="125"/>
      <c r="UD49" s="125"/>
      <c r="UE49" s="125"/>
      <c r="UF49" s="125"/>
      <c r="UG49" s="125"/>
      <c r="UH49" s="125"/>
      <c r="UI49" s="125"/>
      <c r="UJ49" s="125"/>
      <c r="UK49" s="125"/>
      <c r="UL49" s="125"/>
      <c r="UM49" s="125"/>
      <c r="UN49" s="125"/>
      <c r="UO49" s="125"/>
      <c r="UP49" s="125"/>
      <c r="UQ49" s="125"/>
      <c r="UR49" s="125"/>
      <c r="US49" s="125"/>
      <c r="UT49" s="125"/>
      <c r="UU49" s="125"/>
      <c r="UV49" s="125"/>
      <c r="UW49" s="125"/>
      <c r="UX49" s="125"/>
      <c r="UY49" s="125"/>
      <c r="UZ49" s="125"/>
      <c r="VA49" s="125"/>
      <c r="VB49" s="125"/>
      <c r="VC49" s="125"/>
      <c r="VD49" s="125"/>
      <c r="VE49" s="125"/>
      <c r="VF49" s="125"/>
      <c r="VG49" s="125"/>
      <c r="VH49" s="125"/>
      <c r="VI49" s="125"/>
      <c r="VJ49" s="125"/>
      <c r="VK49" s="125"/>
      <c r="VL49" s="125"/>
      <c r="VM49" s="125"/>
      <c r="VN49" s="125"/>
      <c r="VO49" s="125"/>
      <c r="VP49" s="125"/>
      <c r="VQ49" s="125"/>
      <c r="VR49" s="125"/>
      <c r="VS49" s="125"/>
      <c r="VT49" s="125"/>
      <c r="VU49" s="125"/>
      <c r="VV49" s="125"/>
      <c r="VW49" s="125"/>
      <c r="VX49" s="125"/>
      <c r="VY49" s="125"/>
      <c r="VZ49" s="125"/>
      <c r="WA49" s="125"/>
      <c r="WB49" s="125"/>
      <c r="WC49" s="125"/>
      <c r="WD49" s="125"/>
      <c r="WE49" s="125"/>
      <c r="WF49" s="125"/>
      <c r="WG49" s="125"/>
      <c r="WH49" s="125"/>
      <c r="WI49" s="125"/>
      <c r="WJ49" s="125"/>
      <c r="WK49" s="125"/>
      <c r="WL49" s="125"/>
      <c r="WM49" s="125"/>
      <c r="WN49" s="125"/>
      <c r="WO49" s="125"/>
      <c r="WP49" s="125"/>
      <c r="WQ49" s="125"/>
      <c r="WR49" s="125"/>
      <c r="WS49" s="125"/>
      <c r="WT49" s="125"/>
      <c r="WU49" s="125"/>
      <c r="WV49" s="125"/>
      <c r="WW49" s="125"/>
      <c r="WX49" s="125"/>
      <c r="WY49" s="125"/>
      <c r="WZ49" s="125"/>
      <c r="XA49" s="125"/>
      <c r="XB49" s="125"/>
      <c r="XC49" s="125"/>
      <c r="XD49" s="125"/>
      <c r="XE49" s="125"/>
      <c r="XF49" s="125"/>
      <c r="XG49" s="125"/>
      <c r="XH49" s="125"/>
      <c r="XI49" s="125"/>
      <c r="XJ49" s="125"/>
      <c r="XK49" s="125"/>
      <c r="XL49" s="125"/>
      <c r="XM49" s="125"/>
      <c r="XN49" s="125"/>
      <c r="XO49" s="125"/>
      <c r="XP49" s="125"/>
      <c r="XQ49" s="125"/>
      <c r="XR49" s="125"/>
      <c r="XS49" s="125"/>
      <c r="XT49" s="125"/>
      <c r="XU49" s="125"/>
      <c r="XV49" s="125"/>
      <c r="XW49" s="125"/>
      <c r="XX49" s="125"/>
      <c r="XY49" s="125"/>
      <c r="XZ49" s="125"/>
      <c r="YA49" s="125"/>
      <c r="YB49" s="125"/>
      <c r="YC49" s="125"/>
      <c r="YD49" s="125"/>
      <c r="YE49" s="125"/>
      <c r="YF49" s="125"/>
      <c r="YG49" s="125"/>
      <c r="YH49" s="125"/>
      <c r="YI49" s="125"/>
      <c r="YJ49" s="125"/>
      <c r="YK49" s="125"/>
      <c r="YL49" s="125"/>
      <c r="YM49" s="125"/>
      <c r="YN49" s="125"/>
      <c r="YO49" s="125"/>
      <c r="YP49" s="125"/>
      <c r="YQ49" s="125"/>
      <c r="YR49" s="125"/>
      <c r="YS49" s="125"/>
      <c r="YT49" s="125"/>
      <c r="YU49" s="125"/>
      <c r="YV49" s="125"/>
      <c r="YW49" s="125"/>
      <c r="YX49" s="125"/>
      <c r="YY49" s="125"/>
      <c r="YZ49" s="125"/>
      <c r="ZA49" s="125"/>
      <c r="ZB49" s="125"/>
      <c r="ZC49" s="125"/>
      <c r="ZD49" s="125"/>
      <c r="ZE49" s="125"/>
      <c r="ZF49" s="125"/>
      <c r="ZG49" s="125"/>
      <c r="ZH49" s="125"/>
      <c r="ZI49" s="125"/>
      <c r="ZJ49" s="125"/>
      <c r="ZK49" s="125"/>
      <c r="ZL49" s="125"/>
      <c r="ZM49" s="125"/>
      <c r="ZN49" s="125"/>
      <c r="ZO49" s="125"/>
      <c r="ZP49" s="125"/>
      <c r="ZQ49" s="125"/>
      <c r="ZR49" s="125"/>
      <c r="ZS49" s="125"/>
      <c r="ZT49" s="125"/>
      <c r="ZU49" s="125"/>
      <c r="ZV49" s="125"/>
      <c r="ZW49" s="125"/>
      <c r="ZX49" s="125"/>
      <c r="ZY49" s="125"/>
      <c r="ZZ49" s="125"/>
      <c r="AAA49" s="125"/>
      <c r="AAB49" s="125"/>
      <c r="AAC49" s="125"/>
      <c r="AAD49" s="125"/>
      <c r="AAE49" s="125"/>
      <c r="AAF49" s="125"/>
      <c r="AAG49" s="125"/>
      <c r="AAH49" s="125"/>
      <c r="AAI49" s="125"/>
      <c r="AAJ49" s="125"/>
      <c r="AAK49" s="125"/>
      <c r="AAL49" s="125"/>
      <c r="AAM49" s="125"/>
      <c r="AAN49" s="125"/>
      <c r="AAO49" s="125"/>
      <c r="AAP49" s="125"/>
      <c r="AAQ49" s="125"/>
      <c r="AAR49" s="125"/>
      <c r="AAS49" s="125"/>
      <c r="AAT49" s="125"/>
      <c r="AAU49" s="125"/>
      <c r="AAV49" s="125"/>
      <c r="AAW49" s="125"/>
      <c r="AAX49" s="125"/>
      <c r="AAY49" s="125"/>
      <c r="AAZ49" s="125"/>
      <c r="ABA49" s="125"/>
      <c r="ABB49" s="125"/>
      <c r="ABC49" s="125"/>
      <c r="ABD49" s="125"/>
      <c r="ABE49" s="125"/>
      <c r="ABF49" s="125"/>
      <c r="ABG49" s="125"/>
      <c r="ABH49" s="125"/>
      <c r="ABI49" s="125"/>
      <c r="ABJ49" s="125"/>
      <c r="ABK49" s="125"/>
      <c r="ABL49" s="125"/>
      <c r="ABM49" s="125"/>
      <c r="ABN49" s="125"/>
      <c r="ABO49" s="125"/>
      <c r="ABP49" s="125"/>
      <c r="ABQ49" s="125"/>
      <c r="ABR49" s="125"/>
      <c r="ABS49" s="125"/>
      <c r="ABT49" s="125"/>
      <c r="ABU49" s="125"/>
      <c r="ABV49" s="125"/>
      <c r="ABW49" s="125"/>
      <c r="ABX49" s="125"/>
      <c r="ABY49" s="125"/>
      <c r="ABZ49" s="125"/>
      <c r="ACA49" s="125"/>
      <c r="ACB49" s="125"/>
      <c r="ACC49" s="125"/>
      <c r="ACD49" s="125"/>
      <c r="ACE49" s="125"/>
      <c r="ACF49" s="125"/>
      <c r="ACG49" s="125"/>
      <c r="ACH49" s="125"/>
      <c r="ACI49" s="125"/>
      <c r="ACJ49" s="125"/>
      <c r="ACK49" s="125"/>
      <c r="ACL49" s="125"/>
      <c r="ACM49" s="125"/>
      <c r="ACN49" s="125"/>
      <c r="ACO49" s="125"/>
      <c r="ACP49" s="125"/>
      <c r="ACQ49" s="125"/>
      <c r="ACR49" s="125"/>
      <c r="ACS49" s="125"/>
      <c r="ACT49" s="125"/>
      <c r="ACU49" s="125"/>
      <c r="ACV49" s="125"/>
      <c r="ACW49" s="125"/>
      <c r="ACX49" s="125"/>
      <c r="ACY49" s="125"/>
      <c r="ACZ49" s="125"/>
      <c r="ADA49" s="125"/>
      <c r="ADB49" s="125"/>
      <c r="ADC49" s="125"/>
      <c r="ADD49" s="125"/>
      <c r="ADE49" s="125"/>
      <c r="ADF49" s="125"/>
      <c r="ADG49" s="125"/>
      <c r="ADH49" s="125"/>
      <c r="ADI49" s="125"/>
      <c r="ADJ49" s="125"/>
      <c r="ADK49" s="125"/>
      <c r="ADL49" s="125"/>
      <c r="ADM49" s="125"/>
      <c r="ADN49" s="125"/>
      <c r="ADO49" s="125"/>
      <c r="ADP49" s="125"/>
      <c r="ADQ49" s="125"/>
      <c r="ADR49" s="125"/>
      <c r="ADS49" s="125"/>
      <c r="ADT49" s="125"/>
      <c r="ADU49" s="125"/>
      <c r="ADV49" s="125"/>
      <c r="ADW49" s="125"/>
      <c r="ADX49" s="125"/>
      <c r="ADY49" s="125"/>
      <c r="ADZ49" s="125"/>
      <c r="AEA49" s="125"/>
      <c r="AEB49" s="125"/>
      <c r="AEC49" s="125"/>
      <c r="AED49" s="125"/>
      <c r="AEE49" s="125"/>
      <c r="AEF49" s="125"/>
      <c r="AEG49" s="125"/>
      <c r="AEH49" s="125"/>
      <c r="AEI49" s="125"/>
      <c r="AEJ49" s="125"/>
      <c r="AEK49" s="125"/>
      <c r="AEL49" s="125"/>
      <c r="AEM49" s="125"/>
      <c r="AEN49" s="125"/>
      <c r="AEO49" s="125"/>
      <c r="AEP49" s="125"/>
      <c r="AEQ49" s="125"/>
      <c r="AER49" s="125"/>
      <c r="AES49" s="125"/>
      <c r="AET49" s="125"/>
      <c r="AEU49" s="125"/>
      <c r="AEV49" s="125"/>
      <c r="AEW49" s="125"/>
      <c r="AEX49" s="125"/>
      <c r="AEY49" s="125"/>
      <c r="AEZ49" s="125"/>
      <c r="AFA49" s="125"/>
      <c r="AFB49" s="125"/>
      <c r="AFC49" s="125"/>
      <c r="AFD49" s="125"/>
      <c r="AFE49" s="125"/>
      <c r="AFF49" s="125"/>
      <c r="AFG49" s="125"/>
      <c r="AFH49" s="125"/>
      <c r="AFI49" s="125"/>
      <c r="AFJ49" s="125"/>
      <c r="AFK49" s="125"/>
      <c r="AFL49" s="125"/>
      <c r="AFM49" s="125"/>
      <c r="AFN49" s="125"/>
      <c r="AFO49" s="125"/>
      <c r="AFP49" s="125"/>
      <c r="AFQ49" s="125"/>
      <c r="AFR49" s="125"/>
      <c r="AFS49" s="125"/>
      <c r="AFT49" s="125"/>
      <c r="AFU49" s="125"/>
      <c r="AFV49" s="125"/>
      <c r="AFW49" s="125"/>
      <c r="AFX49" s="125"/>
      <c r="AFY49" s="125"/>
      <c r="AFZ49" s="125"/>
      <c r="AGA49" s="125"/>
      <c r="AGB49" s="125"/>
      <c r="AGC49" s="125"/>
      <c r="AGD49" s="125"/>
      <c r="AGE49" s="125"/>
      <c r="AGF49" s="125"/>
      <c r="AGG49" s="125"/>
      <c r="AGH49" s="125"/>
      <c r="AGI49" s="125"/>
      <c r="AGJ49" s="125"/>
      <c r="AGK49" s="125"/>
      <c r="AGL49" s="125"/>
      <c r="AGM49" s="125"/>
      <c r="AGN49" s="125"/>
      <c r="AGO49" s="125"/>
      <c r="AGP49" s="125"/>
      <c r="AGQ49" s="125"/>
      <c r="AGR49" s="125"/>
      <c r="AGS49" s="125"/>
      <c r="AGT49" s="125"/>
      <c r="AGU49" s="125"/>
      <c r="AGV49" s="125"/>
      <c r="AGW49" s="125"/>
      <c r="AGX49" s="125"/>
      <c r="AGY49" s="125"/>
      <c r="AGZ49" s="125"/>
      <c r="AHA49" s="125"/>
      <c r="AHB49" s="125"/>
      <c r="AHC49" s="125"/>
      <c r="AHD49" s="125"/>
      <c r="AHE49" s="125"/>
      <c r="AHF49" s="125"/>
      <c r="AHG49" s="125"/>
      <c r="AHH49" s="125"/>
      <c r="AHI49" s="125"/>
      <c r="AHJ49" s="125"/>
      <c r="AHK49" s="125"/>
      <c r="AHL49" s="125"/>
      <c r="AHM49" s="125"/>
      <c r="AHN49" s="125"/>
      <c r="AHO49" s="125"/>
      <c r="AHP49" s="125"/>
      <c r="AHQ49" s="125"/>
      <c r="AHR49" s="125"/>
      <c r="AHS49" s="125"/>
      <c r="AHT49" s="125"/>
      <c r="AHU49" s="125"/>
      <c r="AHV49" s="125"/>
      <c r="AHW49" s="125"/>
      <c r="AHX49" s="125"/>
      <c r="AHY49" s="125"/>
      <c r="AHZ49" s="125"/>
      <c r="AIA49" s="125"/>
      <c r="AIB49" s="125"/>
      <c r="AIC49" s="125"/>
      <c r="AID49" s="125"/>
      <c r="AIE49" s="125"/>
      <c r="AIF49" s="125"/>
      <c r="AIG49" s="125"/>
      <c r="AIH49" s="125"/>
      <c r="AII49" s="125"/>
      <c r="AIJ49" s="125"/>
      <c r="AIK49" s="125"/>
      <c r="AIL49" s="125"/>
      <c r="AIM49" s="125"/>
      <c r="AIN49" s="125"/>
      <c r="AIO49" s="125"/>
      <c r="AIP49" s="125"/>
      <c r="AIQ49" s="125"/>
      <c r="AIR49" s="125"/>
      <c r="AIS49" s="125"/>
      <c r="AIT49" s="125"/>
      <c r="AIU49" s="125"/>
      <c r="AIV49" s="125"/>
      <c r="AIW49" s="125"/>
      <c r="AIX49" s="125"/>
      <c r="AIY49" s="125"/>
      <c r="AIZ49" s="125"/>
      <c r="AJA49" s="125"/>
      <c r="AJB49" s="125"/>
      <c r="AJC49" s="125"/>
      <c r="AJD49" s="125"/>
      <c r="AJE49" s="125"/>
      <c r="AJF49" s="125"/>
      <c r="AJG49" s="125"/>
      <c r="AJH49" s="125"/>
      <c r="AJI49" s="125"/>
      <c r="AJJ49" s="125"/>
      <c r="AJK49" s="125"/>
      <c r="AJL49" s="125"/>
      <c r="AJM49" s="125"/>
      <c r="AJN49" s="125"/>
      <c r="AJO49" s="125"/>
      <c r="AJP49" s="125"/>
      <c r="AJQ49" s="125"/>
      <c r="AJR49" s="125"/>
      <c r="AJS49" s="125"/>
      <c r="AJT49" s="125"/>
      <c r="AJU49" s="125"/>
      <c r="AJV49" s="125"/>
      <c r="AJW49" s="125"/>
      <c r="AJX49" s="125"/>
      <c r="AJY49" s="125"/>
      <c r="AJZ49" s="125"/>
      <c r="AKA49" s="125"/>
      <c r="AKB49" s="125"/>
      <c r="AKC49" s="125"/>
      <c r="AKD49" s="125"/>
      <c r="AKE49" s="125"/>
      <c r="AKF49" s="125"/>
      <c r="AKG49" s="125"/>
      <c r="AKH49" s="125"/>
      <c r="AKI49" s="125"/>
      <c r="AKJ49" s="125"/>
      <c r="AKK49" s="125"/>
      <c r="AKL49" s="125"/>
      <c r="AKM49" s="125"/>
      <c r="AKN49" s="125"/>
      <c r="AKO49" s="125"/>
      <c r="AKP49" s="125"/>
      <c r="AKQ49" s="125"/>
      <c r="AKR49" s="125"/>
      <c r="AKS49" s="125"/>
      <c r="AKT49" s="125"/>
      <c r="AKU49" s="125"/>
      <c r="AKV49" s="125"/>
      <c r="AKW49" s="125"/>
      <c r="AKX49" s="125"/>
      <c r="AKY49" s="125"/>
      <c r="AKZ49" s="125"/>
      <c r="ALA49" s="125"/>
      <c r="ALB49" s="125"/>
      <c r="ALC49" s="125"/>
      <c r="ALD49" s="125"/>
      <c r="ALE49" s="125"/>
      <c r="ALF49" s="125"/>
      <c r="ALG49" s="125"/>
      <c r="ALH49" s="125"/>
      <c r="ALI49" s="125"/>
      <c r="ALJ49" s="125"/>
      <c r="ALK49" s="125"/>
      <c r="ALL49" s="125"/>
      <c r="ALM49" s="125"/>
      <c r="ALN49" s="125"/>
      <c r="ALO49" s="125"/>
      <c r="ALP49" s="125"/>
      <c r="ALQ49" s="125"/>
      <c r="ALR49" s="125"/>
      <c r="ALS49" s="125"/>
      <c r="ALT49" s="125"/>
      <c r="ALU49" s="125"/>
      <c r="ALV49" s="125"/>
      <c r="ALW49" s="125"/>
      <c r="ALX49" s="125"/>
      <c r="ALY49" s="125"/>
      <c r="ALZ49" s="125"/>
      <c r="AMA49" s="125"/>
      <c r="AMB49" s="125"/>
      <c r="AMC49" s="125"/>
      <c r="AMD49" s="125"/>
      <c r="AME49" s="125"/>
      <c r="AMF49" s="125"/>
      <c r="AMG49" s="125"/>
      <c r="AMH49" s="125"/>
      <c r="AMI49" s="125"/>
      <c r="AMJ49" s="125"/>
      <c r="AMK49" s="125"/>
      <c r="AML49" s="125"/>
      <c r="AMM49" s="125"/>
      <c r="AMN49" s="125"/>
      <c r="AMO49" s="125"/>
      <c r="AMP49" s="125"/>
      <c r="AMQ49" s="125"/>
      <c r="AMR49" s="125"/>
      <c r="AMS49" s="125"/>
      <c r="AMT49" s="125"/>
      <c r="AMU49" s="125"/>
      <c r="AMV49" s="125"/>
      <c r="AMW49" s="125"/>
      <c r="AMX49" s="125"/>
      <c r="AMY49" s="125"/>
      <c r="AMZ49" s="125"/>
      <c r="ANA49" s="125"/>
      <c r="ANB49" s="125"/>
      <c r="ANC49" s="125"/>
      <c r="AND49" s="125"/>
      <c r="ANE49" s="125"/>
      <c r="ANF49" s="125"/>
      <c r="ANG49" s="125"/>
      <c r="ANH49" s="125"/>
      <c r="ANI49" s="125"/>
      <c r="ANJ49" s="125"/>
      <c r="ANK49" s="125"/>
      <c r="ANL49" s="125"/>
      <c r="ANM49" s="125"/>
      <c r="ANN49" s="125"/>
      <c r="ANO49" s="125"/>
      <c r="ANP49" s="125"/>
      <c r="ANQ49" s="125"/>
      <c r="ANR49" s="125"/>
      <c r="ANS49" s="125"/>
      <c r="ANT49" s="125"/>
      <c r="ANU49" s="125"/>
      <c r="ANV49" s="125"/>
      <c r="ANW49" s="125"/>
      <c r="ANX49" s="125"/>
      <c r="ANY49" s="125"/>
      <c r="ANZ49" s="125"/>
      <c r="AOA49" s="125"/>
      <c r="AOB49" s="125"/>
      <c r="AOC49" s="125"/>
      <c r="AOD49" s="125"/>
      <c r="AOE49" s="125"/>
      <c r="AOF49" s="125"/>
      <c r="AOG49" s="125"/>
      <c r="AOH49" s="125"/>
      <c r="AOI49" s="125"/>
      <c r="AOJ49" s="125"/>
      <c r="AOK49" s="125"/>
      <c r="AOL49" s="125"/>
      <c r="AOM49" s="125"/>
      <c r="AON49" s="125"/>
      <c r="AOO49" s="125"/>
      <c r="AOP49" s="125"/>
      <c r="AOQ49" s="125"/>
      <c r="AOR49" s="125"/>
      <c r="AOS49" s="125"/>
      <c r="AOT49" s="125"/>
      <c r="AOU49" s="125"/>
      <c r="AOV49" s="125"/>
      <c r="AOW49" s="125"/>
      <c r="AOX49" s="125"/>
      <c r="AOY49" s="125"/>
      <c r="AOZ49" s="125"/>
      <c r="APA49" s="125"/>
      <c r="APB49" s="125"/>
      <c r="APC49" s="125"/>
      <c r="APD49" s="125"/>
      <c r="APE49" s="125"/>
      <c r="APF49" s="125"/>
      <c r="APG49" s="125"/>
      <c r="APH49" s="125"/>
      <c r="API49" s="125"/>
      <c r="APJ49" s="125"/>
      <c r="APK49" s="125"/>
      <c r="APL49" s="125"/>
      <c r="APM49" s="125"/>
      <c r="APN49" s="125"/>
      <c r="APO49" s="125"/>
      <c r="APP49" s="125"/>
      <c r="APQ49" s="125"/>
      <c r="APR49" s="125"/>
      <c r="APS49" s="125"/>
      <c r="APT49" s="125"/>
      <c r="APU49" s="125"/>
      <c r="APV49" s="125"/>
      <c r="APW49" s="125"/>
      <c r="APX49" s="125"/>
      <c r="APY49" s="125"/>
      <c r="APZ49" s="125"/>
      <c r="AQA49" s="125"/>
      <c r="AQB49" s="125"/>
      <c r="AQC49" s="125"/>
      <c r="AQD49" s="125"/>
      <c r="AQE49" s="125"/>
      <c r="AQF49" s="125"/>
      <c r="AQG49" s="125"/>
      <c r="AQH49" s="125"/>
      <c r="AQI49" s="125"/>
      <c r="AQJ49" s="125"/>
      <c r="AQK49" s="125"/>
      <c r="AQL49" s="125"/>
      <c r="AQM49" s="125"/>
      <c r="AQN49" s="125"/>
      <c r="AQO49" s="125"/>
      <c r="AQP49" s="125"/>
      <c r="AQQ49" s="125"/>
      <c r="AQR49" s="125"/>
      <c r="AQS49" s="125"/>
      <c r="AQT49" s="125"/>
      <c r="AQU49" s="125"/>
      <c r="AQV49" s="125"/>
      <c r="AQW49" s="125"/>
      <c r="AQX49" s="125"/>
      <c r="AQY49" s="125"/>
      <c r="AQZ49" s="125"/>
      <c r="ARA49" s="125"/>
      <c r="ARB49" s="125"/>
      <c r="ARC49" s="125"/>
      <c r="ARD49" s="125"/>
      <c r="ARE49" s="125"/>
      <c r="ARF49" s="125"/>
      <c r="ARG49" s="125"/>
      <c r="ARH49" s="125"/>
      <c r="ARI49" s="125"/>
      <c r="ARJ49" s="125"/>
      <c r="ARK49" s="125"/>
      <c r="ARL49" s="125"/>
      <c r="ARM49" s="125"/>
      <c r="ARN49" s="125"/>
      <c r="ARO49" s="125"/>
      <c r="ARP49" s="125"/>
      <c r="ARQ49" s="125"/>
      <c r="ARR49" s="125"/>
      <c r="ARS49" s="125"/>
      <c r="ART49" s="125"/>
      <c r="ARU49" s="125"/>
      <c r="ARV49" s="125"/>
      <c r="ARW49" s="125"/>
      <c r="ARX49" s="125"/>
      <c r="ARY49" s="125"/>
      <c r="ARZ49" s="125"/>
      <c r="ASA49" s="125"/>
      <c r="ASB49" s="125"/>
      <c r="ASC49" s="125"/>
      <c r="ASD49" s="125"/>
      <c r="ASE49" s="125"/>
      <c r="ASF49" s="125"/>
      <c r="ASG49" s="125"/>
      <c r="ASH49" s="125"/>
      <c r="ASI49" s="125"/>
      <c r="ASJ49" s="125"/>
      <c r="ASK49" s="125"/>
      <c r="ASL49" s="125"/>
      <c r="ASM49" s="125"/>
      <c r="ASN49" s="125"/>
      <c r="ASO49" s="125"/>
      <c r="ASP49" s="125"/>
      <c r="ASQ49" s="125"/>
      <c r="ASR49" s="125"/>
      <c r="ASS49" s="125"/>
      <c r="AST49" s="125"/>
      <c r="ASU49" s="125"/>
      <c r="ASV49" s="125"/>
      <c r="ASW49" s="125"/>
      <c r="ASX49" s="125"/>
      <c r="ASY49" s="125"/>
      <c r="ASZ49" s="125"/>
      <c r="ATA49" s="125"/>
      <c r="ATB49" s="125"/>
      <c r="ATC49" s="125"/>
      <c r="ATD49" s="125"/>
      <c r="ATE49" s="125"/>
      <c r="ATF49" s="125"/>
      <c r="ATG49" s="125"/>
      <c r="ATH49" s="125"/>
      <c r="ATI49" s="125"/>
      <c r="ATJ49" s="125"/>
      <c r="ATK49" s="125"/>
      <c r="ATL49" s="125"/>
      <c r="ATM49" s="125"/>
      <c r="ATN49" s="125"/>
      <c r="ATO49" s="125"/>
      <c r="ATP49" s="125"/>
      <c r="ATQ49" s="125"/>
      <c r="ATR49" s="125"/>
      <c r="ATS49" s="125"/>
      <c r="ATT49" s="125"/>
      <c r="ATU49" s="125"/>
      <c r="ATV49" s="125"/>
      <c r="ATW49" s="125"/>
      <c r="ATX49" s="125"/>
      <c r="ATY49" s="125"/>
      <c r="ATZ49" s="125"/>
      <c r="AUA49" s="125"/>
      <c r="AUB49" s="125"/>
      <c r="AUC49" s="125"/>
      <c r="AUD49" s="125"/>
      <c r="AUE49" s="125"/>
      <c r="AUF49" s="125"/>
      <c r="AUG49" s="125"/>
      <c r="AUH49" s="125"/>
      <c r="AUI49" s="125"/>
      <c r="AUJ49" s="125"/>
      <c r="AUK49" s="125"/>
      <c r="AUL49" s="125"/>
      <c r="AUM49" s="125"/>
      <c r="AUN49" s="125"/>
      <c r="AUO49" s="125"/>
      <c r="AUP49" s="125"/>
      <c r="AUQ49" s="125"/>
      <c r="AUR49" s="125"/>
      <c r="AUS49" s="125"/>
    </row>
    <row r="50" spans="1:1241" s="50" customFormat="1" ht="11.5" x14ac:dyDescent="0.25">
      <c r="A50" s="23"/>
      <c r="B50" s="23"/>
      <c r="D50" s="31"/>
      <c r="E50" s="23"/>
      <c r="F50" s="23"/>
      <c r="G50" s="23"/>
      <c r="H50" s="23"/>
      <c r="I50" s="23"/>
      <c r="J50" s="23"/>
      <c r="K50" s="23"/>
      <c r="L50" s="23"/>
      <c r="M50" s="23"/>
      <c r="N50" s="31"/>
      <c r="O50" s="31"/>
      <c r="P50" s="31"/>
      <c r="Q50" s="31"/>
      <c r="R50" s="31"/>
      <c r="S50" s="31"/>
      <c r="T50" s="31"/>
      <c r="U50" s="31"/>
      <c r="V50" s="126"/>
      <c r="W50" s="126"/>
      <c r="X50" s="129"/>
      <c r="Y50" s="129"/>
      <c r="Z50" s="129"/>
      <c r="AA50" s="129"/>
      <c r="AB50" s="129"/>
      <c r="AC50" s="129"/>
      <c r="AD50" s="129"/>
      <c r="AE50" s="129"/>
      <c r="AF50" s="129"/>
      <c r="AG50" s="129"/>
      <c r="AH50" s="129"/>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c r="BR50" s="125"/>
      <c r="BS50" s="125"/>
      <c r="BT50" s="125"/>
      <c r="BU50" s="125"/>
      <c r="BV50" s="125"/>
      <c r="BW50" s="125"/>
      <c r="BX50" s="125"/>
      <c r="BY50" s="125"/>
      <c r="BZ50" s="125"/>
      <c r="CA50" s="125"/>
      <c r="CB50" s="125"/>
      <c r="CC50" s="125"/>
      <c r="CD50" s="125"/>
      <c r="CE50" s="125"/>
      <c r="CF50" s="125"/>
      <c r="CG50" s="125"/>
      <c r="CH50" s="125"/>
      <c r="CI50" s="125"/>
      <c r="CJ50" s="125"/>
      <c r="CK50" s="125"/>
      <c r="CL50" s="125"/>
      <c r="CM50" s="125"/>
      <c r="CN50" s="125"/>
      <c r="CO50" s="125"/>
      <c r="CP50" s="125"/>
      <c r="CQ50" s="125"/>
      <c r="CR50" s="125"/>
      <c r="CS50" s="125"/>
      <c r="CT50" s="125"/>
      <c r="CU50" s="125"/>
      <c r="CV50" s="125"/>
      <c r="CW50" s="125"/>
      <c r="CX50" s="125"/>
      <c r="CY50" s="125"/>
      <c r="CZ50" s="125"/>
      <c r="DA50" s="125"/>
      <c r="DB50" s="125"/>
      <c r="DC50" s="125"/>
      <c r="DD50" s="125"/>
      <c r="DE50" s="125"/>
      <c r="DF50" s="125"/>
      <c r="DG50" s="125"/>
      <c r="DH50" s="125"/>
      <c r="DI50" s="125"/>
      <c r="DJ50" s="125"/>
      <c r="DK50" s="125"/>
      <c r="DL50" s="125"/>
      <c r="DM50" s="125"/>
      <c r="DN50" s="125"/>
      <c r="DO50" s="125"/>
      <c r="DP50" s="125"/>
      <c r="DQ50" s="125"/>
      <c r="DR50" s="125"/>
      <c r="DS50" s="125"/>
      <c r="DT50" s="125"/>
      <c r="DU50" s="125"/>
      <c r="DV50" s="125"/>
      <c r="DW50" s="125"/>
      <c r="DX50" s="125"/>
      <c r="DY50" s="125"/>
      <c r="DZ50" s="125"/>
      <c r="EA50" s="125"/>
      <c r="EB50" s="125"/>
      <c r="EC50" s="125"/>
      <c r="ED50" s="125"/>
      <c r="EE50" s="125"/>
      <c r="EF50" s="125"/>
      <c r="EG50" s="125"/>
      <c r="EH50" s="125"/>
      <c r="EI50" s="125"/>
      <c r="EJ50" s="125"/>
      <c r="EK50" s="125"/>
      <c r="EL50" s="125"/>
      <c r="EM50" s="125"/>
      <c r="EN50" s="125"/>
      <c r="EO50" s="125"/>
      <c r="EP50" s="125"/>
      <c r="EQ50" s="125"/>
      <c r="ER50" s="125"/>
      <c r="ES50" s="125"/>
      <c r="ET50" s="125"/>
      <c r="EU50" s="125"/>
      <c r="EV50" s="125"/>
      <c r="EW50" s="125"/>
      <c r="EX50" s="125"/>
      <c r="EY50" s="125"/>
      <c r="EZ50" s="125"/>
      <c r="FA50" s="125"/>
      <c r="FB50" s="125"/>
      <c r="FC50" s="125"/>
      <c r="FD50" s="125"/>
      <c r="FE50" s="125"/>
      <c r="FF50" s="125"/>
      <c r="FG50" s="125"/>
      <c r="FH50" s="125"/>
      <c r="FI50" s="125"/>
      <c r="FJ50" s="125"/>
      <c r="FK50" s="125"/>
      <c r="FL50" s="125"/>
      <c r="FM50" s="125"/>
      <c r="FN50" s="125"/>
      <c r="FO50" s="125"/>
      <c r="FP50" s="125"/>
      <c r="FQ50" s="125"/>
      <c r="FR50" s="125"/>
      <c r="FS50" s="125"/>
      <c r="FT50" s="125"/>
      <c r="FU50" s="125"/>
      <c r="FV50" s="125"/>
      <c r="FW50" s="125"/>
      <c r="FX50" s="125"/>
      <c r="FY50" s="125"/>
      <c r="FZ50" s="125"/>
      <c r="GA50" s="125"/>
      <c r="GB50" s="125"/>
      <c r="GC50" s="125"/>
      <c r="GD50" s="125"/>
      <c r="GE50" s="125"/>
      <c r="GF50" s="125"/>
      <c r="GG50" s="125"/>
      <c r="GH50" s="125"/>
      <c r="GI50" s="125"/>
      <c r="GJ50" s="125"/>
      <c r="GK50" s="125"/>
      <c r="GL50" s="125"/>
      <c r="GM50" s="125"/>
      <c r="GN50" s="125"/>
      <c r="GO50" s="125"/>
      <c r="GP50" s="125"/>
      <c r="GQ50" s="125"/>
      <c r="GR50" s="125"/>
      <c r="GS50" s="125"/>
      <c r="GT50" s="125"/>
      <c r="GU50" s="125"/>
      <c r="GV50" s="125"/>
      <c r="GW50" s="125"/>
      <c r="GX50" s="125"/>
      <c r="GY50" s="125"/>
      <c r="GZ50" s="125"/>
      <c r="HA50" s="125"/>
      <c r="HB50" s="125"/>
      <c r="HC50" s="125"/>
      <c r="HD50" s="125"/>
      <c r="HE50" s="125"/>
      <c r="HF50" s="125"/>
      <c r="HG50" s="125"/>
      <c r="HH50" s="125"/>
      <c r="HI50" s="125"/>
      <c r="HJ50" s="125"/>
      <c r="HK50" s="125"/>
      <c r="HL50" s="125"/>
      <c r="HM50" s="125"/>
      <c r="HN50" s="125"/>
      <c r="HO50" s="125"/>
      <c r="HP50" s="125"/>
      <c r="HQ50" s="125"/>
      <c r="HR50" s="125"/>
      <c r="HS50" s="125"/>
      <c r="HT50" s="125"/>
      <c r="HU50" s="125"/>
      <c r="HV50" s="125"/>
      <c r="HW50" s="125"/>
      <c r="HX50" s="125"/>
      <c r="HY50" s="125"/>
      <c r="HZ50" s="125"/>
      <c r="IA50" s="125"/>
      <c r="IB50" s="125"/>
      <c r="IC50" s="125"/>
      <c r="ID50" s="125"/>
      <c r="IE50" s="125"/>
      <c r="IF50" s="125"/>
      <c r="IG50" s="125"/>
      <c r="IH50" s="125"/>
      <c r="II50" s="125"/>
      <c r="IJ50" s="125"/>
      <c r="IK50" s="125"/>
      <c r="IL50" s="125"/>
      <c r="IM50" s="125"/>
      <c r="IN50" s="125"/>
      <c r="IO50" s="125"/>
      <c r="IP50" s="125"/>
      <c r="IQ50" s="125"/>
      <c r="IR50" s="125"/>
      <c r="IS50" s="125"/>
      <c r="IT50" s="125"/>
      <c r="IU50" s="125"/>
      <c r="IV50" s="125"/>
      <c r="IW50" s="125"/>
      <c r="IX50" s="125"/>
      <c r="IY50" s="125"/>
      <c r="IZ50" s="125"/>
      <c r="JA50" s="125"/>
      <c r="JB50" s="125"/>
      <c r="JC50" s="125"/>
      <c r="JD50" s="125"/>
      <c r="JE50" s="125"/>
      <c r="JF50" s="125"/>
      <c r="JG50" s="125"/>
      <c r="JH50" s="125"/>
      <c r="JI50" s="125"/>
      <c r="JJ50" s="125"/>
      <c r="JK50" s="125"/>
      <c r="JL50" s="125"/>
      <c r="JM50" s="125"/>
      <c r="JN50" s="125"/>
      <c r="JO50" s="125"/>
      <c r="JP50" s="125"/>
      <c r="JQ50" s="125"/>
      <c r="JR50" s="125"/>
      <c r="JS50" s="125"/>
      <c r="JT50" s="125"/>
      <c r="JU50" s="125"/>
      <c r="JV50" s="125"/>
      <c r="JW50" s="125"/>
      <c r="JX50" s="125"/>
      <c r="JY50" s="125"/>
      <c r="JZ50" s="125"/>
      <c r="KA50" s="125"/>
      <c r="KB50" s="125"/>
      <c r="KC50" s="125"/>
      <c r="KD50" s="125"/>
      <c r="KE50" s="125"/>
      <c r="KF50" s="125"/>
      <c r="KG50" s="125"/>
      <c r="KH50" s="125"/>
      <c r="KI50" s="125"/>
      <c r="KJ50" s="125"/>
      <c r="KK50" s="125"/>
      <c r="KL50" s="125"/>
      <c r="KM50" s="125"/>
      <c r="KN50" s="125"/>
      <c r="KO50" s="125"/>
      <c r="KP50" s="125"/>
      <c r="KQ50" s="125"/>
      <c r="KR50" s="125"/>
      <c r="KS50" s="125"/>
      <c r="KT50" s="125"/>
      <c r="KU50" s="125"/>
      <c r="KV50" s="125"/>
      <c r="KW50" s="125"/>
      <c r="KX50" s="125"/>
      <c r="KY50" s="125"/>
      <c r="KZ50" s="125"/>
      <c r="LA50" s="125"/>
      <c r="LB50" s="125"/>
      <c r="LC50" s="125"/>
      <c r="LD50" s="125"/>
      <c r="LE50" s="125"/>
      <c r="LF50" s="125"/>
      <c r="LG50" s="125"/>
      <c r="LH50" s="125"/>
      <c r="LI50" s="125"/>
      <c r="LJ50" s="125"/>
      <c r="LK50" s="125"/>
      <c r="LL50" s="125"/>
      <c r="LM50" s="125"/>
      <c r="LN50" s="125"/>
      <c r="LO50" s="125"/>
      <c r="LP50" s="125"/>
      <c r="LQ50" s="125"/>
      <c r="LR50" s="125"/>
      <c r="LS50" s="125"/>
      <c r="LT50" s="125"/>
      <c r="LU50" s="125"/>
      <c r="LV50" s="125"/>
      <c r="LW50" s="125"/>
      <c r="LX50" s="125"/>
      <c r="LY50" s="125"/>
      <c r="LZ50" s="125"/>
      <c r="MA50" s="125"/>
      <c r="MB50" s="125"/>
      <c r="MC50" s="125"/>
      <c r="MD50" s="125"/>
      <c r="ME50" s="125"/>
      <c r="MF50" s="125"/>
      <c r="MG50" s="125"/>
      <c r="MH50" s="125"/>
      <c r="MI50" s="125"/>
      <c r="MJ50" s="125"/>
      <c r="MK50" s="125"/>
      <c r="ML50" s="125"/>
      <c r="MM50" s="125"/>
      <c r="MN50" s="125"/>
      <c r="MO50" s="125"/>
      <c r="MP50" s="125"/>
      <c r="MQ50" s="125"/>
      <c r="MR50" s="125"/>
      <c r="MS50" s="125"/>
      <c r="MT50" s="125"/>
      <c r="MU50" s="125"/>
      <c r="MV50" s="125"/>
      <c r="MW50" s="125"/>
      <c r="MX50" s="125"/>
      <c r="MY50" s="125"/>
      <c r="MZ50" s="125"/>
      <c r="NA50" s="125"/>
      <c r="NB50" s="125"/>
      <c r="NC50" s="125"/>
      <c r="ND50" s="125"/>
      <c r="NE50" s="125"/>
      <c r="NF50" s="125"/>
      <c r="NG50" s="125"/>
      <c r="NH50" s="125"/>
      <c r="NI50" s="125"/>
      <c r="NJ50" s="125"/>
      <c r="NK50" s="125"/>
      <c r="NL50" s="125"/>
      <c r="NM50" s="125"/>
      <c r="NN50" s="125"/>
      <c r="NO50" s="125"/>
      <c r="NP50" s="125"/>
      <c r="NQ50" s="125"/>
      <c r="NR50" s="125"/>
      <c r="NS50" s="125"/>
      <c r="NT50" s="125"/>
      <c r="NU50" s="125"/>
      <c r="NV50" s="125"/>
      <c r="NW50" s="125"/>
      <c r="NX50" s="125"/>
      <c r="NY50" s="125"/>
      <c r="NZ50" s="125"/>
      <c r="OA50" s="125"/>
      <c r="OB50" s="125"/>
      <c r="OC50" s="125"/>
      <c r="OD50" s="125"/>
      <c r="OE50" s="125"/>
      <c r="OF50" s="125"/>
      <c r="OG50" s="125"/>
      <c r="OH50" s="125"/>
      <c r="OI50" s="125"/>
      <c r="OJ50" s="125"/>
      <c r="OK50" s="125"/>
      <c r="OL50" s="125"/>
      <c r="OM50" s="125"/>
      <c r="ON50" s="125"/>
      <c r="OO50" s="125"/>
      <c r="OP50" s="125"/>
      <c r="OQ50" s="125"/>
      <c r="OR50" s="125"/>
      <c r="OS50" s="125"/>
      <c r="OT50" s="125"/>
      <c r="OU50" s="125"/>
      <c r="OV50" s="125"/>
      <c r="OW50" s="125"/>
      <c r="OX50" s="125"/>
      <c r="OY50" s="125"/>
      <c r="OZ50" s="125"/>
      <c r="PA50" s="125"/>
      <c r="PB50" s="125"/>
      <c r="PC50" s="125"/>
      <c r="PD50" s="125"/>
      <c r="PE50" s="125"/>
      <c r="PF50" s="125"/>
      <c r="PG50" s="125"/>
      <c r="PH50" s="125"/>
      <c r="PI50" s="125"/>
      <c r="PJ50" s="125"/>
      <c r="PK50" s="125"/>
      <c r="PL50" s="125"/>
      <c r="PM50" s="125"/>
      <c r="PN50" s="125"/>
      <c r="PO50" s="125"/>
      <c r="PP50" s="125"/>
      <c r="PQ50" s="125"/>
      <c r="PR50" s="125"/>
      <c r="PS50" s="125"/>
      <c r="PT50" s="125"/>
      <c r="PU50" s="125"/>
      <c r="PV50" s="125"/>
      <c r="PW50" s="125"/>
      <c r="PX50" s="125"/>
      <c r="PY50" s="125"/>
      <c r="PZ50" s="125"/>
      <c r="QA50" s="125"/>
      <c r="QB50" s="125"/>
      <c r="QC50" s="125"/>
      <c r="QD50" s="125"/>
      <c r="QE50" s="125"/>
      <c r="QF50" s="125"/>
      <c r="QG50" s="125"/>
      <c r="QH50" s="125"/>
      <c r="QI50" s="125"/>
      <c r="QJ50" s="125"/>
      <c r="QK50" s="125"/>
      <c r="QL50" s="125"/>
      <c r="QM50" s="125"/>
      <c r="QN50" s="125"/>
      <c r="QO50" s="125"/>
      <c r="QP50" s="125"/>
      <c r="QQ50" s="125"/>
      <c r="QR50" s="125"/>
      <c r="QS50" s="125"/>
      <c r="QT50" s="125"/>
      <c r="QU50" s="125"/>
      <c r="QV50" s="125"/>
      <c r="QW50" s="125"/>
      <c r="QX50" s="125"/>
      <c r="QY50" s="125"/>
      <c r="QZ50" s="125"/>
      <c r="RA50" s="125"/>
      <c r="RB50" s="125"/>
      <c r="RC50" s="125"/>
      <c r="RD50" s="125"/>
      <c r="RE50" s="125"/>
      <c r="RF50" s="125"/>
      <c r="RG50" s="125"/>
      <c r="RH50" s="125"/>
      <c r="RI50" s="125"/>
      <c r="RJ50" s="125"/>
      <c r="RK50" s="125"/>
      <c r="RL50" s="125"/>
      <c r="RM50" s="125"/>
      <c r="RN50" s="125"/>
      <c r="RO50" s="125"/>
      <c r="RP50" s="125"/>
      <c r="RQ50" s="125"/>
      <c r="RR50" s="125"/>
      <c r="RS50" s="125"/>
      <c r="RT50" s="125"/>
      <c r="RU50" s="125"/>
      <c r="RV50" s="125"/>
      <c r="RW50" s="125"/>
      <c r="RX50" s="125"/>
      <c r="RY50" s="125"/>
      <c r="RZ50" s="125"/>
      <c r="SA50" s="125"/>
      <c r="SB50" s="125"/>
      <c r="SC50" s="125"/>
      <c r="SD50" s="125"/>
      <c r="SE50" s="125"/>
      <c r="SF50" s="125"/>
      <c r="SG50" s="125"/>
      <c r="SH50" s="125"/>
      <c r="SI50" s="125"/>
      <c r="SJ50" s="125"/>
      <c r="SK50" s="125"/>
      <c r="SL50" s="125"/>
      <c r="SM50" s="125"/>
      <c r="SN50" s="125"/>
      <c r="SO50" s="125"/>
      <c r="SP50" s="125"/>
      <c r="SQ50" s="125"/>
      <c r="SR50" s="125"/>
      <c r="SS50" s="125"/>
      <c r="ST50" s="125"/>
      <c r="SU50" s="125"/>
      <c r="SV50" s="125"/>
      <c r="SW50" s="125"/>
      <c r="SX50" s="125"/>
      <c r="SY50" s="125"/>
      <c r="SZ50" s="125"/>
      <c r="TA50" s="125"/>
      <c r="TB50" s="125"/>
      <c r="TC50" s="125"/>
      <c r="TD50" s="125"/>
      <c r="TE50" s="125"/>
      <c r="TF50" s="125"/>
      <c r="TG50" s="125"/>
      <c r="TH50" s="125"/>
      <c r="TI50" s="125"/>
      <c r="TJ50" s="125"/>
      <c r="TK50" s="125"/>
      <c r="TL50" s="125"/>
      <c r="TM50" s="125"/>
      <c r="TN50" s="125"/>
      <c r="TO50" s="125"/>
      <c r="TP50" s="125"/>
      <c r="TQ50" s="125"/>
      <c r="TR50" s="125"/>
      <c r="TS50" s="125"/>
      <c r="TT50" s="125"/>
      <c r="TU50" s="125"/>
      <c r="TV50" s="125"/>
      <c r="TW50" s="125"/>
      <c r="TX50" s="125"/>
      <c r="TY50" s="125"/>
      <c r="TZ50" s="125"/>
      <c r="UA50" s="125"/>
      <c r="UB50" s="125"/>
      <c r="UC50" s="125"/>
      <c r="UD50" s="125"/>
      <c r="UE50" s="125"/>
      <c r="UF50" s="125"/>
      <c r="UG50" s="125"/>
      <c r="UH50" s="125"/>
      <c r="UI50" s="125"/>
      <c r="UJ50" s="125"/>
      <c r="UK50" s="125"/>
      <c r="UL50" s="125"/>
      <c r="UM50" s="125"/>
      <c r="UN50" s="125"/>
      <c r="UO50" s="125"/>
      <c r="UP50" s="125"/>
      <c r="UQ50" s="125"/>
      <c r="UR50" s="125"/>
      <c r="US50" s="125"/>
      <c r="UT50" s="125"/>
      <c r="UU50" s="125"/>
      <c r="UV50" s="125"/>
      <c r="UW50" s="125"/>
      <c r="UX50" s="125"/>
      <c r="UY50" s="125"/>
      <c r="UZ50" s="125"/>
      <c r="VA50" s="125"/>
      <c r="VB50" s="125"/>
      <c r="VC50" s="125"/>
      <c r="VD50" s="125"/>
      <c r="VE50" s="125"/>
      <c r="VF50" s="125"/>
      <c r="VG50" s="125"/>
      <c r="VH50" s="125"/>
      <c r="VI50" s="125"/>
      <c r="VJ50" s="125"/>
      <c r="VK50" s="125"/>
      <c r="VL50" s="125"/>
      <c r="VM50" s="125"/>
      <c r="VN50" s="125"/>
      <c r="VO50" s="125"/>
      <c r="VP50" s="125"/>
      <c r="VQ50" s="125"/>
      <c r="VR50" s="125"/>
      <c r="VS50" s="125"/>
      <c r="VT50" s="125"/>
      <c r="VU50" s="125"/>
      <c r="VV50" s="125"/>
      <c r="VW50" s="125"/>
      <c r="VX50" s="125"/>
      <c r="VY50" s="125"/>
      <c r="VZ50" s="125"/>
      <c r="WA50" s="125"/>
      <c r="WB50" s="125"/>
      <c r="WC50" s="125"/>
      <c r="WD50" s="125"/>
      <c r="WE50" s="125"/>
      <c r="WF50" s="125"/>
      <c r="WG50" s="125"/>
      <c r="WH50" s="125"/>
      <c r="WI50" s="125"/>
      <c r="WJ50" s="125"/>
      <c r="WK50" s="125"/>
      <c r="WL50" s="125"/>
      <c r="WM50" s="125"/>
      <c r="WN50" s="125"/>
      <c r="WO50" s="125"/>
      <c r="WP50" s="125"/>
      <c r="WQ50" s="125"/>
      <c r="WR50" s="125"/>
      <c r="WS50" s="125"/>
      <c r="WT50" s="125"/>
      <c r="WU50" s="125"/>
      <c r="WV50" s="125"/>
      <c r="WW50" s="125"/>
      <c r="WX50" s="125"/>
      <c r="WY50" s="125"/>
      <c r="WZ50" s="125"/>
      <c r="XA50" s="125"/>
      <c r="XB50" s="125"/>
      <c r="XC50" s="125"/>
      <c r="XD50" s="125"/>
      <c r="XE50" s="125"/>
      <c r="XF50" s="125"/>
      <c r="XG50" s="125"/>
      <c r="XH50" s="125"/>
      <c r="XI50" s="125"/>
      <c r="XJ50" s="125"/>
      <c r="XK50" s="125"/>
      <c r="XL50" s="125"/>
      <c r="XM50" s="125"/>
      <c r="XN50" s="125"/>
      <c r="XO50" s="125"/>
      <c r="XP50" s="125"/>
      <c r="XQ50" s="125"/>
      <c r="XR50" s="125"/>
      <c r="XS50" s="125"/>
      <c r="XT50" s="125"/>
      <c r="XU50" s="125"/>
      <c r="XV50" s="125"/>
      <c r="XW50" s="125"/>
      <c r="XX50" s="125"/>
      <c r="XY50" s="125"/>
      <c r="XZ50" s="125"/>
      <c r="YA50" s="125"/>
      <c r="YB50" s="125"/>
      <c r="YC50" s="125"/>
      <c r="YD50" s="125"/>
      <c r="YE50" s="125"/>
      <c r="YF50" s="125"/>
      <c r="YG50" s="125"/>
      <c r="YH50" s="125"/>
      <c r="YI50" s="125"/>
      <c r="YJ50" s="125"/>
      <c r="YK50" s="125"/>
      <c r="YL50" s="125"/>
      <c r="YM50" s="125"/>
      <c r="YN50" s="125"/>
      <c r="YO50" s="125"/>
      <c r="YP50" s="125"/>
      <c r="YQ50" s="125"/>
      <c r="YR50" s="125"/>
      <c r="YS50" s="125"/>
      <c r="YT50" s="125"/>
      <c r="YU50" s="125"/>
      <c r="YV50" s="125"/>
      <c r="YW50" s="125"/>
      <c r="YX50" s="125"/>
      <c r="YY50" s="125"/>
      <c r="YZ50" s="125"/>
      <c r="ZA50" s="125"/>
      <c r="ZB50" s="125"/>
      <c r="ZC50" s="125"/>
      <c r="ZD50" s="125"/>
      <c r="ZE50" s="125"/>
      <c r="ZF50" s="125"/>
      <c r="ZG50" s="125"/>
      <c r="ZH50" s="125"/>
      <c r="ZI50" s="125"/>
      <c r="ZJ50" s="125"/>
      <c r="ZK50" s="125"/>
      <c r="ZL50" s="125"/>
      <c r="ZM50" s="125"/>
      <c r="ZN50" s="125"/>
      <c r="ZO50" s="125"/>
      <c r="ZP50" s="125"/>
      <c r="ZQ50" s="125"/>
      <c r="ZR50" s="125"/>
      <c r="ZS50" s="125"/>
      <c r="ZT50" s="125"/>
      <c r="ZU50" s="125"/>
      <c r="ZV50" s="125"/>
      <c r="ZW50" s="125"/>
      <c r="ZX50" s="125"/>
      <c r="ZY50" s="125"/>
      <c r="ZZ50" s="125"/>
      <c r="AAA50" s="125"/>
      <c r="AAB50" s="125"/>
      <c r="AAC50" s="125"/>
      <c r="AAD50" s="125"/>
      <c r="AAE50" s="125"/>
      <c r="AAF50" s="125"/>
      <c r="AAG50" s="125"/>
      <c r="AAH50" s="125"/>
      <c r="AAI50" s="125"/>
      <c r="AAJ50" s="125"/>
      <c r="AAK50" s="125"/>
      <c r="AAL50" s="125"/>
      <c r="AAM50" s="125"/>
      <c r="AAN50" s="125"/>
      <c r="AAO50" s="125"/>
      <c r="AAP50" s="125"/>
      <c r="AAQ50" s="125"/>
      <c r="AAR50" s="125"/>
      <c r="AAS50" s="125"/>
      <c r="AAT50" s="125"/>
      <c r="AAU50" s="125"/>
      <c r="AAV50" s="125"/>
      <c r="AAW50" s="125"/>
      <c r="AAX50" s="125"/>
      <c r="AAY50" s="125"/>
      <c r="AAZ50" s="125"/>
      <c r="ABA50" s="125"/>
      <c r="ABB50" s="125"/>
      <c r="ABC50" s="125"/>
      <c r="ABD50" s="125"/>
      <c r="ABE50" s="125"/>
      <c r="ABF50" s="125"/>
      <c r="ABG50" s="125"/>
      <c r="ABH50" s="125"/>
      <c r="ABI50" s="125"/>
      <c r="ABJ50" s="125"/>
      <c r="ABK50" s="125"/>
      <c r="ABL50" s="125"/>
      <c r="ABM50" s="125"/>
      <c r="ABN50" s="125"/>
      <c r="ABO50" s="125"/>
      <c r="ABP50" s="125"/>
      <c r="ABQ50" s="125"/>
      <c r="ABR50" s="125"/>
      <c r="ABS50" s="125"/>
      <c r="ABT50" s="125"/>
      <c r="ABU50" s="125"/>
      <c r="ABV50" s="125"/>
      <c r="ABW50" s="125"/>
      <c r="ABX50" s="125"/>
      <c r="ABY50" s="125"/>
      <c r="ABZ50" s="125"/>
      <c r="ACA50" s="125"/>
      <c r="ACB50" s="125"/>
      <c r="ACC50" s="125"/>
      <c r="ACD50" s="125"/>
      <c r="ACE50" s="125"/>
      <c r="ACF50" s="125"/>
      <c r="ACG50" s="125"/>
      <c r="ACH50" s="125"/>
      <c r="ACI50" s="125"/>
      <c r="ACJ50" s="125"/>
      <c r="ACK50" s="125"/>
      <c r="ACL50" s="125"/>
      <c r="ACM50" s="125"/>
      <c r="ACN50" s="125"/>
      <c r="ACO50" s="125"/>
      <c r="ACP50" s="125"/>
      <c r="ACQ50" s="125"/>
      <c r="ACR50" s="125"/>
      <c r="ACS50" s="125"/>
      <c r="ACT50" s="125"/>
      <c r="ACU50" s="125"/>
      <c r="ACV50" s="125"/>
      <c r="ACW50" s="125"/>
      <c r="ACX50" s="125"/>
      <c r="ACY50" s="125"/>
      <c r="ACZ50" s="125"/>
      <c r="ADA50" s="125"/>
      <c r="ADB50" s="125"/>
      <c r="ADC50" s="125"/>
      <c r="ADD50" s="125"/>
      <c r="ADE50" s="125"/>
      <c r="ADF50" s="125"/>
      <c r="ADG50" s="125"/>
      <c r="ADH50" s="125"/>
      <c r="ADI50" s="125"/>
      <c r="ADJ50" s="125"/>
      <c r="ADK50" s="125"/>
      <c r="ADL50" s="125"/>
      <c r="ADM50" s="125"/>
      <c r="ADN50" s="125"/>
      <c r="ADO50" s="125"/>
      <c r="ADP50" s="125"/>
      <c r="ADQ50" s="125"/>
      <c r="ADR50" s="125"/>
      <c r="ADS50" s="125"/>
      <c r="ADT50" s="125"/>
      <c r="ADU50" s="125"/>
      <c r="ADV50" s="125"/>
      <c r="ADW50" s="125"/>
      <c r="ADX50" s="125"/>
      <c r="ADY50" s="125"/>
      <c r="ADZ50" s="125"/>
      <c r="AEA50" s="125"/>
      <c r="AEB50" s="125"/>
      <c r="AEC50" s="125"/>
      <c r="AED50" s="125"/>
      <c r="AEE50" s="125"/>
      <c r="AEF50" s="125"/>
      <c r="AEG50" s="125"/>
      <c r="AEH50" s="125"/>
      <c r="AEI50" s="125"/>
      <c r="AEJ50" s="125"/>
      <c r="AEK50" s="125"/>
      <c r="AEL50" s="125"/>
      <c r="AEM50" s="125"/>
      <c r="AEN50" s="125"/>
      <c r="AEO50" s="125"/>
      <c r="AEP50" s="125"/>
      <c r="AEQ50" s="125"/>
      <c r="AER50" s="125"/>
      <c r="AES50" s="125"/>
      <c r="AET50" s="125"/>
      <c r="AEU50" s="125"/>
      <c r="AEV50" s="125"/>
      <c r="AEW50" s="125"/>
      <c r="AEX50" s="125"/>
      <c r="AEY50" s="125"/>
      <c r="AEZ50" s="125"/>
      <c r="AFA50" s="125"/>
      <c r="AFB50" s="125"/>
      <c r="AFC50" s="125"/>
      <c r="AFD50" s="125"/>
      <c r="AFE50" s="125"/>
      <c r="AFF50" s="125"/>
      <c r="AFG50" s="125"/>
      <c r="AFH50" s="125"/>
      <c r="AFI50" s="125"/>
      <c r="AFJ50" s="125"/>
      <c r="AFK50" s="125"/>
      <c r="AFL50" s="125"/>
      <c r="AFM50" s="125"/>
      <c r="AFN50" s="125"/>
      <c r="AFO50" s="125"/>
      <c r="AFP50" s="125"/>
      <c r="AFQ50" s="125"/>
      <c r="AFR50" s="125"/>
      <c r="AFS50" s="125"/>
      <c r="AFT50" s="125"/>
      <c r="AFU50" s="125"/>
      <c r="AFV50" s="125"/>
      <c r="AFW50" s="125"/>
      <c r="AFX50" s="125"/>
      <c r="AFY50" s="125"/>
      <c r="AFZ50" s="125"/>
      <c r="AGA50" s="125"/>
      <c r="AGB50" s="125"/>
      <c r="AGC50" s="125"/>
      <c r="AGD50" s="125"/>
      <c r="AGE50" s="125"/>
      <c r="AGF50" s="125"/>
      <c r="AGG50" s="125"/>
      <c r="AGH50" s="125"/>
      <c r="AGI50" s="125"/>
      <c r="AGJ50" s="125"/>
      <c r="AGK50" s="125"/>
      <c r="AGL50" s="125"/>
      <c r="AGM50" s="125"/>
      <c r="AGN50" s="125"/>
      <c r="AGO50" s="125"/>
      <c r="AGP50" s="125"/>
      <c r="AGQ50" s="125"/>
      <c r="AGR50" s="125"/>
      <c r="AGS50" s="125"/>
      <c r="AGT50" s="125"/>
      <c r="AGU50" s="125"/>
      <c r="AGV50" s="125"/>
      <c r="AGW50" s="125"/>
      <c r="AGX50" s="125"/>
      <c r="AGY50" s="125"/>
      <c r="AGZ50" s="125"/>
      <c r="AHA50" s="125"/>
      <c r="AHB50" s="125"/>
      <c r="AHC50" s="125"/>
      <c r="AHD50" s="125"/>
      <c r="AHE50" s="125"/>
      <c r="AHF50" s="125"/>
      <c r="AHG50" s="125"/>
      <c r="AHH50" s="125"/>
      <c r="AHI50" s="125"/>
      <c r="AHJ50" s="125"/>
      <c r="AHK50" s="125"/>
      <c r="AHL50" s="125"/>
      <c r="AHM50" s="125"/>
      <c r="AHN50" s="125"/>
      <c r="AHO50" s="125"/>
      <c r="AHP50" s="125"/>
      <c r="AHQ50" s="125"/>
      <c r="AHR50" s="125"/>
      <c r="AHS50" s="125"/>
      <c r="AHT50" s="125"/>
      <c r="AHU50" s="125"/>
      <c r="AHV50" s="125"/>
      <c r="AHW50" s="125"/>
      <c r="AHX50" s="125"/>
      <c r="AHY50" s="125"/>
      <c r="AHZ50" s="125"/>
      <c r="AIA50" s="125"/>
      <c r="AIB50" s="125"/>
      <c r="AIC50" s="125"/>
      <c r="AID50" s="125"/>
      <c r="AIE50" s="125"/>
      <c r="AIF50" s="125"/>
      <c r="AIG50" s="125"/>
      <c r="AIH50" s="125"/>
      <c r="AII50" s="125"/>
      <c r="AIJ50" s="125"/>
      <c r="AIK50" s="125"/>
      <c r="AIL50" s="125"/>
      <c r="AIM50" s="125"/>
      <c r="AIN50" s="125"/>
      <c r="AIO50" s="125"/>
      <c r="AIP50" s="125"/>
      <c r="AIQ50" s="125"/>
      <c r="AIR50" s="125"/>
      <c r="AIS50" s="125"/>
      <c r="AIT50" s="125"/>
      <c r="AIU50" s="125"/>
      <c r="AIV50" s="125"/>
      <c r="AIW50" s="125"/>
      <c r="AIX50" s="125"/>
      <c r="AIY50" s="125"/>
      <c r="AIZ50" s="125"/>
      <c r="AJA50" s="125"/>
      <c r="AJB50" s="125"/>
      <c r="AJC50" s="125"/>
      <c r="AJD50" s="125"/>
      <c r="AJE50" s="125"/>
      <c r="AJF50" s="125"/>
      <c r="AJG50" s="125"/>
      <c r="AJH50" s="125"/>
      <c r="AJI50" s="125"/>
      <c r="AJJ50" s="125"/>
      <c r="AJK50" s="125"/>
      <c r="AJL50" s="125"/>
      <c r="AJM50" s="125"/>
      <c r="AJN50" s="125"/>
      <c r="AJO50" s="125"/>
      <c r="AJP50" s="125"/>
      <c r="AJQ50" s="125"/>
      <c r="AJR50" s="125"/>
      <c r="AJS50" s="125"/>
      <c r="AJT50" s="125"/>
      <c r="AJU50" s="125"/>
      <c r="AJV50" s="125"/>
      <c r="AJW50" s="125"/>
      <c r="AJX50" s="125"/>
      <c r="AJY50" s="125"/>
      <c r="AJZ50" s="125"/>
      <c r="AKA50" s="125"/>
      <c r="AKB50" s="125"/>
      <c r="AKC50" s="125"/>
      <c r="AKD50" s="125"/>
      <c r="AKE50" s="125"/>
      <c r="AKF50" s="125"/>
      <c r="AKG50" s="125"/>
      <c r="AKH50" s="125"/>
      <c r="AKI50" s="125"/>
      <c r="AKJ50" s="125"/>
      <c r="AKK50" s="125"/>
      <c r="AKL50" s="125"/>
      <c r="AKM50" s="125"/>
      <c r="AKN50" s="125"/>
      <c r="AKO50" s="125"/>
      <c r="AKP50" s="125"/>
      <c r="AKQ50" s="125"/>
      <c r="AKR50" s="125"/>
      <c r="AKS50" s="125"/>
      <c r="AKT50" s="125"/>
      <c r="AKU50" s="125"/>
      <c r="AKV50" s="125"/>
      <c r="AKW50" s="125"/>
      <c r="AKX50" s="125"/>
      <c r="AKY50" s="125"/>
      <c r="AKZ50" s="125"/>
      <c r="ALA50" s="125"/>
      <c r="ALB50" s="125"/>
      <c r="ALC50" s="125"/>
      <c r="ALD50" s="125"/>
      <c r="ALE50" s="125"/>
      <c r="ALF50" s="125"/>
      <c r="ALG50" s="125"/>
      <c r="ALH50" s="125"/>
      <c r="ALI50" s="125"/>
      <c r="ALJ50" s="125"/>
      <c r="ALK50" s="125"/>
      <c r="ALL50" s="125"/>
      <c r="ALM50" s="125"/>
      <c r="ALN50" s="125"/>
      <c r="ALO50" s="125"/>
      <c r="ALP50" s="125"/>
      <c r="ALQ50" s="125"/>
      <c r="ALR50" s="125"/>
      <c r="ALS50" s="125"/>
      <c r="ALT50" s="125"/>
      <c r="ALU50" s="125"/>
      <c r="ALV50" s="125"/>
      <c r="ALW50" s="125"/>
      <c r="ALX50" s="125"/>
      <c r="ALY50" s="125"/>
      <c r="ALZ50" s="125"/>
      <c r="AMA50" s="125"/>
      <c r="AMB50" s="125"/>
      <c r="AMC50" s="125"/>
      <c r="AMD50" s="125"/>
      <c r="AME50" s="125"/>
      <c r="AMF50" s="125"/>
      <c r="AMG50" s="125"/>
      <c r="AMH50" s="125"/>
      <c r="AMI50" s="125"/>
      <c r="AMJ50" s="125"/>
      <c r="AMK50" s="125"/>
      <c r="AML50" s="125"/>
      <c r="AMM50" s="125"/>
      <c r="AMN50" s="125"/>
      <c r="AMO50" s="125"/>
      <c r="AMP50" s="125"/>
      <c r="AMQ50" s="125"/>
      <c r="AMR50" s="125"/>
      <c r="AMS50" s="125"/>
      <c r="AMT50" s="125"/>
      <c r="AMU50" s="125"/>
      <c r="AMV50" s="125"/>
      <c r="AMW50" s="125"/>
      <c r="AMX50" s="125"/>
      <c r="AMY50" s="125"/>
      <c r="AMZ50" s="125"/>
      <c r="ANA50" s="125"/>
      <c r="ANB50" s="125"/>
      <c r="ANC50" s="125"/>
      <c r="AND50" s="125"/>
      <c r="ANE50" s="125"/>
      <c r="ANF50" s="125"/>
      <c r="ANG50" s="125"/>
      <c r="ANH50" s="125"/>
      <c r="ANI50" s="125"/>
      <c r="ANJ50" s="125"/>
      <c r="ANK50" s="125"/>
      <c r="ANL50" s="125"/>
      <c r="ANM50" s="125"/>
      <c r="ANN50" s="125"/>
      <c r="ANO50" s="125"/>
      <c r="ANP50" s="125"/>
      <c r="ANQ50" s="125"/>
      <c r="ANR50" s="125"/>
      <c r="ANS50" s="125"/>
      <c r="ANT50" s="125"/>
      <c r="ANU50" s="125"/>
      <c r="ANV50" s="125"/>
      <c r="ANW50" s="125"/>
      <c r="ANX50" s="125"/>
      <c r="ANY50" s="125"/>
      <c r="ANZ50" s="125"/>
      <c r="AOA50" s="125"/>
      <c r="AOB50" s="125"/>
      <c r="AOC50" s="125"/>
      <c r="AOD50" s="125"/>
      <c r="AOE50" s="125"/>
      <c r="AOF50" s="125"/>
      <c r="AOG50" s="125"/>
      <c r="AOH50" s="125"/>
      <c r="AOI50" s="125"/>
      <c r="AOJ50" s="125"/>
      <c r="AOK50" s="125"/>
      <c r="AOL50" s="125"/>
      <c r="AOM50" s="125"/>
      <c r="AON50" s="125"/>
      <c r="AOO50" s="125"/>
      <c r="AOP50" s="125"/>
      <c r="AOQ50" s="125"/>
      <c r="AOR50" s="125"/>
      <c r="AOS50" s="125"/>
      <c r="AOT50" s="125"/>
      <c r="AOU50" s="125"/>
      <c r="AOV50" s="125"/>
      <c r="AOW50" s="125"/>
      <c r="AOX50" s="125"/>
      <c r="AOY50" s="125"/>
      <c r="AOZ50" s="125"/>
      <c r="APA50" s="125"/>
      <c r="APB50" s="125"/>
      <c r="APC50" s="125"/>
      <c r="APD50" s="125"/>
      <c r="APE50" s="125"/>
      <c r="APF50" s="125"/>
      <c r="APG50" s="125"/>
      <c r="APH50" s="125"/>
      <c r="API50" s="125"/>
      <c r="APJ50" s="125"/>
      <c r="APK50" s="125"/>
      <c r="APL50" s="125"/>
      <c r="APM50" s="125"/>
      <c r="APN50" s="125"/>
      <c r="APO50" s="125"/>
      <c r="APP50" s="125"/>
      <c r="APQ50" s="125"/>
      <c r="APR50" s="125"/>
      <c r="APS50" s="125"/>
      <c r="APT50" s="125"/>
      <c r="APU50" s="125"/>
      <c r="APV50" s="125"/>
      <c r="APW50" s="125"/>
      <c r="APX50" s="125"/>
      <c r="APY50" s="125"/>
      <c r="APZ50" s="125"/>
      <c r="AQA50" s="125"/>
      <c r="AQB50" s="125"/>
      <c r="AQC50" s="125"/>
      <c r="AQD50" s="125"/>
      <c r="AQE50" s="125"/>
      <c r="AQF50" s="125"/>
      <c r="AQG50" s="125"/>
      <c r="AQH50" s="125"/>
      <c r="AQI50" s="125"/>
      <c r="AQJ50" s="125"/>
      <c r="AQK50" s="125"/>
      <c r="AQL50" s="125"/>
      <c r="AQM50" s="125"/>
      <c r="AQN50" s="125"/>
      <c r="AQO50" s="125"/>
      <c r="AQP50" s="125"/>
      <c r="AQQ50" s="125"/>
      <c r="AQR50" s="125"/>
      <c r="AQS50" s="125"/>
      <c r="AQT50" s="125"/>
      <c r="AQU50" s="125"/>
      <c r="AQV50" s="125"/>
      <c r="AQW50" s="125"/>
      <c r="AQX50" s="125"/>
      <c r="AQY50" s="125"/>
      <c r="AQZ50" s="125"/>
      <c r="ARA50" s="125"/>
      <c r="ARB50" s="125"/>
      <c r="ARC50" s="125"/>
      <c r="ARD50" s="125"/>
      <c r="ARE50" s="125"/>
      <c r="ARF50" s="125"/>
      <c r="ARG50" s="125"/>
      <c r="ARH50" s="125"/>
      <c r="ARI50" s="125"/>
      <c r="ARJ50" s="125"/>
      <c r="ARK50" s="125"/>
      <c r="ARL50" s="125"/>
      <c r="ARM50" s="125"/>
      <c r="ARN50" s="125"/>
      <c r="ARO50" s="125"/>
      <c r="ARP50" s="125"/>
      <c r="ARQ50" s="125"/>
      <c r="ARR50" s="125"/>
      <c r="ARS50" s="125"/>
      <c r="ART50" s="125"/>
      <c r="ARU50" s="125"/>
      <c r="ARV50" s="125"/>
      <c r="ARW50" s="125"/>
      <c r="ARX50" s="125"/>
      <c r="ARY50" s="125"/>
      <c r="ARZ50" s="125"/>
      <c r="ASA50" s="125"/>
      <c r="ASB50" s="125"/>
      <c r="ASC50" s="125"/>
      <c r="ASD50" s="125"/>
      <c r="ASE50" s="125"/>
      <c r="ASF50" s="125"/>
      <c r="ASG50" s="125"/>
      <c r="ASH50" s="125"/>
      <c r="ASI50" s="125"/>
      <c r="ASJ50" s="125"/>
      <c r="ASK50" s="125"/>
      <c r="ASL50" s="125"/>
      <c r="ASM50" s="125"/>
      <c r="ASN50" s="125"/>
      <c r="ASO50" s="125"/>
      <c r="ASP50" s="125"/>
      <c r="ASQ50" s="125"/>
      <c r="ASR50" s="125"/>
      <c r="ASS50" s="125"/>
      <c r="AST50" s="125"/>
      <c r="ASU50" s="125"/>
      <c r="ASV50" s="125"/>
      <c r="ASW50" s="125"/>
      <c r="ASX50" s="125"/>
      <c r="ASY50" s="125"/>
      <c r="ASZ50" s="125"/>
      <c r="ATA50" s="125"/>
      <c r="ATB50" s="125"/>
      <c r="ATC50" s="125"/>
      <c r="ATD50" s="125"/>
      <c r="ATE50" s="125"/>
      <c r="ATF50" s="125"/>
      <c r="ATG50" s="125"/>
      <c r="ATH50" s="125"/>
      <c r="ATI50" s="125"/>
      <c r="ATJ50" s="125"/>
      <c r="ATK50" s="125"/>
      <c r="ATL50" s="125"/>
      <c r="ATM50" s="125"/>
      <c r="ATN50" s="125"/>
      <c r="ATO50" s="125"/>
      <c r="ATP50" s="125"/>
      <c r="ATQ50" s="125"/>
      <c r="ATR50" s="125"/>
      <c r="ATS50" s="125"/>
      <c r="ATT50" s="125"/>
      <c r="ATU50" s="125"/>
      <c r="ATV50" s="125"/>
      <c r="ATW50" s="125"/>
      <c r="ATX50" s="125"/>
      <c r="ATY50" s="125"/>
      <c r="ATZ50" s="125"/>
      <c r="AUA50" s="125"/>
      <c r="AUB50" s="125"/>
      <c r="AUC50" s="125"/>
      <c r="AUD50" s="125"/>
      <c r="AUE50" s="125"/>
      <c r="AUF50" s="125"/>
      <c r="AUG50" s="125"/>
      <c r="AUH50" s="125"/>
      <c r="AUI50" s="125"/>
      <c r="AUJ50" s="125"/>
      <c r="AUK50" s="125"/>
      <c r="AUL50" s="125"/>
      <c r="AUM50" s="125"/>
      <c r="AUN50" s="125"/>
      <c r="AUO50" s="125"/>
      <c r="AUP50" s="125"/>
      <c r="AUQ50" s="125"/>
      <c r="AUR50" s="125"/>
      <c r="AUS50" s="125"/>
    </row>
    <row r="51" spans="1:1241" s="50" customFormat="1" ht="11.5" x14ac:dyDescent="0.25">
      <c r="A51" s="23"/>
      <c r="B51" s="23"/>
      <c r="D51" s="31"/>
      <c r="E51" s="23"/>
      <c r="F51" s="23"/>
      <c r="G51" s="23"/>
      <c r="H51" s="23"/>
      <c r="I51" s="23"/>
      <c r="J51" s="23"/>
      <c r="K51" s="23"/>
      <c r="L51" s="23"/>
      <c r="M51" s="23"/>
      <c r="N51" s="31"/>
      <c r="O51" s="31"/>
      <c r="P51" s="31"/>
      <c r="Q51" s="31"/>
      <c r="R51" s="31"/>
      <c r="S51" s="31"/>
      <c r="T51" s="31"/>
      <c r="U51" s="31"/>
      <c r="V51" s="126"/>
      <c r="W51" s="126"/>
      <c r="X51" s="129"/>
      <c r="Y51" s="129"/>
      <c r="Z51" s="129"/>
      <c r="AA51" s="129"/>
      <c r="AB51" s="129"/>
      <c r="AC51" s="129"/>
      <c r="AD51" s="129"/>
      <c r="AE51" s="129"/>
      <c r="AF51" s="129"/>
      <c r="AG51" s="129"/>
      <c r="AH51" s="129"/>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c r="BQ51" s="125"/>
      <c r="BR51" s="125"/>
      <c r="BS51" s="125"/>
      <c r="BT51" s="125"/>
      <c r="BU51" s="125"/>
      <c r="BV51" s="125"/>
      <c r="BW51" s="125"/>
      <c r="BX51" s="125"/>
      <c r="BY51" s="125"/>
      <c r="BZ51" s="125"/>
      <c r="CA51" s="125"/>
      <c r="CB51" s="125"/>
      <c r="CC51" s="125"/>
      <c r="CD51" s="125"/>
      <c r="CE51" s="125"/>
      <c r="CF51" s="125"/>
      <c r="CG51" s="125"/>
      <c r="CH51" s="125"/>
      <c r="CI51" s="125"/>
      <c r="CJ51" s="125"/>
      <c r="CK51" s="125"/>
      <c r="CL51" s="125"/>
      <c r="CM51" s="125"/>
      <c r="CN51" s="125"/>
      <c r="CO51" s="125"/>
      <c r="CP51" s="125"/>
      <c r="CQ51" s="125"/>
      <c r="CR51" s="125"/>
      <c r="CS51" s="125"/>
      <c r="CT51" s="125"/>
      <c r="CU51" s="125"/>
      <c r="CV51" s="125"/>
      <c r="CW51" s="125"/>
      <c r="CX51" s="125"/>
      <c r="CY51" s="125"/>
      <c r="CZ51" s="125"/>
      <c r="DA51" s="125"/>
      <c r="DB51" s="125"/>
      <c r="DC51" s="125"/>
      <c r="DD51" s="125"/>
      <c r="DE51" s="125"/>
      <c r="DF51" s="125"/>
      <c r="DG51" s="125"/>
      <c r="DH51" s="125"/>
      <c r="DI51" s="125"/>
      <c r="DJ51" s="125"/>
      <c r="DK51" s="125"/>
      <c r="DL51" s="125"/>
      <c r="DM51" s="125"/>
      <c r="DN51" s="125"/>
      <c r="DO51" s="125"/>
      <c r="DP51" s="125"/>
      <c r="DQ51" s="125"/>
      <c r="DR51" s="125"/>
      <c r="DS51" s="125"/>
      <c r="DT51" s="125"/>
      <c r="DU51" s="125"/>
      <c r="DV51" s="125"/>
      <c r="DW51" s="125"/>
      <c r="DX51" s="125"/>
      <c r="DY51" s="125"/>
      <c r="DZ51" s="125"/>
      <c r="EA51" s="125"/>
      <c r="EB51" s="125"/>
      <c r="EC51" s="125"/>
      <c r="ED51" s="125"/>
      <c r="EE51" s="125"/>
      <c r="EF51" s="125"/>
      <c r="EG51" s="125"/>
      <c r="EH51" s="125"/>
      <c r="EI51" s="125"/>
      <c r="EJ51" s="125"/>
      <c r="EK51" s="125"/>
      <c r="EL51" s="125"/>
      <c r="EM51" s="125"/>
      <c r="EN51" s="125"/>
      <c r="EO51" s="125"/>
      <c r="EP51" s="125"/>
      <c r="EQ51" s="125"/>
      <c r="ER51" s="125"/>
      <c r="ES51" s="125"/>
      <c r="ET51" s="125"/>
      <c r="EU51" s="125"/>
      <c r="EV51" s="125"/>
      <c r="EW51" s="125"/>
      <c r="EX51" s="125"/>
      <c r="EY51" s="125"/>
      <c r="EZ51" s="125"/>
      <c r="FA51" s="125"/>
      <c r="FB51" s="125"/>
      <c r="FC51" s="125"/>
      <c r="FD51" s="125"/>
      <c r="FE51" s="125"/>
      <c r="FF51" s="125"/>
      <c r="FG51" s="125"/>
      <c r="FH51" s="125"/>
      <c r="FI51" s="125"/>
      <c r="FJ51" s="125"/>
      <c r="FK51" s="125"/>
      <c r="FL51" s="125"/>
      <c r="FM51" s="125"/>
      <c r="FN51" s="125"/>
      <c r="FO51" s="125"/>
      <c r="FP51" s="125"/>
      <c r="FQ51" s="125"/>
      <c r="FR51" s="125"/>
      <c r="FS51" s="125"/>
      <c r="FT51" s="125"/>
      <c r="FU51" s="125"/>
      <c r="FV51" s="125"/>
      <c r="FW51" s="125"/>
      <c r="FX51" s="125"/>
      <c r="FY51" s="125"/>
      <c r="FZ51" s="125"/>
      <c r="GA51" s="125"/>
      <c r="GB51" s="125"/>
      <c r="GC51" s="125"/>
      <c r="GD51" s="125"/>
      <c r="GE51" s="125"/>
      <c r="GF51" s="125"/>
      <c r="GG51" s="125"/>
      <c r="GH51" s="125"/>
      <c r="GI51" s="125"/>
      <c r="GJ51" s="125"/>
      <c r="GK51" s="125"/>
      <c r="GL51" s="125"/>
      <c r="GM51" s="125"/>
      <c r="GN51" s="125"/>
      <c r="GO51" s="125"/>
      <c r="GP51" s="125"/>
      <c r="GQ51" s="125"/>
      <c r="GR51" s="125"/>
      <c r="GS51" s="125"/>
      <c r="GT51" s="125"/>
      <c r="GU51" s="125"/>
      <c r="GV51" s="125"/>
      <c r="GW51" s="125"/>
      <c r="GX51" s="125"/>
      <c r="GY51" s="125"/>
      <c r="GZ51" s="125"/>
      <c r="HA51" s="125"/>
      <c r="HB51" s="125"/>
      <c r="HC51" s="125"/>
      <c r="HD51" s="125"/>
      <c r="HE51" s="125"/>
      <c r="HF51" s="125"/>
      <c r="HG51" s="125"/>
      <c r="HH51" s="125"/>
      <c r="HI51" s="125"/>
      <c r="HJ51" s="125"/>
      <c r="HK51" s="125"/>
      <c r="HL51" s="125"/>
      <c r="HM51" s="125"/>
      <c r="HN51" s="125"/>
      <c r="HO51" s="125"/>
      <c r="HP51" s="125"/>
      <c r="HQ51" s="125"/>
      <c r="HR51" s="125"/>
      <c r="HS51" s="125"/>
      <c r="HT51" s="125"/>
      <c r="HU51" s="125"/>
      <c r="HV51" s="125"/>
      <c r="HW51" s="125"/>
      <c r="HX51" s="125"/>
      <c r="HY51" s="125"/>
      <c r="HZ51" s="125"/>
      <c r="IA51" s="125"/>
      <c r="IB51" s="125"/>
      <c r="IC51" s="125"/>
      <c r="ID51" s="125"/>
      <c r="IE51" s="125"/>
      <c r="IF51" s="125"/>
      <c r="IG51" s="125"/>
      <c r="IH51" s="125"/>
      <c r="II51" s="125"/>
      <c r="IJ51" s="125"/>
      <c r="IK51" s="125"/>
      <c r="IL51" s="125"/>
      <c r="IM51" s="125"/>
      <c r="IN51" s="125"/>
      <c r="IO51" s="125"/>
      <c r="IP51" s="125"/>
      <c r="IQ51" s="125"/>
      <c r="IR51" s="125"/>
      <c r="IS51" s="125"/>
      <c r="IT51" s="125"/>
      <c r="IU51" s="125"/>
      <c r="IV51" s="125"/>
      <c r="IW51" s="125"/>
      <c r="IX51" s="125"/>
      <c r="IY51" s="125"/>
      <c r="IZ51" s="125"/>
      <c r="JA51" s="125"/>
      <c r="JB51" s="125"/>
      <c r="JC51" s="125"/>
      <c r="JD51" s="125"/>
      <c r="JE51" s="125"/>
      <c r="JF51" s="125"/>
      <c r="JG51" s="125"/>
      <c r="JH51" s="125"/>
      <c r="JI51" s="125"/>
      <c r="JJ51" s="125"/>
      <c r="JK51" s="125"/>
      <c r="JL51" s="125"/>
      <c r="JM51" s="125"/>
      <c r="JN51" s="125"/>
      <c r="JO51" s="125"/>
      <c r="JP51" s="125"/>
      <c r="JQ51" s="125"/>
      <c r="JR51" s="125"/>
      <c r="JS51" s="125"/>
      <c r="JT51" s="125"/>
      <c r="JU51" s="125"/>
      <c r="JV51" s="125"/>
      <c r="JW51" s="125"/>
      <c r="JX51" s="125"/>
      <c r="JY51" s="125"/>
      <c r="JZ51" s="125"/>
      <c r="KA51" s="125"/>
      <c r="KB51" s="125"/>
      <c r="KC51" s="125"/>
      <c r="KD51" s="125"/>
      <c r="KE51" s="125"/>
      <c r="KF51" s="125"/>
      <c r="KG51" s="125"/>
      <c r="KH51" s="125"/>
      <c r="KI51" s="125"/>
      <c r="KJ51" s="125"/>
      <c r="KK51" s="125"/>
      <c r="KL51" s="125"/>
      <c r="KM51" s="125"/>
      <c r="KN51" s="125"/>
      <c r="KO51" s="125"/>
      <c r="KP51" s="125"/>
      <c r="KQ51" s="125"/>
      <c r="KR51" s="125"/>
      <c r="KS51" s="125"/>
      <c r="KT51" s="125"/>
      <c r="KU51" s="125"/>
      <c r="KV51" s="125"/>
      <c r="KW51" s="125"/>
      <c r="KX51" s="125"/>
      <c r="KY51" s="125"/>
      <c r="KZ51" s="125"/>
      <c r="LA51" s="125"/>
      <c r="LB51" s="125"/>
      <c r="LC51" s="125"/>
      <c r="LD51" s="125"/>
      <c r="LE51" s="125"/>
      <c r="LF51" s="125"/>
      <c r="LG51" s="125"/>
      <c r="LH51" s="125"/>
      <c r="LI51" s="125"/>
      <c r="LJ51" s="125"/>
      <c r="LK51" s="125"/>
      <c r="LL51" s="125"/>
      <c r="LM51" s="125"/>
      <c r="LN51" s="125"/>
      <c r="LO51" s="125"/>
      <c r="LP51" s="125"/>
      <c r="LQ51" s="125"/>
      <c r="LR51" s="125"/>
      <c r="LS51" s="125"/>
      <c r="LT51" s="125"/>
      <c r="LU51" s="125"/>
      <c r="LV51" s="125"/>
      <c r="LW51" s="125"/>
      <c r="LX51" s="125"/>
      <c r="LY51" s="125"/>
      <c r="LZ51" s="125"/>
      <c r="MA51" s="125"/>
      <c r="MB51" s="125"/>
      <c r="MC51" s="125"/>
      <c r="MD51" s="125"/>
      <c r="ME51" s="125"/>
      <c r="MF51" s="125"/>
      <c r="MG51" s="125"/>
      <c r="MH51" s="125"/>
      <c r="MI51" s="125"/>
      <c r="MJ51" s="125"/>
      <c r="MK51" s="125"/>
      <c r="ML51" s="125"/>
      <c r="MM51" s="125"/>
      <c r="MN51" s="125"/>
      <c r="MO51" s="125"/>
      <c r="MP51" s="125"/>
      <c r="MQ51" s="125"/>
      <c r="MR51" s="125"/>
      <c r="MS51" s="125"/>
      <c r="MT51" s="125"/>
      <c r="MU51" s="125"/>
      <c r="MV51" s="125"/>
      <c r="MW51" s="125"/>
      <c r="MX51" s="125"/>
      <c r="MY51" s="125"/>
      <c r="MZ51" s="125"/>
      <c r="NA51" s="125"/>
      <c r="NB51" s="125"/>
      <c r="NC51" s="125"/>
      <c r="ND51" s="125"/>
      <c r="NE51" s="125"/>
      <c r="NF51" s="125"/>
      <c r="NG51" s="125"/>
      <c r="NH51" s="125"/>
      <c r="NI51" s="125"/>
      <c r="NJ51" s="125"/>
      <c r="NK51" s="125"/>
      <c r="NL51" s="125"/>
      <c r="NM51" s="125"/>
      <c r="NN51" s="125"/>
      <c r="NO51" s="125"/>
      <c r="NP51" s="125"/>
      <c r="NQ51" s="125"/>
      <c r="NR51" s="125"/>
      <c r="NS51" s="125"/>
      <c r="NT51" s="125"/>
      <c r="NU51" s="125"/>
      <c r="NV51" s="125"/>
      <c r="NW51" s="125"/>
      <c r="NX51" s="125"/>
      <c r="NY51" s="125"/>
      <c r="NZ51" s="125"/>
      <c r="OA51" s="125"/>
      <c r="OB51" s="125"/>
      <c r="OC51" s="125"/>
      <c r="OD51" s="125"/>
      <c r="OE51" s="125"/>
      <c r="OF51" s="125"/>
      <c r="OG51" s="125"/>
      <c r="OH51" s="125"/>
      <c r="OI51" s="125"/>
      <c r="OJ51" s="125"/>
      <c r="OK51" s="125"/>
      <c r="OL51" s="125"/>
      <c r="OM51" s="125"/>
      <c r="ON51" s="125"/>
      <c r="OO51" s="125"/>
      <c r="OP51" s="125"/>
      <c r="OQ51" s="125"/>
      <c r="OR51" s="125"/>
      <c r="OS51" s="125"/>
      <c r="OT51" s="125"/>
      <c r="OU51" s="125"/>
      <c r="OV51" s="125"/>
      <c r="OW51" s="125"/>
      <c r="OX51" s="125"/>
      <c r="OY51" s="125"/>
      <c r="OZ51" s="125"/>
      <c r="PA51" s="125"/>
      <c r="PB51" s="125"/>
      <c r="PC51" s="125"/>
      <c r="PD51" s="125"/>
      <c r="PE51" s="125"/>
      <c r="PF51" s="125"/>
      <c r="PG51" s="125"/>
      <c r="PH51" s="125"/>
      <c r="PI51" s="125"/>
      <c r="PJ51" s="125"/>
      <c r="PK51" s="125"/>
      <c r="PL51" s="125"/>
      <c r="PM51" s="125"/>
      <c r="PN51" s="125"/>
      <c r="PO51" s="125"/>
      <c r="PP51" s="125"/>
      <c r="PQ51" s="125"/>
      <c r="PR51" s="125"/>
      <c r="PS51" s="125"/>
      <c r="PT51" s="125"/>
      <c r="PU51" s="125"/>
      <c r="PV51" s="125"/>
      <c r="PW51" s="125"/>
      <c r="PX51" s="125"/>
      <c r="PY51" s="125"/>
      <c r="PZ51" s="125"/>
      <c r="QA51" s="125"/>
      <c r="QB51" s="125"/>
      <c r="QC51" s="125"/>
      <c r="QD51" s="125"/>
      <c r="QE51" s="125"/>
      <c r="QF51" s="125"/>
      <c r="QG51" s="125"/>
      <c r="QH51" s="125"/>
      <c r="QI51" s="125"/>
      <c r="QJ51" s="125"/>
      <c r="QK51" s="125"/>
      <c r="QL51" s="125"/>
      <c r="QM51" s="125"/>
      <c r="QN51" s="125"/>
      <c r="QO51" s="125"/>
      <c r="QP51" s="125"/>
      <c r="QQ51" s="125"/>
      <c r="QR51" s="125"/>
      <c r="QS51" s="125"/>
      <c r="QT51" s="125"/>
      <c r="QU51" s="125"/>
      <c r="QV51" s="125"/>
      <c r="QW51" s="125"/>
      <c r="QX51" s="125"/>
      <c r="QY51" s="125"/>
      <c r="QZ51" s="125"/>
      <c r="RA51" s="125"/>
      <c r="RB51" s="125"/>
      <c r="RC51" s="125"/>
      <c r="RD51" s="125"/>
      <c r="RE51" s="125"/>
      <c r="RF51" s="125"/>
      <c r="RG51" s="125"/>
      <c r="RH51" s="125"/>
      <c r="RI51" s="125"/>
      <c r="RJ51" s="125"/>
      <c r="RK51" s="125"/>
      <c r="RL51" s="125"/>
      <c r="RM51" s="125"/>
      <c r="RN51" s="125"/>
      <c r="RO51" s="125"/>
      <c r="RP51" s="125"/>
      <c r="RQ51" s="125"/>
      <c r="RR51" s="125"/>
      <c r="RS51" s="125"/>
      <c r="RT51" s="125"/>
      <c r="RU51" s="125"/>
      <c r="RV51" s="125"/>
      <c r="RW51" s="125"/>
      <c r="RX51" s="125"/>
      <c r="RY51" s="125"/>
      <c r="RZ51" s="125"/>
      <c r="SA51" s="125"/>
      <c r="SB51" s="125"/>
      <c r="SC51" s="125"/>
      <c r="SD51" s="125"/>
      <c r="SE51" s="125"/>
      <c r="SF51" s="125"/>
      <c r="SG51" s="125"/>
      <c r="SH51" s="125"/>
      <c r="SI51" s="125"/>
      <c r="SJ51" s="125"/>
      <c r="SK51" s="125"/>
      <c r="SL51" s="125"/>
      <c r="SM51" s="125"/>
      <c r="SN51" s="125"/>
      <c r="SO51" s="125"/>
      <c r="SP51" s="125"/>
      <c r="SQ51" s="125"/>
      <c r="SR51" s="125"/>
      <c r="SS51" s="125"/>
      <c r="ST51" s="125"/>
      <c r="SU51" s="125"/>
      <c r="SV51" s="125"/>
      <c r="SW51" s="125"/>
      <c r="SX51" s="125"/>
      <c r="SY51" s="125"/>
      <c r="SZ51" s="125"/>
      <c r="TA51" s="125"/>
      <c r="TB51" s="125"/>
      <c r="TC51" s="125"/>
      <c r="TD51" s="125"/>
      <c r="TE51" s="125"/>
      <c r="TF51" s="125"/>
      <c r="TG51" s="125"/>
      <c r="TH51" s="125"/>
      <c r="TI51" s="125"/>
      <c r="TJ51" s="125"/>
      <c r="TK51" s="125"/>
      <c r="TL51" s="125"/>
      <c r="TM51" s="125"/>
      <c r="TN51" s="125"/>
      <c r="TO51" s="125"/>
      <c r="TP51" s="125"/>
      <c r="TQ51" s="125"/>
      <c r="TR51" s="125"/>
      <c r="TS51" s="125"/>
      <c r="TT51" s="125"/>
      <c r="TU51" s="125"/>
      <c r="TV51" s="125"/>
      <c r="TW51" s="125"/>
      <c r="TX51" s="125"/>
      <c r="TY51" s="125"/>
      <c r="TZ51" s="125"/>
      <c r="UA51" s="125"/>
      <c r="UB51" s="125"/>
      <c r="UC51" s="125"/>
      <c r="UD51" s="125"/>
      <c r="UE51" s="125"/>
      <c r="UF51" s="125"/>
      <c r="UG51" s="125"/>
      <c r="UH51" s="125"/>
      <c r="UI51" s="125"/>
      <c r="UJ51" s="125"/>
      <c r="UK51" s="125"/>
      <c r="UL51" s="125"/>
      <c r="UM51" s="125"/>
      <c r="UN51" s="125"/>
      <c r="UO51" s="125"/>
      <c r="UP51" s="125"/>
      <c r="UQ51" s="125"/>
      <c r="UR51" s="125"/>
      <c r="US51" s="125"/>
      <c r="UT51" s="125"/>
      <c r="UU51" s="125"/>
      <c r="UV51" s="125"/>
      <c r="UW51" s="125"/>
      <c r="UX51" s="125"/>
      <c r="UY51" s="125"/>
      <c r="UZ51" s="125"/>
      <c r="VA51" s="125"/>
      <c r="VB51" s="125"/>
      <c r="VC51" s="125"/>
      <c r="VD51" s="125"/>
      <c r="VE51" s="125"/>
      <c r="VF51" s="125"/>
      <c r="VG51" s="125"/>
      <c r="VH51" s="125"/>
      <c r="VI51" s="125"/>
      <c r="VJ51" s="125"/>
      <c r="VK51" s="125"/>
      <c r="VL51" s="125"/>
      <c r="VM51" s="125"/>
      <c r="VN51" s="125"/>
      <c r="VO51" s="125"/>
      <c r="VP51" s="125"/>
      <c r="VQ51" s="125"/>
      <c r="VR51" s="125"/>
      <c r="VS51" s="125"/>
      <c r="VT51" s="125"/>
      <c r="VU51" s="125"/>
      <c r="VV51" s="125"/>
      <c r="VW51" s="125"/>
      <c r="VX51" s="125"/>
      <c r="VY51" s="125"/>
      <c r="VZ51" s="125"/>
      <c r="WA51" s="125"/>
      <c r="WB51" s="125"/>
      <c r="WC51" s="125"/>
      <c r="WD51" s="125"/>
      <c r="WE51" s="125"/>
      <c r="WF51" s="125"/>
      <c r="WG51" s="125"/>
      <c r="WH51" s="125"/>
      <c r="WI51" s="125"/>
      <c r="WJ51" s="125"/>
      <c r="WK51" s="125"/>
      <c r="WL51" s="125"/>
      <c r="WM51" s="125"/>
      <c r="WN51" s="125"/>
      <c r="WO51" s="125"/>
      <c r="WP51" s="125"/>
      <c r="WQ51" s="125"/>
      <c r="WR51" s="125"/>
      <c r="WS51" s="125"/>
      <c r="WT51" s="125"/>
      <c r="WU51" s="125"/>
      <c r="WV51" s="125"/>
      <c r="WW51" s="125"/>
      <c r="WX51" s="125"/>
      <c r="WY51" s="125"/>
      <c r="WZ51" s="125"/>
      <c r="XA51" s="125"/>
      <c r="XB51" s="125"/>
      <c r="XC51" s="125"/>
      <c r="XD51" s="125"/>
      <c r="XE51" s="125"/>
      <c r="XF51" s="125"/>
      <c r="XG51" s="125"/>
      <c r="XH51" s="125"/>
      <c r="XI51" s="125"/>
      <c r="XJ51" s="125"/>
      <c r="XK51" s="125"/>
      <c r="XL51" s="125"/>
      <c r="XM51" s="125"/>
      <c r="XN51" s="125"/>
      <c r="XO51" s="125"/>
      <c r="XP51" s="125"/>
      <c r="XQ51" s="125"/>
      <c r="XR51" s="125"/>
      <c r="XS51" s="125"/>
      <c r="XT51" s="125"/>
      <c r="XU51" s="125"/>
      <c r="XV51" s="125"/>
      <c r="XW51" s="125"/>
      <c r="XX51" s="125"/>
      <c r="XY51" s="125"/>
      <c r="XZ51" s="125"/>
      <c r="YA51" s="125"/>
      <c r="YB51" s="125"/>
      <c r="YC51" s="125"/>
      <c r="YD51" s="125"/>
      <c r="YE51" s="125"/>
      <c r="YF51" s="125"/>
      <c r="YG51" s="125"/>
      <c r="YH51" s="125"/>
      <c r="YI51" s="125"/>
      <c r="YJ51" s="125"/>
      <c r="YK51" s="125"/>
      <c r="YL51" s="125"/>
      <c r="YM51" s="125"/>
      <c r="YN51" s="125"/>
      <c r="YO51" s="125"/>
      <c r="YP51" s="125"/>
      <c r="YQ51" s="125"/>
      <c r="YR51" s="125"/>
      <c r="YS51" s="125"/>
      <c r="YT51" s="125"/>
      <c r="YU51" s="125"/>
      <c r="YV51" s="125"/>
      <c r="YW51" s="125"/>
      <c r="YX51" s="125"/>
      <c r="YY51" s="125"/>
      <c r="YZ51" s="125"/>
      <c r="ZA51" s="125"/>
      <c r="ZB51" s="125"/>
      <c r="ZC51" s="125"/>
      <c r="ZD51" s="125"/>
      <c r="ZE51" s="125"/>
      <c r="ZF51" s="125"/>
      <c r="ZG51" s="125"/>
      <c r="ZH51" s="125"/>
      <c r="ZI51" s="125"/>
      <c r="ZJ51" s="125"/>
      <c r="ZK51" s="125"/>
      <c r="ZL51" s="125"/>
      <c r="ZM51" s="125"/>
      <c r="ZN51" s="125"/>
      <c r="ZO51" s="125"/>
      <c r="ZP51" s="125"/>
      <c r="ZQ51" s="125"/>
      <c r="ZR51" s="125"/>
      <c r="ZS51" s="125"/>
      <c r="ZT51" s="125"/>
      <c r="ZU51" s="125"/>
      <c r="ZV51" s="125"/>
      <c r="ZW51" s="125"/>
      <c r="ZX51" s="125"/>
      <c r="ZY51" s="125"/>
      <c r="ZZ51" s="125"/>
      <c r="AAA51" s="125"/>
      <c r="AAB51" s="125"/>
      <c r="AAC51" s="125"/>
      <c r="AAD51" s="125"/>
      <c r="AAE51" s="125"/>
      <c r="AAF51" s="125"/>
      <c r="AAG51" s="125"/>
      <c r="AAH51" s="125"/>
      <c r="AAI51" s="125"/>
      <c r="AAJ51" s="125"/>
      <c r="AAK51" s="125"/>
      <c r="AAL51" s="125"/>
      <c r="AAM51" s="125"/>
      <c r="AAN51" s="125"/>
      <c r="AAO51" s="125"/>
      <c r="AAP51" s="125"/>
      <c r="AAQ51" s="125"/>
      <c r="AAR51" s="125"/>
      <c r="AAS51" s="125"/>
      <c r="AAT51" s="125"/>
      <c r="AAU51" s="125"/>
      <c r="AAV51" s="125"/>
      <c r="AAW51" s="125"/>
      <c r="AAX51" s="125"/>
      <c r="AAY51" s="125"/>
      <c r="AAZ51" s="125"/>
      <c r="ABA51" s="125"/>
      <c r="ABB51" s="125"/>
      <c r="ABC51" s="125"/>
      <c r="ABD51" s="125"/>
      <c r="ABE51" s="125"/>
      <c r="ABF51" s="125"/>
      <c r="ABG51" s="125"/>
      <c r="ABH51" s="125"/>
      <c r="ABI51" s="125"/>
      <c r="ABJ51" s="125"/>
      <c r="ABK51" s="125"/>
      <c r="ABL51" s="125"/>
      <c r="ABM51" s="125"/>
      <c r="ABN51" s="125"/>
      <c r="ABO51" s="125"/>
      <c r="ABP51" s="125"/>
      <c r="ABQ51" s="125"/>
      <c r="ABR51" s="125"/>
      <c r="ABS51" s="125"/>
      <c r="ABT51" s="125"/>
      <c r="ABU51" s="125"/>
      <c r="ABV51" s="125"/>
      <c r="ABW51" s="125"/>
      <c r="ABX51" s="125"/>
      <c r="ABY51" s="125"/>
      <c r="ABZ51" s="125"/>
      <c r="ACA51" s="125"/>
      <c r="ACB51" s="125"/>
      <c r="ACC51" s="125"/>
      <c r="ACD51" s="125"/>
      <c r="ACE51" s="125"/>
      <c r="ACF51" s="125"/>
      <c r="ACG51" s="125"/>
      <c r="ACH51" s="125"/>
      <c r="ACI51" s="125"/>
      <c r="ACJ51" s="125"/>
      <c r="ACK51" s="125"/>
      <c r="ACL51" s="125"/>
      <c r="ACM51" s="125"/>
      <c r="ACN51" s="125"/>
      <c r="ACO51" s="125"/>
      <c r="ACP51" s="125"/>
      <c r="ACQ51" s="125"/>
      <c r="ACR51" s="125"/>
      <c r="ACS51" s="125"/>
      <c r="ACT51" s="125"/>
      <c r="ACU51" s="125"/>
      <c r="ACV51" s="125"/>
      <c r="ACW51" s="125"/>
      <c r="ACX51" s="125"/>
      <c r="ACY51" s="125"/>
      <c r="ACZ51" s="125"/>
      <c r="ADA51" s="125"/>
      <c r="ADB51" s="125"/>
      <c r="ADC51" s="125"/>
      <c r="ADD51" s="125"/>
      <c r="ADE51" s="125"/>
      <c r="ADF51" s="125"/>
      <c r="ADG51" s="125"/>
      <c r="ADH51" s="125"/>
      <c r="ADI51" s="125"/>
      <c r="ADJ51" s="125"/>
      <c r="ADK51" s="125"/>
      <c r="ADL51" s="125"/>
      <c r="ADM51" s="125"/>
      <c r="ADN51" s="125"/>
      <c r="ADO51" s="125"/>
      <c r="ADP51" s="125"/>
      <c r="ADQ51" s="125"/>
      <c r="ADR51" s="125"/>
      <c r="ADS51" s="125"/>
      <c r="ADT51" s="125"/>
      <c r="ADU51" s="125"/>
      <c r="ADV51" s="125"/>
      <c r="ADW51" s="125"/>
      <c r="ADX51" s="125"/>
      <c r="ADY51" s="125"/>
      <c r="ADZ51" s="125"/>
      <c r="AEA51" s="125"/>
      <c r="AEB51" s="125"/>
      <c r="AEC51" s="125"/>
      <c r="AED51" s="125"/>
      <c r="AEE51" s="125"/>
      <c r="AEF51" s="125"/>
      <c r="AEG51" s="125"/>
      <c r="AEH51" s="125"/>
      <c r="AEI51" s="125"/>
      <c r="AEJ51" s="125"/>
      <c r="AEK51" s="125"/>
      <c r="AEL51" s="125"/>
      <c r="AEM51" s="125"/>
      <c r="AEN51" s="125"/>
      <c r="AEO51" s="125"/>
      <c r="AEP51" s="125"/>
      <c r="AEQ51" s="125"/>
      <c r="AER51" s="125"/>
      <c r="AES51" s="125"/>
      <c r="AET51" s="125"/>
      <c r="AEU51" s="125"/>
      <c r="AEV51" s="125"/>
      <c r="AEW51" s="125"/>
      <c r="AEX51" s="125"/>
      <c r="AEY51" s="125"/>
      <c r="AEZ51" s="125"/>
      <c r="AFA51" s="125"/>
      <c r="AFB51" s="125"/>
      <c r="AFC51" s="125"/>
      <c r="AFD51" s="125"/>
      <c r="AFE51" s="125"/>
      <c r="AFF51" s="125"/>
      <c r="AFG51" s="125"/>
      <c r="AFH51" s="125"/>
      <c r="AFI51" s="125"/>
      <c r="AFJ51" s="125"/>
      <c r="AFK51" s="125"/>
      <c r="AFL51" s="125"/>
      <c r="AFM51" s="125"/>
      <c r="AFN51" s="125"/>
      <c r="AFO51" s="125"/>
      <c r="AFP51" s="125"/>
      <c r="AFQ51" s="125"/>
      <c r="AFR51" s="125"/>
      <c r="AFS51" s="125"/>
      <c r="AFT51" s="125"/>
      <c r="AFU51" s="125"/>
      <c r="AFV51" s="125"/>
      <c r="AFW51" s="125"/>
      <c r="AFX51" s="125"/>
      <c r="AFY51" s="125"/>
      <c r="AFZ51" s="125"/>
      <c r="AGA51" s="125"/>
      <c r="AGB51" s="125"/>
      <c r="AGC51" s="125"/>
      <c r="AGD51" s="125"/>
      <c r="AGE51" s="125"/>
      <c r="AGF51" s="125"/>
      <c r="AGG51" s="125"/>
      <c r="AGH51" s="125"/>
      <c r="AGI51" s="125"/>
      <c r="AGJ51" s="125"/>
      <c r="AGK51" s="125"/>
      <c r="AGL51" s="125"/>
      <c r="AGM51" s="125"/>
      <c r="AGN51" s="125"/>
      <c r="AGO51" s="125"/>
      <c r="AGP51" s="125"/>
      <c r="AGQ51" s="125"/>
      <c r="AGR51" s="125"/>
      <c r="AGS51" s="125"/>
      <c r="AGT51" s="125"/>
      <c r="AGU51" s="125"/>
      <c r="AGV51" s="125"/>
      <c r="AGW51" s="125"/>
      <c r="AGX51" s="125"/>
      <c r="AGY51" s="125"/>
      <c r="AGZ51" s="125"/>
      <c r="AHA51" s="125"/>
      <c r="AHB51" s="125"/>
      <c r="AHC51" s="125"/>
      <c r="AHD51" s="125"/>
      <c r="AHE51" s="125"/>
      <c r="AHF51" s="125"/>
      <c r="AHG51" s="125"/>
      <c r="AHH51" s="125"/>
      <c r="AHI51" s="125"/>
      <c r="AHJ51" s="125"/>
      <c r="AHK51" s="125"/>
      <c r="AHL51" s="125"/>
      <c r="AHM51" s="125"/>
      <c r="AHN51" s="125"/>
      <c r="AHO51" s="125"/>
      <c r="AHP51" s="125"/>
      <c r="AHQ51" s="125"/>
      <c r="AHR51" s="125"/>
      <c r="AHS51" s="125"/>
      <c r="AHT51" s="125"/>
      <c r="AHU51" s="125"/>
      <c r="AHV51" s="125"/>
      <c r="AHW51" s="125"/>
      <c r="AHX51" s="125"/>
      <c r="AHY51" s="125"/>
      <c r="AHZ51" s="125"/>
      <c r="AIA51" s="125"/>
      <c r="AIB51" s="125"/>
      <c r="AIC51" s="125"/>
      <c r="AID51" s="125"/>
      <c r="AIE51" s="125"/>
      <c r="AIF51" s="125"/>
      <c r="AIG51" s="125"/>
      <c r="AIH51" s="125"/>
      <c r="AII51" s="125"/>
      <c r="AIJ51" s="125"/>
      <c r="AIK51" s="125"/>
      <c r="AIL51" s="125"/>
      <c r="AIM51" s="125"/>
      <c r="AIN51" s="125"/>
      <c r="AIO51" s="125"/>
      <c r="AIP51" s="125"/>
      <c r="AIQ51" s="125"/>
      <c r="AIR51" s="125"/>
      <c r="AIS51" s="125"/>
      <c r="AIT51" s="125"/>
      <c r="AIU51" s="125"/>
      <c r="AIV51" s="125"/>
      <c r="AIW51" s="125"/>
      <c r="AIX51" s="125"/>
      <c r="AIY51" s="125"/>
      <c r="AIZ51" s="125"/>
      <c r="AJA51" s="125"/>
      <c r="AJB51" s="125"/>
      <c r="AJC51" s="125"/>
      <c r="AJD51" s="125"/>
      <c r="AJE51" s="125"/>
      <c r="AJF51" s="125"/>
      <c r="AJG51" s="125"/>
      <c r="AJH51" s="125"/>
      <c r="AJI51" s="125"/>
      <c r="AJJ51" s="125"/>
      <c r="AJK51" s="125"/>
      <c r="AJL51" s="125"/>
      <c r="AJM51" s="125"/>
      <c r="AJN51" s="125"/>
      <c r="AJO51" s="125"/>
      <c r="AJP51" s="125"/>
      <c r="AJQ51" s="125"/>
      <c r="AJR51" s="125"/>
      <c r="AJS51" s="125"/>
      <c r="AJT51" s="125"/>
      <c r="AJU51" s="125"/>
      <c r="AJV51" s="125"/>
      <c r="AJW51" s="125"/>
      <c r="AJX51" s="125"/>
      <c r="AJY51" s="125"/>
      <c r="AJZ51" s="125"/>
      <c r="AKA51" s="125"/>
      <c r="AKB51" s="125"/>
      <c r="AKC51" s="125"/>
      <c r="AKD51" s="125"/>
      <c r="AKE51" s="125"/>
      <c r="AKF51" s="125"/>
      <c r="AKG51" s="125"/>
      <c r="AKH51" s="125"/>
      <c r="AKI51" s="125"/>
      <c r="AKJ51" s="125"/>
      <c r="AKK51" s="125"/>
      <c r="AKL51" s="125"/>
      <c r="AKM51" s="125"/>
      <c r="AKN51" s="125"/>
      <c r="AKO51" s="125"/>
      <c r="AKP51" s="125"/>
      <c r="AKQ51" s="125"/>
      <c r="AKR51" s="125"/>
      <c r="AKS51" s="125"/>
      <c r="AKT51" s="125"/>
      <c r="AKU51" s="125"/>
      <c r="AKV51" s="125"/>
      <c r="AKW51" s="125"/>
      <c r="AKX51" s="125"/>
      <c r="AKY51" s="125"/>
      <c r="AKZ51" s="125"/>
      <c r="ALA51" s="125"/>
      <c r="ALB51" s="125"/>
      <c r="ALC51" s="125"/>
      <c r="ALD51" s="125"/>
      <c r="ALE51" s="125"/>
      <c r="ALF51" s="125"/>
      <c r="ALG51" s="125"/>
      <c r="ALH51" s="125"/>
      <c r="ALI51" s="125"/>
      <c r="ALJ51" s="125"/>
      <c r="ALK51" s="125"/>
      <c r="ALL51" s="125"/>
      <c r="ALM51" s="125"/>
      <c r="ALN51" s="125"/>
      <c r="ALO51" s="125"/>
      <c r="ALP51" s="125"/>
      <c r="ALQ51" s="125"/>
      <c r="ALR51" s="125"/>
      <c r="ALS51" s="125"/>
      <c r="ALT51" s="125"/>
      <c r="ALU51" s="125"/>
      <c r="ALV51" s="125"/>
      <c r="ALW51" s="125"/>
      <c r="ALX51" s="125"/>
      <c r="ALY51" s="125"/>
      <c r="ALZ51" s="125"/>
      <c r="AMA51" s="125"/>
      <c r="AMB51" s="125"/>
      <c r="AMC51" s="125"/>
      <c r="AMD51" s="125"/>
      <c r="AME51" s="125"/>
      <c r="AMF51" s="125"/>
      <c r="AMG51" s="125"/>
      <c r="AMH51" s="125"/>
      <c r="AMI51" s="125"/>
      <c r="AMJ51" s="125"/>
      <c r="AMK51" s="125"/>
      <c r="AML51" s="125"/>
      <c r="AMM51" s="125"/>
      <c r="AMN51" s="125"/>
      <c r="AMO51" s="125"/>
      <c r="AMP51" s="125"/>
      <c r="AMQ51" s="125"/>
      <c r="AMR51" s="125"/>
      <c r="AMS51" s="125"/>
      <c r="AMT51" s="125"/>
      <c r="AMU51" s="125"/>
      <c r="AMV51" s="125"/>
      <c r="AMW51" s="125"/>
      <c r="AMX51" s="125"/>
      <c r="AMY51" s="125"/>
      <c r="AMZ51" s="125"/>
      <c r="ANA51" s="125"/>
      <c r="ANB51" s="125"/>
      <c r="ANC51" s="125"/>
      <c r="AND51" s="125"/>
      <c r="ANE51" s="125"/>
      <c r="ANF51" s="125"/>
      <c r="ANG51" s="125"/>
      <c r="ANH51" s="125"/>
      <c r="ANI51" s="125"/>
      <c r="ANJ51" s="125"/>
      <c r="ANK51" s="125"/>
      <c r="ANL51" s="125"/>
      <c r="ANM51" s="125"/>
      <c r="ANN51" s="125"/>
      <c r="ANO51" s="125"/>
      <c r="ANP51" s="125"/>
      <c r="ANQ51" s="125"/>
      <c r="ANR51" s="125"/>
      <c r="ANS51" s="125"/>
      <c r="ANT51" s="125"/>
      <c r="ANU51" s="125"/>
      <c r="ANV51" s="125"/>
      <c r="ANW51" s="125"/>
      <c r="ANX51" s="125"/>
      <c r="ANY51" s="125"/>
      <c r="ANZ51" s="125"/>
      <c r="AOA51" s="125"/>
      <c r="AOB51" s="125"/>
      <c r="AOC51" s="125"/>
      <c r="AOD51" s="125"/>
      <c r="AOE51" s="125"/>
      <c r="AOF51" s="125"/>
      <c r="AOG51" s="125"/>
      <c r="AOH51" s="125"/>
      <c r="AOI51" s="125"/>
      <c r="AOJ51" s="125"/>
      <c r="AOK51" s="125"/>
      <c r="AOL51" s="125"/>
      <c r="AOM51" s="125"/>
      <c r="AON51" s="125"/>
      <c r="AOO51" s="125"/>
      <c r="AOP51" s="125"/>
      <c r="AOQ51" s="125"/>
      <c r="AOR51" s="125"/>
      <c r="AOS51" s="125"/>
      <c r="AOT51" s="125"/>
      <c r="AOU51" s="125"/>
      <c r="AOV51" s="125"/>
      <c r="AOW51" s="125"/>
      <c r="AOX51" s="125"/>
      <c r="AOY51" s="125"/>
      <c r="AOZ51" s="125"/>
      <c r="APA51" s="125"/>
      <c r="APB51" s="125"/>
      <c r="APC51" s="125"/>
      <c r="APD51" s="125"/>
      <c r="APE51" s="125"/>
      <c r="APF51" s="125"/>
      <c r="APG51" s="125"/>
      <c r="APH51" s="125"/>
      <c r="API51" s="125"/>
      <c r="APJ51" s="125"/>
      <c r="APK51" s="125"/>
      <c r="APL51" s="125"/>
      <c r="APM51" s="125"/>
      <c r="APN51" s="125"/>
      <c r="APO51" s="125"/>
      <c r="APP51" s="125"/>
      <c r="APQ51" s="125"/>
      <c r="APR51" s="125"/>
      <c r="APS51" s="125"/>
      <c r="APT51" s="125"/>
      <c r="APU51" s="125"/>
      <c r="APV51" s="125"/>
      <c r="APW51" s="125"/>
      <c r="APX51" s="125"/>
      <c r="APY51" s="125"/>
      <c r="APZ51" s="125"/>
      <c r="AQA51" s="125"/>
      <c r="AQB51" s="125"/>
      <c r="AQC51" s="125"/>
      <c r="AQD51" s="125"/>
      <c r="AQE51" s="125"/>
      <c r="AQF51" s="125"/>
      <c r="AQG51" s="125"/>
      <c r="AQH51" s="125"/>
      <c r="AQI51" s="125"/>
      <c r="AQJ51" s="125"/>
      <c r="AQK51" s="125"/>
      <c r="AQL51" s="125"/>
      <c r="AQM51" s="125"/>
      <c r="AQN51" s="125"/>
      <c r="AQO51" s="125"/>
      <c r="AQP51" s="125"/>
      <c r="AQQ51" s="125"/>
      <c r="AQR51" s="125"/>
      <c r="AQS51" s="125"/>
      <c r="AQT51" s="125"/>
      <c r="AQU51" s="125"/>
      <c r="AQV51" s="125"/>
      <c r="AQW51" s="125"/>
      <c r="AQX51" s="125"/>
      <c r="AQY51" s="125"/>
      <c r="AQZ51" s="125"/>
      <c r="ARA51" s="125"/>
      <c r="ARB51" s="125"/>
      <c r="ARC51" s="125"/>
      <c r="ARD51" s="125"/>
      <c r="ARE51" s="125"/>
      <c r="ARF51" s="125"/>
      <c r="ARG51" s="125"/>
      <c r="ARH51" s="125"/>
      <c r="ARI51" s="125"/>
      <c r="ARJ51" s="125"/>
      <c r="ARK51" s="125"/>
      <c r="ARL51" s="125"/>
      <c r="ARM51" s="125"/>
      <c r="ARN51" s="125"/>
      <c r="ARO51" s="125"/>
      <c r="ARP51" s="125"/>
      <c r="ARQ51" s="125"/>
      <c r="ARR51" s="125"/>
      <c r="ARS51" s="125"/>
      <c r="ART51" s="125"/>
      <c r="ARU51" s="125"/>
      <c r="ARV51" s="125"/>
      <c r="ARW51" s="125"/>
      <c r="ARX51" s="125"/>
      <c r="ARY51" s="125"/>
      <c r="ARZ51" s="125"/>
      <c r="ASA51" s="125"/>
      <c r="ASB51" s="125"/>
      <c r="ASC51" s="125"/>
      <c r="ASD51" s="125"/>
      <c r="ASE51" s="125"/>
      <c r="ASF51" s="125"/>
      <c r="ASG51" s="125"/>
      <c r="ASH51" s="125"/>
      <c r="ASI51" s="125"/>
      <c r="ASJ51" s="125"/>
      <c r="ASK51" s="125"/>
      <c r="ASL51" s="125"/>
      <c r="ASM51" s="125"/>
      <c r="ASN51" s="125"/>
      <c r="ASO51" s="125"/>
      <c r="ASP51" s="125"/>
      <c r="ASQ51" s="125"/>
      <c r="ASR51" s="125"/>
      <c r="ASS51" s="125"/>
      <c r="AST51" s="125"/>
      <c r="ASU51" s="125"/>
      <c r="ASV51" s="125"/>
      <c r="ASW51" s="125"/>
      <c r="ASX51" s="125"/>
      <c r="ASY51" s="125"/>
      <c r="ASZ51" s="125"/>
      <c r="ATA51" s="125"/>
      <c r="ATB51" s="125"/>
      <c r="ATC51" s="125"/>
      <c r="ATD51" s="125"/>
      <c r="ATE51" s="125"/>
      <c r="ATF51" s="125"/>
      <c r="ATG51" s="125"/>
      <c r="ATH51" s="125"/>
      <c r="ATI51" s="125"/>
      <c r="ATJ51" s="125"/>
      <c r="ATK51" s="125"/>
      <c r="ATL51" s="125"/>
      <c r="ATM51" s="125"/>
      <c r="ATN51" s="125"/>
      <c r="ATO51" s="125"/>
      <c r="ATP51" s="125"/>
      <c r="ATQ51" s="125"/>
      <c r="ATR51" s="125"/>
      <c r="ATS51" s="125"/>
      <c r="ATT51" s="125"/>
      <c r="ATU51" s="125"/>
      <c r="ATV51" s="125"/>
      <c r="ATW51" s="125"/>
      <c r="ATX51" s="125"/>
      <c r="ATY51" s="125"/>
      <c r="ATZ51" s="125"/>
      <c r="AUA51" s="125"/>
      <c r="AUB51" s="125"/>
      <c r="AUC51" s="125"/>
      <c r="AUD51" s="125"/>
      <c r="AUE51" s="125"/>
      <c r="AUF51" s="125"/>
      <c r="AUG51" s="125"/>
      <c r="AUH51" s="125"/>
      <c r="AUI51" s="125"/>
      <c r="AUJ51" s="125"/>
      <c r="AUK51" s="125"/>
      <c r="AUL51" s="125"/>
      <c r="AUM51" s="125"/>
      <c r="AUN51" s="125"/>
      <c r="AUO51" s="125"/>
      <c r="AUP51" s="125"/>
      <c r="AUQ51" s="125"/>
      <c r="AUR51" s="125"/>
      <c r="AUS51" s="125"/>
    </row>
    <row r="52" spans="1:1241" s="50" customFormat="1" ht="11.5" x14ac:dyDescent="0.25">
      <c r="A52" s="23"/>
      <c r="B52" s="23"/>
      <c r="D52" s="31"/>
      <c r="E52" s="23"/>
      <c r="F52" s="23"/>
      <c r="G52" s="23"/>
      <c r="H52" s="23"/>
      <c r="I52" s="23"/>
      <c r="J52" s="23"/>
      <c r="K52" s="23"/>
      <c r="L52" s="23"/>
      <c r="M52" s="23"/>
      <c r="N52" s="31"/>
      <c r="O52" s="31"/>
      <c r="P52" s="31"/>
      <c r="Q52" s="31"/>
      <c r="R52" s="31"/>
      <c r="S52" s="31"/>
      <c r="T52" s="31"/>
      <c r="U52" s="31"/>
      <c r="V52" s="126"/>
      <c r="W52" s="126"/>
      <c r="X52" s="129"/>
      <c r="Y52" s="129"/>
      <c r="Z52" s="129"/>
      <c r="AA52" s="129"/>
      <c r="AB52" s="129"/>
      <c r="AC52" s="129"/>
      <c r="AD52" s="129"/>
      <c r="AE52" s="129"/>
      <c r="AF52" s="129"/>
      <c r="AG52" s="129"/>
      <c r="AH52" s="129"/>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c r="BR52" s="125"/>
      <c r="BS52" s="125"/>
      <c r="BT52" s="125"/>
      <c r="BU52" s="125"/>
      <c r="BV52" s="125"/>
      <c r="BW52" s="125"/>
      <c r="BX52" s="125"/>
      <c r="BY52" s="125"/>
      <c r="BZ52" s="125"/>
      <c r="CA52" s="125"/>
      <c r="CB52" s="125"/>
      <c r="CC52" s="125"/>
      <c r="CD52" s="125"/>
      <c r="CE52" s="125"/>
      <c r="CF52" s="125"/>
      <c r="CG52" s="125"/>
      <c r="CH52" s="125"/>
      <c r="CI52" s="125"/>
      <c r="CJ52" s="125"/>
      <c r="CK52" s="125"/>
      <c r="CL52" s="125"/>
      <c r="CM52" s="125"/>
      <c r="CN52" s="125"/>
      <c r="CO52" s="125"/>
      <c r="CP52" s="125"/>
      <c r="CQ52" s="125"/>
      <c r="CR52" s="125"/>
      <c r="CS52" s="125"/>
      <c r="CT52" s="125"/>
      <c r="CU52" s="125"/>
      <c r="CV52" s="125"/>
      <c r="CW52" s="125"/>
      <c r="CX52" s="125"/>
      <c r="CY52" s="125"/>
      <c r="CZ52" s="125"/>
      <c r="DA52" s="125"/>
      <c r="DB52" s="125"/>
      <c r="DC52" s="125"/>
      <c r="DD52" s="125"/>
      <c r="DE52" s="125"/>
      <c r="DF52" s="125"/>
      <c r="DG52" s="125"/>
      <c r="DH52" s="125"/>
      <c r="DI52" s="125"/>
      <c r="DJ52" s="125"/>
      <c r="DK52" s="125"/>
      <c r="DL52" s="125"/>
      <c r="DM52" s="125"/>
      <c r="DN52" s="125"/>
      <c r="DO52" s="125"/>
      <c r="DP52" s="125"/>
      <c r="DQ52" s="125"/>
      <c r="DR52" s="125"/>
      <c r="DS52" s="125"/>
      <c r="DT52" s="125"/>
      <c r="DU52" s="125"/>
      <c r="DV52" s="125"/>
      <c r="DW52" s="125"/>
      <c r="DX52" s="125"/>
      <c r="DY52" s="125"/>
      <c r="DZ52" s="125"/>
      <c r="EA52" s="125"/>
      <c r="EB52" s="125"/>
      <c r="EC52" s="125"/>
      <c r="ED52" s="125"/>
      <c r="EE52" s="125"/>
      <c r="EF52" s="125"/>
      <c r="EG52" s="125"/>
      <c r="EH52" s="125"/>
      <c r="EI52" s="125"/>
      <c r="EJ52" s="125"/>
      <c r="EK52" s="125"/>
      <c r="EL52" s="125"/>
      <c r="EM52" s="125"/>
      <c r="EN52" s="125"/>
      <c r="EO52" s="125"/>
      <c r="EP52" s="125"/>
      <c r="EQ52" s="125"/>
      <c r="ER52" s="125"/>
      <c r="ES52" s="125"/>
      <c r="ET52" s="125"/>
      <c r="EU52" s="125"/>
      <c r="EV52" s="125"/>
      <c r="EW52" s="125"/>
      <c r="EX52" s="125"/>
      <c r="EY52" s="125"/>
      <c r="EZ52" s="125"/>
      <c r="FA52" s="125"/>
      <c r="FB52" s="125"/>
      <c r="FC52" s="125"/>
      <c r="FD52" s="125"/>
      <c r="FE52" s="125"/>
      <c r="FF52" s="125"/>
      <c r="FG52" s="125"/>
      <c r="FH52" s="125"/>
      <c r="FI52" s="125"/>
      <c r="FJ52" s="125"/>
      <c r="FK52" s="125"/>
      <c r="FL52" s="125"/>
      <c r="FM52" s="125"/>
      <c r="FN52" s="125"/>
      <c r="FO52" s="125"/>
      <c r="FP52" s="125"/>
      <c r="FQ52" s="125"/>
      <c r="FR52" s="125"/>
      <c r="FS52" s="125"/>
      <c r="FT52" s="125"/>
      <c r="FU52" s="125"/>
      <c r="FV52" s="125"/>
      <c r="FW52" s="125"/>
      <c r="FX52" s="125"/>
      <c r="FY52" s="125"/>
      <c r="FZ52" s="125"/>
      <c r="GA52" s="125"/>
      <c r="GB52" s="125"/>
      <c r="GC52" s="125"/>
      <c r="GD52" s="125"/>
      <c r="GE52" s="125"/>
      <c r="GF52" s="125"/>
      <c r="GG52" s="125"/>
      <c r="GH52" s="125"/>
      <c r="GI52" s="125"/>
      <c r="GJ52" s="125"/>
      <c r="GK52" s="125"/>
      <c r="GL52" s="125"/>
      <c r="GM52" s="125"/>
      <c r="GN52" s="125"/>
      <c r="GO52" s="125"/>
      <c r="GP52" s="125"/>
      <c r="GQ52" s="125"/>
      <c r="GR52" s="125"/>
      <c r="GS52" s="125"/>
      <c r="GT52" s="125"/>
      <c r="GU52" s="125"/>
      <c r="GV52" s="125"/>
      <c r="GW52" s="125"/>
      <c r="GX52" s="125"/>
      <c r="GY52" s="125"/>
      <c r="GZ52" s="125"/>
      <c r="HA52" s="125"/>
      <c r="HB52" s="125"/>
      <c r="HC52" s="125"/>
      <c r="HD52" s="125"/>
      <c r="HE52" s="125"/>
      <c r="HF52" s="125"/>
      <c r="HG52" s="125"/>
      <c r="HH52" s="125"/>
      <c r="HI52" s="125"/>
      <c r="HJ52" s="125"/>
      <c r="HK52" s="125"/>
      <c r="HL52" s="125"/>
      <c r="HM52" s="125"/>
      <c r="HN52" s="125"/>
      <c r="HO52" s="125"/>
      <c r="HP52" s="125"/>
      <c r="HQ52" s="125"/>
      <c r="HR52" s="125"/>
      <c r="HS52" s="125"/>
      <c r="HT52" s="125"/>
      <c r="HU52" s="125"/>
      <c r="HV52" s="125"/>
      <c r="HW52" s="125"/>
      <c r="HX52" s="125"/>
      <c r="HY52" s="125"/>
      <c r="HZ52" s="125"/>
      <c r="IA52" s="125"/>
      <c r="IB52" s="125"/>
      <c r="IC52" s="125"/>
      <c r="ID52" s="125"/>
      <c r="IE52" s="125"/>
      <c r="IF52" s="125"/>
      <c r="IG52" s="125"/>
      <c r="IH52" s="125"/>
      <c r="II52" s="125"/>
      <c r="IJ52" s="125"/>
      <c r="IK52" s="125"/>
      <c r="IL52" s="125"/>
      <c r="IM52" s="125"/>
      <c r="IN52" s="125"/>
      <c r="IO52" s="125"/>
      <c r="IP52" s="125"/>
      <c r="IQ52" s="125"/>
      <c r="IR52" s="125"/>
      <c r="IS52" s="125"/>
      <c r="IT52" s="125"/>
      <c r="IU52" s="125"/>
      <c r="IV52" s="125"/>
      <c r="IW52" s="125"/>
      <c r="IX52" s="125"/>
      <c r="IY52" s="125"/>
      <c r="IZ52" s="125"/>
      <c r="JA52" s="125"/>
      <c r="JB52" s="125"/>
      <c r="JC52" s="125"/>
      <c r="JD52" s="125"/>
      <c r="JE52" s="125"/>
      <c r="JF52" s="125"/>
      <c r="JG52" s="125"/>
      <c r="JH52" s="125"/>
      <c r="JI52" s="125"/>
      <c r="JJ52" s="125"/>
      <c r="JK52" s="125"/>
      <c r="JL52" s="125"/>
      <c r="JM52" s="125"/>
      <c r="JN52" s="125"/>
      <c r="JO52" s="125"/>
      <c r="JP52" s="125"/>
      <c r="JQ52" s="125"/>
      <c r="JR52" s="125"/>
      <c r="JS52" s="125"/>
      <c r="JT52" s="125"/>
      <c r="JU52" s="125"/>
      <c r="JV52" s="125"/>
      <c r="JW52" s="125"/>
      <c r="JX52" s="125"/>
      <c r="JY52" s="125"/>
      <c r="JZ52" s="125"/>
      <c r="KA52" s="125"/>
      <c r="KB52" s="125"/>
      <c r="KC52" s="125"/>
      <c r="KD52" s="125"/>
      <c r="KE52" s="125"/>
      <c r="KF52" s="125"/>
      <c r="KG52" s="125"/>
      <c r="KH52" s="125"/>
      <c r="KI52" s="125"/>
      <c r="KJ52" s="125"/>
      <c r="KK52" s="125"/>
      <c r="KL52" s="125"/>
      <c r="KM52" s="125"/>
      <c r="KN52" s="125"/>
      <c r="KO52" s="125"/>
      <c r="KP52" s="125"/>
      <c r="KQ52" s="125"/>
      <c r="KR52" s="125"/>
      <c r="KS52" s="125"/>
      <c r="KT52" s="125"/>
      <c r="KU52" s="125"/>
      <c r="KV52" s="125"/>
      <c r="KW52" s="125"/>
      <c r="KX52" s="125"/>
      <c r="KY52" s="125"/>
      <c r="KZ52" s="125"/>
      <c r="LA52" s="125"/>
      <c r="LB52" s="125"/>
      <c r="LC52" s="125"/>
      <c r="LD52" s="125"/>
      <c r="LE52" s="125"/>
      <c r="LF52" s="125"/>
      <c r="LG52" s="125"/>
      <c r="LH52" s="125"/>
      <c r="LI52" s="125"/>
      <c r="LJ52" s="125"/>
      <c r="LK52" s="125"/>
      <c r="LL52" s="125"/>
      <c r="LM52" s="125"/>
      <c r="LN52" s="125"/>
      <c r="LO52" s="125"/>
      <c r="LP52" s="125"/>
      <c r="LQ52" s="125"/>
      <c r="LR52" s="125"/>
      <c r="LS52" s="125"/>
      <c r="LT52" s="125"/>
      <c r="LU52" s="125"/>
      <c r="LV52" s="125"/>
      <c r="LW52" s="125"/>
      <c r="LX52" s="125"/>
      <c r="LY52" s="125"/>
      <c r="LZ52" s="125"/>
      <c r="MA52" s="125"/>
      <c r="MB52" s="125"/>
      <c r="MC52" s="125"/>
      <c r="MD52" s="125"/>
      <c r="ME52" s="125"/>
      <c r="MF52" s="125"/>
      <c r="MG52" s="125"/>
      <c r="MH52" s="125"/>
      <c r="MI52" s="125"/>
      <c r="MJ52" s="125"/>
      <c r="MK52" s="125"/>
      <c r="ML52" s="125"/>
      <c r="MM52" s="125"/>
      <c r="MN52" s="125"/>
      <c r="MO52" s="125"/>
      <c r="MP52" s="125"/>
      <c r="MQ52" s="125"/>
      <c r="MR52" s="125"/>
      <c r="MS52" s="125"/>
      <c r="MT52" s="125"/>
      <c r="MU52" s="125"/>
      <c r="MV52" s="125"/>
      <c r="MW52" s="125"/>
      <c r="MX52" s="125"/>
      <c r="MY52" s="125"/>
      <c r="MZ52" s="125"/>
      <c r="NA52" s="125"/>
      <c r="NB52" s="125"/>
      <c r="NC52" s="125"/>
      <c r="ND52" s="125"/>
      <c r="NE52" s="125"/>
      <c r="NF52" s="125"/>
      <c r="NG52" s="125"/>
      <c r="NH52" s="125"/>
      <c r="NI52" s="125"/>
      <c r="NJ52" s="125"/>
      <c r="NK52" s="125"/>
      <c r="NL52" s="125"/>
      <c r="NM52" s="125"/>
      <c r="NN52" s="125"/>
      <c r="NO52" s="125"/>
      <c r="NP52" s="125"/>
      <c r="NQ52" s="125"/>
      <c r="NR52" s="125"/>
      <c r="NS52" s="125"/>
      <c r="NT52" s="125"/>
      <c r="NU52" s="125"/>
      <c r="NV52" s="125"/>
      <c r="NW52" s="125"/>
      <c r="NX52" s="125"/>
      <c r="NY52" s="125"/>
      <c r="NZ52" s="125"/>
      <c r="OA52" s="125"/>
      <c r="OB52" s="125"/>
      <c r="OC52" s="125"/>
      <c r="OD52" s="125"/>
      <c r="OE52" s="125"/>
      <c r="OF52" s="125"/>
      <c r="OG52" s="125"/>
      <c r="OH52" s="125"/>
      <c r="OI52" s="125"/>
      <c r="OJ52" s="125"/>
      <c r="OK52" s="125"/>
      <c r="OL52" s="125"/>
      <c r="OM52" s="125"/>
      <c r="ON52" s="125"/>
      <c r="OO52" s="125"/>
      <c r="OP52" s="125"/>
      <c r="OQ52" s="125"/>
      <c r="OR52" s="125"/>
      <c r="OS52" s="125"/>
      <c r="OT52" s="125"/>
      <c r="OU52" s="125"/>
      <c r="OV52" s="125"/>
      <c r="OW52" s="125"/>
      <c r="OX52" s="125"/>
      <c r="OY52" s="125"/>
      <c r="OZ52" s="125"/>
      <c r="PA52" s="125"/>
      <c r="PB52" s="125"/>
      <c r="PC52" s="125"/>
      <c r="PD52" s="125"/>
      <c r="PE52" s="125"/>
      <c r="PF52" s="125"/>
      <c r="PG52" s="125"/>
      <c r="PH52" s="125"/>
      <c r="PI52" s="125"/>
      <c r="PJ52" s="125"/>
      <c r="PK52" s="125"/>
      <c r="PL52" s="125"/>
      <c r="PM52" s="125"/>
      <c r="PN52" s="125"/>
      <c r="PO52" s="125"/>
      <c r="PP52" s="125"/>
      <c r="PQ52" s="125"/>
      <c r="PR52" s="125"/>
      <c r="PS52" s="125"/>
      <c r="PT52" s="125"/>
      <c r="PU52" s="125"/>
      <c r="PV52" s="125"/>
      <c r="PW52" s="125"/>
      <c r="PX52" s="125"/>
      <c r="PY52" s="125"/>
      <c r="PZ52" s="125"/>
      <c r="QA52" s="125"/>
      <c r="QB52" s="125"/>
      <c r="QC52" s="125"/>
      <c r="QD52" s="125"/>
      <c r="QE52" s="125"/>
      <c r="QF52" s="125"/>
      <c r="QG52" s="125"/>
      <c r="QH52" s="125"/>
      <c r="QI52" s="125"/>
      <c r="QJ52" s="125"/>
      <c r="QK52" s="125"/>
      <c r="QL52" s="125"/>
      <c r="QM52" s="125"/>
      <c r="QN52" s="125"/>
      <c r="QO52" s="125"/>
      <c r="QP52" s="125"/>
      <c r="QQ52" s="125"/>
      <c r="QR52" s="125"/>
      <c r="QS52" s="125"/>
      <c r="QT52" s="125"/>
      <c r="QU52" s="125"/>
      <c r="QV52" s="125"/>
      <c r="QW52" s="125"/>
      <c r="QX52" s="125"/>
      <c r="QY52" s="125"/>
      <c r="QZ52" s="125"/>
      <c r="RA52" s="125"/>
      <c r="RB52" s="125"/>
      <c r="RC52" s="125"/>
      <c r="RD52" s="125"/>
      <c r="RE52" s="125"/>
      <c r="RF52" s="125"/>
      <c r="RG52" s="125"/>
      <c r="RH52" s="125"/>
      <c r="RI52" s="125"/>
      <c r="RJ52" s="125"/>
      <c r="RK52" s="125"/>
      <c r="RL52" s="125"/>
      <c r="RM52" s="125"/>
      <c r="RN52" s="125"/>
      <c r="RO52" s="125"/>
      <c r="RP52" s="125"/>
      <c r="RQ52" s="125"/>
      <c r="RR52" s="125"/>
      <c r="RS52" s="125"/>
      <c r="RT52" s="125"/>
      <c r="RU52" s="125"/>
      <c r="RV52" s="125"/>
      <c r="RW52" s="125"/>
      <c r="RX52" s="125"/>
      <c r="RY52" s="125"/>
      <c r="RZ52" s="125"/>
      <c r="SA52" s="125"/>
      <c r="SB52" s="125"/>
      <c r="SC52" s="125"/>
      <c r="SD52" s="125"/>
      <c r="SE52" s="125"/>
      <c r="SF52" s="125"/>
      <c r="SG52" s="125"/>
      <c r="SH52" s="125"/>
      <c r="SI52" s="125"/>
      <c r="SJ52" s="125"/>
      <c r="SK52" s="125"/>
      <c r="SL52" s="125"/>
      <c r="SM52" s="125"/>
      <c r="SN52" s="125"/>
      <c r="SO52" s="125"/>
      <c r="SP52" s="125"/>
      <c r="SQ52" s="125"/>
      <c r="SR52" s="125"/>
      <c r="SS52" s="125"/>
      <c r="ST52" s="125"/>
      <c r="SU52" s="125"/>
      <c r="SV52" s="125"/>
      <c r="SW52" s="125"/>
      <c r="SX52" s="125"/>
      <c r="SY52" s="125"/>
      <c r="SZ52" s="125"/>
      <c r="TA52" s="125"/>
      <c r="TB52" s="125"/>
      <c r="TC52" s="125"/>
      <c r="TD52" s="125"/>
      <c r="TE52" s="125"/>
      <c r="TF52" s="125"/>
      <c r="TG52" s="125"/>
      <c r="TH52" s="125"/>
      <c r="TI52" s="125"/>
      <c r="TJ52" s="125"/>
      <c r="TK52" s="125"/>
      <c r="TL52" s="125"/>
      <c r="TM52" s="125"/>
      <c r="TN52" s="125"/>
      <c r="TO52" s="125"/>
      <c r="TP52" s="125"/>
      <c r="TQ52" s="125"/>
      <c r="TR52" s="125"/>
      <c r="TS52" s="125"/>
      <c r="TT52" s="125"/>
      <c r="TU52" s="125"/>
      <c r="TV52" s="125"/>
      <c r="TW52" s="125"/>
      <c r="TX52" s="125"/>
      <c r="TY52" s="125"/>
      <c r="TZ52" s="125"/>
      <c r="UA52" s="125"/>
      <c r="UB52" s="125"/>
      <c r="UC52" s="125"/>
      <c r="UD52" s="125"/>
      <c r="UE52" s="125"/>
      <c r="UF52" s="125"/>
      <c r="UG52" s="125"/>
      <c r="UH52" s="125"/>
      <c r="UI52" s="125"/>
      <c r="UJ52" s="125"/>
      <c r="UK52" s="125"/>
      <c r="UL52" s="125"/>
      <c r="UM52" s="125"/>
      <c r="UN52" s="125"/>
      <c r="UO52" s="125"/>
      <c r="UP52" s="125"/>
      <c r="UQ52" s="125"/>
      <c r="UR52" s="125"/>
      <c r="US52" s="125"/>
      <c r="UT52" s="125"/>
      <c r="UU52" s="125"/>
      <c r="UV52" s="125"/>
      <c r="UW52" s="125"/>
      <c r="UX52" s="125"/>
      <c r="UY52" s="125"/>
      <c r="UZ52" s="125"/>
      <c r="VA52" s="125"/>
      <c r="VB52" s="125"/>
      <c r="VC52" s="125"/>
      <c r="VD52" s="125"/>
      <c r="VE52" s="125"/>
      <c r="VF52" s="125"/>
      <c r="VG52" s="125"/>
      <c r="VH52" s="125"/>
      <c r="VI52" s="125"/>
      <c r="VJ52" s="125"/>
      <c r="VK52" s="125"/>
      <c r="VL52" s="125"/>
      <c r="VM52" s="125"/>
      <c r="VN52" s="125"/>
      <c r="VO52" s="125"/>
      <c r="VP52" s="125"/>
      <c r="VQ52" s="125"/>
      <c r="VR52" s="125"/>
      <c r="VS52" s="125"/>
      <c r="VT52" s="125"/>
      <c r="VU52" s="125"/>
      <c r="VV52" s="125"/>
      <c r="VW52" s="125"/>
      <c r="VX52" s="125"/>
      <c r="VY52" s="125"/>
      <c r="VZ52" s="125"/>
      <c r="WA52" s="125"/>
      <c r="WB52" s="125"/>
      <c r="WC52" s="125"/>
      <c r="WD52" s="125"/>
      <c r="WE52" s="125"/>
      <c r="WF52" s="125"/>
      <c r="WG52" s="125"/>
      <c r="WH52" s="125"/>
      <c r="WI52" s="125"/>
      <c r="WJ52" s="125"/>
      <c r="WK52" s="125"/>
      <c r="WL52" s="125"/>
      <c r="WM52" s="125"/>
      <c r="WN52" s="125"/>
      <c r="WO52" s="125"/>
      <c r="WP52" s="125"/>
      <c r="WQ52" s="125"/>
      <c r="WR52" s="125"/>
      <c r="WS52" s="125"/>
      <c r="WT52" s="125"/>
      <c r="WU52" s="125"/>
      <c r="WV52" s="125"/>
      <c r="WW52" s="125"/>
      <c r="WX52" s="125"/>
      <c r="WY52" s="125"/>
      <c r="WZ52" s="125"/>
      <c r="XA52" s="125"/>
      <c r="XB52" s="125"/>
      <c r="XC52" s="125"/>
      <c r="XD52" s="125"/>
      <c r="XE52" s="125"/>
      <c r="XF52" s="125"/>
      <c r="XG52" s="125"/>
      <c r="XH52" s="125"/>
      <c r="XI52" s="125"/>
      <c r="XJ52" s="125"/>
      <c r="XK52" s="125"/>
      <c r="XL52" s="125"/>
      <c r="XM52" s="125"/>
      <c r="XN52" s="125"/>
      <c r="XO52" s="125"/>
      <c r="XP52" s="125"/>
      <c r="XQ52" s="125"/>
      <c r="XR52" s="125"/>
      <c r="XS52" s="125"/>
      <c r="XT52" s="125"/>
      <c r="XU52" s="125"/>
      <c r="XV52" s="125"/>
      <c r="XW52" s="125"/>
      <c r="XX52" s="125"/>
      <c r="XY52" s="125"/>
      <c r="XZ52" s="125"/>
      <c r="YA52" s="125"/>
      <c r="YB52" s="125"/>
      <c r="YC52" s="125"/>
      <c r="YD52" s="125"/>
      <c r="YE52" s="125"/>
      <c r="YF52" s="125"/>
      <c r="YG52" s="125"/>
      <c r="YH52" s="125"/>
      <c r="YI52" s="125"/>
      <c r="YJ52" s="125"/>
      <c r="YK52" s="125"/>
      <c r="YL52" s="125"/>
      <c r="YM52" s="125"/>
      <c r="YN52" s="125"/>
      <c r="YO52" s="125"/>
      <c r="YP52" s="125"/>
      <c r="YQ52" s="125"/>
      <c r="YR52" s="125"/>
      <c r="YS52" s="125"/>
      <c r="YT52" s="125"/>
      <c r="YU52" s="125"/>
      <c r="YV52" s="125"/>
      <c r="YW52" s="125"/>
      <c r="YX52" s="125"/>
      <c r="YY52" s="125"/>
      <c r="YZ52" s="125"/>
      <c r="ZA52" s="125"/>
      <c r="ZB52" s="125"/>
      <c r="ZC52" s="125"/>
      <c r="ZD52" s="125"/>
      <c r="ZE52" s="125"/>
      <c r="ZF52" s="125"/>
      <c r="ZG52" s="125"/>
      <c r="ZH52" s="125"/>
      <c r="ZI52" s="125"/>
      <c r="ZJ52" s="125"/>
      <c r="ZK52" s="125"/>
      <c r="ZL52" s="125"/>
      <c r="ZM52" s="125"/>
      <c r="ZN52" s="125"/>
      <c r="ZO52" s="125"/>
      <c r="ZP52" s="125"/>
      <c r="ZQ52" s="125"/>
      <c r="ZR52" s="125"/>
      <c r="ZS52" s="125"/>
      <c r="ZT52" s="125"/>
      <c r="ZU52" s="125"/>
      <c r="ZV52" s="125"/>
      <c r="ZW52" s="125"/>
      <c r="ZX52" s="125"/>
      <c r="ZY52" s="125"/>
      <c r="ZZ52" s="125"/>
      <c r="AAA52" s="125"/>
      <c r="AAB52" s="125"/>
      <c r="AAC52" s="125"/>
      <c r="AAD52" s="125"/>
      <c r="AAE52" s="125"/>
      <c r="AAF52" s="125"/>
      <c r="AAG52" s="125"/>
      <c r="AAH52" s="125"/>
      <c r="AAI52" s="125"/>
      <c r="AAJ52" s="125"/>
      <c r="AAK52" s="125"/>
      <c r="AAL52" s="125"/>
      <c r="AAM52" s="125"/>
      <c r="AAN52" s="125"/>
      <c r="AAO52" s="125"/>
      <c r="AAP52" s="125"/>
      <c r="AAQ52" s="125"/>
      <c r="AAR52" s="125"/>
      <c r="AAS52" s="125"/>
      <c r="AAT52" s="125"/>
      <c r="AAU52" s="125"/>
      <c r="AAV52" s="125"/>
      <c r="AAW52" s="125"/>
      <c r="AAX52" s="125"/>
      <c r="AAY52" s="125"/>
      <c r="AAZ52" s="125"/>
      <c r="ABA52" s="125"/>
      <c r="ABB52" s="125"/>
      <c r="ABC52" s="125"/>
      <c r="ABD52" s="125"/>
      <c r="ABE52" s="125"/>
      <c r="ABF52" s="125"/>
      <c r="ABG52" s="125"/>
      <c r="ABH52" s="125"/>
      <c r="ABI52" s="125"/>
      <c r="ABJ52" s="125"/>
      <c r="ABK52" s="125"/>
      <c r="ABL52" s="125"/>
      <c r="ABM52" s="125"/>
      <c r="ABN52" s="125"/>
      <c r="ABO52" s="125"/>
      <c r="ABP52" s="125"/>
      <c r="ABQ52" s="125"/>
      <c r="ABR52" s="125"/>
      <c r="ABS52" s="125"/>
      <c r="ABT52" s="125"/>
      <c r="ABU52" s="125"/>
      <c r="ABV52" s="125"/>
      <c r="ABW52" s="125"/>
      <c r="ABX52" s="125"/>
      <c r="ABY52" s="125"/>
      <c r="ABZ52" s="125"/>
      <c r="ACA52" s="125"/>
      <c r="ACB52" s="125"/>
      <c r="ACC52" s="125"/>
      <c r="ACD52" s="125"/>
      <c r="ACE52" s="125"/>
      <c r="ACF52" s="125"/>
      <c r="ACG52" s="125"/>
      <c r="ACH52" s="125"/>
      <c r="ACI52" s="125"/>
      <c r="ACJ52" s="125"/>
      <c r="ACK52" s="125"/>
      <c r="ACL52" s="125"/>
      <c r="ACM52" s="125"/>
      <c r="ACN52" s="125"/>
      <c r="ACO52" s="125"/>
      <c r="ACP52" s="125"/>
      <c r="ACQ52" s="125"/>
      <c r="ACR52" s="125"/>
      <c r="ACS52" s="125"/>
      <c r="ACT52" s="125"/>
      <c r="ACU52" s="125"/>
      <c r="ACV52" s="125"/>
      <c r="ACW52" s="125"/>
      <c r="ACX52" s="125"/>
      <c r="ACY52" s="125"/>
      <c r="ACZ52" s="125"/>
      <c r="ADA52" s="125"/>
      <c r="ADB52" s="125"/>
      <c r="ADC52" s="125"/>
      <c r="ADD52" s="125"/>
      <c r="ADE52" s="125"/>
      <c r="ADF52" s="125"/>
      <c r="ADG52" s="125"/>
      <c r="ADH52" s="125"/>
      <c r="ADI52" s="125"/>
      <c r="ADJ52" s="125"/>
      <c r="ADK52" s="125"/>
      <c r="ADL52" s="125"/>
      <c r="ADM52" s="125"/>
      <c r="ADN52" s="125"/>
      <c r="ADO52" s="125"/>
      <c r="ADP52" s="125"/>
      <c r="ADQ52" s="125"/>
      <c r="ADR52" s="125"/>
      <c r="ADS52" s="125"/>
      <c r="ADT52" s="125"/>
      <c r="ADU52" s="125"/>
      <c r="ADV52" s="125"/>
      <c r="ADW52" s="125"/>
      <c r="ADX52" s="125"/>
      <c r="ADY52" s="125"/>
      <c r="ADZ52" s="125"/>
      <c r="AEA52" s="125"/>
      <c r="AEB52" s="125"/>
      <c r="AEC52" s="125"/>
      <c r="AED52" s="125"/>
      <c r="AEE52" s="125"/>
      <c r="AEF52" s="125"/>
      <c r="AEG52" s="125"/>
      <c r="AEH52" s="125"/>
      <c r="AEI52" s="125"/>
      <c r="AEJ52" s="125"/>
      <c r="AEK52" s="125"/>
      <c r="AEL52" s="125"/>
      <c r="AEM52" s="125"/>
      <c r="AEN52" s="125"/>
      <c r="AEO52" s="125"/>
      <c r="AEP52" s="125"/>
      <c r="AEQ52" s="125"/>
      <c r="AER52" s="125"/>
      <c r="AES52" s="125"/>
      <c r="AET52" s="125"/>
      <c r="AEU52" s="125"/>
      <c r="AEV52" s="125"/>
      <c r="AEW52" s="125"/>
      <c r="AEX52" s="125"/>
      <c r="AEY52" s="125"/>
      <c r="AEZ52" s="125"/>
      <c r="AFA52" s="125"/>
      <c r="AFB52" s="125"/>
      <c r="AFC52" s="125"/>
      <c r="AFD52" s="125"/>
      <c r="AFE52" s="125"/>
      <c r="AFF52" s="125"/>
      <c r="AFG52" s="125"/>
      <c r="AFH52" s="125"/>
      <c r="AFI52" s="125"/>
      <c r="AFJ52" s="125"/>
      <c r="AFK52" s="125"/>
      <c r="AFL52" s="125"/>
      <c r="AFM52" s="125"/>
      <c r="AFN52" s="125"/>
      <c r="AFO52" s="125"/>
      <c r="AFP52" s="125"/>
      <c r="AFQ52" s="125"/>
      <c r="AFR52" s="125"/>
      <c r="AFS52" s="125"/>
      <c r="AFT52" s="125"/>
      <c r="AFU52" s="125"/>
      <c r="AFV52" s="125"/>
      <c r="AFW52" s="125"/>
      <c r="AFX52" s="125"/>
      <c r="AFY52" s="125"/>
      <c r="AFZ52" s="125"/>
      <c r="AGA52" s="125"/>
      <c r="AGB52" s="125"/>
      <c r="AGC52" s="125"/>
      <c r="AGD52" s="125"/>
      <c r="AGE52" s="125"/>
      <c r="AGF52" s="125"/>
      <c r="AGG52" s="125"/>
      <c r="AGH52" s="125"/>
      <c r="AGI52" s="125"/>
      <c r="AGJ52" s="125"/>
      <c r="AGK52" s="125"/>
      <c r="AGL52" s="125"/>
      <c r="AGM52" s="125"/>
      <c r="AGN52" s="125"/>
      <c r="AGO52" s="125"/>
      <c r="AGP52" s="125"/>
      <c r="AGQ52" s="125"/>
      <c r="AGR52" s="125"/>
      <c r="AGS52" s="125"/>
      <c r="AGT52" s="125"/>
      <c r="AGU52" s="125"/>
      <c r="AGV52" s="125"/>
      <c r="AGW52" s="125"/>
      <c r="AGX52" s="125"/>
      <c r="AGY52" s="125"/>
      <c r="AGZ52" s="125"/>
      <c r="AHA52" s="125"/>
      <c r="AHB52" s="125"/>
      <c r="AHC52" s="125"/>
      <c r="AHD52" s="125"/>
      <c r="AHE52" s="125"/>
      <c r="AHF52" s="125"/>
      <c r="AHG52" s="125"/>
      <c r="AHH52" s="125"/>
      <c r="AHI52" s="125"/>
      <c r="AHJ52" s="125"/>
      <c r="AHK52" s="125"/>
      <c r="AHL52" s="125"/>
      <c r="AHM52" s="125"/>
      <c r="AHN52" s="125"/>
      <c r="AHO52" s="125"/>
      <c r="AHP52" s="125"/>
      <c r="AHQ52" s="125"/>
      <c r="AHR52" s="125"/>
      <c r="AHS52" s="125"/>
      <c r="AHT52" s="125"/>
      <c r="AHU52" s="125"/>
      <c r="AHV52" s="125"/>
      <c r="AHW52" s="125"/>
      <c r="AHX52" s="125"/>
      <c r="AHY52" s="125"/>
      <c r="AHZ52" s="125"/>
      <c r="AIA52" s="125"/>
      <c r="AIB52" s="125"/>
      <c r="AIC52" s="125"/>
      <c r="AID52" s="125"/>
      <c r="AIE52" s="125"/>
      <c r="AIF52" s="125"/>
      <c r="AIG52" s="125"/>
      <c r="AIH52" s="125"/>
      <c r="AII52" s="125"/>
      <c r="AIJ52" s="125"/>
      <c r="AIK52" s="125"/>
      <c r="AIL52" s="125"/>
      <c r="AIM52" s="125"/>
      <c r="AIN52" s="125"/>
      <c r="AIO52" s="125"/>
      <c r="AIP52" s="125"/>
      <c r="AIQ52" s="125"/>
      <c r="AIR52" s="125"/>
      <c r="AIS52" s="125"/>
      <c r="AIT52" s="125"/>
      <c r="AIU52" s="125"/>
      <c r="AIV52" s="125"/>
      <c r="AIW52" s="125"/>
      <c r="AIX52" s="125"/>
      <c r="AIY52" s="125"/>
      <c r="AIZ52" s="125"/>
      <c r="AJA52" s="125"/>
      <c r="AJB52" s="125"/>
      <c r="AJC52" s="125"/>
      <c r="AJD52" s="125"/>
      <c r="AJE52" s="125"/>
      <c r="AJF52" s="125"/>
      <c r="AJG52" s="125"/>
      <c r="AJH52" s="125"/>
      <c r="AJI52" s="125"/>
      <c r="AJJ52" s="125"/>
      <c r="AJK52" s="125"/>
      <c r="AJL52" s="125"/>
      <c r="AJM52" s="125"/>
      <c r="AJN52" s="125"/>
      <c r="AJO52" s="125"/>
      <c r="AJP52" s="125"/>
      <c r="AJQ52" s="125"/>
      <c r="AJR52" s="125"/>
      <c r="AJS52" s="125"/>
      <c r="AJT52" s="125"/>
      <c r="AJU52" s="125"/>
      <c r="AJV52" s="125"/>
      <c r="AJW52" s="125"/>
      <c r="AJX52" s="125"/>
      <c r="AJY52" s="125"/>
      <c r="AJZ52" s="125"/>
      <c r="AKA52" s="125"/>
      <c r="AKB52" s="125"/>
      <c r="AKC52" s="125"/>
      <c r="AKD52" s="125"/>
      <c r="AKE52" s="125"/>
      <c r="AKF52" s="125"/>
      <c r="AKG52" s="125"/>
      <c r="AKH52" s="125"/>
      <c r="AKI52" s="125"/>
      <c r="AKJ52" s="125"/>
      <c r="AKK52" s="125"/>
      <c r="AKL52" s="125"/>
      <c r="AKM52" s="125"/>
      <c r="AKN52" s="125"/>
      <c r="AKO52" s="125"/>
      <c r="AKP52" s="125"/>
      <c r="AKQ52" s="125"/>
      <c r="AKR52" s="125"/>
      <c r="AKS52" s="125"/>
      <c r="AKT52" s="125"/>
      <c r="AKU52" s="125"/>
      <c r="AKV52" s="125"/>
      <c r="AKW52" s="125"/>
      <c r="AKX52" s="125"/>
      <c r="AKY52" s="125"/>
      <c r="AKZ52" s="125"/>
      <c r="ALA52" s="125"/>
      <c r="ALB52" s="125"/>
      <c r="ALC52" s="125"/>
      <c r="ALD52" s="125"/>
      <c r="ALE52" s="125"/>
      <c r="ALF52" s="125"/>
      <c r="ALG52" s="125"/>
      <c r="ALH52" s="125"/>
      <c r="ALI52" s="125"/>
      <c r="ALJ52" s="125"/>
      <c r="ALK52" s="125"/>
      <c r="ALL52" s="125"/>
      <c r="ALM52" s="125"/>
      <c r="ALN52" s="125"/>
      <c r="ALO52" s="125"/>
      <c r="ALP52" s="125"/>
      <c r="ALQ52" s="125"/>
      <c r="ALR52" s="125"/>
      <c r="ALS52" s="125"/>
      <c r="ALT52" s="125"/>
      <c r="ALU52" s="125"/>
      <c r="ALV52" s="125"/>
      <c r="ALW52" s="125"/>
      <c r="ALX52" s="125"/>
      <c r="ALY52" s="125"/>
      <c r="ALZ52" s="125"/>
      <c r="AMA52" s="125"/>
      <c r="AMB52" s="125"/>
      <c r="AMC52" s="125"/>
      <c r="AMD52" s="125"/>
      <c r="AME52" s="125"/>
      <c r="AMF52" s="125"/>
      <c r="AMG52" s="125"/>
      <c r="AMH52" s="125"/>
      <c r="AMI52" s="125"/>
      <c r="AMJ52" s="125"/>
      <c r="AMK52" s="125"/>
      <c r="AML52" s="125"/>
      <c r="AMM52" s="125"/>
      <c r="AMN52" s="125"/>
      <c r="AMO52" s="125"/>
      <c r="AMP52" s="125"/>
      <c r="AMQ52" s="125"/>
      <c r="AMR52" s="125"/>
      <c r="AMS52" s="125"/>
      <c r="AMT52" s="125"/>
      <c r="AMU52" s="125"/>
      <c r="AMV52" s="125"/>
      <c r="AMW52" s="125"/>
      <c r="AMX52" s="125"/>
      <c r="AMY52" s="125"/>
      <c r="AMZ52" s="125"/>
      <c r="ANA52" s="125"/>
      <c r="ANB52" s="125"/>
      <c r="ANC52" s="125"/>
      <c r="AND52" s="125"/>
      <c r="ANE52" s="125"/>
      <c r="ANF52" s="125"/>
      <c r="ANG52" s="125"/>
      <c r="ANH52" s="125"/>
      <c r="ANI52" s="125"/>
      <c r="ANJ52" s="125"/>
      <c r="ANK52" s="125"/>
      <c r="ANL52" s="125"/>
      <c r="ANM52" s="125"/>
      <c r="ANN52" s="125"/>
      <c r="ANO52" s="125"/>
      <c r="ANP52" s="125"/>
      <c r="ANQ52" s="125"/>
      <c r="ANR52" s="125"/>
      <c r="ANS52" s="125"/>
      <c r="ANT52" s="125"/>
      <c r="ANU52" s="125"/>
      <c r="ANV52" s="125"/>
      <c r="ANW52" s="125"/>
      <c r="ANX52" s="125"/>
      <c r="ANY52" s="125"/>
      <c r="ANZ52" s="125"/>
      <c r="AOA52" s="125"/>
      <c r="AOB52" s="125"/>
      <c r="AOC52" s="125"/>
      <c r="AOD52" s="125"/>
      <c r="AOE52" s="125"/>
      <c r="AOF52" s="125"/>
      <c r="AOG52" s="125"/>
      <c r="AOH52" s="125"/>
      <c r="AOI52" s="125"/>
      <c r="AOJ52" s="125"/>
      <c r="AOK52" s="125"/>
      <c r="AOL52" s="125"/>
      <c r="AOM52" s="125"/>
      <c r="AON52" s="125"/>
      <c r="AOO52" s="125"/>
      <c r="AOP52" s="125"/>
      <c r="AOQ52" s="125"/>
      <c r="AOR52" s="125"/>
      <c r="AOS52" s="125"/>
      <c r="AOT52" s="125"/>
      <c r="AOU52" s="125"/>
      <c r="AOV52" s="125"/>
      <c r="AOW52" s="125"/>
      <c r="AOX52" s="125"/>
      <c r="AOY52" s="125"/>
      <c r="AOZ52" s="125"/>
      <c r="APA52" s="125"/>
      <c r="APB52" s="125"/>
      <c r="APC52" s="125"/>
      <c r="APD52" s="125"/>
      <c r="APE52" s="125"/>
      <c r="APF52" s="125"/>
      <c r="APG52" s="125"/>
      <c r="APH52" s="125"/>
      <c r="API52" s="125"/>
      <c r="APJ52" s="125"/>
      <c r="APK52" s="125"/>
      <c r="APL52" s="125"/>
      <c r="APM52" s="125"/>
      <c r="APN52" s="125"/>
      <c r="APO52" s="125"/>
      <c r="APP52" s="125"/>
      <c r="APQ52" s="125"/>
      <c r="APR52" s="125"/>
      <c r="APS52" s="125"/>
      <c r="APT52" s="125"/>
      <c r="APU52" s="125"/>
      <c r="APV52" s="125"/>
      <c r="APW52" s="125"/>
      <c r="APX52" s="125"/>
      <c r="APY52" s="125"/>
      <c r="APZ52" s="125"/>
      <c r="AQA52" s="125"/>
      <c r="AQB52" s="125"/>
      <c r="AQC52" s="125"/>
      <c r="AQD52" s="125"/>
      <c r="AQE52" s="125"/>
      <c r="AQF52" s="125"/>
      <c r="AQG52" s="125"/>
      <c r="AQH52" s="125"/>
      <c r="AQI52" s="125"/>
      <c r="AQJ52" s="125"/>
      <c r="AQK52" s="125"/>
      <c r="AQL52" s="125"/>
      <c r="AQM52" s="125"/>
      <c r="AQN52" s="125"/>
      <c r="AQO52" s="125"/>
      <c r="AQP52" s="125"/>
      <c r="AQQ52" s="125"/>
      <c r="AQR52" s="125"/>
      <c r="AQS52" s="125"/>
      <c r="AQT52" s="125"/>
      <c r="AQU52" s="125"/>
      <c r="AQV52" s="125"/>
      <c r="AQW52" s="125"/>
      <c r="AQX52" s="125"/>
      <c r="AQY52" s="125"/>
      <c r="AQZ52" s="125"/>
      <c r="ARA52" s="125"/>
      <c r="ARB52" s="125"/>
      <c r="ARC52" s="125"/>
      <c r="ARD52" s="125"/>
      <c r="ARE52" s="125"/>
      <c r="ARF52" s="125"/>
      <c r="ARG52" s="125"/>
      <c r="ARH52" s="125"/>
      <c r="ARI52" s="125"/>
      <c r="ARJ52" s="125"/>
      <c r="ARK52" s="125"/>
      <c r="ARL52" s="125"/>
      <c r="ARM52" s="125"/>
      <c r="ARN52" s="125"/>
      <c r="ARO52" s="125"/>
      <c r="ARP52" s="125"/>
      <c r="ARQ52" s="125"/>
      <c r="ARR52" s="125"/>
      <c r="ARS52" s="125"/>
      <c r="ART52" s="125"/>
      <c r="ARU52" s="125"/>
      <c r="ARV52" s="125"/>
      <c r="ARW52" s="125"/>
      <c r="ARX52" s="125"/>
      <c r="ARY52" s="125"/>
      <c r="ARZ52" s="125"/>
      <c r="ASA52" s="125"/>
      <c r="ASB52" s="125"/>
      <c r="ASC52" s="125"/>
      <c r="ASD52" s="125"/>
      <c r="ASE52" s="125"/>
      <c r="ASF52" s="125"/>
      <c r="ASG52" s="125"/>
      <c r="ASH52" s="125"/>
      <c r="ASI52" s="125"/>
      <c r="ASJ52" s="125"/>
      <c r="ASK52" s="125"/>
      <c r="ASL52" s="125"/>
      <c r="ASM52" s="125"/>
      <c r="ASN52" s="125"/>
      <c r="ASO52" s="125"/>
      <c r="ASP52" s="125"/>
      <c r="ASQ52" s="125"/>
      <c r="ASR52" s="125"/>
      <c r="ASS52" s="125"/>
      <c r="AST52" s="125"/>
      <c r="ASU52" s="125"/>
      <c r="ASV52" s="125"/>
      <c r="ASW52" s="125"/>
      <c r="ASX52" s="125"/>
      <c r="ASY52" s="125"/>
      <c r="ASZ52" s="125"/>
      <c r="ATA52" s="125"/>
      <c r="ATB52" s="125"/>
      <c r="ATC52" s="125"/>
      <c r="ATD52" s="125"/>
      <c r="ATE52" s="125"/>
      <c r="ATF52" s="125"/>
      <c r="ATG52" s="125"/>
      <c r="ATH52" s="125"/>
      <c r="ATI52" s="125"/>
      <c r="ATJ52" s="125"/>
      <c r="ATK52" s="125"/>
      <c r="ATL52" s="125"/>
      <c r="ATM52" s="125"/>
      <c r="ATN52" s="125"/>
      <c r="ATO52" s="125"/>
      <c r="ATP52" s="125"/>
      <c r="ATQ52" s="125"/>
      <c r="ATR52" s="125"/>
      <c r="ATS52" s="125"/>
      <c r="ATT52" s="125"/>
      <c r="ATU52" s="125"/>
      <c r="ATV52" s="125"/>
      <c r="ATW52" s="125"/>
      <c r="ATX52" s="125"/>
      <c r="ATY52" s="125"/>
      <c r="ATZ52" s="125"/>
      <c r="AUA52" s="125"/>
      <c r="AUB52" s="125"/>
      <c r="AUC52" s="125"/>
      <c r="AUD52" s="125"/>
      <c r="AUE52" s="125"/>
      <c r="AUF52" s="125"/>
      <c r="AUG52" s="125"/>
      <c r="AUH52" s="125"/>
      <c r="AUI52" s="125"/>
      <c r="AUJ52" s="125"/>
      <c r="AUK52" s="125"/>
      <c r="AUL52" s="125"/>
      <c r="AUM52" s="125"/>
      <c r="AUN52" s="125"/>
      <c r="AUO52" s="125"/>
      <c r="AUP52" s="125"/>
      <c r="AUQ52" s="125"/>
      <c r="AUR52" s="125"/>
      <c r="AUS52" s="125"/>
    </row>
    <row r="53" spans="1:1241" s="50" customFormat="1" ht="11.5" x14ac:dyDescent="0.25">
      <c r="A53" s="23"/>
      <c r="B53" s="23"/>
      <c r="D53" s="31"/>
      <c r="E53" s="23"/>
      <c r="F53" s="23"/>
      <c r="G53" s="23"/>
      <c r="H53" s="23"/>
      <c r="I53" s="23"/>
      <c r="J53" s="23"/>
      <c r="K53" s="23"/>
      <c r="L53" s="23"/>
      <c r="M53" s="23"/>
      <c r="N53" s="31"/>
      <c r="O53" s="31"/>
      <c r="P53" s="31"/>
      <c r="Q53" s="31"/>
      <c r="R53" s="31"/>
      <c r="S53" s="31"/>
      <c r="T53" s="31"/>
      <c r="U53" s="31"/>
      <c r="V53" s="126"/>
      <c r="W53" s="126"/>
      <c r="X53" s="129"/>
      <c r="Y53" s="129"/>
      <c r="Z53" s="129"/>
      <c r="AA53" s="129"/>
      <c r="AB53" s="129"/>
      <c r="AC53" s="129"/>
      <c r="AD53" s="129"/>
      <c r="AE53" s="129"/>
      <c r="AF53" s="129"/>
      <c r="AG53" s="129"/>
      <c r="AH53" s="129"/>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c r="BR53" s="125"/>
      <c r="BS53" s="125"/>
      <c r="BT53" s="125"/>
      <c r="BU53" s="125"/>
      <c r="BV53" s="125"/>
      <c r="BW53" s="125"/>
      <c r="BX53" s="125"/>
      <c r="BY53" s="125"/>
      <c r="BZ53" s="125"/>
      <c r="CA53" s="125"/>
      <c r="CB53" s="125"/>
      <c r="CC53" s="125"/>
      <c r="CD53" s="125"/>
      <c r="CE53" s="125"/>
      <c r="CF53" s="125"/>
      <c r="CG53" s="125"/>
      <c r="CH53" s="125"/>
      <c r="CI53" s="125"/>
      <c r="CJ53" s="125"/>
      <c r="CK53" s="125"/>
      <c r="CL53" s="125"/>
      <c r="CM53" s="125"/>
      <c r="CN53" s="125"/>
      <c r="CO53" s="125"/>
      <c r="CP53" s="125"/>
      <c r="CQ53" s="125"/>
      <c r="CR53" s="125"/>
      <c r="CS53" s="125"/>
      <c r="CT53" s="125"/>
      <c r="CU53" s="125"/>
      <c r="CV53" s="125"/>
      <c r="CW53" s="125"/>
      <c r="CX53" s="125"/>
      <c r="CY53" s="125"/>
      <c r="CZ53" s="125"/>
      <c r="DA53" s="125"/>
      <c r="DB53" s="125"/>
      <c r="DC53" s="125"/>
      <c r="DD53" s="125"/>
      <c r="DE53" s="125"/>
      <c r="DF53" s="125"/>
      <c r="DG53" s="125"/>
      <c r="DH53" s="125"/>
      <c r="DI53" s="125"/>
      <c r="DJ53" s="125"/>
      <c r="DK53" s="125"/>
      <c r="DL53" s="125"/>
      <c r="DM53" s="125"/>
      <c r="DN53" s="125"/>
      <c r="DO53" s="125"/>
      <c r="DP53" s="125"/>
      <c r="DQ53" s="125"/>
      <c r="DR53" s="125"/>
      <c r="DS53" s="125"/>
      <c r="DT53" s="125"/>
      <c r="DU53" s="125"/>
      <c r="DV53" s="125"/>
      <c r="DW53" s="125"/>
      <c r="DX53" s="125"/>
      <c r="DY53" s="125"/>
      <c r="DZ53" s="125"/>
      <c r="EA53" s="125"/>
      <c r="EB53" s="125"/>
      <c r="EC53" s="125"/>
      <c r="ED53" s="125"/>
      <c r="EE53" s="125"/>
      <c r="EF53" s="125"/>
      <c r="EG53" s="125"/>
      <c r="EH53" s="125"/>
      <c r="EI53" s="125"/>
      <c r="EJ53" s="125"/>
      <c r="EK53" s="125"/>
      <c r="EL53" s="125"/>
      <c r="EM53" s="125"/>
      <c r="EN53" s="125"/>
      <c r="EO53" s="125"/>
      <c r="EP53" s="125"/>
      <c r="EQ53" s="125"/>
      <c r="ER53" s="125"/>
      <c r="ES53" s="125"/>
      <c r="ET53" s="125"/>
      <c r="EU53" s="125"/>
      <c r="EV53" s="125"/>
      <c r="EW53" s="125"/>
      <c r="EX53" s="125"/>
      <c r="EY53" s="125"/>
      <c r="EZ53" s="125"/>
      <c r="FA53" s="125"/>
      <c r="FB53" s="125"/>
      <c r="FC53" s="125"/>
      <c r="FD53" s="125"/>
      <c r="FE53" s="125"/>
      <c r="FF53" s="125"/>
      <c r="FG53" s="125"/>
      <c r="FH53" s="125"/>
      <c r="FI53" s="125"/>
      <c r="FJ53" s="125"/>
      <c r="FK53" s="125"/>
      <c r="FL53" s="125"/>
      <c r="FM53" s="125"/>
      <c r="FN53" s="125"/>
      <c r="FO53" s="125"/>
      <c r="FP53" s="125"/>
      <c r="FQ53" s="125"/>
      <c r="FR53" s="125"/>
      <c r="FS53" s="125"/>
      <c r="FT53" s="125"/>
      <c r="FU53" s="125"/>
      <c r="FV53" s="125"/>
      <c r="FW53" s="125"/>
      <c r="FX53" s="125"/>
      <c r="FY53" s="125"/>
      <c r="FZ53" s="125"/>
      <c r="GA53" s="125"/>
      <c r="GB53" s="125"/>
      <c r="GC53" s="125"/>
      <c r="GD53" s="125"/>
      <c r="GE53" s="125"/>
      <c r="GF53" s="125"/>
      <c r="GG53" s="125"/>
      <c r="GH53" s="125"/>
      <c r="GI53" s="125"/>
      <c r="GJ53" s="125"/>
      <c r="GK53" s="125"/>
      <c r="GL53" s="125"/>
      <c r="GM53" s="125"/>
      <c r="GN53" s="125"/>
      <c r="GO53" s="125"/>
      <c r="GP53" s="125"/>
      <c r="GQ53" s="125"/>
      <c r="GR53" s="125"/>
      <c r="GS53" s="125"/>
      <c r="GT53" s="125"/>
      <c r="GU53" s="125"/>
      <c r="GV53" s="125"/>
      <c r="GW53" s="125"/>
      <c r="GX53" s="125"/>
      <c r="GY53" s="125"/>
      <c r="GZ53" s="125"/>
      <c r="HA53" s="125"/>
      <c r="HB53" s="125"/>
      <c r="HC53" s="125"/>
      <c r="HD53" s="125"/>
      <c r="HE53" s="125"/>
      <c r="HF53" s="125"/>
      <c r="HG53" s="125"/>
      <c r="HH53" s="125"/>
      <c r="HI53" s="125"/>
      <c r="HJ53" s="125"/>
      <c r="HK53" s="125"/>
      <c r="HL53" s="125"/>
      <c r="HM53" s="125"/>
      <c r="HN53" s="125"/>
      <c r="HO53" s="125"/>
      <c r="HP53" s="125"/>
      <c r="HQ53" s="125"/>
      <c r="HR53" s="125"/>
      <c r="HS53" s="125"/>
      <c r="HT53" s="125"/>
      <c r="HU53" s="125"/>
      <c r="HV53" s="125"/>
      <c r="HW53" s="125"/>
      <c r="HX53" s="125"/>
      <c r="HY53" s="125"/>
      <c r="HZ53" s="125"/>
      <c r="IA53" s="125"/>
      <c r="IB53" s="125"/>
      <c r="IC53" s="125"/>
      <c r="ID53" s="125"/>
      <c r="IE53" s="125"/>
      <c r="IF53" s="125"/>
      <c r="IG53" s="125"/>
      <c r="IH53" s="125"/>
      <c r="II53" s="125"/>
      <c r="IJ53" s="125"/>
      <c r="IK53" s="125"/>
      <c r="IL53" s="125"/>
      <c r="IM53" s="125"/>
      <c r="IN53" s="125"/>
      <c r="IO53" s="125"/>
      <c r="IP53" s="125"/>
      <c r="IQ53" s="125"/>
      <c r="IR53" s="125"/>
      <c r="IS53" s="125"/>
      <c r="IT53" s="125"/>
      <c r="IU53" s="125"/>
      <c r="IV53" s="125"/>
      <c r="IW53" s="125"/>
      <c r="IX53" s="125"/>
      <c r="IY53" s="125"/>
      <c r="IZ53" s="125"/>
      <c r="JA53" s="125"/>
      <c r="JB53" s="125"/>
      <c r="JC53" s="125"/>
      <c r="JD53" s="125"/>
      <c r="JE53" s="125"/>
      <c r="JF53" s="125"/>
      <c r="JG53" s="125"/>
      <c r="JH53" s="125"/>
      <c r="JI53" s="125"/>
      <c r="JJ53" s="125"/>
      <c r="JK53" s="125"/>
      <c r="JL53" s="125"/>
      <c r="JM53" s="125"/>
      <c r="JN53" s="125"/>
      <c r="JO53" s="125"/>
      <c r="JP53" s="125"/>
      <c r="JQ53" s="125"/>
      <c r="JR53" s="125"/>
      <c r="JS53" s="125"/>
      <c r="JT53" s="125"/>
      <c r="JU53" s="125"/>
      <c r="JV53" s="125"/>
      <c r="JW53" s="125"/>
      <c r="JX53" s="125"/>
      <c r="JY53" s="125"/>
      <c r="JZ53" s="125"/>
      <c r="KA53" s="125"/>
      <c r="KB53" s="125"/>
      <c r="KC53" s="125"/>
      <c r="KD53" s="125"/>
      <c r="KE53" s="125"/>
      <c r="KF53" s="125"/>
      <c r="KG53" s="125"/>
      <c r="KH53" s="125"/>
      <c r="KI53" s="125"/>
      <c r="KJ53" s="125"/>
      <c r="KK53" s="125"/>
      <c r="KL53" s="125"/>
      <c r="KM53" s="125"/>
      <c r="KN53" s="125"/>
      <c r="KO53" s="125"/>
      <c r="KP53" s="125"/>
      <c r="KQ53" s="125"/>
      <c r="KR53" s="125"/>
      <c r="KS53" s="125"/>
      <c r="KT53" s="125"/>
      <c r="KU53" s="125"/>
      <c r="KV53" s="125"/>
      <c r="KW53" s="125"/>
      <c r="KX53" s="125"/>
      <c r="KY53" s="125"/>
      <c r="KZ53" s="125"/>
      <c r="LA53" s="125"/>
      <c r="LB53" s="125"/>
      <c r="LC53" s="125"/>
      <c r="LD53" s="125"/>
      <c r="LE53" s="125"/>
      <c r="LF53" s="125"/>
      <c r="LG53" s="125"/>
      <c r="LH53" s="125"/>
      <c r="LI53" s="125"/>
      <c r="LJ53" s="125"/>
      <c r="LK53" s="125"/>
      <c r="LL53" s="125"/>
      <c r="LM53" s="125"/>
      <c r="LN53" s="125"/>
      <c r="LO53" s="125"/>
      <c r="LP53" s="125"/>
      <c r="LQ53" s="125"/>
      <c r="LR53" s="125"/>
      <c r="LS53" s="125"/>
      <c r="LT53" s="125"/>
      <c r="LU53" s="125"/>
      <c r="LV53" s="125"/>
      <c r="LW53" s="125"/>
      <c r="LX53" s="125"/>
      <c r="LY53" s="125"/>
      <c r="LZ53" s="125"/>
      <c r="MA53" s="125"/>
      <c r="MB53" s="125"/>
      <c r="MC53" s="125"/>
      <c r="MD53" s="125"/>
      <c r="ME53" s="125"/>
      <c r="MF53" s="125"/>
      <c r="MG53" s="125"/>
      <c r="MH53" s="125"/>
      <c r="MI53" s="125"/>
      <c r="MJ53" s="125"/>
      <c r="MK53" s="125"/>
      <c r="ML53" s="125"/>
      <c r="MM53" s="125"/>
      <c r="MN53" s="125"/>
      <c r="MO53" s="125"/>
      <c r="MP53" s="125"/>
      <c r="MQ53" s="125"/>
      <c r="MR53" s="125"/>
      <c r="MS53" s="125"/>
      <c r="MT53" s="125"/>
      <c r="MU53" s="125"/>
      <c r="MV53" s="125"/>
      <c r="MW53" s="125"/>
      <c r="MX53" s="125"/>
      <c r="MY53" s="125"/>
      <c r="MZ53" s="125"/>
      <c r="NA53" s="125"/>
      <c r="NB53" s="125"/>
      <c r="NC53" s="125"/>
      <c r="ND53" s="125"/>
      <c r="NE53" s="125"/>
      <c r="NF53" s="125"/>
      <c r="NG53" s="125"/>
      <c r="NH53" s="125"/>
      <c r="NI53" s="125"/>
      <c r="NJ53" s="125"/>
      <c r="NK53" s="125"/>
      <c r="NL53" s="125"/>
      <c r="NM53" s="125"/>
      <c r="NN53" s="125"/>
      <c r="NO53" s="125"/>
      <c r="NP53" s="125"/>
      <c r="NQ53" s="125"/>
      <c r="NR53" s="125"/>
      <c r="NS53" s="125"/>
      <c r="NT53" s="125"/>
      <c r="NU53" s="125"/>
      <c r="NV53" s="125"/>
      <c r="NW53" s="125"/>
      <c r="NX53" s="125"/>
      <c r="NY53" s="125"/>
      <c r="NZ53" s="125"/>
      <c r="OA53" s="125"/>
      <c r="OB53" s="125"/>
      <c r="OC53" s="125"/>
      <c r="OD53" s="125"/>
      <c r="OE53" s="125"/>
      <c r="OF53" s="125"/>
      <c r="OG53" s="125"/>
      <c r="OH53" s="125"/>
      <c r="OI53" s="125"/>
      <c r="OJ53" s="125"/>
      <c r="OK53" s="125"/>
      <c r="OL53" s="125"/>
      <c r="OM53" s="125"/>
      <c r="ON53" s="125"/>
      <c r="OO53" s="125"/>
      <c r="OP53" s="125"/>
      <c r="OQ53" s="125"/>
      <c r="OR53" s="125"/>
      <c r="OS53" s="125"/>
      <c r="OT53" s="125"/>
      <c r="OU53" s="125"/>
      <c r="OV53" s="125"/>
      <c r="OW53" s="125"/>
      <c r="OX53" s="125"/>
      <c r="OY53" s="125"/>
      <c r="OZ53" s="125"/>
      <c r="PA53" s="125"/>
      <c r="PB53" s="125"/>
      <c r="PC53" s="125"/>
      <c r="PD53" s="125"/>
      <c r="PE53" s="125"/>
      <c r="PF53" s="125"/>
      <c r="PG53" s="125"/>
      <c r="PH53" s="125"/>
      <c r="PI53" s="125"/>
      <c r="PJ53" s="125"/>
      <c r="PK53" s="125"/>
      <c r="PL53" s="125"/>
      <c r="PM53" s="125"/>
      <c r="PN53" s="125"/>
      <c r="PO53" s="125"/>
      <c r="PP53" s="125"/>
      <c r="PQ53" s="125"/>
      <c r="PR53" s="125"/>
      <c r="PS53" s="125"/>
      <c r="PT53" s="125"/>
      <c r="PU53" s="125"/>
      <c r="PV53" s="125"/>
      <c r="PW53" s="125"/>
      <c r="PX53" s="125"/>
      <c r="PY53" s="125"/>
      <c r="PZ53" s="125"/>
      <c r="QA53" s="125"/>
      <c r="QB53" s="125"/>
      <c r="QC53" s="125"/>
      <c r="QD53" s="125"/>
      <c r="QE53" s="125"/>
      <c r="QF53" s="125"/>
      <c r="QG53" s="125"/>
      <c r="QH53" s="125"/>
      <c r="QI53" s="125"/>
      <c r="QJ53" s="125"/>
      <c r="QK53" s="125"/>
      <c r="QL53" s="125"/>
      <c r="QM53" s="125"/>
      <c r="QN53" s="125"/>
      <c r="QO53" s="125"/>
      <c r="QP53" s="125"/>
      <c r="QQ53" s="125"/>
      <c r="QR53" s="125"/>
      <c r="QS53" s="125"/>
      <c r="QT53" s="125"/>
      <c r="QU53" s="125"/>
      <c r="QV53" s="125"/>
      <c r="QW53" s="125"/>
      <c r="QX53" s="125"/>
      <c r="QY53" s="125"/>
      <c r="QZ53" s="125"/>
      <c r="RA53" s="125"/>
      <c r="RB53" s="125"/>
      <c r="RC53" s="125"/>
      <c r="RD53" s="125"/>
      <c r="RE53" s="125"/>
      <c r="RF53" s="125"/>
      <c r="RG53" s="125"/>
      <c r="RH53" s="125"/>
      <c r="RI53" s="125"/>
      <c r="RJ53" s="125"/>
      <c r="RK53" s="125"/>
      <c r="RL53" s="125"/>
      <c r="RM53" s="125"/>
      <c r="RN53" s="125"/>
      <c r="RO53" s="125"/>
      <c r="RP53" s="125"/>
      <c r="RQ53" s="125"/>
      <c r="RR53" s="125"/>
      <c r="RS53" s="125"/>
      <c r="RT53" s="125"/>
      <c r="RU53" s="125"/>
      <c r="RV53" s="125"/>
      <c r="RW53" s="125"/>
      <c r="RX53" s="125"/>
      <c r="RY53" s="125"/>
      <c r="RZ53" s="125"/>
      <c r="SA53" s="125"/>
      <c r="SB53" s="125"/>
      <c r="SC53" s="125"/>
      <c r="SD53" s="125"/>
      <c r="SE53" s="125"/>
      <c r="SF53" s="125"/>
      <c r="SG53" s="125"/>
      <c r="SH53" s="125"/>
      <c r="SI53" s="125"/>
      <c r="SJ53" s="125"/>
      <c r="SK53" s="125"/>
      <c r="SL53" s="125"/>
      <c r="SM53" s="125"/>
      <c r="SN53" s="125"/>
      <c r="SO53" s="125"/>
      <c r="SP53" s="125"/>
      <c r="SQ53" s="125"/>
      <c r="SR53" s="125"/>
      <c r="SS53" s="125"/>
      <c r="ST53" s="125"/>
      <c r="SU53" s="125"/>
      <c r="SV53" s="125"/>
      <c r="SW53" s="125"/>
      <c r="SX53" s="125"/>
      <c r="SY53" s="125"/>
      <c r="SZ53" s="125"/>
      <c r="TA53" s="125"/>
      <c r="TB53" s="125"/>
      <c r="TC53" s="125"/>
      <c r="TD53" s="125"/>
      <c r="TE53" s="125"/>
      <c r="TF53" s="125"/>
      <c r="TG53" s="125"/>
      <c r="TH53" s="125"/>
      <c r="TI53" s="125"/>
      <c r="TJ53" s="125"/>
      <c r="TK53" s="125"/>
      <c r="TL53" s="125"/>
      <c r="TM53" s="125"/>
      <c r="TN53" s="125"/>
      <c r="TO53" s="125"/>
      <c r="TP53" s="125"/>
      <c r="TQ53" s="125"/>
      <c r="TR53" s="125"/>
      <c r="TS53" s="125"/>
      <c r="TT53" s="125"/>
      <c r="TU53" s="125"/>
      <c r="TV53" s="125"/>
      <c r="TW53" s="125"/>
      <c r="TX53" s="125"/>
      <c r="TY53" s="125"/>
      <c r="TZ53" s="125"/>
      <c r="UA53" s="125"/>
      <c r="UB53" s="125"/>
      <c r="UC53" s="125"/>
      <c r="UD53" s="125"/>
      <c r="UE53" s="125"/>
      <c r="UF53" s="125"/>
      <c r="UG53" s="125"/>
      <c r="UH53" s="125"/>
      <c r="UI53" s="125"/>
      <c r="UJ53" s="125"/>
      <c r="UK53" s="125"/>
      <c r="UL53" s="125"/>
      <c r="UM53" s="125"/>
      <c r="UN53" s="125"/>
      <c r="UO53" s="125"/>
      <c r="UP53" s="125"/>
      <c r="UQ53" s="125"/>
      <c r="UR53" s="125"/>
      <c r="US53" s="125"/>
      <c r="UT53" s="125"/>
      <c r="UU53" s="125"/>
      <c r="UV53" s="125"/>
      <c r="UW53" s="125"/>
      <c r="UX53" s="125"/>
      <c r="UY53" s="125"/>
      <c r="UZ53" s="125"/>
      <c r="VA53" s="125"/>
      <c r="VB53" s="125"/>
      <c r="VC53" s="125"/>
      <c r="VD53" s="125"/>
      <c r="VE53" s="125"/>
      <c r="VF53" s="125"/>
      <c r="VG53" s="125"/>
      <c r="VH53" s="125"/>
      <c r="VI53" s="125"/>
      <c r="VJ53" s="125"/>
      <c r="VK53" s="125"/>
      <c r="VL53" s="125"/>
      <c r="VM53" s="125"/>
      <c r="VN53" s="125"/>
      <c r="VO53" s="125"/>
      <c r="VP53" s="125"/>
      <c r="VQ53" s="125"/>
      <c r="VR53" s="125"/>
      <c r="VS53" s="125"/>
      <c r="VT53" s="125"/>
      <c r="VU53" s="125"/>
      <c r="VV53" s="125"/>
      <c r="VW53" s="125"/>
      <c r="VX53" s="125"/>
      <c r="VY53" s="125"/>
      <c r="VZ53" s="125"/>
      <c r="WA53" s="125"/>
      <c r="WB53" s="125"/>
      <c r="WC53" s="125"/>
      <c r="WD53" s="125"/>
      <c r="WE53" s="125"/>
      <c r="WF53" s="125"/>
      <c r="WG53" s="125"/>
      <c r="WH53" s="125"/>
      <c r="WI53" s="125"/>
      <c r="WJ53" s="125"/>
      <c r="WK53" s="125"/>
      <c r="WL53" s="125"/>
      <c r="WM53" s="125"/>
      <c r="WN53" s="125"/>
      <c r="WO53" s="125"/>
      <c r="WP53" s="125"/>
      <c r="WQ53" s="125"/>
      <c r="WR53" s="125"/>
      <c r="WS53" s="125"/>
      <c r="WT53" s="125"/>
      <c r="WU53" s="125"/>
      <c r="WV53" s="125"/>
      <c r="WW53" s="125"/>
      <c r="WX53" s="125"/>
      <c r="WY53" s="125"/>
      <c r="WZ53" s="125"/>
      <c r="XA53" s="125"/>
      <c r="XB53" s="125"/>
      <c r="XC53" s="125"/>
      <c r="XD53" s="125"/>
      <c r="XE53" s="125"/>
      <c r="XF53" s="125"/>
      <c r="XG53" s="125"/>
      <c r="XH53" s="125"/>
      <c r="XI53" s="125"/>
      <c r="XJ53" s="125"/>
      <c r="XK53" s="125"/>
      <c r="XL53" s="125"/>
      <c r="XM53" s="125"/>
      <c r="XN53" s="125"/>
      <c r="XO53" s="125"/>
      <c r="XP53" s="125"/>
      <c r="XQ53" s="125"/>
      <c r="XR53" s="125"/>
      <c r="XS53" s="125"/>
      <c r="XT53" s="125"/>
      <c r="XU53" s="125"/>
      <c r="XV53" s="125"/>
      <c r="XW53" s="125"/>
      <c r="XX53" s="125"/>
      <c r="XY53" s="125"/>
      <c r="XZ53" s="125"/>
      <c r="YA53" s="125"/>
      <c r="YB53" s="125"/>
      <c r="YC53" s="125"/>
      <c r="YD53" s="125"/>
      <c r="YE53" s="125"/>
      <c r="YF53" s="125"/>
      <c r="YG53" s="125"/>
      <c r="YH53" s="125"/>
      <c r="YI53" s="125"/>
      <c r="YJ53" s="125"/>
      <c r="YK53" s="125"/>
      <c r="YL53" s="125"/>
      <c r="YM53" s="125"/>
      <c r="YN53" s="125"/>
      <c r="YO53" s="125"/>
      <c r="YP53" s="125"/>
      <c r="YQ53" s="125"/>
      <c r="YR53" s="125"/>
      <c r="YS53" s="125"/>
      <c r="YT53" s="125"/>
      <c r="YU53" s="125"/>
      <c r="YV53" s="125"/>
      <c r="YW53" s="125"/>
      <c r="YX53" s="125"/>
      <c r="YY53" s="125"/>
      <c r="YZ53" s="125"/>
      <c r="ZA53" s="125"/>
      <c r="ZB53" s="125"/>
      <c r="ZC53" s="125"/>
      <c r="ZD53" s="125"/>
      <c r="ZE53" s="125"/>
      <c r="ZF53" s="125"/>
      <c r="ZG53" s="125"/>
      <c r="ZH53" s="125"/>
      <c r="ZI53" s="125"/>
      <c r="ZJ53" s="125"/>
      <c r="ZK53" s="125"/>
      <c r="ZL53" s="125"/>
      <c r="ZM53" s="125"/>
      <c r="ZN53" s="125"/>
      <c r="ZO53" s="125"/>
      <c r="ZP53" s="125"/>
      <c r="ZQ53" s="125"/>
      <c r="ZR53" s="125"/>
      <c r="ZS53" s="125"/>
      <c r="ZT53" s="125"/>
      <c r="ZU53" s="125"/>
      <c r="ZV53" s="125"/>
      <c r="ZW53" s="125"/>
      <c r="ZX53" s="125"/>
      <c r="ZY53" s="125"/>
      <c r="ZZ53" s="125"/>
      <c r="AAA53" s="125"/>
      <c r="AAB53" s="125"/>
      <c r="AAC53" s="125"/>
      <c r="AAD53" s="125"/>
      <c r="AAE53" s="125"/>
      <c r="AAF53" s="125"/>
      <c r="AAG53" s="125"/>
      <c r="AAH53" s="125"/>
      <c r="AAI53" s="125"/>
      <c r="AAJ53" s="125"/>
      <c r="AAK53" s="125"/>
      <c r="AAL53" s="125"/>
      <c r="AAM53" s="125"/>
      <c r="AAN53" s="125"/>
      <c r="AAO53" s="125"/>
      <c r="AAP53" s="125"/>
      <c r="AAQ53" s="125"/>
      <c r="AAR53" s="125"/>
      <c r="AAS53" s="125"/>
      <c r="AAT53" s="125"/>
      <c r="AAU53" s="125"/>
      <c r="AAV53" s="125"/>
      <c r="AAW53" s="125"/>
      <c r="AAX53" s="125"/>
      <c r="AAY53" s="125"/>
      <c r="AAZ53" s="125"/>
      <c r="ABA53" s="125"/>
      <c r="ABB53" s="125"/>
      <c r="ABC53" s="125"/>
      <c r="ABD53" s="125"/>
      <c r="ABE53" s="125"/>
      <c r="ABF53" s="125"/>
      <c r="ABG53" s="125"/>
      <c r="ABH53" s="125"/>
      <c r="ABI53" s="125"/>
      <c r="ABJ53" s="125"/>
      <c r="ABK53" s="125"/>
      <c r="ABL53" s="125"/>
      <c r="ABM53" s="125"/>
      <c r="ABN53" s="125"/>
      <c r="ABO53" s="125"/>
      <c r="ABP53" s="125"/>
      <c r="ABQ53" s="125"/>
      <c r="ABR53" s="125"/>
      <c r="ABS53" s="125"/>
      <c r="ABT53" s="125"/>
      <c r="ABU53" s="125"/>
      <c r="ABV53" s="125"/>
      <c r="ABW53" s="125"/>
      <c r="ABX53" s="125"/>
      <c r="ABY53" s="125"/>
      <c r="ABZ53" s="125"/>
      <c r="ACA53" s="125"/>
      <c r="ACB53" s="125"/>
      <c r="ACC53" s="125"/>
      <c r="ACD53" s="125"/>
      <c r="ACE53" s="125"/>
      <c r="ACF53" s="125"/>
      <c r="ACG53" s="125"/>
      <c r="ACH53" s="125"/>
      <c r="ACI53" s="125"/>
      <c r="ACJ53" s="125"/>
      <c r="ACK53" s="125"/>
      <c r="ACL53" s="125"/>
      <c r="ACM53" s="125"/>
      <c r="ACN53" s="125"/>
      <c r="ACO53" s="125"/>
      <c r="ACP53" s="125"/>
      <c r="ACQ53" s="125"/>
      <c r="ACR53" s="125"/>
      <c r="ACS53" s="125"/>
      <c r="ACT53" s="125"/>
      <c r="ACU53" s="125"/>
      <c r="ACV53" s="125"/>
      <c r="ACW53" s="125"/>
      <c r="ACX53" s="125"/>
      <c r="ACY53" s="125"/>
      <c r="ACZ53" s="125"/>
      <c r="ADA53" s="125"/>
      <c r="ADB53" s="125"/>
      <c r="ADC53" s="125"/>
      <c r="ADD53" s="125"/>
      <c r="ADE53" s="125"/>
      <c r="ADF53" s="125"/>
      <c r="ADG53" s="125"/>
      <c r="ADH53" s="125"/>
      <c r="ADI53" s="125"/>
      <c r="ADJ53" s="125"/>
      <c r="ADK53" s="125"/>
      <c r="ADL53" s="125"/>
      <c r="ADM53" s="125"/>
      <c r="ADN53" s="125"/>
      <c r="ADO53" s="125"/>
      <c r="ADP53" s="125"/>
      <c r="ADQ53" s="125"/>
      <c r="ADR53" s="125"/>
      <c r="ADS53" s="125"/>
      <c r="ADT53" s="125"/>
      <c r="ADU53" s="125"/>
      <c r="ADV53" s="125"/>
      <c r="ADW53" s="125"/>
      <c r="ADX53" s="125"/>
      <c r="ADY53" s="125"/>
      <c r="ADZ53" s="125"/>
      <c r="AEA53" s="125"/>
      <c r="AEB53" s="125"/>
      <c r="AEC53" s="125"/>
      <c r="AED53" s="125"/>
      <c r="AEE53" s="125"/>
      <c r="AEF53" s="125"/>
      <c r="AEG53" s="125"/>
      <c r="AEH53" s="125"/>
      <c r="AEI53" s="125"/>
      <c r="AEJ53" s="125"/>
      <c r="AEK53" s="125"/>
      <c r="AEL53" s="125"/>
      <c r="AEM53" s="125"/>
      <c r="AEN53" s="125"/>
      <c r="AEO53" s="125"/>
      <c r="AEP53" s="125"/>
      <c r="AEQ53" s="125"/>
      <c r="AER53" s="125"/>
      <c r="AES53" s="125"/>
      <c r="AET53" s="125"/>
      <c r="AEU53" s="125"/>
      <c r="AEV53" s="125"/>
      <c r="AEW53" s="125"/>
      <c r="AEX53" s="125"/>
      <c r="AEY53" s="125"/>
      <c r="AEZ53" s="125"/>
      <c r="AFA53" s="125"/>
      <c r="AFB53" s="125"/>
      <c r="AFC53" s="125"/>
      <c r="AFD53" s="125"/>
      <c r="AFE53" s="125"/>
      <c r="AFF53" s="125"/>
      <c r="AFG53" s="125"/>
      <c r="AFH53" s="125"/>
      <c r="AFI53" s="125"/>
      <c r="AFJ53" s="125"/>
      <c r="AFK53" s="125"/>
      <c r="AFL53" s="125"/>
      <c r="AFM53" s="125"/>
      <c r="AFN53" s="125"/>
      <c r="AFO53" s="125"/>
      <c r="AFP53" s="125"/>
      <c r="AFQ53" s="125"/>
      <c r="AFR53" s="125"/>
      <c r="AFS53" s="125"/>
      <c r="AFT53" s="125"/>
      <c r="AFU53" s="125"/>
      <c r="AFV53" s="125"/>
      <c r="AFW53" s="125"/>
      <c r="AFX53" s="125"/>
      <c r="AFY53" s="125"/>
      <c r="AFZ53" s="125"/>
      <c r="AGA53" s="125"/>
      <c r="AGB53" s="125"/>
      <c r="AGC53" s="125"/>
      <c r="AGD53" s="125"/>
      <c r="AGE53" s="125"/>
      <c r="AGF53" s="125"/>
      <c r="AGG53" s="125"/>
      <c r="AGH53" s="125"/>
      <c r="AGI53" s="125"/>
      <c r="AGJ53" s="125"/>
      <c r="AGK53" s="125"/>
      <c r="AGL53" s="125"/>
      <c r="AGM53" s="125"/>
      <c r="AGN53" s="125"/>
      <c r="AGO53" s="125"/>
      <c r="AGP53" s="125"/>
      <c r="AGQ53" s="125"/>
      <c r="AGR53" s="125"/>
      <c r="AGS53" s="125"/>
      <c r="AGT53" s="125"/>
      <c r="AGU53" s="125"/>
      <c r="AGV53" s="125"/>
      <c r="AGW53" s="125"/>
      <c r="AGX53" s="125"/>
      <c r="AGY53" s="125"/>
      <c r="AGZ53" s="125"/>
      <c r="AHA53" s="125"/>
      <c r="AHB53" s="125"/>
      <c r="AHC53" s="125"/>
      <c r="AHD53" s="125"/>
      <c r="AHE53" s="125"/>
      <c r="AHF53" s="125"/>
      <c r="AHG53" s="125"/>
      <c r="AHH53" s="125"/>
      <c r="AHI53" s="125"/>
      <c r="AHJ53" s="125"/>
      <c r="AHK53" s="125"/>
      <c r="AHL53" s="125"/>
      <c r="AHM53" s="125"/>
      <c r="AHN53" s="125"/>
      <c r="AHO53" s="125"/>
      <c r="AHP53" s="125"/>
      <c r="AHQ53" s="125"/>
      <c r="AHR53" s="125"/>
      <c r="AHS53" s="125"/>
      <c r="AHT53" s="125"/>
      <c r="AHU53" s="125"/>
      <c r="AHV53" s="125"/>
      <c r="AHW53" s="125"/>
      <c r="AHX53" s="125"/>
      <c r="AHY53" s="125"/>
      <c r="AHZ53" s="125"/>
      <c r="AIA53" s="125"/>
      <c r="AIB53" s="125"/>
      <c r="AIC53" s="125"/>
      <c r="AID53" s="125"/>
      <c r="AIE53" s="125"/>
      <c r="AIF53" s="125"/>
      <c r="AIG53" s="125"/>
      <c r="AIH53" s="125"/>
      <c r="AII53" s="125"/>
      <c r="AIJ53" s="125"/>
      <c r="AIK53" s="125"/>
      <c r="AIL53" s="125"/>
      <c r="AIM53" s="125"/>
      <c r="AIN53" s="125"/>
      <c r="AIO53" s="125"/>
      <c r="AIP53" s="125"/>
      <c r="AIQ53" s="125"/>
      <c r="AIR53" s="125"/>
      <c r="AIS53" s="125"/>
      <c r="AIT53" s="125"/>
      <c r="AIU53" s="125"/>
      <c r="AIV53" s="125"/>
      <c r="AIW53" s="125"/>
      <c r="AIX53" s="125"/>
      <c r="AIY53" s="125"/>
      <c r="AIZ53" s="125"/>
      <c r="AJA53" s="125"/>
      <c r="AJB53" s="125"/>
      <c r="AJC53" s="125"/>
      <c r="AJD53" s="125"/>
      <c r="AJE53" s="125"/>
      <c r="AJF53" s="125"/>
      <c r="AJG53" s="125"/>
      <c r="AJH53" s="125"/>
      <c r="AJI53" s="125"/>
      <c r="AJJ53" s="125"/>
      <c r="AJK53" s="125"/>
      <c r="AJL53" s="125"/>
      <c r="AJM53" s="125"/>
      <c r="AJN53" s="125"/>
      <c r="AJO53" s="125"/>
      <c r="AJP53" s="125"/>
      <c r="AJQ53" s="125"/>
      <c r="AJR53" s="125"/>
      <c r="AJS53" s="125"/>
      <c r="AJT53" s="125"/>
      <c r="AJU53" s="125"/>
      <c r="AJV53" s="125"/>
      <c r="AJW53" s="125"/>
      <c r="AJX53" s="125"/>
      <c r="AJY53" s="125"/>
      <c r="AJZ53" s="125"/>
      <c r="AKA53" s="125"/>
      <c r="AKB53" s="125"/>
      <c r="AKC53" s="125"/>
      <c r="AKD53" s="125"/>
      <c r="AKE53" s="125"/>
      <c r="AKF53" s="125"/>
      <c r="AKG53" s="125"/>
      <c r="AKH53" s="125"/>
      <c r="AKI53" s="125"/>
      <c r="AKJ53" s="125"/>
      <c r="AKK53" s="125"/>
      <c r="AKL53" s="125"/>
      <c r="AKM53" s="125"/>
      <c r="AKN53" s="125"/>
      <c r="AKO53" s="125"/>
      <c r="AKP53" s="125"/>
      <c r="AKQ53" s="125"/>
      <c r="AKR53" s="125"/>
      <c r="AKS53" s="125"/>
      <c r="AKT53" s="125"/>
      <c r="AKU53" s="125"/>
      <c r="AKV53" s="125"/>
      <c r="AKW53" s="125"/>
      <c r="AKX53" s="125"/>
      <c r="AKY53" s="125"/>
      <c r="AKZ53" s="125"/>
      <c r="ALA53" s="125"/>
      <c r="ALB53" s="125"/>
      <c r="ALC53" s="125"/>
      <c r="ALD53" s="125"/>
      <c r="ALE53" s="125"/>
      <c r="ALF53" s="125"/>
      <c r="ALG53" s="125"/>
      <c r="ALH53" s="125"/>
      <c r="ALI53" s="125"/>
      <c r="ALJ53" s="125"/>
      <c r="ALK53" s="125"/>
      <c r="ALL53" s="125"/>
      <c r="ALM53" s="125"/>
      <c r="ALN53" s="125"/>
      <c r="ALO53" s="125"/>
      <c r="ALP53" s="125"/>
      <c r="ALQ53" s="125"/>
      <c r="ALR53" s="125"/>
      <c r="ALS53" s="125"/>
      <c r="ALT53" s="125"/>
      <c r="ALU53" s="125"/>
      <c r="ALV53" s="125"/>
      <c r="ALW53" s="125"/>
      <c r="ALX53" s="125"/>
      <c r="ALY53" s="125"/>
      <c r="ALZ53" s="125"/>
      <c r="AMA53" s="125"/>
      <c r="AMB53" s="125"/>
      <c r="AMC53" s="125"/>
      <c r="AMD53" s="125"/>
      <c r="AME53" s="125"/>
      <c r="AMF53" s="125"/>
      <c r="AMG53" s="125"/>
      <c r="AMH53" s="125"/>
      <c r="AMI53" s="125"/>
      <c r="AMJ53" s="125"/>
      <c r="AMK53" s="125"/>
      <c r="AML53" s="125"/>
      <c r="AMM53" s="125"/>
      <c r="AMN53" s="125"/>
      <c r="AMO53" s="125"/>
      <c r="AMP53" s="125"/>
      <c r="AMQ53" s="125"/>
      <c r="AMR53" s="125"/>
      <c r="AMS53" s="125"/>
      <c r="AMT53" s="125"/>
      <c r="AMU53" s="125"/>
      <c r="AMV53" s="125"/>
      <c r="AMW53" s="125"/>
      <c r="AMX53" s="125"/>
      <c r="AMY53" s="125"/>
      <c r="AMZ53" s="125"/>
      <c r="ANA53" s="125"/>
      <c r="ANB53" s="125"/>
      <c r="ANC53" s="125"/>
      <c r="AND53" s="125"/>
      <c r="ANE53" s="125"/>
      <c r="ANF53" s="125"/>
      <c r="ANG53" s="125"/>
      <c r="ANH53" s="125"/>
      <c r="ANI53" s="125"/>
      <c r="ANJ53" s="125"/>
      <c r="ANK53" s="125"/>
      <c r="ANL53" s="125"/>
      <c r="ANM53" s="125"/>
      <c r="ANN53" s="125"/>
      <c r="ANO53" s="125"/>
      <c r="ANP53" s="125"/>
      <c r="ANQ53" s="125"/>
      <c r="ANR53" s="125"/>
      <c r="ANS53" s="125"/>
      <c r="ANT53" s="125"/>
      <c r="ANU53" s="125"/>
      <c r="ANV53" s="125"/>
      <c r="ANW53" s="125"/>
      <c r="ANX53" s="125"/>
      <c r="ANY53" s="125"/>
      <c r="ANZ53" s="125"/>
      <c r="AOA53" s="125"/>
      <c r="AOB53" s="125"/>
      <c r="AOC53" s="125"/>
      <c r="AOD53" s="125"/>
      <c r="AOE53" s="125"/>
      <c r="AOF53" s="125"/>
      <c r="AOG53" s="125"/>
      <c r="AOH53" s="125"/>
      <c r="AOI53" s="125"/>
      <c r="AOJ53" s="125"/>
      <c r="AOK53" s="125"/>
      <c r="AOL53" s="125"/>
      <c r="AOM53" s="125"/>
      <c r="AON53" s="125"/>
      <c r="AOO53" s="125"/>
      <c r="AOP53" s="125"/>
      <c r="AOQ53" s="125"/>
      <c r="AOR53" s="125"/>
      <c r="AOS53" s="125"/>
      <c r="AOT53" s="125"/>
      <c r="AOU53" s="125"/>
      <c r="AOV53" s="125"/>
      <c r="AOW53" s="125"/>
      <c r="AOX53" s="125"/>
      <c r="AOY53" s="125"/>
      <c r="AOZ53" s="125"/>
      <c r="APA53" s="125"/>
      <c r="APB53" s="125"/>
      <c r="APC53" s="125"/>
      <c r="APD53" s="125"/>
      <c r="APE53" s="125"/>
      <c r="APF53" s="125"/>
      <c r="APG53" s="125"/>
      <c r="APH53" s="125"/>
      <c r="API53" s="125"/>
      <c r="APJ53" s="125"/>
      <c r="APK53" s="125"/>
      <c r="APL53" s="125"/>
      <c r="APM53" s="125"/>
      <c r="APN53" s="125"/>
      <c r="APO53" s="125"/>
      <c r="APP53" s="125"/>
      <c r="APQ53" s="125"/>
      <c r="APR53" s="125"/>
      <c r="APS53" s="125"/>
      <c r="APT53" s="125"/>
      <c r="APU53" s="125"/>
      <c r="APV53" s="125"/>
      <c r="APW53" s="125"/>
      <c r="APX53" s="125"/>
      <c r="APY53" s="125"/>
      <c r="APZ53" s="125"/>
      <c r="AQA53" s="125"/>
      <c r="AQB53" s="125"/>
      <c r="AQC53" s="125"/>
      <c r="AQD53" s="125"/>
      <c r="AQE53" s="125"/>
      <c r="AQF53" s="125"/>
      <c r="AQG53" s="125"/>
      <c r="AQH53" s="125"/>
      <c r="AQI53" s="125"/>
      <c r="AQJ53" s="125"/>
      <c r="AQK53" s="125"/>
      <c r="AQL53" s="125"/>
      <c r="AQM53" s="125"/>
      <c r="AQN53" s="125"/>
      <c r="AQO53" s="125"/>
      <c r="AQP53" s="125"/>
      <c r="AQQ53" s="125"/>
      <c r="AQR53" s="125"/>
      <c r="AQS53" s="125"/>
      <c r="AQT53" s="125"/>
      <c r="AQU53" s="125"/>
      <c r="AQV53" s="125"/>
      <c r="AQW53" s="125"/>
      <c r="AQX53" s="125"/>
      <c r="AQY53" s="125"/>
      <c r="AQZ53" s="125"/>
      <c r="ARA53" s="125"/>
      <c r="ARB53" s="125"/>
      <c r="ARC53" s="125"/>
      <c r="ARD53" s="125"/>
      <c r="ARE53" s="125"/>
      <c r="ARF53" s="125"/>
      <c r="ARG53" s="125"/>
      <c r="ARH53" s="125"/>
      <c r="ARI53" s="125"/>
      <c r="ARJ53" s="125"/>
      <c r="ARK53" s="125"/>
      <c r="ARL53" s="125"/>
      <c r="ARM53" s="125"/>
      <c r="ARN53" s="125"/>
      <c r="ARO53" s="125"/>
      <c r="ARP53" s="125"/>
      <c r="ARQ53" s="125"/>
      <c r="ARR53" s="125"/>
      <c r="ARS53" s="125"/>
      <c r="ART53" s="125"/>
      <c r="ARU53" s="125"/>
      <c r="ARV53" s="125"/>
      <c r="ARW53" s="125"/>
      <c r="ARX53" s="125"/>
      <c r="ARY53" s="125"/>
      <c r="ARZ53" s="125"/>
      <c r="ASA53" s="125"/>
      <c r="ASB53" s="125"/>
      <c r="ASC53" s="125"/>
      <c r="ASD53" s="125"/>
      <c r="ASE53" s="125"/>
      <c r="ASF53" s="125"/>
      <c r="ASG53" s="125"/>
      <c r="ASH53" s="125"/>
      <c r="ASI53" s="125"/>
      <c r="ASJ53" s="125"/>
      <c r="ASK53" s="125"/>
      <c r="ASL53" s="125"/>
      <c r="ASM53" s="125"/>
      <c r="ASN53" s="125"/>
      <c r="ASO53" s="125"/>
      <c r="ASP53" s="125"/>
      <c r="ASQ53" s="125"/>
      <c r="ASR53" s="125"/>
      <c r="ASS53" s="125"/>
      <c r="AST53" s="125"/>
      <c r="ASU53" s="125"/>
      <c r="ASV53" s="125"/>
      <c r="ASW53" s="125"/>
      <c r="ASX53" s="125"/>
      <c r="ASY53" s="125"/>
      <c r="ASZ53" s="125"/>
      <c r="ATA53" s="125"/>
      <c r="ATB53" s="125"/>
      <c r="ATC53" s="125"/>
      <c r="ATD53" s="125"/>
      <c r="ATE53" s="125"/>
      <c r="ATF53" s="125"/>
      <c r="ATG53" s="125"/>
      <c r="ATH53" s="125"/>
      <c r="ATI53" s="125"/>
      <c r="ATJ53" s="125"/>
      <c r="ATK53" s="125"/>
      <c r="ATL53" s="125"/>
      <c r="ATM53" s="125"/>
      <c r="ATN53" s="125"/>
      <c r="ATO53" s="125"/>
      <c r="ATP53" s="125"/>
      <c r="ATQ53" s="125"/>
      <c r="ATR53" s="125"/>
      <c r="ATS53" s="125"/>
      <c r="ATT53" s="125"/>
      <c r="ATU53" s="125"/>
      <c r="ATV53" s="125"/>
      <c r="ATW53" s="125"/>
      <c r="ATX53" s="125"/>
      <c r="ATY53" s="125"/>
      <c r="ATZ53" s="125"/>
      <c r="AUA53" s="125"/>
      <c r="AUB53" s="125"/>
      <c r="AUC53" s="125"/>
      <c r="AUD53" s="125"/>
      <c r="AUE53" s="125"/>
      <c r="AUF53" s="125"/>
      <c r="AUG53" s="125"/>
      <c r="AUH53" s="125"/>
      <c r="AUI53" s="125"/>
      <c r="AUJ53" s="125"/>
      <c r="AUK53" s="125"/>
      <c r="AUL53" s="125"/>
      <c r="AUM53" s="125"/>
      <c r="AUN53" s="125"/>
      <c r="AUO53" s="125"/>
      <c r="AUP53" s="125"/>
      <c r="AUQ53" s="125"/>
      <c r="AUR53" s="125"/>
      <c r="AUS53" s="125"/>
    </row>
    <row r="54" spans="1:1241" s="47" customFormat="1" ht="14" x14ac:dyDescent="0.25">
      <c r="A54" s="17"/>
      <c r="B54" s="17"/>
      <c r="D54" s="32"/>
      <c r="E54" s="17"/>
      <c r="F54" s="17"/>
      <c r="G54" s="17"/>
      <c r="H54" s="17"/>
      <c r="I54" s="17"/>
      <c r="J54" s="17"/>
      <c r="K54" s="17"/>
      <c r="L54" s="17"/>
      <c r="M54" s="17"/>
      <c r="N54" s="32"/>
      <c r="O54" s="32"/>
      <c r="P54" s="32"/>
      <c r="Q54" s="32"/>
      <c r="R54" s="32"/>
      <c r="S54" s="32"/>
      <c r="T54" s="32"/>
      <c r="U54" s="32"/>
      <c r="V54" s="127"/>
      <c r="W54" s="127"/>
      <c r="X54" s="130"/>
      <c r="Y54" s="130"/>
      <c r="Z54" s="130"/>
      <c r="AA54" s="130"/>
      <c r="AB54" s="130"/>
      <c r="AC54" s="130"/>
      <c r="AD54" s="130"/>
      <c r="AE54" s="130"/>
      <c r="AF54" s="130"/>
      <c r="AG54" s="130"/>
      <c r="AH54" s="130"/>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
      <c r="MQ54" s="8"/>
      <c r="MR54" s="8"/>
      <c r="MS54" s="8"/>
      <c r="MT54" s="8"/>
      <c r="MU54" s="8"/>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
      <c r="NZ54" s="8"/>
      <c r="OA54" s="8"/>
      <c r="OB54" s="8"/>
      <c r="OC54" s="8"/>
      <c r="OD54" s="8"/>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
      <c r="PI54" s="8"/>
      <c r="PJ54" s="8"/>
      <c r="PK54" s="8"/>
      <c r="PL54" s="8"/>
      <c r="PM54" s="8"/>
      <c r="PN54" s="8"/>
      <c r="PO54" s="8"/>
      <c r="PP54" s="8"/>
      <c r="PQ54" s="8"/>
      <c r="PR54" s="8"/>
      <c r="PS54" s="8"/>
      <c r="PT54" s="8"/>
      <c r="PU54" s="8"/>
      <c r="PV54" s="8"/>
      <c r="PW54" s="8"/>
      <c r="PX54" s="8"/>
      <c r="PY54" s="8"/>
      <c r="PZ54" s="8"/>
      <c r="QA54" s="8"/>
      <c r="QB54" s="8"/>
      <c r="QC54" s="8"/>
      <c r="QD54" s="8"/>
      <c r="QE54" s="8"/>
      <c r="QF54" s="8"/>
      <c r="QG54" s="8"/>
      <c r="QH54" s="8"/>
      <c r="QI54" s="8"/>
      <c r="QJ54" s="8"/>
      <c r="QK54" s="8"/>
      <c r="QL54" s="8"/>
      <c r="QM54" s="8"/>
      <c r="QN54" s="8"/>
      <c r="QO54" s="8"/>
      <c r="QP54" s="8"/>
      <c r="QQ54" s="8"/>
      <c r="QR54" s="8"/>
      <c r="QS54" s="8"/>
      <c r="QT54" s="8"/>
      <c r="QU54" s="8"/>
      <c r="QV54" s="8"/>
      <c r="QW54" s="8"/>
      <c r="QX54" s="8"/>
      <c r="QY54" s="8"/>
      <c r="QZ54" s="8"/>
      <c r="RA54" s="8"/>
      <c r="RB54" s="8"/>
      <c r="RC54" s="8"/>
      <c r="RD54" s="8"/>
      <c r="RE54" s="8"/>
      <c r="RF54" s="8"/>
      <c r="RG54" s="8"/>
      <c r="RH54" s="8"/>
      <c r="RI54" s="8"/>
      <c r="RJ54" s="8"/>
      <c r="RK54" s="8"/>
      <c r="RL54" s="8"/>
      <c r="RM54" s="8"/>
      <c r="RN54" s="8"/>
      <c r="RO54" s="8"/>
      <c r="RP54" s="8"/>
      <c r="RQ54" s="8"/>
      <c r="RR54" s="8"/>
      <c r="RS54" s="8"/>
      <c r="RT54" s="8"/>
      <c r="RU54" s="8"/>
      <c r="RV54" s="8"/>
      <c r="RW54" s="8"/>
      <c r="RX54" s="8"/>
      <c r="RY54" s="8"/>
      <c r="RZ54" s="8"/>
      <c r="SA54" s="8"/>
      <c r="SB54" s="8"/>
      <c r="SC54" s="8"/>
      <c r="SD54" s="8"/>
      <c r="SE54" s="8"/>
      <c r="SF54" s="8"/>
      <c r="SG54" s="8"/>
      <c r="SH54" s="8"/>
      <c r="SI54" s="8"/>
      <c r="SJ54" s="8"/>
      <c r="SK54" s="8"/>
      <c r="SL54" s="8"/>
      <c r="SM54" s="8"/>
      <c r="SN54" s="8"/>
      <c r="SO54" s="8"/>
      <c r="SP54" s="8"/>
      <c r="SQ54" s="8"/>
      <c r="SR54" s="8"/>
      <c r="SS54" s="8"/>
      <c r="ST54" s="8"/>
      <c r="SU54" s="8"/>
      <c r="SV54" s="8"/>
      <c r="SW54" s="8"/>
      <c r="SX54" s="8"/>
      <c r="SY54" s="8"/>
      <c r="SZ54" s="8"/>
      <c r="TA54" s="8"/>
      <c r="TB54" s="8"/>
      <c r="TC54" s="8"/>
      <c r="TD54" s="8"/>
      <c r="TE54" s="8"/>
      <c r="TF54" s="8"/>
      <c r="TG54" s="8"/>
      <c r="TH54" s="8"/>
      <c r="TI54" s="8"/>
      <c r="TJ54" s="8"/>
      <c r="TK54" s="8"/>
      <c r="TL54" s="8"/>
      <c r="TM54" s="8"/>
      <c r="TN54" s="8"/>
      <c r="TO54" s="8"/>
      <c r="TP54" s="8"/>
      <c r="TQ54" s="8"/>
      <c r="TR54" s="8"/>
      <c r="TS54" s="8"/>
      <c r="TT54" s="8"/>
      <c r="TU54" s="8"/>
      <c r="TV54" s="8"/>
      <c r="TW54" s="8"/>
      <c r="TX54" s="8"/>
      <c r="TY54" s="8"/>
      <c r="TZ54" s="8"/>
      <c r="UA54" s="8"/>
      <c r="UB54" s="8"/>
      <c r="UC54" s="8"/>
      <c r="UD54" s="8"/>
      <c r="UE54" s="8"/>
      <c r="UF54" s="8"/>
      <c r="UG54" s="8"/>
      <c r="UH54" s="8"/>
      <c r="UI54" s="8"/>
      <c r="UJ54" s="8"/>
      <c r="UK54" s="8"/>
      <c r="UL54" s="8"/>
      <c r="UM54" s="8"/>
      <c r="UN54" s="8"/>
      <c r="UO54" s="8"/>
      <c r="UP54" s="8"/>
      <c r="UQ54" s="8"/>
      <c r="UR54" s="8"/>
      <c r="US54" s="8"/>
      <c r="UT54" s="8"/>
      <c r="UU54" s="8"/>
      <c r="UV54" s="8"/>
      <c r="UW54" s="8"/>
      <c r="UX54" s="8"/>
      <c r="UY54" s="8"/>
      <c r="UZ54" s="8"/>
      <c r="VA54" s="8"/>
      <c r="VB54" s="8"/>
      <c r="VC54" s="8"/>
      <c r="VD54" s="8"/>
      <c r="VE54" s="8"/>
      <c r="VF54" s="8"/>
      <c r="VG54" s="8"/>
      <c r="VH54" s="8"/>
      <c r="VI54" s="8"/>
      <c r="VJ54" s="8"/>
      <c r="VK54" s="8"/>
      <c r="VL54" s="8"/>
      <c r="VM54" s="8"/>
      <c r="VN54" s="8"/>
      <c r="VO54" s="8"/>
      <c r="VP54" s="8"/>
      <c r="VQ54" s="8"/>
      <c r="VR54" s="8"/>
      <c r="VS54" s="8"/>
      <c r="VT54" s="8"/>
      <c r="VU54" s="8"/>
      <c r="VV54" s="8"/>
      <c r="VW54" s="8"/>
      <c r="VX54" s="8"/>
      <c r="VY54" s="8"/>
      <c r="VZ54" s="8"/>
      <c r="WA54" s="8"/>
      <c r="WB54" s="8"/>
      <c r="WC54" s="8"/>
      <c r="WD54" s="8"/>
      <c r="WE54" s="8"/>
      <c r="WF54" s="8"/>
      <c r="WG54" s="8"/>
      <c r="WH54" s="8"/>
      <c r="WI54" s="8"/>
      <c r="WJ54" s="8"/>
      <c r="WK54" s="8"/>
      <c r="WL54" s="8"/>
      <c r="WM54" s="8"/>
      <c r="WN54" s="8"/>
      <c r="WO54" s="8"/>
      <c r="WP54" s="8"/>
      <c r="WQ54" s="8"/>
      <c r="WR54" s="8"/>
      <c r="WS54" s="8"/>
      <c r="WT54" s="8"/>
      <c r="WU54" s="8"/>
      <c r="WV54" s="8"/>
      <c r="WW54" s="8"/>
      <c r="WX54" s="8"/>
      <c r="WY54" s="8"/>
      <c r="WZ54" s="8"/>
      <c r="XA54" s="8"/>
      <c r="XB54" s="8"/>
      <c r="XC54" s="8"/>
      <c r="XD54" s="8"/>
      <c r="XE54" s="8"/>
      <c r="XF54" s="8"/>
      <c r="XG54" s="8"/>
      <c r="XH54" s="8"/>
      <c r="XI54" s="8"/>
      <c r="XJ54" s="8"/>
      <c r="XK54" s="8"/>
      <c r="XL54" s="8"/>
      <c r="XM54" s="8"/>
      <c r="XN54" s="8"/>
      <c r="XO54" s="8"/>
      <c r="XP54" s="8"/>
      <c r="XQ54" s="8"/>
      <c r="XR54" s="8"/>
      <c r="XS54" s="8"/>
      <c r="XT54" s="8"/>
      <c r="XU54" s="8"/>
      <c r="XV54" s="8"/>
      <c r="XW54" s="8"/>
      <c r="XX54" s="8"/>
      <c r="XY54" s="8"/>
      <c r="XZ54" s="8"/>
      <c r="YA54" s="8"/>
      <c r="YB54" s="8"/>
      <c r="YC54" s="8"/>
      <c r="YD54" s="8"/>
      <c r="YE54" s="8"/>
      <c r="YF54" s="8"/>
      <c r="YG54" s="8"/>
      <c r="YH54" s="8"/>
      <c r="YI54" s="8"/>
      <c r="YJ54" s="8"/>
      <c r="YK54" s="8"/>
      <c r="YL54" s="8"/>
      <c r="YM54" s="8"/>
      <c r="YN54" s="8"/>
      <c r="YO54" s="8"/>
      <c r="YP54" s="8"/>
      <c r="YQ54" s="8"/>
      <c r="YR54" s="8"/>
      <c r="YS54" s="8"/>
      <c r="YT54" s="8"/>
      <c r="YU54" s="8"/>
      <c r="YV54" s="8"/>
      <c r="YW54" s="8"/>
      <c r="YX54" s="8"/>
      <c r="YY54" s="8"/>
      <c r="YZ54" s="8"/>
      <c r="ZA54" s="8"/>
      <c r="ZB54" s="8"/>
      <c r="ZC54" s="8"/>
      <c r="ZD54" s="8"/>
      <c r="ZE54" s="8"/>
      <c r="ZF54" s="8"/>
      <c r="ZG54" s="8"/>
      <c r="ZH54" s="8"/>
      <c r="ZI54" s="8"/>
      <c r="ZJ54" s="8"/>
      <c r="ZK54" s="8"/>
      <c r="ZL54" s="8"/>
      <c r="ZM54" s="8"/>
      <c r="ZN54" s="8"/>
      <c r="ZO54" s="8"/>
      <c r="ZP54" s="8"/>
      <c r="ZQ54" s="8"/>
      <c r="ZR54" s="8"/>
      <c r="ZS54" s="8"/>
      <c r="ZT54" s="8"/>
      <c r="ZU54" s="8"/>
      <c r="ZV54" s="8"/>
      <c r="ZW54" s="8"/>
      <c r="ZX54" s="8"/>
      <c r="ZY54" s="8"/>
      <c r="ZZ54" s="8"/>
      <c r="AAA54" s="8"/>
      <c r="AAB54" s="8"/>
      <c r="AAC54" s="8"/>
      <c r="AAD54" s="8"/>
      <c r="AAE54" s="8"/>
      <c r="AAF54" s="8"/>
      <c r="AAG54" s="8"/>
      <c r="AAH54" s="8"/>
      <c r="AAI54" s="8"/>
      <c r="AAJ54" s="8"/>
      <c r="AAK54" s="8"/>
      <c r="AAL54" s="8"/>
      <c r="AAM54" s="8"/>
      <c r="AAN54" s="8"/>
      <c r="AAO54" s="8"/>
      <c r="AAP54" s="8"/>
      <c r="AAQ54" s="8"/>
      <c r="AAR54" s="8"/>
      <c r="AAS54" s="8"/>
      <c r="AAT54" s="8"/>
      <c r="AAU54" s="8"/>
      <c r="AAV54" s="8"/>
      <c r="AAW54" s="8"/>
      <c r="AAX54" s="8"/>
      <c r="AAY54" s="8"/>
      <c r="AAZ54" s="8"/>
      <c r="ABA54" s="8"/>
      <c r="ABB54" s="8"/>
      <c r="ABC54" s="8"/>
      <c r="ABD54" s="8"/>
      <c r="ABE54" s="8"/>
      <c r="ABF54" s="8"/>
      <c r="ABG54" s="8"/>
      <c r="ABH54" s="8"/>
      <c r="ABI54" s="8"/>
      <c r="ABJ54" s="8"/>
      <c r="ABK54" s="8"/>
      <c r="ABL54" s="8"/>
      <c r="ABM54" s="8"/>
      <c r="ABN54" s="8"/>
      <c r="ABO54" s="8"/>
      <c r="ABP54" s="8"/>
      <c r="ABQ54" s="8"/>
      <c r="ABR54" s="8"/>
      <c r="ABS54" s="8"/>
      <c r="ABT54" s="8"/>
      <c r="ABU54" s="8"/>
      <c r="ABV54" s="8"/>
      <c r="ABW54" s="8"/>
      <c r="ABX54" s="8"/>
      <c r="ABY54" s="8"/>
      <c r="ABZ54" s="8"/>
      <c r="ACA54" s="8"/>
      <c r="ACB54" s="8"/>
      <c r="ACC54" s="8"/>
      <c r="ACD54" s="8"/>
      <c r="ACE54" s="8"/>
      <c r="ACF54" s="8"/>
      <c r="ACG54" s="8"/>
      <c r="ACH54" s="8"/>
      <c r="ACI54" s="8"/>
      <c r="ACJ54" s="8"/>
      <c r="ACK54" s="8"/>
      <c r="ACL54" s="8"/>
      <c r="ACM54" s="8"/>
      <c r="ACN54" s="8"/>
      <c r="ACO54" s="8"/>
      <c r="ACP54" s="8"/>
      <c r="ACQ54" s="8"/>
      <c r="ACR54" s="8"/>
      <c r="ACS54" s="8"/>
      <c r="ACT54" s="8"/>
      <c r="ACU54" s="8"/>
      <c r="ACV54" s="8"/>
      <c r="ACW54" s="8"/>
      <c r="ACX54" s="8"/>
      <c r="ACY54" s="8"/>
      <c r="ACZ54" s="8"/>
      <c r="ADA54" s="8"/>
      <c r="ADB54" s="8"/>
      <c r="ADC54" s="8"/>
      <c r="ADD54" s="8"/>
      <c r="ADE54" s="8"/>
      <c r="ADF54" s="8"/>
      <c r="ADG54" s="8"/>
      <c r="ADH54" s="8"/>
      <c r="ADI54" s="8"/>
      <c r="ADJ54" s="8"/>
      <c r="ADK54" s="8"/>
      <c r="ADL54" s="8"/>
      <c r="ADM54" s="8"/>
      <c r="ADN54" s="8"/>
      <c r="ADO54" s="8"/>
      <c r="ADP54" s="8"/>
      <c r="ADQ54" s="8"/>
      <c r="ADR54" s="8"/>
      <c r="ADS54" s="8"/>
      <c r="ADT54" s="8"/>
      <c r="ADU54" s="8"/>
      <c r="ADV54" s="8"/>
      <c r="ADW54" s="8"/>
      <c r="ADX54" s="8"/>
      <c r="ADY54" s="8"/>
      <c r="ADZ54" s="8"/>
      <c r="AEA54" s="8"/>
      <c r="AEB54" s="8"/>
      <c r="AEC54" s="8"/>
      <c r="AED54" s="8"/>
      <c r="AEE54" s="8"/>
      <c r="AEF54" s="8"/>
      <c r="AEG54" s="8"/>
      <c r="AEH54" s="8"/>
      <c r="AEI54" s="8"/>
      <c r="AEJ54" s="8"/>
      <c r="AEK54" s="8"/>
      <c r="AEL54" s="8"/>
      <c r="AEM54" s="8"/>
      <c r="AEN54" s="8"/>
      <c r="AEO54" s="8"/>
      <c r="AEP54" s="8"/>
      <c r="AEQ54" s="8"/>
      <c r="AER54" s="8"/>
      <c r="AES54" s="8"/>
      <c r="AET54" s="8"/>
      <c r="AEU54" s="8"/>
      <c r="AEV54" s="8"/>
      <c r="AEW54" s="8"/>
      <c r="AEX54" s="8"/>
      <c r="AEY54" s="8"/>
      <c r="AEZ54" s="8"/>
      <c r="AFA54" s="8"/>
      <c r="AFB54" s="8"/>
      <c r="AFC54" s="8"/>
      <c r="AFD54" s="8"/>
      <c r="AFE54" s="8"/>
      <c r="AFF54" s="8"/>
      <c r="AFG54" s="8"/>
      <c r="AFH54" s="8"/>
      <c r="AFI54" s="8"/>
      <c r="AFJ54" s="8"/>
      <c r="AFK54" s="8"/>
      <c r="AFL54" s="8"/>
      <c r="AFM54" s="8"/>
      <c r="AFN54" s="8"/>
      <c r="AFO54" s="8"/>
      <c r="AFP54" s="8"/>
      <c r="AFQ54" s="8"/>
      <c r="AFR54" s="8"/>
      <c r="AFS54" s="8"/>
      <c r="AFT54" s="8"/>
      <c r="AFU54" s="8"/>
      <c r="AFV54" s="8"/>
      <c r="AFW54" s="8"/>
      <c r="AFX54" s="8"/>
      <c r="AFY54" s="8"/>
      <c r="AFZ54" s="8"/>
      <c r="AGA54" s="8"/>
      <c r="AGB54" s="8"/>
      <c r="AGC54" s="8"/>
      <c r="AGD54" s="8"/>
      <c r="AGE54" s="8"/>
      <c r="AGF54" s="8"/>
      <c r="AGG54" s="8"/>
      <c r="AGH54" s="8"/>
      <c r="AGI54" s="8"/>
      <c r="AGJ54" s="8"/>
      <c r="AGK54" s="8"/>
      <c r="AGL54" s="8"/>
      <c r="AGM54" s="8"/>
      <c r="AGN54" s="8"/>
      <c r="AGO54" s="8"/>
      <c r="AGP54" s="8"/>
      <c r="AGQ54" s="8"/>
      <c r="AGR54" s="8"/>
      <c r="AGS54" s="8"/>
      <c r="AGT54" s="8"/>
      <c r="AGU54" s="8"/>
      <c r="AGV54" s="8"/>
      <c r="AGW54" s="8"/>
      <c r="AGX54" s="8"/>
      <c r="AGY54" s="8"/>
      <c r="AGZ54" s="8"/>
      <c r="AHA54" s="8"/>
      <c r="AHB54" s="8"/>
      <c r="AHC54" s="8"/>
      <c r="AHD54" s="8"/>
      <c r="AHE54" s="8"/>
      <c r="AHF54" s="8"/>
      <c r="AHG54" s="8"/>
      <c r="AHH54" s="8"/>
      <c r="AHI54" s="8"/>
      <c r="AHJ54" s="8"/>
      <c r="AHK54" s="8"/>
      <c r="AHL54" s="8"/>
      <c r="AHM54" s="8"/>
      <c r="AHN54" s="8"/>
      <c r="AHO54" s="8"/>
      <c r="AHP54" s="8"/>
      <c r="AHQ54" s="8"/>
      <c r="AHR54" s="8"/>
      <c r="AHS54" s="8"/>
      <c r="AHT54" s="8"/>
      <c r="AHU54" s="8"/>
      <c r="AHV54" s="8"/>
      <c r="AHW54" s="8"/>
      <c r="AHX54" s="8"/>
      <c r="AHY54" s="8"/>
      <c r="AHZ54" s="8"/>
      <c r="AIA54" s="8"/>
      <c r="AIB54" s="8"/>
      <c r="AIC54" s="8"/>
      <c r="AID54" s="8"/>
      <c r="AIE54" s="8"/>
      <c r="AIF54" s="8"/>
      <c r="AIG54" s="8"/>
      <c r="AIH54" s="8"/>
      <c r="AII54" s="8"/>
      <c r="AIJ54" s="8"/>
      <c r="AIK54" s="8"/>
      <c r="AIL54" s="8"/>
      <c r="AIM54" s="8"/>
      <c r="AIN54" s="8"/>
      <c r="AIO54" s="8"/>
      <c r="AIP54" s="8"/>
      <c r="AIQ54" s="8"/>
      <c r="AIR54" s="8"/>
      <c r="AIS54" s="8"/>
      <c r="AIT54" s="8"/>
      <c r="AIU54" s="8"/>
      <c r="AIV54" s="8"/>
      <c r="AIW54" s="8"/>
      <c r="AIX54" s="8"/>
      <c r="AIY54" s="8"/>
      <c r="AIZ54" s="8"/>
      <c r="AJA54" s="8"/>
      <c r="AJB54" s="8"/>
      <c r="AJC54" s="8"/>
      <c r="AJD54" s="8"/>
      <c r="AJE54" s="8"/>
      <c r="AJF54" s="8"/>
      <c r="AJG54" s="8"/>
      <c r="AJH54" s="8"/>
      <c r="AJI54" s="8"/>
      <c r="AJJ54" s="8"/>
      <c r="AJK54" s="8"/>
      <c r="AJL54" s="8"/>
      <c r="AJM54" s="8"/>
      <c r="AJN54" s="8"/>
      <c r="AJO54" s="8"/>
      <c r="AJP54" s="8"/>
      <c r="AJQ54" s="8"/>
      <c r="AJR54" s="8"/>
      <c r="AJS54" s="8"/>
      <c r="AJT54" s="8"/>
      <c r="AJU54" s="8"/>
      <c r="AJV54" s="8"/>
      <c r="AJW54" s="8"/>
      <c r="AJX54" s="8"/>
      <c r="AJY54" s="8"/>
      <c r="AJZ54" s="8"/>
      <c r="AKA54" s="8"/>
      <c r="AKB54" s="8"/>
      <c r="AKC54" s="8"/>
      <c r="AKD54" s="8"/>
      <c r="AKE54" s="8"/>
      <c r="AKF54" s="8"/>
      <c r="AKG54" s="8"/>
      <c r="AKH54" s="8"/>
      <c r="AKI54" s="8"/>
      <c r="AKJ54" s="8"/>
      <c r="AKK54" s="8"/>
      <c r="AKL54" s="8"/>
      <c r="AKM54" s="8"/>
      <c r="AKN54" s="8"/>
      <c r="AKO54" s="8"/>
      <c r="AKP54" s="8"/>
      <c r="AKQ54" s="8"/>
      <c r="AKR54" s="8"/>
      <c r="AKS54" s="8"/>
      <c r="AKT54" s="8"/>
      <c r="AKU54" s="8"/>
      <c r="AKV54" s="8"/>
      <c r="AKW54" s="8"/>
      <c r="AKX54" s="8"/>
      <c r="AKY54" s="8"/>
      <c r="AKZ54" s="8"/>
      <c r="ALA54" s="8"/>
      <c r="ALB54" s="8"/>
      <c r="ALC54" s="8"/>
      <c r="ALD54" s="8"/>
      <c r="ALE54" s="8"/>
      <c r="ALF54" s="8"/>
      <c r="ALG54" s="8"/>
      <c r="ALH54" s="8"/>
      <c r="ALI54" s="8"/>
      <c r="ALJ54" s="8"/>
      <c r="ALK54" s="8"/>
      <c r="ALL54" s="8"/>
      <c r="ALM54" s="8"/>
      <c r="ALN54" s="8"/>
      <c r="ALO54" s="8"/>
      <c r="ALP54" s="8"/>
      <c r="ALQ54" s="8"/>
      <c r="ALR54" s="8"/>
      <c r="ALS54" s="8"/>
      <c r="ALT54" s="8"/>
      <c r="ALU54" s="8"/>
      <c r="ALV54" s="8"/>
      <c r="ALW54" s="8"/>
      <c r="ALX54" s="8"/>
      <c r="ALY54" s="8"/>
      <c r="ALZ54" s="8"/>
      <c r="AMA54" s="8"/>
      <c r="AMB54" s="8"/>
      <c r="AMC54" s="8"/>
      <c r="AMD54" s="8"/>
      <c r="AME54" s="8"/>
      <c r="AMF54" s="8"/>
      <c r="AMG54" s="8"/>
      <c r="AMH54" s="8"/>
      <c r="AMI54" s="8"/>
      <c r="AMJ54" s="8"/>
      <c r="AMK54" s="8"/>
      <c r="AML54" s="8"/>
      <c r="AMM54" s="8"/>
      <c r="AMN54" s="8"/>
      <c r="AMO54" s="8"/>
      <c r="AMP54" s="8"/>
      <c r="AMQ54" s="8"/>
      <c r="AMR54" s="8"/>
      <c r="AMS54" s="8"/>
      <c r="AMT54" s="8"/>
      <c r="AMU54" s="8"/>
      <c r="AMV54" s="8"/>
      <c r="AMW54" s="8"/>
      <c r="AMX54" s="8"/>
      <c r="AMY54" s="8"/>
      <c r="AMZ54" s="8"/>
      <c r="ANA54" s="8"/>
      <c r="ANB54" s="8"/>
      <c r="ANC54" s="8"/>
      <c r="AND54" s="8"/>
      <c r="ANE54" s="8"/>
      <c r="ANF54" s="8"/>
      <c r="ANG54" s="8"/>
      <c r="ANH54" s="8"/>
      <c r="ANI54" s="8"/>
      <c r="ANJ54" s="8"/>
      <c r="ANK54" s="8"/>
      <c r="ANL54" s="8"/>
      <c r="ANM54" s="8"/>
      <c r="ANN54" s="8"/>
      <c r="ANO54" s="8"/>
      <c r="ANP54" s="8"/>
      <c r="ANQ54" s="8"/>
      <c r="ANR54" s="8"/>
      <c r="ANS54" s="8"/>
      <c r="ANT54" s="8"/>
      <c r="ANU54" s="8"/>
      <c r="ANV54" s="8"/>
      <c r="ANW54" s="8"/>
      <c r="ANX54" s="8"/>
      <c r="ANY54" s="8"/>
      <c r="ANZ54" s="8"/>
      <c r="AOA54" s="8"/>
      <c r="AOB54" s="8"/>
      <c r="AOC54" s="8"/>
      <c r="AOD54" s="8"/>
      <c r="AOE54" s="8"/>
      <c r="AOF54" s="8"/>
      <c r="AOG54" s="8"/>
      <c r="AOH54" s="8"/>
      <c r="AOI54" s="8"/>
      <c r="AOJ54" s="8"/>
      <c r="AOK54" s="8"/>
      <c r="AOL54" s="8"/>
      <c r="AOM54" s="8"/>
      <c r="AON54" s="8"/>
      <c r="AOO54" s="8"/>
      <c r="AOP54" s="8"/>
      <c r="AOQ54" s="8"/>
      <c r="AOR54" s="8"/>
      <c r="AOS54" s="8"/>
      <c r="AOT54" s="8"/>
      <c r="AOU54" s="8"/>
      <c r="AOV54" s="8"/>
      <c r="AOW54" s="8"/>
      <c r="AOX54" s="8"/>
      <c r="AOY54" s="8"/>
      <c r="AOZ54" s="8"/>
      <c r="APA54" s="8"/>
      <c r="APB54" s="8"/>
      <c r="APC54" s="8"/>
      <c r="APD54" s="8"/>
      <c r="APE54" s="8"/>
      <c r="APF54" s="8"/>
      <c r="APG54" s="8"/>
      <c r="APH54" s="8"/>
      <c r="API54" s="8"/>
      <c r="APJ54" s="8"/>
      <c r="APK54" s="8"/>
      <c r="APL54" s="8"/>
      <c r="APM54" s="8"/>
      <c r="APN54" s="8"/>
      <c r="APO54" s="8"/>
      <c r="APP54" s="8"/>
      <c r="APQ54" s="8"/>
      <c r="APR54" s="8"/>
      <c r="APS54" s="8"/>
      <c r="APT54" s="8"/>
      <c r="APU54" s="8"/>
      <c r="APV54" s="8"/>
      <c r="APW54" s="8"/>
      <c r="APX54" s="8"/>
      <c r="APY54" s="8"/>
      <c r="APZ54" s="8"/>
      <c r="AQA54" s="8"/>
      <c r="AQB54" s="8"/>
      <c r="AQC54" s="8"/>
      <c r="AQD54" s="8"/>
      <c r="AQE54" s="8"/>
      <c r="AQF54" s="8"/>
      <c r="AQG54" s="8"/>
      <c r="AQH54" s="8"/>
      <c r="AQI54" s="8"/>
      <c r="AQJ54" s="8"/>
      <c r="AQK54" s="8"/>
      <c r="AQL54" s="8"/>
      <c r="AQM54" s="8"/>
      <c r="AQN54" s="8"/>
      <c r="AQO54" s="8"/>
      <c r="AQP54" s="8"/>
      <c r="AQQ54" s="8"/>
      <c r="AQR54" s="8"/>
      <c r="AQS54" s="8"/>
      <c r="AQT54" s="8"/>
      <c r="AQU54" s="8"/>
      <c r="AQV54" s="8"/>
      <c r="AQW54" s="8"/>
      <c r="AQX54" s="8"/>
      <c r="AQY54" s="8"/>
      <c r="AQZ54" s="8"/>
      <c r="ARA54" s="8"/>
      <c r="ARB54" s="8"/>
      <c r="ARC54" s="8"/>
      <c r="ARD54" s="8"/>
      <c r="ARE54" s="8"/>
      <c r="ARF54" s="8"/>
      <c r="ARG54" s="8"/>
      <c r="ARH54" s="8"/>
      <c r="ARI54" s="8"/>
      <c r="ARJ54" s="8"/>
      <c r="ARK54" s="8"/>
      <c r="ARL54" s="8"/>
      <c r="ARM54" s="8"/>
      <c r="ARN54" s="8"/>
      <c r="ARO54" s="8"/>
      <c r="ARP54" s="8"/>
      <c r="ARQ54" s="8"/>
      <c r="ARR54" s="8"/>
      <c r="ARS54" s="8"/>
      <c r="ART54" s="8"/>
      <c r="ARU54" s="8"/>
      <c r="ARV54" s="8"/>
      <c r="ARW54" s="8"/>
      <c r="ARX54" s="8"/>
      <c r="ARY54" s="8"/>
      <c r="ARZ54" s="8"/>
      <c r="ASA54" s="8"/>
      <c r="ASB54" s="8"/>
      <c r="ASC54" s="8"/>
      <c r="ASD54" s="8"/>
      <c r="ASE54" s="8"/>
      <c r="ASF54" s="8"/>
      <c r="ASG54" s="8"/>
      <c r="ASH54" s="8"/>
      <c r="ASI54" s="8"/>
      <c r="ASJ54" s="8"/>
      <c r="ASK54" s="8"/>
      <c r="ASL54" s="8"/>
      <c r="ASM54" s="8"/>
      <c r="ASN54" s="8"/>
      <c r="ASO54" s="8"/>
      <c r="ASP54" s="8"/>
      <c r="ASQ54" s="8"/>
      <c r="ASR54" s="8"/>
      <c r="ASS54" s="8"/>
      <c r="AST54" s="8"/>
      <c r="ASU54" s="8"/>
      <c r="ASV54" s="8"/>
      <c r="ASW54" s="8"/>
      <c r="ASX54" s="8"/>
      <c r="ASY54" s="8"/>
      <c r="ASZ54" s="8"/>
      <c r="ATA54" s="8"/>
      <c r="ATB54" s="8"/>
      <c r="ATC54" s="8"/>
      <c r="ATD54" s="8"/>
      <c r="ATE54" s="8"/>
      <c r="ATF54" s="8"/>
      <c r="ATG54" s="8"/>
      <c r="ATH54" s="8"/>
      <c r="ATI54" s="8"/>
      <c r="ATJ54" s="8"/>
      <c r="ATK54" s="8"/>
      <c r="ATL54" s="8"/>
      <c r="ATM54" s="8"/>
      <c r="ATN54" s="8"/>
      <c r="ATO54" s="8"/>
      <c r="ATP54" s="8"/>
      <c r="ATQ54" s="8"/>
      <c r="ATR54" s="8"/>
      <c r="ATS54" s="8"/>
      <c r="ATT54" s="8"/>
      <c r="ATU54" s="8"/>
      <c r="ATV54" s="8"/>
      <c r="ATW54" s="8"/>
      <c r="ATX54" s="8"/>
      <c r="ATY54" s="8"/>
      <c r="ATZ54" s="8"/>
      <c r="AUA54" s="8"/>
      <c r="AUB54" s="8"/>
      <c r="AUC54" s="8"/>
      <c r="AUD54" s="8"/>
      <c r="AUE54" s="8"/>
      <c r="AUF54" s="8"/>
      <c r="AUG54" s="8"/>
      <c r="AUH54" s="8"/>
      <c r="AUI54" s="8"/>
      <c r="AUJ54" s="8"/>
      <c r="AUK54" s="8"/>
      <c r="AUL54" s="8"/>
      <c r="AUM54" s="8"/>
      <c r="AUN54" s="8"/>
      <c r="AUO54" s="8"/>
      <c r="AUP54" s="8"/>
      <c r="AUQ54" s="8"/>
      <c r="AUR54" s="8"/>
      <c r="AUS54" s="8"/>
    </row>
    <row r="55" spans="1:1241" s="47" customFormat="1" ht="14" x14ac:dyDescent="0.25">
      <c r="A55" s="17"/>
      <c r="B55" s="17"/>
      <c r="D55" s="32"/>
      <c r="E55" s="17"/>
      <c r="F55" s="17"/>
      <c r="G55" s="17"/>
      <c r="H55" s="17"/>
      <c r="I55" s="17"/>
      <c r="J55" s="17"/>
      <c r="K55" s="17"/>
      <c r="L55" s="17"/>
      <c r="M55" s="17"/>
      <c r="N55" s="32"/>
      <c r="O55" s="32"/>
      <c r="P55" s="32"/>
      <c r="Q55" s="32"/>
      <c r="R55" s="32"/>
      <c r="S55" s="32"/>
      <c r="T55" s="32"/>
      <c r="U55" s="32"/>
      <c r="V55" s="127"/>
      <c r="W55" s="127"/>
      <c r="X55" s="130"/>
      <c r="Y55" s="130"/>
      <c r="Z55" s="130"/>
      <c r="AA55" s="130"/>
      <c r="AB55" s="130"/>
      <c r="AC55" s="130"/>
      <c r="AD55" s="130"/>
      <c r="AE55" s="130"/>
      <c r="AF55" s="130"/>
      <c r="AG55" s="130"/>
      <c r="AH55" s="130"/>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row>
    <row r="56" spans="1:1241" s="47" customFormat="1" ht="14" x14ac:dyDescent="0.25">
      <c r="A56" s="17"/>
      <c r="B56" s="17"/>
      <c r="D56" s="32"/>
      <c r="E56" s="17"/>
      <c r="F56" s="17"/>
      <c r="G56" s="17"/>
      <c r="H56" s="17"/>
      <c r="I56" s="17"/>
      <c r="J56" s="17"/>
      <c r="K56" s="17"/>
      <c r="L56" s="17"/>
      <c r="M56" s="17"/>
      <c r="N56" s="32"/>
      <c r="O56" s="32"/>
      <c r="P56" s="32"/>
      <c r="Q56" s="32"/>
      <c r="R56" s="32"/>
      <c r="S56" s="32"/>
      <c r="T56" s="32"/>
      <c r="U56" s="32"/>
      <c r="V56" s="127"/>
      <c r="W56" s="127"/>
      <c r="X56" s="130"/>
      <c r="Y56" s="130"/>
      <c r="Z56" s="130"/>
      <c r="AA56" s="130"/>
      <c r="AB56" s="130"/>
      <c r="AC56" s="130"/>
      <c r="AD56" s="130"/>
      <c r="AE56" s="130"/>
      <c r="AF56" s="130"/>
      <c r="AG56" s="130"/>
      <c r="AH56" s="130"/>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
      <c r="LH56" s="8"/>
      <c r="LI56" s="8"/>
      <c r="LJ56" s="8"/>
      <c r="LK56" s="8"/>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
      <c r="PJ56" s="8"/>
      <c r="PK56" s="8"/>
      <c r="PL56" s="8"/>
      <c r="PM56" s="8"/>
      <c r="PN56" s="8"/>
      <c r="PO56" s="8"/>
      <c r="PP56" s="8"/>
      <c r="PQ56" s="8"/>
      <c r="PR56" s="8"/>
      <c r="PS56" s="8"/>
      <c r="PT56" s="8"/>
      <c r="PU56" s="8"/>
      <c r="PV56" s="8"/>
      <c r="PW56" s="8"/>
      <c r="PX56" s="8"/>
      <c r="PY56" s="8"/>
      <c r="PZ56" s="8"/>
      <c r="QA56" s="8"/>
      <c r="QB56" s="8"/>
      <c r="QC56" s="8"/>
      <c r="QD56" s="8"/>
      <c r="QE56" s="8"/>
      <c r="QF56" s="8"/>
      <c r="QG56" s="8"/>
      <c r="QH56" s="8"/>
      <c r="QI56" s="8"/>
      <c r="QJ56" s="8"/>
      <c r="QK56" s="8"/>
      <c r="QL56" s="8"/>
      <c r="QM56" s="8"/>
      <c r="QN56" s="8"/>
      <c r="QO56" s="8"/>
      <c r="QP56" s="8"/>
      <c r="QQ56" s="8"/>
      <c r="QR56" s="8"/>
      <c r="QS56" s="8"/>
      <c r="QT56" s="8"/>
      <c r="QU56" s="8"/>
      <c r="QV56" s="8"/>
      <c r="QW56" s="8"/>
      <c r="QX56" s="8"/>
      <c r="QY56" s="8"/>
      <c r="QZ56" s="8"/>
      <c r="RA56" s="8"/>
      <c r="RB56" s="8"/>
      <c r="RC56" s="8"/>
      <c r="RD56" s="8"/>
      <c r="RE56" s="8"/>
      <c r="RF56" s="8"/>
      <c r="RG56" s="8"/>
      <c r="RH56" s="8"/>
      <c r="RI56" s="8"/>
      <c r="RJ56" s="8"/>
      <c r="RK56" s="8"/>
      <c r="RL56" s="8"/>
      <c r="RM56" s="8"/>
      <c r="RN56" s="8"/>
      <c r="RO56" s="8"/>
      <c r="RP56" s="8"/>
      <c r="RQ56" s="8"/>
      <c r="RR56" s="8"/>
      <c r="RS56" s="8"/>
      <c r="RT56" s="8"/>
      <c r="RU56" s="8"/>
      <c r="RV56" s="8"/>
      <c r="RW56" s="8"/>
      <c r="RX56" s="8"/>
      <c r="RY56" s="8"/>
      <c r="RZ56" s="8"/>
      <c r="SA56" s="8"/>
      <c r="SB56" s="8"/>
      <c r="SC56" s="8"/>
      <c r="SD56" s="8"/>
      <c r="SE56" s="8"/>
      <c r="SF56" s="8"/>
      <c r="SG56" s="8"/>
      <c r="SH56" s="8"/>
      <c r="SI56" s="8"/>
      <c r="SJ56" s="8"/>
      <c r="SK56" s="8"/>
      <c r="SL56" s="8"/>
      <c r="SM56" s="8"/>
      <c r="SN56" s="8"/>
      <c r="SO56" s="8"/>
      <c r="SP56" s="8"/>
      <c r="SQ56" s="8"/>
      <c r="SR56" s="8"/>
      <c r="SS56" s="8"/>
      <c r="ST56" s="8"/>
      <c r="SU56" s="8"/>
      <c r="SV56" s="8"/>
      <c r="SW56" s="8"/>
      <c r="SX56" s="8"/>
      <c r="SY56" s="8"/>
      <c r="SZ56" s="8"/>
      <c r="TA56" s="8"/>
      <c r="TB56" s="8"/>
      <c r="TC56" s="8"/>
      <c r="TD56" s="8"/>
      <c r="TE56" s="8"/>
      <c r="TF56" s="8"/>
      <c r="TG56" s="8"/>
      <c r="TH56" s="8"/>
      <c r="TI56" s="8"/>
      <c r="TJ56" s="8"/>
      <c r="TK56" s="8"/>
      <c r="TL56" s="8"/>
      <c r="TM56" s="8"/>
      <c r="TN56" s="8"/>
      <c r="TO56" s="8"/>
      <c r="TP56" s="8"/>
      <c r="TQ56" s="8"/>
      <c r="TR56" s="8"/>
      <c r="TS56" s="8"/>
      <c r="TT56" s="8"/>
      <c r="TU56" s="8"/>
      <c r="TV56" s="8"/>
      <c r="TW56" s="8"/>
      <c r="TX56" s="8"/>
      <c r="TY56" s="8"/>
      <c r="TZ56" s="8"/>
      <c r="UA56" s="8"/>
      <c r="UB56" s="8"/>
      <c r="UC56" s="8"/>
      <c r="UD56" s="8"/>
      <c r="UE56" s="8"/>
      <c r="UF56" s="8"/>
      <c r="UG56" s="8"/>
      <c r="UH56" s="8"/>
      <c r="UI56" s="8"/>
      <c r="UJ56" s="8"/>
      <c r="UK56" s="8"/>
      <c r="UL56" s="8"/>
      <c r="UM56" s="8"/>
      <c r="UN56" s="8"/>
      <c r="UO56" s="8"/>
      <c r="UP56" s="8"/>
      <c r="UQ56" s="8"/>
      <c r="UR56" s="8"/>
      <c r="US56" s="8"/>
      <c r="UT56" s="8"/>
      <c r="UU56" s="8"/>
      <c r="UV56" s="8"/>
      <c r="UW56" s="8"/>
      <c r="UX56" s="8"/>
      <c r="UY56" s="8"/>
      <c r="UZ56" s="8"/>
      <c r="VA56" s="8"/>
      <c r="VB56" s="8"/>
      <c r="VC56" s="8"/>
      <c r="VD56" s="8"/>
      <c r="VE56" s="8"/>
      <c r="VF56" s="8"/>
      <c r="VG56" s="8"/>
      <c r="VH56" s="8"/>
      <c r="VI56" s="8"/>
      <c r="VJ56" s="8"/>
      <c r="VK56" s="8"/>
      <c r="VL56" s="8"/>
      <c r="VM56" s="8"/>
      <c r="VN56" s="8"/>
      <c r="VO56" s="8"/>
      <c r="VP56" s="8"/>
      <c r="VQ56" s="8"/>
      <c r="VR56" s="8"/>
      <c r="VS56" s="8"/>
      <c r="VT56" s="8"/>
      <c r="VU56" s="8"/>
      <c r="VV56" s="8"/>
      <c r="VW56" s="8"/>
      <c r="VX56" s="8"/>
      <c r="VY56" s="8"/>
      <c r="VZ56" s="8"/>
      <c r="WA56" s="8"/>
      <c r="WB56" s="8"/>
      <c r="WC56" s="8"/>
      <c r="WD56" s="8"/>
      <c r="WE56" s="8"/>
      <c r="WF56" s="8"/>
      <c r="WG56" s="8"/>
      <c r="WH56" s="8"/>
      <c r="WI56" s="8"/>
      <c r="WJ56" s="8"/>
      <c r="WK56" s="8"/>
      <c r="WL56" s="8"/>
      <c r="WM56" s="8"/>
      <c r="WN56" s="8"/>
      <c r="WO56" s="8"/>
      <c r="WP56" s="8"/>
      <c r="WQ56" s="8"/>
      <c r="WR56" s="8"/>
      <c r="WS56" s="8"/>
      <c r="WT56" s="8"/>
      <c r="WU56" s="8"/>
      <c r="WV56" s="8"/>
      <c r="WW56" s="8"/>
      <c r="WX56" s="8"/>
      <c r="WY56" s="8"/>
      <c r="WZ56" s="8"/>
      <c r="XA56" s="8"/>
      <c r="XB56" s="8"/>
      <c r="XC56" s="8"/>
      <c r="XD56" s="8"/>
      <c r="XE56" s="8"/>
      <c r="XF56" s="8"/>
      <c r="XG56" s="8"/>
      <c r="XH56" s="8"/>
      <c r="XI56" s="8"/>
      <c r="XJ56" s="8"/>
      <c r="XK56" s="8"/>
      <c r="XL56" s="8"/>
      <c r="XM56" s="8"/>
      <c r="XN56" s="8"/>
      <c r="XO56" s="8"/>
      <c r="XP56" s="8"/>
      <c r="XQ56" s="8"/>
      <c r="XR56" s="8"/>
      <c r="XS56" s="8"/>
      <c r="XT56" s="8"/>
      <c r="XU56" s="8"/>
      <c r="XV56" s="8"/>
      <c r="XW56" s="8"/>
      <c r="XX56" s="8"/>
      <c r="XY56" s="8"/>
      <c r="XZ56" s="8"/>
      <c r="YA56" s="8"/>
      <c r="YB56" s="8"/>
      <c r="YC56" s="8"/>
      <c r="YD56" s="8"/>
      <c r="YE56" s="8"/>
      <c r="YF56" s="8"/>
      <c r="YG56" s="8"/>
      <c r="YH56" s="8"/>
      <c r="YI56" s="8"/>
      <c r="YJ56" s="8"/>
      <c r="YK56" s="8"/>
      <c r="YL56" s="8"/>
      <c r="YM56" s="8"/>
      <c r="YN56" s="8"/>
      <c r="YO56" s="8"/>
      <c r="YP56" s="8"/>
      <c r="YQ56" s="8"/>
      <c r="YR56" s="8"/>
      <c r="YS56" s="8"/>
      <c r="YT56" s="8"/>
      <c r="YU56" s="8"/>
      <c r="YV56" s="8"/>
      <c r="YW56" s="8"/>
      <c r="YX56" s="8"/>
      <c r="YY56" s="8"/>
      <c r="YZ56" s="8"/>
      <c r="ZA56" s="8"/>
      <c r="ZB56" s="8"/>
      <c r="ZC56" s="8"/>
      <c r="ZD56" s="8"/>
      <c r="ZE56" s="8"/>
      <c r="ZF56" s="8"/>
      <c r="ZG56" s="8"/>
      <c r="ZH56" s="8"/>
      <c r="ZI56" s="8"/>
      <c r="ZJ56" s="8"/>
      <c r="ZK56" s="8"/>
      <c r="ZL56" s="8"/>
      <c r="ZM56" s="8"/>
      <c r="ZN56" s="8"/>
      <c r="ZO56" s="8"/>
      <c r="ZP56" s="8"/>
      <c r="ZQ56" s="8"/>
      <c r="ZR56" s="8"/>
      <c r="ZS56" s="8"/>
      <c r="ZT56" s="8"/>
      <c r="ZU56" s="8"/>
      <c r="ZV56" s="8"/>
      <c r="ZW56" s="8"/>
      <c r="ZX56" s="8"/>
      <c r="ZY56" s="8"/>
      <c r="ZZ56" s="8"/>
      <c r="AAA56" s="8"/>
      <c r="AAB56" s="8"/>
      <c r="AAC56" s="8"/>
      <c r="AAD56" s="8"/>
      <c r="AAE56" s="8"/>
      <c r="AAF56" s="8"/>
      <c r="AAG56" s="8"/>
      <c r="AAH56" s="8"/>
      <c r="AAI56" s="8"/>
      <c r="AAJ56" s="8"/>
      <c r="AAK56" s="8"/>
      <c r="AAL56" s="8"/>
      <c r="AAM56" s="8"/>
      <c r="AAN56" s="8"/>
      <c r="AAO56" s="8"/>
      <c r="AAP56" s="8"/>
      <c r="AAQ56" s="8"/>
      <c r="AAR56" s="8"/>
      <c r="AAS56" s="8"/>
      <c r="AAT56" s="8"/>
      <c r="AAU56" s="8"/>
      <c r="AAV56" s="8"/>
      <c r="AAW56" s="8"/>
      <c r="AAX56" s="8"/>
      <c r="AAY56" s="8"/>
      <c r="AAZ56" s="8"/>
      <c r="ABA56" s="8"/>
      <c r="ABB56" s="8"/>
      <c r="ABC56" s="8"/>
      <c r="ABD56" s="8"/>
      <c r="ABE56" s="8"/>
      <c r="ABF56" s="8"/>
      <c r="ABG56" s="8"/>
      <c r="ABH56" s="8"/>
      <c r="ABI56" s="8"/>
      <c r="ABJ56" s="8"/>
      <c r="ABK56" s="8"/>
      <c r="ABL56" s="8"/>
      <c r="ABM56" s="8"/>
      <c r="ABN56" s="8"/>
      <c r="ABO56" s="8"/>
      <c r="ABP56" s="8"/>
      <c r="ABQ56" s="8"/>
      <c r="ABR56" s="8"/>
      <c r="ABS56" s="8"/>
      <c r="ABT56" s="8"/>
      <c r="ABU56" s="8"/>
      <c r="ABV56" s="8"/>
      <c r="ABW56" s="8"/>
      <c r="ABX56" s="8"/>
      <c r="ABY56" s="8"/>
      <c r="ABZ56" s="8"/>
      <c r="ACA56" s="8"/>
      <c r="ACB56" s="8"/>
      <c r="ACC56" s="8"/>
      <c r="ACD56" s="8"/>
      <c r="ACE56" s="8"/>
      <c r="ACF56" s="8"/>
      <c r="ACG56" s="8"/>
      <c r="ACH56" s="8"/>
      <c r="ACI56" s="8"/>
      <c r="ACJ56" s="8"/>
      <c r="ACK56" s="8"/>
      <c r="ACL56" s="8"/>
      <c r="ACM56" s="8"/>
      <c r="ACN56" s="8"/>
      <c r="ACO56" s="8"/>
      <c r="ACP56" s="8"/>
      <c r="ACQ56" s="8"/>
      <c r="ACR56" s="8"/>
      <c r="ACS56" s="8"/>
      <c r="ACT56" s="8"/>
      <c r="ACU56" s="8"/>
      <c r="ACV56" s="8"/>
      <c r="ACW56" s="8"/>
      <c r="ACX56" s="8"/>
      <c r="ACY56" s="8"/>
      <c r="ACZ56" s="8"/>
      <c r="ADA56" s="8"/>
      <c r="ADB56" s="8"/>
      <c r="ADC56" s="8"/>
      <c r="ADD56" s="8"/>
      <c r="ADE56" s="8"/>
      <c r="ADF56" s="8"/>
      <c r="ADG56" s="8"/>
      <c r="ADH56" s="8"/>
      <c r="ADI56" s="8"/>
      <c r="ADJ56" s="8"/>
      <c r="ADK56" s="8"/>
      <c r="ADL56" s="8"/>
      <c r="ADM56" s="8"/>
      <c r="ADN56" s="8"/>
      <c r="ADO56" s="8"/>
      <c r="ADP56" s="8"/>
      <c r="ADQ56" s="8"/>
      <c r="ADR56" s="8"/>
      <c r="ADS56" s="8"/>
      <c r="ADT56" s="8"/>
      <c r="ADU56" s="8"/>
      <c r="ADV56" s="8"/>
      <c r="ADW56" s="8"/>
      <c r="ADX56" s="8"/>
      <c r="ADY56" s="8"/>
      <c r="ADZ56" s="8"/>
      <c r="AEA56" s="8"/>
      <c r="AEB56" s="8"/>
      <c r="AEC56" s="8"/>
      <c r="AED56" s="8"/>
      <c r="AEE56" s="8"/>
      <c r="AEF56" s="8"/>
      <c r="AEG56" s="8"/>
      <c r="AEH56" s="8"/>
      <c r="AEI56" s="8"/>
      <c r="AEJ56" s="8"/>
      <c r="AEK56" s="8"/>
      <c r="AEL56" s="8"/>
      <c r="AEM56" s="8"/>
      <c r="AEN56" s="8"/>
      <c r="AEO56" s="8"/>
      <c r="AEP56" s="8"/>
      <c r="AEQ56" s="8"/>
      <c r="AER56" s="8"/>
      <c r="AES56" s="8"/>
      <c r="AET56" s="8"/>
      <c r="AEU56" s="8"/>
      <c r="AEV56" s="8"/>
      <c r="AEW56" s="8"/>
      <c r="AEX56" s="8"/>
      <c r="AEY56" s="8"/>
      <c r="AEZ56" s="8"/>
      <c r="AFA56" s="8"/>
      <c r="AFB56" s="8"/>
      <c r="AFC56" s="8"/>
      <c r="AFD56" s="8"/>
      <c r="AFE56" s="8"/>
      <c r="AFF56" s="8"/>
      <c r="AFG56" s="8"/>
      <c r="AFH56" s="8"/>
      <c r="AFI56" s="8"/>
      <c r="AFJ56" s="8"/>
      <c r="AFK56" s="8"/>
      <c r="AFL56" s="8"/>
      <c r="AFM56" s="8"/>
      <c r="AFN56" s="8"/>
      <c r="AFO56" s="8"/>
      <c r="AFP56" s="8"/>
      <c r="AFQ56" s="8"/>
      <c r="AFR56" s="8"/>
      <c r="AFS56" s="8"/>
      <c r="AFT56" s="8"/>
      <c r="AFU56" s="8"/>
      <c r="AFV56" s="8"/>
      <c r="AFW56" s="8"/>
      <c r="AFX56" s="8"/>
      <c r="AFY56" s="8"/>
      <c r="AFZ56" s="8"/>
      <c r="AGA56" s="8"/>
      <c r="AGB56" s="8"/>
      <c r="AGC56" s="8"/>
      <c r="AGD56" s="8"/>
      <c r="AGE56" s="8"/>
      <c r="AGF56" s="8"/>
      <c r="AGG56" s="8"/>
      <c r="AGH56" s="8"/>
      <c r="AGI56" s="8"/>
      <c r="AGJ56" s="8"/>
      <c r="AGK56" s="8"/>
      <c r="AGL56" s="8"/>
      <c r="AGM56" s="8"/>
      <c r="AGN56" s="8"/>
      <c r="AGO56" s="8"/>
      <c r="AGP56" s="8"/>
      <c r="AGQ56" s="8"/>
      <c r="AGR56" s="8"/>
      <c r="AGS56" s="8"/>
      <c r="AGT56" s="8"/>
      <c r="AGU56" s="8"/>
      <c r="AGV56" s="8"/>
      <c r="AGW56" s="8"/>
      <c r="AGX56" s="8"/>
      <c r="AGY56" s="8"/>
      <c r="AGZ56" s="8"/>
      <c r="AHA56" s="8"/>
      <c r="AHB56" s="8"/>
      <c r="AHC56" s="8"/>
      <c r="AHD56" s="8"/>
      <c r="AHE56" s="8"/>
      <c r="AHF56" s="8"/>
      <c r="AHG56" s="8"/>
      <c r="AHH56" s="8"/>
      <c r="AHI56" s="8"/>
      <c r="AHJ56" s="8"/>
      <c r="AHK56" s="8"/>
      <c r="AHL56" s="8"/>
      <c r="AHM56" s="8"/>
      <c r="AHN56" s="8"/>
      <c r="AHO56" s="8"/>
      <c r="AHP56" s="8"/>
      <c r="AHQ56" s="8"/>
      <c r="AHR56" s="8"/>
      <c r="AHS56" s="8"/>
      <c r="AHT56" s="8"/>
      <c r="AHU56" s="8"/>
      <c r="AHV56" s="8"/>
      <c r="AHW56" s="8"/>
      <c r="AHX56" s="8"/>
      <c r="AHY56" s="8"/>
      <c r="AHZ56" s="8"/>
      <c r="AIA56" s="8"/>
      <c r="AIB56" s="8"/>
      <c r="AIC56" s="8"/>
      <c r="AID56" s="8"/>
      <c r="AIE56" s="8"/>
      <c r="AIF56" s="8"/>
      <c r="AIG56" s="8"/>
      <c r="AIH56" s="8"/>
      <c r="AII56" s="8"/>
      <c r="AIJ56" s="8"/>
      <c r="AIK56" s="8"/>
      <c r="AIL56" s="8"/>
      <c r="AIM56" s="8"/>
      <c r="AIN56" s="8"/>
      <c r="AIO56" s="8"/>
      <c r="AIP56" s="8"/>
      <c r="AIQ56" s="8"/>
      <c r="AIR56" s="8"/>
      <c r="AIS56" s="8"/>
      <c r="AIT56" s="8"/>
      <c r="AIU56" s="8"/>
      <c r="AIV56" s="8"/>
      <c r="AIW56" s="8"/>
      <c r="AIX56" s="8"/>
      <c r="AIY56" s="8"/>
      <c r="AIZ56" s="8"/>
      <c r="AJA56" s="8"/>
      <c r="AJB56" s="8"/>
      <c r="AJC56" s="8"/>
      <c r="AJD56" s="8"/>
      <c r="AJE56" s="8"/>
      <c r="AJF56" s="8"/>
      <c r="AJG56" s="8"/>
      <c r="AJH56" s="8"/>
      <c r="AJI56" s="8"/>
      <c r="AJJ56" s="8"/>
      <c r="AJK56" s="8"/>
      <c r="AJL56" s="8"/>
      <c r="AJM56" s="8"/>
      <c r="AJN56" s="8"/>
      <c r="AJO56" s="8"/>
      <c r="AJP56" s="8"/>
      <c r="AJQ56" s="8"/>
      <c r="AJR56" s="8"/>
      <c r="AJS56" s="8"/>
      <c r="AJT56" s="8"/>
      <c r="AJU56" s="8"/>
      <c r="AJV56" s="8"/>
      <c r="AJW56" s="8"/>
      <c r="AJX56" s="8"/>
      <c r="AJY56" s="8"/>
      <c r="AJZ56" s="8"/>
      <c r="AKA56" s="8"/>
      <c r="AKB56" s="8"/>
      <c r="AKC56" s="8"/>
      <c r="AKD56" s="8"/>
      <c r="AKE56" s="8"/>
      <c r="AKF56" s="8"/>
      <c r="AKG56" s="8"/>
      <c r="AKH56" s="8"/>
      <c r="AKI56" s="8"/>
      <c r="AKJ56" s="8"/>
      <c r="AKK56" s="8"/>
      <c r="AKL56" s="8"/>
      <c r="AKM56" s="8"/>
      <c r="AKN56" s="8"/>
      <c r="AKO56" s="8"/>
      <c r="AKP56" s="8"/>
      <c r="AKQ56" s="8"/>
      <c r="AKR56" s="8"/>
      <c r="AKS56" s="8"/>
      <c r="AKT56" s="8"/>
      <c r="AKU56" s="8"/>
      <c r="AKV56" s="8"/>
      <c r="AKW56" s="8"/>
      <c r="AKX56" s="8"/>
      <c r="AKY56" s="8"/>
      <c r="AKZ56" s="8"/>
      <c r="ALA56" s="8"/>
      <c r="ALB56" s="8"/>
      <c r="ALC56" s="8"/>
      <c r="ALD56" s="8"/>
      <c r="ALE56" s="8"/>
      <c r="ALF56" s="8"/>
      <c r="ALG56" s="8"/>
      <c r="ALH56" s="8"/>
      <c r="ALI56" s="8"/>
      <c r="ALJ56" s="8"/>
      <c r="ALK56" s="8"/>
      <c r="ALL56" s="8"/>
      <c r="ALM56" s="8"/>
      <c r="ALN56" s="8"/>
      <c r="ALO56" s="8"/>
      <c r="ALP56" s="8"/>
      <c r="ALQ56" s="8"/>
      <c r="ALR56" s="8"/>
      <c r="ALS56" s="8"/>
      <c r="ALT56" s="8"/>
      <c r="ALU56" s="8"/>
      <c r="ALV56" s="8"/>
      <c r="ALW56" s="8"/>
      <c r="ALX56" s="8"/>
      <c r="ALY56" s="8"/>
      <c r="ALZ56" s="8"/>
      <c r="AMA56" s="8"/>
      <c r="AMB56" s="8"/>
      <c r="AMC56" s="8"/>
      <c r="AMD56" s="8"/>
      <c r="AME56" s="8"/>
      <c r="AMF56" s="8"/>
      <c r="AMG56" s="8"/>
      <c r="AMH56" s="8"/>
      <c r="AMI56" s="8"/>
      <c r="AMJ56" s="8"/>
      <c r="AMK56" s="8"/>
      <c r="AML56" s="8"/>
      <c r="AMM56" s="8"/>
      <c r="AMN56" s="8"/>
      <c r="AMO56" s="8"/>
      <c r="AMP56" s="8"/>
      <c r="AMQ56" s="8"/>
      <c r="AMR56" s="8"/>
      <c r="AMS56" s="8"/>
      <c r="AMT56" s="8"/>
      <c r="AMU56" s="8"/>
      <c r="AMV56" s="8"/>
      <c r="AMW56" s="8"/>
      <c r="AMX56" s="8"/>
      <c r="AMY56" s="8"/>
      <c r="AMZ56" s="8"/>
      <c r="ANA56" s="8"/>
      <c r="ANB56" s="8"/>
      <c r="ANC56" s="8"/>
      <c r="AND56" s="8"/>
      <c r="ANE56" s="8"/>
      <c r="ANF56" s="8"/>
      <c r="ANG56" s="8"/>
      <c r="ANH56" s="8"/>
      <c r="ANI56" s="8"/>
      <c r="ANJ56" s="8"/>
      <c r="ANK56" s="8"/>
      <c r="ANL56" s="8"/>
      <c r="ANM56" s="8"/>
      <c r="ANN56" s="8"/>
      <c r="ANO56" s="8"/>
      <c r="ANP56" s="8"/>
      <c r="ANQ56" s="8"/>
      <c r="ANR56" s="8"/>
      <c r="ANS56" s="8"/>
      <c r="ANT56" s="8"/>
      <c r="ANU56" s="8"/>
      <c r="ANV56" s="8"/>
      <c r="ANW56" s="8"/>
      <c r="ANX56" s="8"/>
      <c r="ANY56" s="8"/>
      <c r="ANZ56" s="8"/>
      <c r="AOA56" s="8"/>
      <c r="AOB56" s="8"/>
      <c r="AOC56" s="8"/>
      <c r="AOD56" s="8"/>
      <c r="AOE56" s="8"/>
      <c r="AOF56" s="8"/>
      <c r="AOG56" s="8"/>
      <c r="AOH56" s="8"/>
      <c r="AOI56" s="8"/>
      <c r="AOJ56" s="8"/>
      <c r="AOK56" s="8"/>
      <c r="AOL56" s="8"/>
      <c r="AOM56" s="8"/>
      <c r="AON56" s="8"/>
      <c r="AOO56" s="8"/>
      <c r="AOP56" s="8"/>
      <c r="AOQ56" s="8"/>
      <c r="AOR56" s="8"/>
      <c r="AOS56" s="8"/>
      <c r="AOT56" s="8"/>
      <c r="AOU56" s="8"/>
      <c r="AOV56" s="8"/>
      <c r="AOW56" s="8"/>
      <c r="AOX56" s="8"/>
      <c r="AOY56" s="8"/>
      <c r="AOZ56" s="8"/>
      <c r="APA56" s="8"/>
      <c r="APB56" s="8"/>
      <c r="APC56" s="8"/>
      <c r="APD56" s="8"/>
      <c r="APE56" s="8"/>
      <c r="APF56" s="8"/>
      <c r="APG56" s="8"/>
      <c r="APH56" s="8"/>
      <c r="API56" s="8"/>
      <c r="APJ56" s="8"/>
      <c r="APK56" s="8"/>
      <c r="APL56" s="8"/>
      <c r="APM56" s="8"/>
      <c r="APN56" s="8"/>
      <c r="APO56" s="8"/>
      <c r="APP56" s="8"/>
      <c r="APQ56" s="8"/>
      <c r="APR56" s="8"/>
      <c r="APS56" s="8"/>
      <c r="APT56" s="8"/>
      <c r="APU56" s="8"/>
      <c r="APV56" s="8"/>
      <c r="APW56" s="8"/>
      <c r="APX56" s="8"/>
      <c r="APY56" s="8"/>
      <c r="APZ56" s="8"/>
      <c r="AQA56" s="8"/>
      <c r="AQB56" s="8"/>
      <c r="AQC56" s="8"/>
      <c r="AQD56" s="8"/>
      <c r="AQE56" s="8"/>
      <c r="AQF56" s="8"/>
      <c r="AQG56" s="8"/>
      <c r="AQH56" s="8"/>
      <c r="AQI56" s="8"/>
      <c r="AQJ56" s="8"/>
      <c r="AQK56" s="8"/>
      <c r="AQL56" s="8"/>
      <c r="AQM56" s="8"/>
      <c r="AQN56" s="8"/>
      <c r="AQO56" s="8"/>
      <c r="AQP56" s="8"/>
      <c r="AQQ56" s="8"/>
      <c r="AQR56" s="8"/>
      <c r="AQS56" s="8"/>
      <c r="AQT56" s="8"/>
      <c r="AQU56" s="8"/>
      <c r="AQV56" s="8"/>
      <c r="AQW56" s="8"/>
      <c r="AQX56" s="8"/>
      <c r="AQY56" s="8"/>
      <c r="AQZ56" s="8"/>
      <c r="ARA56" s="8"/>
      <c r="ARB56" s="8"/>
      <c r="ARC56" s="8"/>
      <c r="ARD56" s="8"/>
      <c r="ARE56" s="8"/>
      <c r="ARF56" s="8"/>
      <c r="ARG56" s="8"/>
      <c r="ARH56" s="8"/>
      <c r="ARI56" s="8"/>
      <c r="ARJ56" s="8"/>
      <c r="ARK56" s="8"/>
      <c r="ARL56" s="8"/>
      <c r="ARM56" s="8"/>
      <c r="ARN56" s="8"/>
      <c r="ARO56" s="8"/>
      <c r="ARP56" s="8"/>
      <c r="ARQ56" s="8"/>
      <c r="ARR56" s="8"/>
      <c r="ARS56" s="8"/>
      <c r="ART56" s="8"/>
      <c r="ARU56" s="8"/>
      <c r="ARV56" s="8"/>
      <c r="ARW56" s="8"/>
      <c r="ARX56" s="8"/>
      <c r="ARY56" s="8"/>
      <c r="ARZ56" s="8"/>
      <c r="ASA56" s="8"/>
      <c r="ASB56" s="8"/>
      <c r="ASC56" s="8"/>
      <c r="ASD56" s="8"/>
      <c r="ASE56" s="8"/>
      <c r="ASF56" s="8"/>
      <c r="ASG56" s="8"/>
      <c r="ASH56" s="8"/>
      <c r="ASI56" s="8"/>
      <c r="ASJ56" s="8"/>
      <c r="ASK56" s="8"/>
      <c r="ASL56" s="8"/>
      <c r="ASM56" s="8"/>
      <c r="ASN56" s="8"/>
      <c r="ASO56" s="8"/>
      <c r="ASP56" s="8"/>
      <c r="ASQ56" s="8"/>
      <c r="ASR56" s="8"/>
      <c r="ASS56" s="8"/>
      <c r="AST56" s="8"/>
      <c r="ASU56" s="8"/>
      <c r="ASV56" s="8"/>
      <c r="ASW56" s="8"/>
      <c r="ASX56" s="8"/>
      <c r="ASY56" s="8"/>
      <c r="ASZ56" s="8"/>
      <c r="ATA56" s="8"/>
      <c r="ATB56" s="8"/>
      <c r="ATC56" s="8"/>
      <c r="ATD56" s="8"/>
      <c r="ATE56" s="8"/>
      <c r="ATF56" s="8"/>
      <c r="ATG56" s="8"/>
      <c r="ATH56" s="8"/>
      <c r="ATI56" s="8"/>
      <c r="ATJ56" s="8"/>
      <c r="ATK56" s="8"/>
      <c r="ATL56" s="8"/>
      <c r="ATM56" s="8"/>
      <c r="ATN56" s="8"/>
      <c r="ATO56" s="8"/>
      <c r="ATP56" s="8"/>
      <c r="ATQ56" s="8"/>
      <c r="ATR56" s="8"/>
      <c r="ATS56" s="8"/>
      <c r="ATT56" s="8"/>
      <c r="ATU56" s="8"/>
      <c r="ATV56" s="8"/>
      <c r="ATW56" s="8"/>
      <c r="ATX56" s="8"/>
      <c r="ATY56" s="8"/>
      <c r="ATZ56" s="8"/>
      <c r="AUA56" s="8"/>
      <c r="AUB56" s="8"/>
      <c r="AUC56" s="8"/>
      <c r="AUD56" s="8"/>
      <c r="AUE56" s="8"/>
      <c r="AUF56" s="8"/>
      <c r="AUG56" s="8"/>
      <c r="AUH56" s="8"/>
      <c r="AUI56" s="8"/>
      <c r="AUJ56" s="8"/>
      <c r="AUK56" s="8"/>
      <c r="AUL56" s="8"/>
      <c r="AUM56" s="8"/>
      <c r="AUN56" s="8"/>
      <c r="AUO56" s="8"/>
      <c r="AUP56" s="8"/>
      <c r="AUQ56" s="8"/>
      <c r="AUR56" s="8"/>
      <c r="AUS56" s="8"/>
    </row>
    <row r="57" spans="1:1241" s="47" customFormat="1" ht="14" x14ac:dyDescent="0.25">
      <c r="A57" s="17"/>
      <c r="B57" s="17"/>
      <c r="D57" s="32"/>
      <c r="E57" s="17"/>
      <c r="F57" s="17"/>
      <c r="G57" s="17"/>
      <c r="H57" s="17"/>
      <c r="I57" s="17"/>
      <c r="J57" s="17"/>
      <c r="K57" s="17"/>
      <c r="L57" s="17"/>
      <c r="M57" s="17"/>
      <c r="N57" s="32"/>
      <c r="O57" s="32"/>
      <c r="P57" s="32"/>
      <c r="Q57" s="32"/>
      <c r="R57" s="32"/>
      <c r="S57" s="32"/>
      <c r="T57" s="32"/>
      <c r="U57" s="32"/>
      <c r="V57" s="127"/>
      <c r="W57" s="127"/>
      <c r="X57" s="130"/>
      <c r="Y57" s="130"/>
      <c r="Z57" s="130"/>
      <c r="AA57" s="130"/>
      <c r="AB57" s="130"/>
      <c r="AC57" s="130"/>
      <c r="AD57" s="130"/>
      <c r="AE57" s="130"/>
      <c r="AF57" s="130"/>
      <c r="AG57" s="130"/>
      <c r="AH57" s="130"/>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row>
    <row r="58" spans="1:1241" s="47" customFormat="1" ht="14" x14ac:dyDescent="0.25">
      <c r="A58" s="17"/>
      <c r="B58" s="17"/>
      <c r="D58" s="32"/>
      <c r="E58" s="17"/>
      <c r="F58" s="17"/>
      <c r="G58" s="17"/>
      <c r="H58" s="17"/>
      <c r="I58" s="17"/>
      <c r="J58" s="17"/>
      <c r="K58" s="17"/>
      <c r="L58" s="17"/>
      <c r="M58" s="17"/>
      <c r="N58" s="32"/>
      <c r="O58" s="32"/>
      <c r="P58" s="32"/>
      <c r="Q58" s="32"/>
      <c r="R58" s="32"/>
      <c r="S58" s="32"/>
      <c r="T58" s="32"/>
      <c r="U58" s="32"/>
      <c r="V58" s="127"/>
      <c r="W58" s="127"/>
      <c r="X58" s="130"/>
      <c r="Y58" s="130"/>
      <c r="Z58" s="130"/>
      <c r="AA58" s="130"/>
      <c r="AB58" s="130"/>
      <c r="AC58" s="130"/>
      <c r="AD58" s="130"/>
      <c r="AE58" s="130"/>
      <c r="AF58" s="130"/>
      <c r="AG58" s="130"/>
      <c r="AH58" s="130"/>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
      <c r="LH58" s="8"/>
      <c r="LI58" s="8"/>
      <c r="LJ58" s="8"/>
      <c r="LK58" s="8"/>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
      <c r="MQ58" s="8"/>
      <c r="MR58" s="8"/>
      <c r="MS58" s="8"/>
      <c r="MT58" s="8"/>
      <c r="MU58" s="8"/>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
      <c r="NZ58" s="8"/>
      <c r="OA58" s="8"/>
      <c r="OB58" s="8"/>
      <c r="OC58" s="8"/>
      <c r="OD58" s="8"/>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
      <c r="PI58" s="8"/>
      <c r="PJ58" s="8"/>
      <c r="PK58" s="8"/>
      <c r="PL58" s="8"/>
      <c r="PM58" s="8"/>
      <c r="PN58" s="8"/>
      <c r="PO58" s="8"/>
      <c r="PP58" s="8"/>
      <c r="PQ58" s="8"/>
      <c r="PR58" s="8"/>
      <c r="PS58" s="8"/>
      <c r="PT58" s="8"/>
      <c r="PU58" s="8"/>
      <c r="PV58" s="8"/>
      <c r="PW58" s="8"/>
      <c r="PX58" s="8"/>
      <c r="PY58" s="8"/>
      <c r="PZ58" s="8"/>
      <c r="QA58" s="8"/>
      <c r="QB58" s="8"/>
      <c r="QC58" s="8"/>
      <c r="QD58" s="8"/>
      <c r="QE58" s="8"/>
      <c r="QF58" s="8"/>
      <c r="QG58" s="8"/>
      <c r="QH58" s="8"/>
      <c r="QI58" s="8"/>
      <c r="QJ58" s="8"/>
      <c r="QK58" s="8"/>
      <c r="QL58" s="8"/>
      <c r="QM58" s="8"/>
      <c r="QN58" s="8"/>
      <c r="QO58" s="8"/>
      <c r="QP58" s="8"/>
      <c r="QQ58" s="8"/>
      <c r="QR58" s="8"/>
      <c r="QS58" s="8"/>
      <c r="QT58" s="8"/>
      <c r="QU58" s="8"/>
      <c r="QV58" s="8"/>
      <c r="QW58" s="8"/>
      <c r="QX58" s="8"/>
      <c r="QY58" s="8"/>
      <c r="QZ58" s="8"/>
      <c r="RA58" s="8"/>
      <c r="RB58" s="8"/>
      <c r="RC58" s="8"/>
      <c r="RD58" s="8"/>
      <c r="RE58" s="8"/>
      <c r="RF58" s="8"/>
      <c r="RG58" s="8"/>
      <c r="RH58" s="8"/>
      <c r="RI58" s="8"/>
      <c r="RJ58" s="8"/>
      <c r="RK58" s="8"/>
      <c r="RL58" s="8"/>
      <c r="RM58" s="8"/>
      <c r="RN58" s="8"/>
      <c r="RO58" s="8"/>
      <c r="RP58" s="8"/>
      <c r="RQ58" s="8"/>
      <c r="RR58" s="8"/>
      <c r="RS58" s="8"/>
      <c r="RT58" s="8"/>
      <c r="RU58" s="8"/>
      <c r="RV58" s="8"/>
      <c r="RW58" s="8"/>
      <c r="RX58" s="8"/>
      <c r="RY58" s="8"/>
      <c r="RZ58" s="8"/>
      <c r="SA58" s="8"/>
      <c r="SB58" s="8"/>
      <c r="SC58" s="8"/>
      <c r="SD58" s="8"/>
      <c r="SE58" s="8"/>
      <c r="SF58" s="8"/>
      <c r="SG58" s="8"/>
      <c r="SH58" s="8"/>
      <c r="SI58" s="8"/>
      <c r="SJ58" s="8"/>
      <c r="SK58" s="8"/>
      <c r="SL58" s="8"/>
      <c r="SM58" s="8"/>
      <c r="SN58" s="8"/>
      <c r="SO58" s="8"/>
      <c r="SP58" s="8"/>
      <c r="SQ58" s="8"/>
      <c r="SR58" s="8"/>
      <c r="SS58" s="8"/>
      <c r="ST58" s="8"/>
      <c r="SU58" s="8"/>
      <c r="SV58" s="8"/>
      <c r="SW58" s="8"/>
      <c r="SX58" s="8"/>
      <c r="SY58" s="8"/>
      <c r="SZ58" s="8"/>
      <c r="TA58" s="8"/>
      <c r="TB58" s="8"/>
      <c r="TC58" s="8"/>
      <c r="TD58" s="8"/>
      <c r="TE58" s="8"/>
      <c r="TF58" s="8"/>
      <c r="TG58" s="8"/>
      <c r="TH58" s="8"/>
      <c r="TI58" s="8"/>
      <c r="TJ58" s="8"/>
      <c r="TK58" s="8"/>
      <c r="TL58" s="8"/>
      <c r="TM58" s="8"/>
      <c r="TN58" s="8"/>
      <c r="TO58" s="8"/>
      <c r="TP58" s="8"/>
      <c r="TQ58" s="8"/>
      <c r="TR58" s="8"/>
      <c r="TS58" s="8"/>
      <c r="TT58" s="8"/>
      <c r="TU58" s="8"/>
      <c r="TV58" s="8"/>
      <c r="TW58" s="8"/>
      <c r="TX58" s="8"/>
      <c r="TY58" s="8"/>
      <c r="TZ58" s="8"/>
      <c r="UA58" s="8"/>
      <c r="UB58" s="8"/>
      <c r="UC58" s="8"/>
      <c r="UD58" s="8"/>
      <c r="UE58" s="8"/>
      <c r="UF58" s="8"/>
      <c r="UG58" s="8"/>
      <c r="UH58" s="8"/>
      <c r="UI58" s="8"/>
      <c r="UJ58" s="8"/>
      <c r="UK58" s="8"/>
      <c r="UL58" s="8"/>
      <c r="UM58" s="8"/>
      <c r="UN58" s="8"/>
      <c r="UO58" s="8"/>
      <c r="UP58" s="8"/>
      <c r="UQ58" s="8"/>
      <c r="UR58" s="8"/>
      <c r="US58" s="8"/>
      <c r="UT58" s="8"/>
      <c r="UU58" s="8"/>
      <c r="UV58" s="8"/>
      <c r="UW58" s="8"/>
      <c r="UX58" s="8"/>
      <c r="UY58" s="8"/>
      <c r="UZ58" s="8"/>
      <c r="VA58" s="8"/>
      <c r="VB58" s="8"/>
      <c r="VC58" s="8"/>
      <c r="VD58" s="8"/>
      <c r="VE58" s="8"/>
      <c r="VF58" s="8"/>
      <c r="VG58" s="8"/>
      <c r="VH58" s="8"/>
      <c r="VI58" s="8"/>
      <c r="VJ58" s="8"/>
      <c r="VK58" s="8"/>
      <c r="VL58" s="8"/>
      <c r="VM58" s="8"/>
      <c r="VN58" s="8"/>
      <c r="VO58" s="8"/>
      <c r="VP58" s="8"/>
      <c r="VQ58" s="8"/>
      <c r="VR58" s="8"/>
      <c r="VS58" s="8"/>
      <c r="VT58" s="8"/>
      <c r="VU58" s="8"/>
      <c r="VV58" s="8"/>
      <c r="VW58" s="8"/>
      <c r="VX58" s="8"/>
      <c r="VY58" s="8"/>
      <c r="VZ58" s="8"/>
      <c r="WA58" s="8"/>
      <c r="WB58" s="8"/>
      <c r="WC58" s="8"/>
      <c r="WD58" s="8"/>
      <c r="WE58" s="8"/>
      <c r="WF58" s="8"/>
      <c r="WG58" s="8"/>
      <c r="WH58" s="8"/>
      <c r="WI58" s="8"/>
      <c r="WJ58" s="8"/>
      <c r="WK58" s="8"/>
      <c r="WL58" s="8"/>
      <c r="WM58" s="8"/>
      <c r="WN58" s="8"/>
      <c r="WO58" s="8"/>
      <c r="WP58" s="8"/>
      <c r="WQ58" s="8"/>
      <c r="WR58" s="8"/>
      <c r="WS58" s="8"/>
      <c r="WT58" s="8"/>
      <c r="WU58" s="8"/>
      <c r="WV58" s="8"/>
      <c r="WW58" s="8"/>
      <c r="WX58" s="8"/>
      <c r="WY58" s="8"/>
      <c r="WZ58" s="8"/>
      <c r="XA58" s="8"/>
      <c r="XB58" s="8"/>
      <c r="XC58" s="8"/>
      <c r="XD58" s="8"/>
      <c r="XE58" s="8"/>
      <c r="XF58" s="8"/>
      <c r="XG58" s="8"/>
      <c r="XH58" s="8"/>
      <c r="XI58" s="8"/>
      <c r="XJ58" s="8"/>
      <c r="XK58" s="8"/>
      <c r="XL58" s="8"/>
      <c r="XM58" s="8"/>
      <c r="XN58" s="8"/>
      <c r="XO58" s="8"/>
      <c r="XP58" s="8"/>
      <c r="XQ58" s="8"/>
      <c r="XR58" s="8"/>
      <c r="XS58" s="8"/>
      <c r="XT58" s="8"/>
      <c r="XU58" s="8"/>
      <c r="XV58" s="8"/>
      <c r="XW58" s="8"/>
      <c r="XX58" s="8"/>
      <c r="XY58" s="8"/>
      <c r="XZ58" s="8"/>
      <c r="YA58" s="8"/>
      <c r="YB58" s="8"/>
      <c r="YC58" s="8"/>
      <c r="YD58" s="8"/>
      <c r="YE58" s="8"/>
      <c r="YF58" s="8"/>
      <c r="YG58" s="8"/>
      <c r="YH58" s="8"/>
      <c r="YI58" s="8"/>
      <c r="YJ58" s="8"/>
      <c r="YK58" s="8"/>
      <c r="YL58" s="8"/>
      <c r="YM58" s="8"/>
      <c r="YN58" s="8"/>
      <c r="YO58" s="8"/>
      <c r="YP58" s="8"/>
      <c r="YQ58" s="8"/>
      <c r="YR58" s="8"/>
      <c r="YS58" s="8"/>
      <c r="YT58" s="8"/>
      <c r="YU58" s="8"/>
      <c r="YV58" s="8"/>
      <c r="YW58" s="8"/>
      <c r="YX58" s="8"/>
      <c r="YY58" s="8"/>
      <c r="YZ58" s="8"/>
      <c r="ZA58" s="8"/>
      <c r="ZB58" s="8"/>
      <c r="ZC58" s="8"/>
      <c r="ZD58" s="8"/>
      <c r="ZE58" s="8"/>
      <c r="ZF58" s="8"/>
      <c r="ZG58" s="8"/>
      <c r="ZH58" s="8"/>
      <c r="ZI58" s="8"/>
      <c r="ZJ58" s="8"/>
      <c r="ZK58" s="8"/>
      <c r="ZL58" s="8"/>
      <c r="ZM58" s="8"/>
      <c r="ZN58" s="8"/>
      <c r="ZO58" s="8"/>
      <c r="ZP58" s="8"/>
      <c r="ZQ58" s="8"/>
      <c r="ZR58" s="8"/>
      <c r="ZS58" s="8"/>
      <c r="ZT58" s="8"/>
      <c r="ZU58" s="8"/>
      <c r="ZV58" s="8"/>
      <c r="ZW58" s="8"/>
      <c r="ZX58" s="8"/>
      <c r="ZY58" s="8"/>
      <c r="ZZ58" s="8"/>
      <c r="AAA58" s="8"/>
      <c r="AAB58" s="8"/>
      <c r="AAC58" s="8"/>
      <c r="AAD58" s="8"/>
      <c r="AAE58" s="8"/>
      <c r="AAF58" s="8"/>
      <c r="AAG58" s="8"/>
      <c r="AAH58" s="8"/>
      <c r="AAI58" s="8"/>
      <c r="AAJ58" s="8"/>
      <c r="AAK58" s="8"/>
      <c r="AAL58" s="8"/>
      <c r="AAM58" s="8"/>
      <c r="AAN58" s="8"/>
      <c r="AAO58" s="8"/>
      <c r="AAP58" s="8"/>
      <c r="AAQ58" s="8"/>
      <c r="AAR58" s="8"/>
      <c r="AAS58" s="8"/>
      <c r="AAT58" s="8"/>
      <c r="AAU58" s="8"/>
      <c r="AAV58" s="8"/>
      <c r="AAW58" s="8"/>
      <c r="AAX58" s="8"/>
      <c r="AAY58" s="8"/>
      <c r="AAZ58" s="8"/>
      <c r="ABA58" s="8"/>
      <c r="ABB58" s="8"/>
      <c r="ABC58" s="8"/>
      <c r="ABD58" s="8"/>
      <c r="ABE58" s="8"/>
      <c r="ABF58" s="8"/>
      <c r="ABG58" s="8"/>
      <c r="ABH58" s="8"/>
      <c r="ABI58" s="8"/>
      <c r="ABJ58" s="8"/>
      <c r="ABK58" s="8"/>
      <c r="ABL58" s="8"/>
      <c r="ABM58" s="8"/>
      <c r="ABN58" s="8"/>
      <c r="ABO58" s="8"/>
      <c r="ABP58" s="8"/>
      <c r="ABQ58" s="8"/>
      <c r="ABR58" s="8"/>
      <c r="ABS58" s="8"/>
      <c r="ABT58" s="8"/>
      <c r="ABU58" s="8"/>
      <c r="ABV58" s="8"/>
      <c r="ABW58" s="8"/>
      <c r="ABX58" s="8"/>
      <c r="ABY58" s="8"/>
      <c r="ABZ58" s="8"/>
      <c r="ACA58" s="8"/>
      <c r="ACB58" s="8"/>
      <c r="ACC58" s="8"/>
      <c r="ACD58" s="8"/>
      <c r="ACE58" s="8"/>
      <c r="ACF58" s="8"/>
      <c r="ACG58" s="8"/>
      <c r="ACH58" s="8"/>
      <c r="ACI58" s="8"/>
      <c r="ACJ58" s="8"/>
      <c r="ACK58" s="8"/>
      <c r="ACL58" s="8"/>
      <c r="ACM58" s="8"/>
      <c r="ACN58" s="8"/>
      <c r="ACO58" s="8"/>
      <c r="ACP58" s="8"/>
      <c r="ACQ58" s="8"/>
      <c r="ACR58" s="8"/>
      <c r="ACS58" s="8"/>
      <c r="ACT58" s="8"/>
      <c r="ACU58" s="8"/>
      <c r="ACV58" s="8"/>
      <c r="ACW58" s="8"/>
      <c r="ACX58" s="8"/>
      <c r="ACY58" s="8"/>
      <c r="ACZ58" s="8"/>
      <c r="ADA58" s="8"/>
      <c r="ADB58" s="8"/>
      <c r="ADC58" s="8"/>
      <c r="ADD58" s="8"/>
      <c r="ADE58" s="8"/>
      <c r="ADF58" s="8"/>
      <c r="ADG58" s="8"/>
      <c r="ADH58" s="8"/>
      <c r="ADI58" s="8"/>
      <c r="ADJ58" s="8"/>
      <c r="ADK58" s="8"/>
      <c r="ADL58" s="8"/>
      <c r="ADM58" s="8"/>
      <c r="ADN58" s="8"/>
      <c r="ADO58" s="8"/>
      <c r="ADP58" s="8"/>
      <c r="ADQ58" s="8"/>
      <c r="ADR58" s="8"/>
      <c r="ADS58" s="8"/>
      <c r="ADT58" s="8"/>
      <c r="ADU58" s="8"/>
      <c r="ADV58" s="8"/>
      <c r="ADW58" s="8"/>
      <c r="ADX58" s="8"/>
      <c r="ADY58" s="8"/>
      <c r="ADZ58" s="8"/>
      <c r="AEA58" s="8"/>
      <c r="AEB58" s="8"/>
      <c r="AEC58" s="8"/>
      <c r="AED58" s="8"/>
      <c r="AEE58" s="8"/>
      <c r="AEF58" s="8"/>
      <c r="AEG58" s="8"/>
      <c r="AEH58" s="8"/>
      <c r="AEI58" s="8"/>
      <c r="AEJ58" s="8"/>
      <c r="AEK58" s="8"/>
      <c r="AEL58" s="8"/>
      <c r="AEM58" s="8"/>
      <c r="AEN58" s="8"/>
      <c r="AEO58" s="8"/>
      <c r="AEP58" s="8"/>
      <c r="AEQ58" s="8"/>
      <c r="AER58" s="8"/>
      <c r="AES58" s="8"/>
      <c r="AET58" s="8"/>
      <c r="AEU58" s="8"/>
      <c r="AEV58" s="8"/>
      <c r="AEW58" s="8"/>
      <c r="AEX58" s="8"/>
      <c r="AEY58" s="8"/>
      <c r="AEZ58" s="8"/>
      <c r="AFA58" s="8"/>
      <c r="AFB58" s="8"/>
      <c r="AFC58" s="8"/>
      <c r="AFD58" s="8"/>
      <c r="AFE58" s="8"/>
      <c r="AFF58" s="8"/>
      <c r="AFG58" s="8"/>
      <c r="AFH58" s="8"/>
      <c r="AFI58" s="8"/>
      <c r="AFJ58" s="8"/>
      <c r="AFK58" s="8"/>
      <c r="AFL58" s="8"/>
      <c r="AFM58" s="8"/>
      <c r="AFN58" s="8"/>
      <c r="AFO58" s="8"/>
      <c r="AFP58" s="8"/>
      <c r="AFQ58" s="8"/>
      <c r="AFR58" s="8"/>
      <c r="AFS58" s="8"/>
      <c r="AFT58" s="8"/>
      <c r="AFU58" s="8"/>
      <c r="AFV58" s="8"/>
      <c r="AFW58" s="8"/>
      <c r="AFX58" s="8"/>
      <c r="AFY58" s="8"/>
      <c r="AFZ58" s="8"/>
      <c r="AGA58" s="8"/>
      <c r="AGB58" s="8"/>
      <c r="AGC58" s="8"/>
      <c r="AGD58" s="8"/>
      <c r="AGE58" s="8"/>
      <c r="AGF58" s="8"/>
      <c r="AGG58" s="8"/>
      <c r="AGH58" s="8"/>
      <c r="AGI58" s="8"/>
      <c r="AGJ58" s="8"/>
      <c r="AGK58" s="8"/>
      <c r="AGL58" s="8"/>
      <c r="AGM58" s="8"/>
      <c r="AGN58" s="8"/>
      <c r="AGO58" s="8"/>
      <c r="AGP58" s="8"/>
      <c r="AGQ58" s="8"/>
      <c r="AGR58" s="8"/>
      <c r="AGS58" s="8"/>
      <c r="AGT58" s="8"/>
      <c r="AGU58" s="8"/>
      <c r="AGV58" s="8"/>
      <c r="AGW58" s="8"/>
      <c r="AGX58" s="8"/>
      <c r="AGY58" s="8"/>
      <c r="AGZ58" s="8"/>
      <c r="AHA58" s="8"/>
      <c r="AHB58" s="8"/>
      <c r="AHC58" s="8"/>
      <c r="AHD58" s="8"/>
      <c r="AHE58" s="8"/>
      <c r="AHF58" s="8"/>
      <c r="AHG58" s="8"/>
      <c r="AHH58" s="8"/>
      <c r="AHI58" s="8"/>
      <c r="AHJ58" s="8"/>
      <c r="AHK58" s="8"/>
      <c r="AHL58" s="8"/>
      <c r="AHM58" s="8"/>
      <c r="AHN58" s="8"/>
      <c r="AHO58" s="8"/>
      <c r="AHP58" s="8"/>
      <c r="AHQ58" s="8"/>
      <c r="AHR58" s="8"/>
      <c r="AHS58" s="8"/>
      <c r="AHT58" s="8"/>
      <c r="AHU58" s="8"/>
      <c r="AHV58" s="8"/>
      <c r="AHW58" s="8"/>
      <c r="AHX58" s="8"/>
      <c r="AHY58" s="8"/>
      <c r="AHZ58" s="8"/>
      <c r="AIA58" s="8"/>
      <c r="AIB58" s="8"/>
      <c r="AIC58" s="8"/>
      <c r="AID58" s="8"/>
      <c r="AIE58" s="8"/>
      <c r="AIF58" s="8"/>
      <c r="AIG58" s="8"/>
      <c r="AIH58" s="8"/>
      <c r="AII58" s="8"/>
      <c r="AIJ58" s="8"/>
      <c r="AIK58" s="8"/>
      <c r="AIL58" s="8"/>
      <c r="AIM58" s="8"/>
      <c r="AIN58" s="8"/>
      <c r="AIO58" s="8"/>
      <c r="AIP58" s="8"/>
      <c r="AIQ58" s="8"/>
      <c r="AIR58" s="8"/>
      <c r="AIS58" s="8"/>
      <c r="AIT58" s="8"/>
      <c r="AIU58" s="8"/>
      <c r="AIV58" s="8"/>
      <c r="AIW58" s="8"/>
      <c r="AIX58" s="8"/>
      <c r="AIY58" s="8"/>
      <c r="AIZ58" s="8"/>
      <c r="AJA58" s="8"/>
      <c r="AJB58" s="8"/>
      <c r="AJC58" s="8"/>
      <c r="AJD58" s="8"/>
      <c r="AJE58" s="8"/>
      <c r="AJF58" s="8"/>
      <c r="AJG58" s="8"/>
      <c r="AJH58" s="8"/>
      <c r="AJI58" s="8"/>
      <c r="AJJ58" s="8"/>
      <c r="AJK58" s="8"/>
      <c r="AJL58" s="8"/>
      <c r="AJM58" s="8"/>
      <c r="AJN58" s="8"/>
      <c r="AJO58" s="8"/>
      <c r="AJP58" s="8"/>
      <c r="AJQ58" s="8"/>
      <c r="AJR58" s="8"/>
      <c r="AJS58" s="8"/>
      <c r="AJT58" s="8"/>
      <c r="AJU58" s="8"/>
      <c r="AJV58" s="8"/>
      <c r="AJW58" s="8"/>
      <c r="AJX58" s="8"/>
      <c r="AJY58" s="8"/>
      <c r="AJZ58" s="8"/>
      <c r="AKA58" s="8"/>
      <c r="AKB58" s="8"/>
      <c r="AKC58" s="8"/>
      <c r="AKD58" s="8"/>
      <c r="AKE58" s="8"/>
      <c r="AKF58" s="8"/>
      <c r="AKG58" s="8"/>
      <c r="AKH58" s="8"/>
      <c r="AKI58" s="8"/>
      <c r="AKJ58" s="8"/>
      <c r="AKK58" s="8"/>
      <c r="AKL58" s="8"/>
      <c r="AKM58" s="8"/>
      <c r="AKN58" s="8"/>
      <c r="AKO58" s="8"/>
      <c r="AKP58" s="8"/>
      <c r="AKQ58" s="8"/>
      <c r="AKR58" s="8"/>
      <c r="AKS58" s="8"/>
      <c r="AKT58" s="8"/>
      <c r="AKU58" s="8"/>
      <c r="AKV58" s="8"/>
      <c r="AKW58" s="8"/>
      <c r="AKX58" s="8"/>
      <c r="AKY58" s="8"/>
      <c r="AKZ58" s="8"/>
      <c r="ALA58" s="8"/>
      <c r="ALB58" s="8"/>
      <c r="ALC58" s="8"/>
      <c r="ALD58" s="8"/>
      <c r="ALE58" s="8"/>
      <c r="ALF58" s="8"/>
      <c r="ALG58" s="8"/>
      <c r="ALH58" s="8"/>
      <c r="ALI58" s="8"/>
      <c r="ALJ58" s="8"/>
      <c r="ALK58" s="8"/>
      <c r="ALL58" s="8"/>
      <c r="ALM58" s="8"/>
      <c r="ALN58" s="8"/>
      <c r="ALO58" s="8"/>
      <c r="ALP58" s="8"/>
      <c r="ALQ58" s="8"/>
      <c r="ALR58" s="8"/>
      <c r="ALS58" s="8"/>
      <c r="ALT58" s="8"/>
      <c r="ALU58" s="8"/>
      <c r="ALV58" s="8"/>
      <c r="ALW58" s="8"/>
      <c r="ALX58" s="8"/>
      <c r="ALY58" s="8"/>
      <c r="ALZ58" s="8"/>
      <c r="AMA58" s="8"/>
      <c r="AMB58" s="8"/>
      <c r="AMC58" s="8"/>
      <c r="AMD58" s="8"/>
      <c r="AME58" s="8"/>
      <c r="AMF58" s="8"/>
      <c r="AMG58" s="8"/>
      <c r="AMH58" s="8"/>
      <c r="AMI58" s="8"/>
      <c r="AMJ58" s="8"/>
      <c r="AMK58" s="8"/>
      <c r="AML58" s="8"/>
      <c r="AMM58" s="8"/>
      <c r="AMN58" s="8"/>
      <c r="AMO58" s="8"/>
      <c r="AMP58" s="8"/>
      <c r="AMQ58" s="8"/>
      <c r="AMR58" s="8"/>
      <c r="AMS58" s="8"/>
      <c r="AMT58" s="8"/>
      <c r="AMU58" s="8"/>
      <c r="AMV58" s="8"/>
      <c r="AMW58" s="8"/>
      <c r="AMX58" s="8"/>
      <c r="AMY58" s="8"/>
      <c r="AMZ58" s="8"/>
      <c r="ANA58" s="8"/>
      <c r="ANB58" s="8"/>
      <c r="ANC58" s="8"/>
      <c r="AND58" s="8"/>
      <c r="ANE58" s="8"/>
      <c r="ANF58" s="8"/>
      <c r="ANG58" s="8"/>
      <c r="ANH58" s="8"/>
      <c r="ANI58" s="8"/>
      <c r="ANJ58" s="8"/>
      <c r="ANK58" s="8"/>
      <c r="ANL58" s="8"/>
      <c r="ANM58" s="8"/>
      <c r="ANN58" s="8"/>
      <c r="ANO58" s="8"/>
      <c r="ANP58" s="8"/>
      <c r="ANQ58" s="8"/>
      <c r="ANR58" s="8"/>
      <c r="ANS58" s="8"/>
      <c r="ANT58" s="8"/>
      <c r="ANU58" s="8"/>
      <c r="ANV58" s="8"/>
      <c r="ANW58" s="8"/>
      <c r="ANX58" s="8"/>
      <c r="ANY58" s="8"/>
      <c r="ANZ58" s="8"/>
      <c r="AOA58" s="8"/>
      <c r="AOB58" s="8"/>
      <c r="AOC58" s="8"/>
      <c r="AOD58" s="8"/>
      <c r="AOE58" s="8"/>
      <c r="AOF58" s="8"/>
      <c r="AOG58" s="8"/>
      <c r="AOH58" s="8"/>
      <c r="AOI58" s="8"/>
      <c r="AOJ58" s="8"/>
      <c r="AOK58" s="8"/>
      <c r="AOL58" s="8"/>
      <c r="AOM58" s="8"/>
      <c r="AON58" s="8"/>
      <c r="AOO58" s="8"/>
      <c r="AOP58" s="8"/>
      <c r="AOQ58" s="8"/>
      <c r="AOR58" s="8"/>
      <c r="AOS58" s="8"/>
      <c r="AOT58" s="8"/>
      <c r="AOU58" s="8"/>
      <c r="AOV58" s="8"/>
      <c r="AOW58" s="8"/>
      <c r="AOX58" s="8"/>
      <c r="AOY58" s="8"/>
      <c r="AOZ58" s="8"/>
      <c r="APA58" s="8"/>
      <c r="APB58" s="8"/>
      <c r="APC58" s="8"/>
      <c r="APD58" s="8"/>
      <c r="APE58" s="8"/>
      <c r="APF58" s="8"/>
      <c r="APG58" s="8"/>
      <c r="APH58" s="8"/>
      <c r="API58" s="8"/>
      <c r="APJ58" s="8"/>
      <c r="APK58" s="8"/>
      <c r="APL58" s="8"/>
      <c r="APM58" s="8"/>
      <c r="APN58" s="8"/>
      <c r="APO58" s="8"/>
      <c r="APP58" s="8"/>
      <c r="APQ58" s="8"/>
      <c r="APR58" s="8"/>
      <c r="APS58" s="8"/>
      <c r="APT58" s="8"/>
      <c r="APU58" s="8"/>
      <c r="APV58" s="8"/>
      <c r="APW58" s="8"/>
      <c r="APX58" s="8"/>
      <c r="APY58" s="8"/>
      <c r="APZ58" s="8"/>
      <c r="AQA58" s="8"/>
      <c r="AQB58" s="8"/>
      <c r="AQC58" s="8"/>
      <c r="AQD58" s="8"/>
      <c r="AQE58" s="8"/>
      <c r="AQF58" s="8"/>
      <c r="AQG58" s="8"/>
      <c r="AQH58" s="8"/>
      <c r="AQI58" s="8"/>
      <c r="AQJ58" s="8"/>
      <c r="AQK58" s="8"/>
      <c r="AQL58" s="8"/>
      <c r="AQM58" s="8"/>
      <c r="AQN58" s="8"/>
      <c r="AQO58" s="8"/>
      <c r="AQP58" s="8"/>
      <c r="AQQ58" s="8"/>
      <c r="AQR58" s="8"/>
      <c r="AQS58" s="8"/>
      <c r="AQT58" s="8"/>
      <c r="AQU58" s="8"/>
      <c r="AQV58" s="8"/>
      <c r="AQW58" s="8"/>
      <c r="AQX58" s="8"/>
      <c r="AQY58" s="8"/>
      <c r="AQZ58" s="8"/>
      <c r="ARA58" s="8"/>
      <c r="ARB58" s="8"/>
      <c r="ARC58" s="8"/>
      <c r="ARD58" s="8"/>
      <c r="ARE58" s="8"/>
      <c r="ARF58" s="8"/>
      <c r="ARG58" s="8"/>
      <c r="ARH58" s="8"/>
      <c r="ARI58" s="8"/>
      <c r="ARJ58" s="8"/>
      <c r="ARK58" s="8"/>
      <c r="ARL58" s="8"/>
      <c r="ARM58" s="8"/>
      <c r="ARN58" s="8"/>
      <c r="ARO58" s="8"/>
      <c r="ARP58" s="8"/>
      <c r="ARQ58" s="8"/>
      <c r="ARR58" s="8"/>
      <c r="ARS58" s="8"/>
      <c r="ART58" s="8"/>
      <c r="ARU58" s="8"/>
      <c r="ARV58" s="8"/>
      <c r="ARW58" s="8"/>
      <c r="ARX58" s="8"/>
      <c r="ARY58" s="8"/>
      <c r="ARZ58" s="8"/>
      <c r="ASA58" s="8"/>
      <c r="ASB58" s="8"/>
      <c r="ASC58" s="8"/>
      <c r="ASD58" s="8"/>
      <c r="ASE58" s="8"/>
      <c r="ASF58" s="8"/>
      <c r="ASG58" s="8"/>
      <c r="ASH58" s="8"/>
      <c r="ASI58" s="8"/>
      <c r="ASJ58" s="8"/>
      <c r="ASK58" s="8"/>
      <c r="ASL58" s="8"/>
      <c r="ASM58" s="8"/>
      <c r="ASN58" s="8"/>
      <c r="ASO58" s="8"/>
      <c r="ASP58" s="8"/>
      <c r="ASQ58" s="8"/>
      <c r="ASR58" s="8"/>
      <c r="ASS58" s="8"/>
      <c r="AST58" s="8"/>
      <c r="ASU58" s="8"/>
      <c r="ASV58" s="8"/>
      <c r="ASW58" s="8"/>
      <c r="ASX58" s="8"/>
      <c r="ASY58" s="8"/>
      <c r="ASZ58" s="8"/>
      <c r="ATA58" s="8"/>
      <c r="ATB58" s="8"/>
      <c r="ATC58" s="8"/>
      <c r="ATD58" s="8"/>
      <c r="ATE58" s="8"/>
      <c r="ATF58" s="8"/>
      <c r="ATG58" s="8"/>
      <c r="ATH58" s="8"/>
      <c r="ATI58" s="8"/>
      <c r="ATJ58" s="8"/>
      <c r="ATK58" s="8"/>
      <c r="ATL58" s="8"/>
      <c r="ATM58" s="8"/>
      <c r="ATN58" s="8"/>
      <c r="ATO58" s="8"/>
      <c r="ATP58" s="8"/>
      <c r="ATQ58" s="8"/>
      <c r="ATR58" s="8"/>
      <c r="ATS58" s="8"/>
      <c r="ATT58" s="8"/>
      <c r="ATU58" s="8"/>
      <c r="ATV58" s="8"/>
      <c r="ATW58" s="8"/>
      <c r="ATX58" s="8"/>
      <c r="ATY58" s="8"/>
      <c r="ATZ58" s="8"/>
      <c r="AUA58" s="8"/>
      <c r="AUB58" s="8"/>
      <c r="AUC58" s="8"/>
      <c r="AUD58" s="8"/>
      <c r="AUE58" s="8"/>
      <c r="AUF58" s="8"/>
      <c r="AUG58" s="8"/>
      <c r="AUH58" s="8"/>
      <c r="AUI58" s="8"/>
      <c r="AUJ58" s="8"/>
      <c r="AUK58" s="8"/>
      <c r="AUL58" s="8"/>
      <c r="AUM58" s="8"/>
      <c r="AUN58" s="8"/>
      <c r="AUO58" s="8"/>
      <c r="AUP58" s="8"/>
      <c r="AUQ58" s="8"/>
      <c r="AUR58" s="8"/>
      <c r="AUS58" s="8"/>
    </row>
    <row r="59" spans="1:1241" s="47" customFormat="1" ht="14" x14ac:dyDescent="0.25">
      <c r="A59" s="17"/>
      <c r="B59" s="17"/>
      <c r="D59" s="32"/>
      <c r="E59" s="17"/>
      <c r="F59" s="17"/>
      <c r="G59" s="17"/>
      <c r="H59" s="17"/>
      <c r="I59" s="17"/>
      <c r="J59" s="17"/>
      <c r="K59" s="17"/>
      <c r="L59" s="17"/>
      <c r="M59" s="17"/>
      <c r="N59" s="32"/>
      <c r="O59" s="32"/>
      <c r="P59" s="32"/>
      <c r="Q59" s="32"/>
      <c r="R59" s="32"/>
      <c r="S59" s="32"/>
      <c r="T59" s="32"/>
      <c r="U59" s="32"/>
      <c r="V59" s="127"/>
      <c r="W59" s="127"/>
      <c r="X59" s="130"/>
      <c r="Y59" s="130"/>
      <c r="Z59" s="130"/>
      <c r="AA59" s="130"/>
      <c r="AB59" s="130"/>
      <c r="AC59" s="130"/>
      <c r="AD59" s="130"/>
      <c r="AE59" s="130"/>
      <c r="AF59" s="130"/>
      <c r="AG59" s="130"/>
      <c r="AH59" s="130"/>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c r="MI59" s="8"/>
      <c r="MJ59" s="8"/>
      <c r="MK59" s="8"/>
      <c r="ML59" s="8"/>
      <c r="MM59" s="8"/>
      <c r="MN59" s="8"/>
      <c r="MO59" s="8"/>
      <c r="MP59" s="8"/>
      <c r="MQ59" s="8"/>
      <c r="MR59" s="8"/>
      <c r="MS59" s="8"/>
      <c r="MT59" s="8"/>
      <c r="MU59" s="8"/>
      <c r="MV59" s="8"/>
      <c r="MW59" s="8"/>
      <c r="MX59" s="8"/>
      <c r="MY59" s="8"/>
      <c r="MZ59" s="8"/>
      <c r="NA59" s="8"/>
      <c r="NB59" s="8"/>
      <c r="NC59" s="8"/>
      <c r="ND59" s="8"/>
      <c r="NE59" s="8"/>
      <c r="NF59" s="8"/>
      <c r="NG59" s="8"/>
      <c r="NH59" s="8"/>
      <c r="NI59" s="8"/>
      <c r="NJ59" s="8"/>
      <c r="NK59" s="8"/>
      <c r="NL59" s="8"/>
      <c r="NM59" s="8"/>
      <c r="NN59" s="8"/>
      <c r="NO59" s="8"/>
      <c r="NP59" s="8"/>
      <c r="NQ59" s="8"/>
      <c r="NR59" s="8"/>
      <c r="NS59" s="8"/>
      <c r="NT59" s="8"/>
      <c r="NU59" s="8"/>
      <c r="NV59" s="8"/>
      <c r="NW59" s="8"/>
      <c r="NX59" s="8"/>
      <c r="NY59" s="8"/>
      <c r="NZ59" s="8"/>
      <c r="OA59" s="8"/>
      <c r="OB59" s="8"/>
      <c r="OC59" s="8"/>
      <c r="OD59" s="8"/>
      <c r="OE59" s="8"/>
      <c r="OF59" s="8"/>
      <c r="OG59" s="8"/>
      <c r="OH59" s="8"/>
      <c r="OI59" s="8"/>
      <c r="OJ59" s="8"/>
      <c r="OK59" s="8"/>
      <c r="OL59" s="8"/>
      <c r="OM59" s="8"/>
      <c r="ON59" s="8"/>
      <c r="OO59" s="8"/>
      <c r="OP59" s="8"/>
      <c r="OQ59" s="8"/>
      <c r="OR59" s="8"/>
      <c r="OS59" s="8"/>
      <c r="OT59" s="8"/>
      <c r="OU59" s="8"/>
      <c r="OV59" s="8"/>
      <c r="OW59" s="8"/>
      <c r="OX59" s="8"/>
      <c r="OY59" s="8"/>
      <c r="OZ59" s="8"/>
      <c r="PA59" s="8"/>
      <c r="PB59" s="8"/>
      <c r="PC59" s="8"/>
      <c r="PD59" s="8"/>
      <c r="PE59" s="8"/>
      <c r="PF59" s="8"/>
      <c r="PG59" s="8"/>
      <c r="PH59" s="8"/>
      <c r="PI59" s="8"/>
      <c r="PJ59" s="8"/>
      <c r="PK59" s="8"/>
      <c r="PL59" s="8"/>
      <c r="PM59" s="8"/>
      <c r="PN59" s="8"/>
      <c r="PO59" s="8"/>
      <c r="PP59" s="8"/>
      <c r="PQ59" s="8"/>
      <c r="PR59" s="8"/>
      <c r="PS59" s="8"/>
      <c r="PT59" s="8"/>
      <c r="PU59" s="8"/>
      <c r="PV59" s="8"/>
      <c r="PW59" s="8"/>
      <c r="PX59" s="8"/>
      <c r="PY59" s="8"/>
      <c r="PZ59" s="8"/>
      <c r="QA59" s="8"/>
      <c r="QB59" s="8"/>
      <c r="QC59" s="8"/>
      <c r="QD59" s="8"/>
      <c r="QE59" s="8"/>
      <c r="QF59" s="8"/>
      <c r="QG59" s="8"/>
      <c r="QH59" s="8"/>
      <c r="QI59" s="8"/>
      <c r="QJ59" s="8"/>
      <c r="QK59" s="8"/>
      <c r="QL59" s="8"/>
      <c r="QM59" s="8"/>
      <c r="QN59" s="8"/>
      <c r="QO59" s="8"/>
      <c r="QP59" s="8"/>
      <c r="QQ59" s="8"/>
      <c r="QR59" s="8"/>
      <c r="QS59" s="8"/>
      <c r="QT59" s="8"/>
      <c r="QU59" s="8"/>
      <c r="QV59" s="8"/>
      <c r="QW59" s="8"/>
      <c r="QX59" s="8"/>
      <c r="QY59" s="8"/>
      <c r="QZ59" s="8"/>
      <c r="RA59" s="8"/>
      <c r="RB59" s="8"/>
      <c r="RC59" s="8"/>
      <c r="RD59" s="8"/>
      <c r="RE59" s="8"/>
      <c r="RF59" s="8"/>
      <c r="RG59" s="8"/>
      <c r="RH59" s="8"/>
      <c r="RI59" s="8"/>
      <c r="RJ59" s="8"/>
      <c r="RK59" s="8"/>
      <c r="RL59" s="8"/>
      <c r="RM59" s="8"/>
      <c r="RN59" s="8"/>
      <c r="RO59" s="8"/>
      <c r="RP59" s="8"/>
      <c r="RQ59" s="8"/>
      <c r="RR59" s="8"/>
      <c r="RS59" s="8"/>
      <c r="RT59" s="8"/>
      <c r="RU59" s="8"/>
      <c r="RV59" s="8"/>
      <c r="RW59" s="8"/>
      <c r="RX59" s="8"/>
      <c r="RY59" s="8"/>
      <c r="RZ59" s="8"/>
      <c r="SA59" s="8"/>
      <c r="SB59" s="8"/>
      <c r="SC59" s="8"/>
      <c r="SD59" s="8"/>
      <c r="SE59" s="8"/>
      <c r="SF59" s="8"/>
      <c r="SG59" s="8"/>
      <c r="SH59" s="8"/>
      <c r="SI59" s="8"/>
      <c r="SJ59" s="8"/>
      <c r="SK59" s="8"/>
      <c r="SL59" s="8"/>
      <c r="SM59" s="8"/>
      <c r="SN59" s="8"/>
      <c r="SO59" s="8"/>
      <c r="SP59" s="8"/>
      <c r="SQ59" s="8"/>
      <c r="SR59" s="8"/>
      <c r="SS59" s="8"/>
      <c r="ST59" s="8"/>
      <c r="SU59" s="8"/>
      <c r="SV59" s="8"/>
      <c r="SW59" s="8"/>
      <c r="SX59" s="8"/>
      <c r="SY59" s="8"/>
      <c r="SZ59" s="8"/>
      <c r="TA59" s="8"/>
      <c r="TB59" s="8"/>
      <c r="TC59" s="8"/>
      <c r="TD59" s="8"/>
      <c r="TE59" s="8"/>
      <c r="TF59" s="8"/>
      <c r="TG59" s="8"/>
      <c r="TH59" s="8"/>
      <c r="TI59" s="8"/>
      <c r="TJ59" s="8"/>
      <c r="TK59" s="8"/>
      <c r="TL59" s="8"/>
      <c r="TM59" s="8"/>
      <c r="TN59" s="8"/>
      <c r="TO59" s="8"/>
      <c r="TP59" s="8"/>
      <c r="TQ59" s="8"/>
      <c r="TR59" s="8"/>
      <c r="TS59" s="8"/>
      <c r="TT59" s="8"/>
      <c r="TU59" s="8"/>
      <c r="TV59" s="8"/>
      <c r="TW59" s="8"/>
      <c r="TX59" s="8"/>
      <c r="TY59" s="8"/>
      <c r="TZ59" s="8"/>
      <c r="UA59" s="8"/>
      <c r="UB59" s="8"/>
      <c r="UC59" s="8"/>
      <c r="UD59" s="8"/>
      <c r="UE59" s="8"/>
      <c r="UF59" s="8"/>
      <c r="UG59" s="8"/>
      <c r="UH59" s="8"/>
      <c r="UI59" s="8"/>
      <c r="UJ59" s="8"/>
      <c r="UK59" s="8"/>
      <c r="UL59" s="8"/>
      <c r="UM59" s="8"/>
      <c r="UN59" s="8"/>
      <c r="UO59" s="8"/>
      <c r="UP59" s="8"/>
      <c r="UQ59" s="8"/>
      <c r="UR59" s="8"/>
      <c r="US59" s="8"/>
      <c r="UT59" s="8"/>
      <c r="UU59" s="8"/>
      <c r="UV59" s="8"/>
      <c r="UW59" s="8"/>
      <c r="UX59" s="8"/>
      <c r="UY59" s="8"/>
      <c r="UZ59" s="8"/>
      <c r="VA59" s="8"/>
      <c r="VB59" s="8"/>
      <c r="VC59" s="8"/>
      <c r="VD59" s="8"/>
      <c r="VE59" s="8"/>
      <c r="VF59" s="8"/>
      <c r="VG59" s="8"/>
      <c r="VH59" s="8"/>
      <c r="VI59" s="8"/>
      <c r="VJ59" s="8"/>
      <c r="VK59" s="8"/>
      <c r="VL59" s="8"/>
      <c r="VM59" s="8"/>
      <c r="VN59" s="8"/>
      <c r="VO59" s="8"/>
      <c r="VP59" s="8"/>
      <c r="VQ59" s="8"/>
      <c r="VR59" s="8"/>
      <c r="VS59" s="8"/>
      <c r="VT59" s="8"/>
      <c r="VU59" s="8"/>
      <c r="VV59" s="8"/>
      <c r="VW59" s="8"/>
      <c r="VX59" s="8"/>
      <c r="VY59" s="8"/>
      <c r="VZ59" s="8"/>
      <c r="WA59" s="8"/>
      <c r="WB59" s="8"/>
      <c r="WC59" s="8"/>
      <c r="WD59" s="8"/>
      <c r="WE59" s="8"/>
      <c r="WF59" s="8"/>
      <c r="WG59" s="8"/>
      <c r="WH59" s="8"/>
      <c r="WI59" s="8"/>
      <c r="WJ59" s="8"/>
      <c r="WK59" s="8"/>
      <c r="WL59" s="8"/>
      <c r="WM59" s="8"/>
      <c r="WN59" s="8"/>
      <c r="WO59" s="8"/>
      <c r="WP59" s="8"/>
      <c r="WQ59" s="8"/>
      <c r="WR59" s="8"/>
      <c r="WS59" s="8"/>
      <c r="WT59" s="8"/>
      <c r="WU59" s="8"/>
      <c r="WV59" s="8"/>
      <c r="WW59" s="8"/>
      <c r="WX59" s="8"/>
      <c r="WY59" s="8"/>
      <c r="WZ59" s="8"/>
      <c r="XA59" s="8"/>
      <c r="XB59" s="8"/>
      <c r="XC59" s="8"/>
      <c r="XD59" s="8"/>
      <c r="XE59" s="8"/>
      <c r="XF59" s="8"/>
      <c r="XG59" s="8"/>
      <c r="XH59" s="8"/>
      <c r="XI59" s="8"/>
      <c r="XJ59" s="8"/>
      <c r="XK59" s="8"/>
      <c r="XL59" s="8"/>
      <c r="XM59" s="8"/>
      <c r="XN59" s="8"/>
      <c r="XO59" s="8"/>
      <c r="XP59" s="8"/>
      <c r="XQ59" s="8"/>
      <c r="XR59" s="8"/>
      <c r="XS59" s="8"/>
      <c r="XT59" s="8"/>
      <c r="XU59" s="8"/>
      <c r="XV59" s="8"/>
      <c r="XW59" s="8"/>
      <c r="XX59" s="8"/>
      <c r="XY59" s="8"/>
      <c r="XZ59" s="8"/>
      <c r="YA59" s="8"/>
      <c r="YB59" s="8"/>
      <c r="YC59" s="8"/>
      <c r="YD59" s="8"/>
      <c r="YE59" s="8"/>
      <c r="YF59" s="8"/>
      <c r="YG59" s="8"/>
      <c r="YH59" s="8"/>
      <c r="YI59" s="8"/>
      <c r="YJ59" s="8"/>
      <c r="YK59" s="8"/>
      <c r="YL59" s="8"/>
      <c r="YM59" s="8"/>
      <c r="YN59" s="8"/>
      <c r="YO59" s="8"/>
      <c r="YP59" s="8"/>
      <c r="YQ59" s="8"/>
      <c r="YR59" s="8"/>
      <c r="YS59" s="8"/>
      <c r="YT59" s="8"/>
      <c r="YU59" s="8"/>
      <c r="YV59" s="8"/>
      <c r="YW59" s="8"/>
      <c r="YX59" s="8"/>
      <c r="YY59" s="8"/>
      <c r="YZ59" s="8"/>
      <c r="ZA59" s="8"/>
      <c r="ZB59" s="8"/>
      <c r="ZC59" s="8"/>
      <c r="ZD59" s="8"/>
      <c r="ZE59" s="8"/>
      <c r="ZF59" s="8"/>
      <c r="ZG59" s="8"/>
      <c r="ZH59" s="8"/>
      <c r="ZI59" s="8"/>
      <c r="ZJ59" s="8"/>
      <c r="ZK59" s="8"/>
      <c r="ZL59" s="8"/>
      <c r="ZM59" s="8"/>
      <c r="ZN59" s="8"/>
      <c r="ZO59" s="8"/>
      <c r="ZP59" s="8"/>
      <c r="ZQ59" s="8"/>
      <c r="ZR59" s="8"/>
      <c r="ZS59" s="8"/>
      <c r="ZT59" s="8"/>
      <c r="ZU59" s="8"/>
      <c r="ZV59" s="8"/>
      <c r="ZW59" s="8"/>
      <c r="ZX59" s="8"/>
      <c r="ZY59" s="8"/>
      <c r="ZZ59" s="8"/>
      <c r="AAA59" s="8"/>
      <c r="AAB59" s="8"/>
      <c r="AAC59" s="8"/>
      <c r="AAD59" s="8"/>
      <c r="AAE59" s="8"/>
      <c r="AAF59" s="8"/>
      <c r="AAG59" s="8"/>
      <c r="AAH59" s="8"/>
      <c r="AAI59" s="8"/>
      <c r="AAJ59" s="8"/>
      <c r="AAK59" s="8"/>
      <c r="AAL59" s="8"/>
      <c r="AAM59" s="8"/>
      <c r="AAN59" s="8"/>
      <c r="AAO59" s="8"/>
      <c r="AAP59" s="8"/>
      <c r="AAQ59" s="8"/>
      <c r="AAR59" s="8"/>
      <c r="AAS59" s="8"/>
      <c r="AAT59" s="8"/>
      <c r="AAU59" s="8"/>
      <c r="AAV59" s="8"/>
      <c r="AAW59" s="8"/>
      <c r="AAX59" s="8"/>
      <c r="AAY59" s="8"/>
      <c r="AAZ59" s="8"/>
      <c r="ABA59" s="8"/>
      <c r="ABB59" s="8"/>
      <c r="ABC59" s="8"/>
      <c r="ABD59" s="8"/>
      <c r="ABE59" s="8"/>
      <c r="ABF59" s="8"/>
      <c r="ABG59" s="8"/>
      <c r="ABH59" s="8"/>
      <c r="ABI59" s="8"/>
      <c r="ABJ59" s="8"/>
      <c r="ABK59" s="8"/>
      <c r="ABL59" s="8"/>
      <c r="ABM59" s="8"/>
      <c r="ABN59" s="8"/>
      <c r="ABO59" s="8"/>
      <c r="ABP59" s="8"/>
      <c r="ABQ59" s="8"/>
      <c r="ABR59" s="8"/>
      <c r="ABS59" s="8"/>
      <c r="ABT59" s="8"/>
      <c r="ABU59" s="8"/>
      <c r="ABV59" s="8"/>
      <c r="ABW59" s="8"/>
      <c r="ABX59" s="8"/>
      <c r="ABY59" s="8"/>
      <c r="ABZ59" s="8"/>
      <c r="ACA59" s="8"/>
      <c r="ACB59" s="8"/>
      <c r="ACC59" s="8"/>
      <c r="ACD59" s="8"/>
      <c r="ACE59" s="8"/>
      <c r="ACF59" s="8"/>
      <c r="ACG59" s="8"/>
      <c r="ACH59" s="8"/>
      <c r="ACI59" s="8"/>
      <c r="ACJ59" s="8"/>
      <c r="ACK59" s="8"/>
      <c r="ACL59" s="8"/>
      <c r="ACM59" s="8"/>
      <c r="ACN59" s="8"/>
      <c r="ACO59" s="8"/>
      <c r="ACP59" s="8"/>
      <c r="ACQ59" s="8"/>
      <c r="ACR59" s="8"/>
      <c r="ACS59" s="8"/>
      <c r="ACT59" s="8"/>
      <c r="ACU59" s="8"/>
      <c r="ACV59" s="8"/>
      <c r="ACW59" s="8"/>
      <c r="ACX59" s="8"/>
      <c r="ACY59" s="8"/>
      <c r="ACZ59" s="8"/>
      <c r="ADA59" s="8"/>
      <c r="ADB59" s="8"/>
      <c r="ADC59" s="8"/>
      <c r="ADD59" s="8"/>
      <c r="ADE59" s="8"/>
      <c r="ADF59" s="8"/>
      <c r="ADG59" s="8"/>
      <c r="ADH59" s="8"/>
      <c r="ADI59" s="8"/>
      <c r="ADJ59" s="8"/>
      <c r="ADK59" s="8"/>
      <c r="ADL59" s="8"/>
      <c r="ADM59" s="8"/>
      <c r="ADN59" s="8"/>
      <c r="ADO59" s="8"/>
      <c r="ADP59" s="8"/>
      <c r="ADQ59" s="8"/>
      <c r="ADR59" s="8"/>
      <c r="ADS59" s="8"/>
      <c r="ADT59" s="8"/>
      <c r="ADU59" s="8"/>
      <c r="ADV59" s="8"/>
      <c r="ADW59" s="8"/>
      <c r="ADX59" s="8"/>
      <c r="ADY59" s="8"/>
      <c r="ADZ59" s="8"/>
      <c r="AEA59" s="8"/>
      <c r="AEB59" s="8"/>
      <c r="AEC59" s="8"/>
      <c r="AED59" s="8"/>
      <c r="AEE59" s="8"/>
      <c r="AEF59" s="8"/>
      <c r="AEG59" s="8"/>
      <c r="AEH59" s="8"/>
      <c r="AEI59" s="8"/>
      <c r="AEJ59" s="8"/>
      <c r="AEK59" s="8"/>
      <c r="AEL59" s="8"/>
      <c r="AEM59" s="8"/>
      <c r="AEN59" s="8"/>
      <c r="AEO59" s="8"/>
      <c r="AEP59" s="8"/>
      <c r="AEQ59" s="8"/>
      <c r="AER59" s="8"/>
      <c r="AES59" s="8"/>
      <c r="AET59" s="8"/>
      <c r="AEU59" s="8"/>
      <c r="AEV59" s="8"/>
      <c r="AEW59" s="8"/>
      <c r="AEX59" s="8"/>
      <c r="AEY59" s="8"/>
      <c r="AEZ59" s="8"/>
      <c r="AFA59" s="8"/>
      <c r="AFB59" s="8"/>
      <c r="AFC59" s="8"/>
      <c r="AFD59" s="8"/>
      <c r="AFE59" s="8"/>
      <c r="AFF59" s="8"/>
      <c r="AFG59" s="8"/>
      <c r="AFH59" s="8"/>
      <c r="AFI59" s="8"/>
      <c r="AFJ59" s="8"/>
      <c r="AFK59" s="8"/>
      <c r="AFL59" s="8"/>
      <c r="AFM59" s="8"/>
      <c r="AFN59" s="8"/>
      <c r="AFO59" s="8"/>
      <c r="AFP59" s="8"/>
      <c r="AFQ59" s="8"/>
      <c r="AFR59" s="8"/>
      <c r="AFS59" s="8"/>
      <c r="AFT59" s="8"/>
      <c r="AFU59" s="8"/>
      <c r="AFV59" s="8"/>
      <c r="AFW59" s="8"/>
      <c r="AFX59" s="8"/>
      <c r="AFY59" s="8"/>
      <c r="AFZ59" s="8"/>
      <c r="AGA59" s="8"/>
      <c r="AGB59" s="8"/>
      <c r="AGC59" s="8"/>
      <c r="AGD59" s="8"/>
      <c r="AGE59" s="8"/>
      <c r="AGF59" s="8"/>
      <c r="AGG59" s="8"/>
      <c r="AGH59" s="8"/>
      <c r="AGI59" s="8"/>
      <c r="AGJ59" s="8"/>
      <c r="AGK59" s="8"/>
      <c r="AGL59" s="8"/>
      <c r="AGM59" s="8"/>
      <c r="AGN59" s="8"/>
      <c r="AGO59" s="8"/>
      <c r="AGP59" s="8"/>
      <c r="AGQ59" s="8"/>
      <c r="AGR59" s="8"/>
      <c r="AGS59" s="8"/>
      <c r="AGT59" s="8"/>
      <c r="AGU59" s="8"/>
      <c r="AGV59" s="8"/>
      <c r="AGW59" s="8"/>
      <c r="AGX59" s="8"/>
      <c r="AGY59" s="8"/>
      <c r="AGZ59" s="8"/>
      <c r="AHA59" s="8"/>
      <c r="AHB59" s="8"/>
      <c r="AHC59" s="8"/>
      <c r="AHD59" s="8"/>
      <c r="AHE59" s="8"/>
      <c r="AHF59" s="8"/>
      <c r="AHG59" s="8"/>
      <c r="AHH59" s="8"/>
      <c r="AHI59" s="8"/>
      <c r="AHJ59" s="8"/>
      <c r="AHK59" s="8"/>
      <c r="AHL59" s="8"/>
      <c r="AHM59" s="8"/>
      <c r="AHN59" s="8"/>
      <c r="AHO59" s="8"/>
      <c r="AHP59" s="8"/>
      <c r="AHQ59" s="8"/>
      <c r="AHR59" s="8"/>
      <c r="AHS59" s="8"/>
      <c r="AHT59" s="8"/>
      <c r="AHU59" s="8"/>
      <c r="AHV59" s="8"/>
      <c r="AHW59" s="8"/>
      <c r="AHX59" s="8"/>
      <c r="AHY59" s="8"/>
      <c r="AHZ59" s="8"/>
      <c r="AIA59" s="8"/>
      <c r="AIB59" s="8"/>
      <c r="AIC59" s="8"/>
      <c r="AID59" s="8"/>
      <c r="AIE59" s="8"/>
      <c r="AIF59" s="8"/>
      <c r="AIG59" s="8"/>
      <c r="AIH59" s="8"/>
      <c r="AII59" s="8"/>
      <c r="AIJ59" s="8"/>
      <c r="AIK59" s="8"/>
      <c r="AIL59" s="8"/>
      <c r="AIM59" s="8"/>
      <c r="AIN59" s="8"/>
      <c r="AIO59" s="8"/>
      <c r="AIP59" s="8"/>
      <c r="AIQ59" s="8"/>
      <c r="AIR59" s="8"/>
      <c r="AIS59" s="8"/>
      <c r="AIT59" s="8"/>
      <c r="AIU59" s="8"/>
      <c r="AIV59" s="8"/>
      <c r="AIW59" s="8"/>
      <c r="AIX59" s="8"/>
      <c r="AIY59" s="8"/>
      <c r="AIZ59" s="8"/>
      <c r="AJA59" s="8"/>
      <c r="AJB59" s="8"/>
      <c r="AJC59" s="8"/>
      <c r="AJD59" s="8"/>
      <c r="AJE59" s="8"/>
      <c r="AJF59" s="8"/>
      <c r="AJG59" s="8"/>
      <c r="AJH59" s="8"/>
      <c r="AJI59" s="8"/>
      <c r="AJJ59" s="8"/>
      <c r="AJK59" s="8"/>
      <c r="AJL59" s="8"/>
      <c r="AJM59" s="8"/>
      <c r="AJN59" s="8"/>
      <c r="AJO59" s="8"/>
      <c r="AJP59" s="8"/>
      <c r="AJQ59" s="8"/>
      <c r="AJR59" s="8"/>
      <c r="AJS59" s="8"/>
      <c r="AJT59" s="8"/>
      <c r="AJU59" s="8"/>
      <c r="AJV59" s="8"/>
      <c r="AJW59" s="8"/>
      <c r="AJX59" s="8"/>
      <c r="AJY59" s="8"/>
      <c r="AJZ59" s="8"/>
      <c r="AKA59" s="8"/>
      <c r="AKB59" s="8"/>
      <c r="AKC59" s="8"/>
      <c r="AKD59" s="8"/>
      <c r="AKE59" s="8"/>
      <c r="AKF59" s="8"/>
      <c r="AKG59" s="8"/>
      <c r="AKH59" s="8"/>
      <c r="AKI59" s="8"/>
      <c r="AKJ59" s="8"/>
      <c r="AKK59" s="8"/>
      <c r="AKL59" s="8"/>
      <c r="AKM59" s="8"/>
      <c r="AKN59" s="8"/>
      <c r="AKO59" s="8"/>
      <c r="AKP59" s="8"/>
      <c r="AKQ59" s="8"/>
      <c r="AKR59" s="8"/>
      <c r="AKS59" s="8"/>
      <c r="AKT59" s="8"/>
      <c r="AKU59" s="8"/>
      <c r="AKV59" s="8"/>
      <c r="AKW59" s="8"/>
      <c r="AKX59" s="8"/>
      <c r="AKY59" s="8"/>
      <c r="AKZ59" s="8"/>
      <c r="ALA59" s="8"/>
      <c r="ALB59" s="8"/>
      <c r="ALC59" s="8"/>
      <c r="ALD59" s="8"/>
      <c r="ALE59" s="8"/>
      <c r="ALF59" s="8"/>
      <c r="ALG59" s="8"/>
      <c r="ALH59" s="8"/>
      <c r="ALI59" s="8"/>
      <c r="ALJ59" s="8"/>
      <c r="ALK59" s="8"/>
      <c r="ALL59" s="8"/>
      <c r="ALM59" s="8"/>
      <c r="ALN59" s="8"/>
      <c r="ALO59" s="8"/>
      <c r="ALP59" s="8"/>
      <c r="ALQ59" s="8"/>
      <c r="ALR59" s="8"/>
      <c r="ALS59" s="8"/>
      <c r="ALT59" s="8"/>
      <c r="ALU59" s="8"/>
      <c r="ALV59" s="8"/>
      <c r="ALW59" s="8"/>
      <c r="ALX59" s="8"/>
      <c r="ALY59" s="8"/>
      <c r="ALZ59" s="8"/>
      <c r="AMA59" s="8"/>
      <c r="AMB59" s="8"/>
      <c r="AMC59" s="8"/>
      <c r="AMD59" s="8"/>
      <c r="AME59" s="8"/>
      <c r="AMF59" s="8"/>
      <c r="AMG59" s="8"/>
      <c r="AMH59" s="8"/>
      <c r="AMI59" s="8"/>
      <c r="AMJ59" s="8"/>
      <c r="AMK59" s="8"/>
      <c r="AML59" s="8"/>
      <c r="AMM59" s="8"/>
      <c r="AMN59" s="8"/>
      <c r="AMO59" s="8"/>
      <c r="AMP59" s="8"/>
      <c r="AMQ59" s="8"/>
      <c r="AMR59" s="8"/>
      <c r="AMS59" s="8"/>
      <c r="AMT59" s="8"/>
      <c r="AMU59" s="8"/>
      <c r="AMV59" s="8"/>
      <c r="AMW59" s="8"/>
      <c r="AMX59" s="8"/>
      <c r="AMY59" s="8"/>
      <c r="AMZ59" s="8"/>
      <c r="ANA59" s="8"/>
      <c r="ANB59" s="8"/>
      <c r="ANC59" s="8"/>
      <c r="AND59" s="8"/>
      <c r="ANE59" s="8"/>
      <c r="ANF59" s="8"/>
      <c r="ANG59" s="8"/>
      <c r="ANH59" s="8"/>
      <c r="ANI59" s="8"/>
      <c r="ANJ59" s="8"/>
      <c r="ANK59" s="8"/>
      <c r="ANL59" s="8"/>
      <c r="ANM59" s="8"/>
      <c r="ANN59" s="8"/>
      <c r="ANO59" s="8"/>
      <c r="ANP59" s="8"/>
      <c r="ANQ59" s="8"/>
      <c r="ANR59" s="8"/>
      <c r="ANS59" s="8"/>
      <c r="ANT59" s="8"/>
      <c r="ANU59" s="8"/>
      <c r="ANV59" s="8"/>
      <c r="ANW59" s="8"/>
      <c r="ANX59" s="8"/>
      <c r="ANY59" s="8"/>
      <c r="ANZ59" s="8"/>
      <c r="AOA59" s="8"/>
      <c r="AOB59" s="8"/>
      <c r="AOC59" s="8"/>
      <c r="AOD59" s="8"/>
      <c r="AOE59" s="8"/>
      <c r="AOF59" s="8"/>
      <c r="AOG59" s="8"/>
      <c r="AOH59" s="8"/>
      <c r="AOI59" s="8"/>
      <c r="AOJ59" s="8"/>
      <c r="AOK59" s="8"/>
      <c r="AOL59" s="8"/>
      <c r="AOM59" s="8"/>
      <c r="AON59" s="8"/>
      <c r="AOO59" s="8"/>
      <c r="AOP59" s="8"/>
      <c r="AOQ59" s="8"/>
      <c r="AOR59" s="8"/>
      <c r="AOS59" s="8"/>
      <c r="AOT59" s="8"/>
      <c r="AOU59" s="8"/>
      <c r="AOV59" s="8"/>
      <c r="AOW59" s="8"/>
      <c r="AOX59" s="8"/>
      <c r="AOY59" s="8"/>
      <c r="AOZ59" s="8"/>
      <c r="APA59" s="8"/>
      <c r="APB59" s="8"/>
      <c r="APC59" s="8"/>
      <c r="APD59" s="8"/>
      <c r="APE59" s="8"/>
      <c r="APF59" s="8"/>
      <c r="APG59" s="8"/>
      <c r="APH59" s="8"/>
      <c r="API59" s="8"/>
      <c r="APJ59" s="8"/>
      <c r="APK59" s="8"/>
      <c r="APL59" s="8"/>
      <c r="APM59" s="8"/>
      <c r="APN59" s="8"/>
      <c r="APO59" s="8"/>
      <c r="APP59" s="8"/>
      <c r="APQ59" s="8"/>
      <c r="APR59" s="8"/>
      <c r="APS59" s="8"/>
      <c r="APT59" s="8"/>
      <c r="APU59" s="8"/>
      <c r="APV59" s="8"/>
      <c r="APW59" s="8"/>
      <c r="APX59" s="8"/>
      <c r="APY59" s="8"/>
      <c r="APZ59" s="8"/>
      <c r="AQA59" s="8"/>
      <c r="AQB59" s="8"/>
      <c r="AQC59" s="8"/>
      <c r="AQD59" s="8"/>
      <c r="AQE59" s="8"/>
      <c r="AQF59" s="8"/>
      <c r="AQG59" s="8"/>
      <c r="AQH59" s="8"/>
      <c r="AQI59" s="8"/>
      <c r="AQJ59" s="8"/>
      <c r="AQK59" s="8"/>
      <c r="AQL59" s="8"/>
      <c r="AQM59" s="8"/>
      <c r="AQN59" s="8"/>
      <c r="AQO59" s="8"/>
      <c r="AQP59" s="8"/>
      <c r="AQQ59" s="8"/>
      <c r="AQR59" s="8"/>
      <c r="AQS59" s="8"/>
      <c r="AQT59" s="8"/>
      <c r="AQU59" s="8"/>
      <c r="AQV59" s="8"/>
      <c r="AQW59" s="8"/>
      <c r="AQX59" s="8"/>
      <c r="AQY59" s="8"/>
      <c r="AQZ59" s="8"/>
      <c r="ARA59" s="8"/>
      <c r="ARB59" s="8"/>
      <c r="ARC59" s="8"/>
      <c r="ARD59" s="8"/>
      <c r="ARE59" s="8"/>
      <c r="ARF59" s="8"/>
      <c r="ARG59" s="8"/>
      <c r="ARH59" s="8"/>
      <c r="ARI59" s="8"/>
      <c r="ARJ59" s="8"/>
      <c r="ARK59" s="8"/>
      <c r="ARL59" s="8"/>
      <c r="ARM59" s="8"/>
      <c r="ARN59" s="8"/>
      <c r="ARO59" s="8"/>
      <c r="ARP59" s="8"/>
      <c r="ARQ59" s="8"/>
      <c r="ARR59" s="8"/>
      <c r="ARS59" s="8"/>
      <c r="ART59" s="8"/>
      <c r="ARU59" s="8"/>
      <c r="ARV59" s="8"/>
      <c r="ARW59" s="8"/>
      <c r="ARX59" s="8"/>
      <c r="ARY59" s="8"/>
      <c r="ARZ59" s="8"/>
      <c r="ASA59" s="8"/>
      <c r="ASB59" s="8"/>
      <c r="ASC59" s="8"/>
      <c r="ASD59" s="8"/>
      <c r="ASE59" s="8"/>
      <c r="ASF59" s="8"/>
      <c r="ASG59" s="8"/>
      <c r="ASH59" s="8"/>
      <c r="ASI59" s="8"/>
      <c r="ASJ59" s="8"/>
      <c r="ASK59" s="8"/>
      <c r="ASL59" s="8"/>
      <c r="ASM59" s="8"/>
      <c r="ASN59" s="8"/>
      <c r="ASO59" s="8"/>
      <c r="ASP59" s="8"/>
      <c r="ASQ59" s="8"/>
      <c r="ASR59" s="8"/>
      <c r="ASS59" s="8"/>
      <c r="AST59" s="8"/>
      <c r="ASU59" s="8"/>
      <c r="ASV59" s="8"/>
      <c r="ASW59" s="8"/>
      <c r="ASX59" s="8"/>
      <c r="ASY59" s="8"/>
      <c r="ASZ59" s="8"/>
      <c r="ATA59" s="8"/>
      <c r="ATB59" s="8"/>
      <c r="ATC59" s="8"/>
      <c r="ATD59" s="8"/>
      <c r="ATE59" s="8"/>
      <c r="ATF59" s="8"/>
      <c r="ATG59" s="8"/>
      <c r="ATH59" s="8"/>
      <c r="ATI59" s="8"/>
      <c r="ATJ59" s="8"/>
      <c r="ATK59" s="8"/>
      <c r="ATL59" s="8"/>
      <c r="ATM59" s="8"/>
      <c r="ATN59" s="8"/>
      <c r="ATO59" s="8"/>
      <c r="ATP59" s="8"/>
      <c r="ATQ59" s="8"/>
      <c r="ATR59" s="8"/>
      <c r="ATS59" s="8"/>
      <c r="ATT59" s="8"/>
      <c r="ATU59" s="8"/>
      <c r="ATV59" s="8"/>
      <c r="ATW59" s="8"/>
      <c r="ATX59" s="8"/>
      <c r="ATY59" s="8"/>
      <c r="ATZ59" s="8"/>
      <c r="AUA59" s="8"/>
      <c r="AUB59" s="8"/>
      <c r="AUC59" s="8"/>
      <c r="AUD59" s="8"/>
      <c r="AUE59" s="8"/>
      <c r="AUF59" s="8"/>
      <c r="AUG59" s="8"/>
      <c r="AUH59" s="8"/>
      <c r="AUI59" s="8"/>
      <c r="AUJ59" s="8"/>
      <c r="AUK59" s="8"/>
      <c r="AUL59" s="8"/>
      <c r="AUM59" s="8"/>
      <c r="AUN59" s="8"/>
      <c r="AUO59" s="8"/>
      <c r="AUP59" s="8"/>
      <c r="AUQ59" s="8"/>
      <c r="AUR59" s="8"/>
      <c r="AUS59" s="8"/>
    </row>
    <row r="60" spans="1:1241" s="47" customFormat="1" ht="14" x14ac:dyDescent="0.25">
      <c r="A60" s="17"/>
      <c r="B60" s="17"/>
      <c r="D60" s="32"/>
      <c r="E60" s="17"/>
      <c r="F60" s="17"/>
      <c r="G60" s="17"/>
      <c r="H60" s="17"/>
      <c r="I60" s="17"/>
      <c r="J60" s="17"/>
      <c r="K60" s="17"/>
      <c r="L60" s="17"/>
      <c r="M60" s="17"/>
      <c r="N60" s="32"/>
      <c r="O60" s="32"/>
      <c r="P60" s="32"/>
      <c r="Q60" s="32"/>
      <c r="R60" s="32"/>
      <c r="S60" s="32"/>
      <c r="T60" s="32"/>
      <c r="U60" s="32"/>
      <c r="V60" s="127"/>
      <c r="W60" s="127"/>
      <c r="X60" s="130"/>
      <c r="Y60" s="130"/>
      <c r="Z60" s="130"/>
      <c r="AA60" s="130"/>
      <c r="AB60" s="130"/>
      <c r="AC60" s="130"/>
      <c r="AD60" s="130"/>
      <c r="AE60" s="130"/>
      <c r="AF60" s="130"/>
      <c r="AG60" s="130"/>
      <c r="AH60" s="130"/>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c r="HH60" s="8"/>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
      <c r="IO60" s="8"/>
      <c r="IP60" s="8"/>
      <c r="IQ60" s="8"/>
      <c r="IR60" s="8"/>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
      <c r="LG60" s="8"/>
      <c r="LH60" s="8"/>
      <c r="LI60" s="8"/>
      <c r="LJ60" s="8"/>
      <c r="LK60" s="8"/>
      <c r="LL60" s="8"/>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
      <c r="MP60" s="8"/>
      <c r="MQ60" s="8"/>
      <c r="MR60" s="8"/>
      <c r="MS60" s="8"/>
      <c r="MT60" s="8"/>
      <c r="MU60" s="8"/>
      <c r="MV60" s="8"/>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
      <c r="NY60" s="8"/>
      <c r="NZ60" s="8"/>
      <c r="OA60" s="8"/>
      <c r="OB60" s="8"/>
      <c r="OC60" s="8"/>
      <c r="OD60" s="8"/>
      <c r="OE60" s="8"/>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c r="PH60" s="8"/>
      <c r="PI60" s="8"/>
      <c r="PJ60" s="8"/>
      <c r="PK60" s="8"/>
      <c r="PL60" s="8"/>
      <c r="PM60" s="8"/>
      <c r="PN60" s="8"/>
      <c r="PO60" s="8"/>
      <c r="PP60" s="8"/>
      <c r="PQ60" s="8"/>
      <c r="PR60" s="8"/>
      <c r="PS60" s="8"/>
      <c r="PT60" s="8"/>
      <c r="PU60" s="8"/>
      <c r="PV60" s="8"/>
      <c r="PW60" s="8"/>
      <c r="PX60" s="8"/>
      <c r="PY60" s="8"/>
      <c r="PZ60" s="8"/>
      <c r="QA60" s="8"/>
      <c r="QB60" s="8"/>
      <c r="QC60" s="8"/>
      <c r="QD60" s="8"/>
      <c r="QE60" s="8"/>
      <c r="QF60" s="8"/>
      <c r="QG60" s="8"/>
      <c r="QH60" s="8"/>
      <c r="QI60" s="8"/>
      <c r="QJ60" s="8"/>
      <c r="QK60" s="8"/>
      <c r="QL60" s="8"/>
      <c r="QM60" s="8"/>
      <c r="QN60" s="8"/>
      <c r="QO60" s="8"/>
      <c r="QP60" s="8"/>
      <c r="QQ60" s="8"/>
      <c r="QR60" s="8"/>
      <c r="QS60" s="8"/>
      <c r="QT60" s="8"/>
      <c r="QU60" s="8"/>
      <c r="QV60" s="8"/>
      <c r="QW60" s="8"/>
      <c r="QX60" s="8"/>
      <c r="QY60" s="8"/>
      <c r="QZ60" s="8"/>
      <c r="RA60" s="8"/>
      <c r="RB60" s="8"/>
      <c r="RC60" s="8"/>
      <c r="RD60" s="8"/>
      <c r="RE60" s="8"/>
      <c r="RF60" s="8"/>
      <c r="RG60" s="8"/>
      <c r="RH60" s="8"/>
      <c r="RI60" s="8"/>
      <c r="RJ60" s="8"/>
      <c r="RK60" s="8"/>
      <c r="RL60" s="8"/>
      <c r="RM60" s="8"/>
      <c r="RN60" s="8"/>
      <c r="RO60" s="8"/>
      <c r="RP60" s="8"/>
      <c r="RQ60" s="8"/>
      <c r="RR60" s="8"/>
      <c r="RS60" s="8"/>
      <c r="RT60" s="8"/>
      <c r="RU60" s="8"/>
      <c r="RV60" s="8"/>
      <c r="RW60" s="8"/>
      <c r="RX60" s="8"/>
      <c r="RY60" s="8"/>
      <c r="RZ60" s="8"/>
      <c r="SA60" s="8"/>
      <c r="SB60" s="8"/>
      <c r="SC60" s="8"/>
      <c r="SD60" s="8"/>
      <c r="SE60" s="8"/>
      <c r="SF60" s="8"/>
      <c r="SG60" s="8"/>
      <c r="SH60" s="8"/>
      <c r="SI60" s="8"/>
      <c r="SJ60" s="8"/>
      <c r="SK60" s="8"/>
      <c r="SL60" s="8"/>
      <c r="SM60" s="8"/>
      <c r="SN60" s="8"/>
      <c r="SO60" s="8"/>
      <c r="SP60" s="8"/>
      <c r="SQ60" s="8"/>
      <c r="SR60" s="8"/>
      <c r="SS60" s="8"/>
      <c r="ST60" s="8"/>
      <c r="SU60" s="8"/>
      <c r="SV60" s="8"/>
      <c r="SW60" s="8"/>
      <c r="SX60" s="8"/>
      <c r="SY60" s="8"/>
      <c r="SZ60" s="8"/>
      <c r="TA60" s="8"/>
      <c r="TB60" s="8"/>
      <c r="TC60" s="8"/>
      <c r="TD60" s="8"/>
      <c r="TE60" s="8"/>
      <c r="TF60" s="8"/>
      <c r="TG60" s="8"/>
      <c r="TH60" s="8"/>
      <c r="TI60" s="8"/>
      <c r="TJ60" s="8"/>
      <c r="TK60" s="8"/>
      <c r="TL60" s="8"/>
      <c r="TM60" s="8"/>
      <c r="TN60" s="8"/>
      <c r="TO60" s="8"/>
      <c r="TP60" s="8"/>
      <c r="TQ60" s="8"/>
      <c r="TR60" s="8"/>
      <c r="TS60" s="8"/>
      <c r="TT60" s="8"/>
      <c r="TU60" s="8"/>
      <c r="TV60" s="8"/>
      <c r="TW60" s="8"/>
      <c r="TX60" s="8"/>
      <c r="TY60" s="8"/>
      <c r="TZ60" s="8"/>
      <c r="UA60" s="8"/>
      <c r="UB60" s="8"/>
      <c r="UC60" s="8"/>
      <c r="UD60" s="8"/>
      <c r="UE60" s="8"/>
      <c r="UF60" s="8"/>
      <c r="UG60" s="8"/>
      <c r="UH60" s="8"/>
      <c r="UI60" s="8"/>
      <c r="UJ60" s="8"/>
      <c r="UK60" s="8"/>
      <c r="UL60" s="8"/>
      <c r="UM60" s="8"/>
      <c r="UN60" s="8"/>
      <c r="UO60" s="8"/>
      <c r="UP60" s="8"/>
      <c r="UQ60" s="8"/>
      <c r="UR60" s="8"/>
      <c r="US60" s="8"/>
      <c r="UT60" s="8"/>
      <c r="UU60" s="8"/>
      <c r="UV60" s="8"/>
      <c r="UW60" s="8"/>
      <c r="UX60" s="8"/>
      <c r="UY60" s="8"/>
      <c r="UZ60" s="8"/>
      <c r="VA60" s="8"/>
      <c r="VB60" s="8"/>
      <c r="VC60" s="8"/>
      <c r="VD60" s="8"/>
      <c r="VE60" s="8"/>
      <c r="VF60" s="8"/>
      <c r="VG60" s="8"/>
      <c r="VH60" s="8"/>
      <c r="VI60" s="8"/>
      <c r="VJ60" s="8"/>
      <c r="VK60" s="8"/>
      <c r="VL60" s="8"/>
      <c r="VM60" s="8"/>
      <c r="VN60" s="8"/>
      <c r="VO60" s="8"/>
      <c r="VP60" s="8"/>
      <c r="VQ60" s="8"/>
      <c r="VR60" s="8"/>
      <c r="VS60" s="8"/>
      <c r="VT60" s="8"/>
      <c r="VU60" s="8"/>
      <c r="VV60" s="8"/>
      <c r="VW60" s="8"/>
      <c r="VX60" s="8"/>
      <c r="VY60" s="8"/>
      <c r="VZ60" s="8"/>
      <c r="WA60" s="8"/>
      <c r="WB60" s="8"/>
      <c r="WC60" s="8"/>
      <c r="WD60" s="8"/>
      <c r="WE60" s="8"/>
      <c r="WF60" s="8"/>
      <c r="WG60" s="8"/>
      <c r="WH60" s="8"/>
      <c r="WI60" s="8"/>
      <c r="WJ60" s="8"/>
      <c r="WK60" s="8"/>
      <c r="WL60" s="8"/>
      <c r="WM60" s="8"/>
      <c r="WN60" s="8"/>
      <c r="WO60" s="8"/>
      <c r="WP60" s="8"/>
      <c r="WQ60" s="8"/>
      <c r="WR60" s="8"/>
      <c r="WS60" s="8"/>
      <c r="WT60" s="8"/>
      <c r="WU60" s="8"/>
      <c r="WV60" s="8"/>
      <c r="WW60" s="8"/>
      <c r="WX60" s="8"/>
      <c r="WY60" s="8"/>
      <c r="WZ60" s="8"/>
      <c r="XA60" s="8"/>
      <c r="XB60" s="8"/>
      <c r="XC60" s="8"/>
      <c r="XD60" s="8"/>
      <c r="XE60" s="8"/>
      <c r="XF60" s="8"/>
      <c r="XG60" s="8"/>
      <c r="XH60" s="8"/>
      <c r="XI60" s="8"/>
      <c r="XJ60" s="8"/>
      <c r="XK60" s="8"/>
      <c r="XL60" s="8"/>
      <c r="XM60" s="8"/>
      <c r="XN60" s="8"/>
      <c r="XO60" s="8"/>
      <c r="XP60" s="8"/>
      <c r="XQ60" s="8"/>
      <c r="XR60" s="8"/>
      <c r="XS60" s="8"/>
      <c r="XT60" s="8"/>
      <c r="XU60" s="8"/>
      <c r="XV60" s="8"/>
      <c r="XW60" s="8"/>
      <c r="XX60" s="8"/>
      <c r="XY60" s="8"/>
      <c r="XZ60" s="8"/>
      <c r="YA60" s="8"/>
      <c r="YB60" s="8"/>
      <c r="YC60" s="8"/>
      <c r="YD60" s="8"/>
      <c r="YE60" s="8"/>
      <c r="YF60" s="8"/>
      <c r="YG60" s="8"/>
      <c r="YH60" s="8"/>
      <c r="YI60" s="8"/>
      <c r="YJ60" s="8"/>
      <c r="YK60" s="8"/>
      <c r="YL60" s="8"/>
      <c r="YM60" s="8"/>
      <c r="YN60" s="8"/>
      <c r="YO60" s="8"/>
      <c r="YP60" s="8"/>
      <c r="YQ60" s="8"/>
      <c r="YR60" s="8"/>
      <c r="YS60" s="8"/>
      <c r="YT60" s="8"/>
      <c r="YU60" s="8"/>
      <c r="YV60" s="8"/>
      <c r="YW60" s="8"/>
      <c r="YX60" s="8"/>
      <c r="YY60" s="8"/>
      <c r="YZ60" s="8"/>
      <c r="ZA60" s="8"/>
      <c r="ZB60" s="8"/>
      <c r="ZC60" s="8"/>
      <c r="ZD60" s="8"/>
      <c r="ZE60" s="8"/>
      <c r="ZF60" s="8"/>
      <c r="ZG60" s="8"/>
      <c r="ZH60" s="8"/>
      <c r="ZI60" s="8"/>
      <c r="ZJ60" s="8"/>
      <c r="ZK60" s="8"/>
      <c r="ZL60" s="8"/>
      <c r="ZM60" s="8"/>
      <c r="ZN60" s="8"/>
      <c r="ZO60" s="8"/>
      <c r="ZP60" s="8"/>
      <c r="ZQ60" s="8"/>
      <c r="ZR60" s="8"/>
      <c r="ZS60" s="8"/>
      <c r="ZT60" s="8"/>
      <c r="ZU60" s="8"/>
      <c r="ZV60" s="8"/>
      <c r="ZW60" s="8"/>
      <c r="ZX60" s="8"/>
      <c r="ZY60" s="8"/>
      <c r="ZZ60" s="8"/>
      <c r="AAA60" s="8"/>
      <c r="AAB60" s="8"/>
      <c r="AAC60" s="8"/>
      <c r="AAD60" s="8"/>
      <c r="AAE60" s="8"/>
      <c r="AAF60" s="8"/>
      <c r="AAG60" s="8"/>
      <c r="AAH60" s="8"/>
      <c r="AAI60" s="8"/>
      <c r="AAJ60" s="8"/>
      <c r="AAK60" s="8"/>
      <c r="AAL60" s="8"/>
      <c r="AAM60" s="8"/>
      <c r="AAN60" s="8"/>
      <c r="AAO60" s="8"/>
      <c r="AAP60" s="8"/>
      <c r="AAQ60" s="8"/>
      <c r="AAR60" s="8"/>
      <c r="AAS60" s="8"/>
      <c r="AAT60" s="8"/>
      <c r="AAU60" s="8"/>
      <c r="AAV60" s="8"/>
      <c r="AAW60" s="8"/>
      <c r="AAX60" s="8"/>
      <c r="AAY60" s="8"/>
      <c r="AAZ60" s="8"/>
      <c r="ABA60" s="8"/>
      <c r="ABB60" s="8"/>
      <c r="ABC60" s="8"/>
      <c r="ABD60" s="8"/>
      <c r="ABE60" s="8"/>
      <c r="ABF60" s="8"/>
      <c r="ABG60" s="8"/>
      <c r="ABH60" s="8"/>
      <c r="ABI60" s="8"/>
      <c r="ABJ60" s="8"/>
      <c r="ABK60" s="8"/>
      <c r="ABL60" s="8"/>
      <c r="ABM60" s="8"/>
      <c r="ABN60" s="8"/>
      <c r="ABO60" s="8"/>
      <c r="ABP60" s="8"/>
      <c r="ABQ60" s="8"/>
      <c r="ABR60" s="8"/>
      <c r="ABS60" s="8"/>
      <c r="ABT60" s="8"/>
      <c r="ABU60" s="8"/>
      <c r="ABV60" s="8"/>
      <c r="ABW60" s="8"/>
      <c r="ABX60" s="8"/>
      <c r="ABY60" s="8"/>
      <c r="ABZ60" s="8"/>
      <c r="ACA60" s="8"/>
      <c r="ACB60" s="8"/>
      <c r="ACC60" s="8"/>
      <c r="ACD60" s="8"/>
      <c r="ACE60" s="8"/>
      <c r="ACF60" s="8"/>
      <c r="ACG60" s="8"/>
      <c r="ACH60" s="8"/>
      <c r="ACI60" s="8"/>
      <c r="ACJ60" s="8"/>
      <c r="ACK60" s="8"/>
      <c r="ACL60" s="8"/>
      <c r="ACM60" s="8"/>
      <c r="ACN60" s="8"/>
      <c r="ACO60" s="8"/>
      <c r="ACP60" s="8"/>
      <c r="ACQ60" s="8"/>
      <c r="ACR60" s="8"/>
      <c r="ACS60" s="8"/>
      <c r="ACT60" s="8"/>
      <c r="ACU60" s="8"/>
      <c r="ACV60" s="8"/>
      <c r="ACW60" s="8"/>
      <c r="ACX60" s="8"/>
      <c r="ACY60" s="8"/>
      <c r="ACZ60" s="8"/>
      <c r="ADA60" s="8"/>
      <c r="ADB60" s="8"/>
      <c r="ADC60" s="8"/>
      <c r="ADD60" s="8"/>
      <c r="ADE60" s="8"/>
      <c r="ADF60" s="8"/>
      <c r="ADG60" s="8"/>
      <c r="ADH60" s="8"/>
      <c r="ADI60" s="8"/>
      <c r="ADJ60" s="8"/>
      <c r="ADK60" s="8"/>
      <c r="ADL60" s="8"/>
      <c r="ADM60" s="8"/>
      <c r="ADN60" s="8"/>
      <c r="ADO60" s="8"/>
      <c r="ADP60" s="8"/>
      <c r="ADQ60" s="8"/>
      <c r="ADR60" s="8"/>
      <c r="ADS60" s="8"/>
      <c r="ADT60" s="8"/>
      <c r="ADU60" s="8"/>
      <c r="ADV60" s="8"/>
      <c r="ADW60" s="8"/>
      <c r="ADX60" s="8"/>
      <c r="ADY60" s="8"/>
      <c r="ADZ60" s="8"/>
      <c r="AEA60" s="8"/>
      <c r="AEB60" s="8"/>
      <c r="AEC60" s="8"/>
      <c r="AED60" s="8"/>
      <c r="AEE60" s="8"/>
      <c r="AEF60" s="8"/>
      <c r="AEG60" s="8"/>
      <c r="AEH60" s="8"/>
      <c r="AEI60" s="8"/>
      <c r="AEJ60" s="8"/>
      <c r="AEK60" s="8"/>
      <c r="AEL60" s="8"/>
      <c r="AEM60" s="8"/>
      <c r="AEN60" s="8"/>
      <c r="AEO60" s="8"/>
      <c r="AEP60" s="8"/>
      <c r="AEQ60" s="8"/>
      <c r="AER60" s="8"/>
      <c r="AES60" s="8"/>
      <c r="AET60" s="8"/>
      <c r="AEU60" s="8"/>
      <c r="AEV60" s="8"/>
      <c r="AEW60" s="8"/>
      <c r="AEX60" s="8"/>
      <c r="AEY60" s="8"/>
      <c r="AEZ60" s="8"/>
      <c r="AFA60" s="8"/>
      <c r="AFB60" s="8"/>
      <c r="AFC60" s="8"/>
      <c r="AFD60" s="8"/>
      <c r="AFE60" s="8"/>
      <c r="AFF60" s="8"/>
      <c r="AFG60" s="8"/>
      <c r="AFH60" s="8"/>
      <c r="AFI60" s="8"/>
      <c r="AFJ60" s="8"/>
      <c r="AFK60" s="8"/>
      <c r="AFL60" s="8"/>
      <c r="AFM60" s="8"/>
      <c r="AFN60" s="8"/>
      <c r="AFO60" s="8"/>
      <c r="AFP60" s="8"/>
      <c r="AFQ60" s="8"/>
      <c r="AFR60" s="8"/>
      <c r="AFS60" s="8"/>
      <c r="AFT60" s="8"/>
      <c r="AFU60" s="8"/>
      <c r="AFV60" s="8"/>
      <c r="AFW60" s="8"/>
      <c r="AFX60" s="8"/>
      <c r="AFY60" s="8"/>
      <c r="AFZ60" s="8"/>
      <c r="AGA60" s="8"/>
      <c r="AGB60" s="8"/>
      <c r="AGC60" s="8"/>
      <c r="AGD60" s="8"/>
      <c r="AGE60" s="8"/>
      <c r="AGF60" s="8"/>
      <c r="AGG60" s="8"/>
      <c r="AGH60" s="8"/>
      <c r="AGI60" s="8"/>
      <c r="AGJ60" s="8"/>
      <c r="AGK60" s="8"/>
      <c r="AGL60" s="8"/>
      <c r="AGM60" s="8"/>
      <c r="AGN60" s="8"/>
      <c r="AGO60" s="8"/>
      <c r="AGP60" s="8"/>
      <c r="AGQ60" s="8"/>
      <c r="AGR60" s="8"/>
      <c r="AGS60" s="8"/>
      <c r="AGT60" s="8"/>
      <c r="AGU60" s="8"/>
      <c r="AGV60" s="8"/>
      <c r="AGW60" s="8"/>
      <c r="AGX60" s="8"/>
      <c r="AGY60" s="8"/>
      <c r="AGZ60" s="8"/>
      <c r="AHA60" s="8"/>
      <c r="AHB60" s="8"/>
      <c r="AHC60" s="8"/>
      <c r="AHD60" s="8"/>
      <c r="AHE60" s="8"/>
      <c r="AHF60" s="8"/>
      <c r="AHG60" s="8"/>
      <c r="AHH60" s="8"/>
      <c r="AHI60" s="8"/>
      <c r="AHJ60" s="8"/>
      <c r="AHK60" s="8"/>
      <c r="AHL60" s="8"/>
      <c r="AHM60" s="8"/>
      <c r="AHN60" s="8"/>
      <c r="AHO60" s="8"/>
      <c r="AHP60" s="8"/>
      <c r="AHQ60" s="8"/>
      <c r="AHR60" s="8"/>
      <c r="AHS60" s="8"/>
      <c r="AHT60" s="8"/>
      <c r="AHU60" s="8"/>
      <c r="AHV60" s="8"/>
      <c r="AHW60" s="8"/>
      <c r="AHX60" s="8"/>
      <c r="AHY60" s="8"/>
      <c r="AHZ60" s="8"/>
      <c r="AIA60" s="8"/>
      <c r="AIB60" s="8"/>
      <c r="AIC60" s="8"/>
      <c r="AID60" s="8"/>
      <c r="AIE60" s="8"/>
      <c r="AIF60" s="8"/>
      <c r="AIG60" s="8"/>
      <c r="AIH60" s="8"/>
      <c r="AII60" s="8"/>
      <c r="AIJ60" s="8"/>
      <c r="AIK60" s="8"/>
      <c r="AIL60" s="8"/>
      <c r="AIM60" s="8"/>
      <c r="AIN60" s="8"/>
      <c r="AIO60" s="8"/>
      <c r="AIP60" s="8"/>
      <c r="AIQ60" s="8"/>
      <c r="AIR60" s="8"/>
      <c r="AIS60" s="8"/>
      <c r="AIT60" s="8"/>
      <c r="AIU60" s="8"/>
      <c r="AIV60" s="8"/>
      <c r="AIW60" s="8"/>
      <c r="AIX60" s="8"/>
      <c r="AIY60" s="8"/>
      <c r="AIZ60" s="8"/>
      <c r="AJA60" s="8"/>
      <c r="AJB60" s="8"/>
      <c r="AJC60" s="8"/>
      <c r="AJD60" s="8"/>
      <c r="AJE60" s="8"/>
      <c r="AJF60" s="8"/>
      <c r="AJG60" s="8"/>
      <c r="AJH60" s="8"/>
      <c r="AJI60" s="8"/>
      <c r="AJJ60" s="8"/>
      <c r="AJK60" s="8"/>
      <c r="AJL60" s="8"/>
      <c r="AJM60" s="8"/>
      <c r="AJN60" s="8"/>
      <c r="AJO60" s="8"/>
      <c r="AJP60" s="8"/>
      <c r="AJQ60" s="8"/>
      <c r="AJR60" s="8"/>
      <c r="AJS60" s="8"/>
      <c r="AJT60" s="8"/>
      <c r="AJU60" s="8"/>
      <c r="AJV60" s="8"/>
      <c r="AJW60" s="8"/>
      <c r="AJX60" s="8"/>
      <c r="AJY60" s="8"/>
      <c r="AJZ60" s="8"/>
      <c r="AKA60" s="8"/>
      <c r="AKB60" s="8"/>
      <c r="AKC60" s="8"/>
      <c r="AKD60" s="8"/>
      <c r="AKE60" s="8"/>
      <c r="AKF60" s="8"/>
      <c r="AKG60" s="8"/>
      <c r="AKH60" s="8"/>
      <c r="AKI60" s="8"/>
      <c r="AKJ60" s="8"/>
      <c r="AKK60" s="8"/>
      <c r="AKL60" s="8"/>
      <c r="AKM60" s="8"/>
      <c r="AKN60" s="8"/>
      <c r="AKO60" s="8"/>
      <c r="AKP60" s="8"/>
      <c r="AKQ60" s="8"/>
      <c r="AKR60" s="8"/>
      <c r="AKS60" s="8"/>
      <c r="AKT60" s="8"/>
      <c r="AKU60" s="8"/>
      <c r="AKV60" s="8"/>
      <c r="AKW60" s="8"/>
      <c r="AKX60" s="8"/>
      <c r="AKY60" s="8"/>
      <c r="AKZ60" s="8"/>
      <c r="ALA60" s="8"/>
      <c r="ALB60" s="8"/>
      <c r="ALC60" s="8"/>
      <c r="ALD60" s="8"/>
      <c r="ALE60" s="8"/>
      <c r="ALF60" s="8"/>
      <c r="ALG60" s="8"/>
      <c r="ALH60" s="8"/>
      <c r="ALI60" s="8"/>
      <c r="ALJ60" s="8"/>
      <c r="ALK60" s="8"/>
      <c r="ALL60" s="8"/>
      <c r="ALM60" s="8"/>
      <c r="ALN60" s="8"/>
      <c r="ALO60" s="8"/>
      <c r="ALP60" s="8"/>
      <c r="ALQ60" s="8"/>
      <c r="ALR60" s="8"/>
      <c r="ALS60" s="8"/>
      <c r="ALT60" s="8"/>
      <c r="ALU60" s="8"/>
      <c r="ALV60" s="8"/>
      <c r="ALW60" s="8"/>
      <c r="ALX60" s="8"/>
      <c r="ALY60" s="8"/>
      <c r="ALZ60" s="8"/>
      <c r="AMA60" s="8"/>
      <c r="AMB60" s="8"/>
      <c r="AMC60" s="8"/>
      <c r="AMD60" s="8"/>
      <c r="AME60" s="8"/>
      <c r="AMF60" s="8"/>
      <c r="AMG60" s="8"/>
      <c r="AMH60" s="8"/>
      <c r="AMI60" s="8"/>
      <c r="AMJ60" s="8"/>
      <c r="AMK60" s="8"/>
      <c r="AML60" s="8"/>
      <c r="AMM60" s="8"/>
      <c r="AMN60" s="8"/>
      <c r="AMO60" s="8"/>
      <c r="AMP60" s="8"/>
      <c r="AMQ60" s="8"/>
      <c r="AMR60" s="8"/>
      <c r="AMS60" s="8"/>
      <c r="AMT60" s="8"/>
      <c r="AMU60" s="8"/>
      <c r="AMV60" s="8"/>
      <c r="AMW60" s="8"/>
      <c r="AMX60" s="8"/>
      <c r="AMY60" s="8"/>
      <c r="AMZ60" s="8"/>
      <c r="ANA60" s="8"/>
      <c r="ANB60" s="8"/>
      <c r="ANC60" s="8"/>
      <c r="AND60" s="8"/>
      <c r="ANE60" s="8"/>
      <c r="ANF60" s="8"/>
      <c r="ANG60" s="8"/>
      <c r="ANH60" s="8"/>
      <c r="ANI60" s="8"/>
      <c r="ANJ60" s="8"/>
      <c r="ANK60" s="8"/>
      <c r="ANL60" s="8"/>
      <c r="ANM60" s="8"/>
      <c r="ANN60" s="8"/>
      <c r="ANO60" s="8"/>
      <c r="ANP60" s="8"/>
      <c r="ANQ60" s="8"/>
      <c r="ANR60" s="8"/>
      <c r="ANS60" s="8"/>
      <c r="ANT60" s="8"/>
      <c r="ANU60" s="8"/>
      <c r="ANV60" s="8"/>
      <c r="ANW60" s="8"/>
      <c r="ANX60" s="8"/>
      <c r="ANY60" s="8"/>
      <c r="ANZ60" s="8"/>
      <c r="AOA60" s="8"/>
      <c r="AOB60" s="8"/>
      <c r="AOC60" s="8"/>
      <c r="AOD60" s="8"/>
      <c r="AOE60" s="8"/>
      <c r="AOF60" s="8"/>
      <c r="AOG60" s="8"/>
      <c r="AOH60" s="8"/>
      <c r="AOI60" s="8"/>
      <c r="AOJ60" s="8"/>
      <c r="AOK60" s="8"/>
      <c r="AOL60" s="8"/>
      <c r="AOM60" s="8"/>
      <c r="AON60" s="8"/>
      <c r="AOO60" s="8"/>
      <c r="AOP60" s="8"/>
      <c r="AOQ60" s="8"/>
      <c r="AOR60" s="8"/>
      <c r="AOS60" s="8"/>
      <c r="AOT60" s="8"/>
      <c r="AOU60" s="8"/>
      <c r="AOV60" s="8"/>
      <c r="AOW60" s="8"/>
      <c r="AOX60" s="8"/>
      <c r="AOY60" s="8"/>
      <c r="AOZ60" s="8"/>
      <c r="APA60" s="8"/>
      <c r="APB60" s="8"/>
      <c r="APC60" s="8"/>
      <c r="APD60" s="8"/>
      <c r="APE60" s="8"/>
      <c r="APF60" s="8"/>
      <c r="APG60" s="8"/>
      <c r="APH60" s="8"/>
      <c r="API60" s="8"/>
      <c r="APJ60" s="8"/>
      <c r="APK60" s="8"/>
      <c r="APL60" s="8"/>
      <c r="APM60" s="8"/>
      <c r="APN60" s="8"/>
      <c r="APO60" s="8"/>
      <c r="APP60" s="8"/>
      <c r="APQ60" s="8"/>
      <c r="APR60" s="8"/>
      <c r="APS60" s="8"/>
      <c r="APT60" s="8"/>
      <c r="APU60" s="8"/>
      <c r="APV60" s="8"/>
      <c r="APW60" s="8"/>
      <c r="APX60" s="8"/>
      <c r="APY60" s="8"/>
      <c r="APZ60" s="8"/>
      <c r="AQA60" s="8"/>
      <c r="AQB60" s="8"/>
      <c r="AQC60" s="8"/>
      <c r="AQD60" s="8"/>
      <c r="AQE60" s="8"/>
      <c r="AQF60" s="8"/>
      <c r="AQG60" s="8"/>
      <c r="AQH60" s="8"/>
      <c r="AQI60" s="8"/>
      <c r="AQJ60" s="8"/>
      <c r="AQK60" s="8"/>
      <c r="AQL60" s="8"/>
      <c r="AQM60" s="8"/>
      <c r="AQN60" s="8"/>
      <c r="AQO60" s="8"/>
      <c r="AQP60" s="8"/>
      <c r="AQQ60" s="8"/>
      <c r="AQR60" s="8"/>
      <c r="AQS60" s="8"/>
      <c r="AQT60" s="8"/>
      <c r="AQU60" s="8"/>
      <c r="AQV60" s="8"/>
      <c r="AQW60" s="8"/>
      <c r="AQX60" s="8"/>
      <c r="AQY60" s="8"/>
      <c r="AQZ60" s="8"/>
      <c r="ARA60" s="8"/>
      <c r="ARB60" s="8"/>
      <c r="ARC60" s="8"/>
      <c r="ARD60" s="8"/>
      <c r="ARE60" s="8"/>
      <c r="ARF60" s="8"/>
      <c r="ARG60" s="8"/>
      <c r="ARH60" s="8"/>
      <c r="ARI60" s="8"/>
      <c r="ARJ60" s="8"/>
      <c r="ARK60" s="8"/>
      <c r="ARL60" s="8"/>
      <c r="ARM60" s="8"/>
      <c r="ARN60" s="8"/>
      <c r="ARO60" s="8"/>
      <c r="ARP60" s="8"/>
      <c r="ARQ60" s="8"/>
      <c r="ARR60" s="8"/>
      <c r="ARS60" s="8"/>
      <c r="ART60" s="8"/>
      <c r="ARU60" s="8"/>
      <c r="ARV60" s="8"/>
      <c r="ARW60" s="8"/>
      <c r="ARX60" s="8"/>
      <c r="ARY60" s="8"/>
      <c r="ARZ60" s="8"/>
      <c r="ASA60" s="8"/>
      <c r="ASB60" s="8"/>
      <c r="ASC60" s="8"/>
      <c r="ASD60" s="8"/>
      <c r="ASE60" s="8"/>
      <c r="ASF60" s="8"/>
      <c r="ASG60" s="8"/>
      <c r="ASH60" s="8"/>
      <c r="ASI60" s="8"/>
      <c r="ASJ60" s="8"/>
      <c r="ASK60" s="8"/>
      <c r="ASL60" s="8"/>
      <c r="ASM60" s="8"/>
      <c r="ASN60" s="8"/>
      <c r="ASO60" s="8"/>
      <c r="ASP60" s="8"/>
      <c r="ASQ60" s="8"/>
      <c r="ASR60" s="8"/>
      <c r="ASS60" s="8"/>
      <c r="AST60" s="8"/>
      <c r="ASU60" s="8"/>
      <c r="ASV60" s="8"/>
      <c r="ASW60" s="8"/>
      <c r="ASX60" s="8"/>
      <c r="ASY60" s="8"/>
      <c r="ASZ60" s="8"/>
      <c r="ATA60" s="8"/>
      <c r="ATB60" s="8"/>
      <c r="ATC60" s="8"/>
      <c r="ATD60" s="8"/>
      <c r="ATE60" s="8"/>
      <c r="ATF60" s="8"/>
      <c r="ATG60" s="8"/>
      <c r="ATH60" s="8"/>
      <c r="ATI60" s="8"/>
      <c r="ATJ60" s="8"/>
      <c r="ATK60" s="8"/>
      <c r="ATL60" s="8"/>
      <c r="ATM60" s="8"/>
      <c r="ATN60" s="8"/>
      <c r="ATO60" s="8"/>
      <c r="ATP60" s="8"/>
      <c r="ATQ60" s="8"/>
      <c r="ATR60" s="8"/>
      <c r="ATS60" s="8"/>
      <c r="ATT60" s="8"/>
      <c r="ATU60" s="8"/>
      <c r="ATV60" s="8"/>
      <c r="ATW60" s="8"/>
      <c r="ATX60" s="8"/>
      <c r="ATY60" s="8"/>
      <c r="ATZ60" s="8"/>
      <c r="AUA60" s="8"/>
      <c r="AUB60" s="8"/>
      <c r="AUC60" s="8"/>
      <c r="AUD60" s="8"/>
      <c r="AUE60" s="8"/>
      <c r="AUF60" s="8"/>
      <c r="AUG60" s="8"/>
      <c r="AUH60" s="8"/>
      <c r="AUI60" s="8"/>
      <c r="AUJ60" s="8"/>
      <c r="AUK60" s="8"/>
      <c r="AUL60" s="8"/>
      <c r="AUM60" s="8"/>
      <c r="AUN60" s="8"/>
      <c r="AUO60" s="8"/>
      <c r="AUP60" s="8"/>
      <c r="AUQ60" s="8"/>
      <c r="AUR60" s="8"/>
      <c r="AUS60" s="8"/>
    </row>
    <row r="61" spans="1:1241" s="47" customFormat="1" ht="14" x14ac:dyDescent="0.25">
      <c r="A61" s="17"/>
      <c r="B61" s="17"/>
      <c r="D61" s="32"/>
      <c r="E61" s="17"/>
      <c r="F61" s="17"/>
      <c r="G61" s="17"/>
      <c r="H61" s="17"/>
      <c r="I61" s="17"/>
      <c r="J61" s="17"/>
      <c r="K61" s="17"/>
      <c r="L61" s="17"/>
      <c r="M61" s="17"/>
      <c r="N61" s="32"/>
      <c r="O61" s="32"/>
      <c r="P61" s="32"/>
      <c r="Q61" s="32"/>
      <c r="R61" s="32"/>
      <c r="S61" s="32"/>
      <c r="T61" s="32"/>
      <c r="U61" s="32"/>
      <c r="V61" s="127"/>
      <c r="W61" s="127"/>
      <c r="X61" s="130"/>
      <c r="Y61" s="130"/>
      <c r="Z61" s="130"/>
      <c r="AA61" s="130"/>
      <c r="AB61" s="130"/>
      <c r="AC61" s="130"/>
      <c r="AD61" s="130"/>
      <c r="AE61" s="130"/>
      <c r="AF61" s="130"/>
      <c r="AG61" s="130"/>
      <c r="AH61" s="130"/>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c r="DM61" s="8"/>
      <c r="DN61" s="8"/>
      <c r="DO61" s="8"/>
      <c r="DP61" s="8"/>
      <c r="DQ61" s="8"/>
      <c r="DR61" s="8"/>
      <c r="DS61" s="8"/>
      <c r="DT61" s="8"/>
      <c r="DU61" s="8"/>
      <c r="DV61" s="8"/>
      <c r="DW61" s="8"/>
      <c r="DX61" s="8"/>
      <c r="DY61" s="8"/>
      <c r="DZ61" s="8"/>
      <c r="EA61" s="8"/>
      <c r="EB61" s="8"/>
      <c r="EC61" s="8"/>
      <c r="ED61" s="8"/>
      <c r="EE61" s="8"/>
      <c r="EF61" s="8"/>
      <c r="EG61" s="8"/>
      <c r="EH61" s="8"/>
      <c r="EI61" s="8"/>
      <c r="EJ61" s="8"/>
      <c r="EK61" s="8"/>
      <c r="EL61" s="8"/>
      <c r="EM61" s="8"/>
      <c r="EN61" s="8"/>
      <c r="EO61" s="8"/>
      <c r="EP61" s="8"/>
      <c r="EQ61" s="8"/>
      <c r="ER61" s="8"/>
      <c r="ES61" s="8"/>
      <c r="ET61" s="8"/>
      <c r="EU61" s="8"/>
      <c r="EV61" s="8"/>
      <c r="EW61" s="8"/>
      <c r="EX61" s="8"/>
      <c r="EY61" s="8"/>
      <c r="EZ61" s="8"/>
      <c r="FA61" s="8"/>
      <c r="FB61" s="8"/>
      <c r="FC61" s="8"/>
      <c r="FD61" s="8"/>
      <c r="FE61" s="8"/>
      <c r="FF61" s="8"/>
      <c r="FG61" s="8"/>
      <c r="FH61" s="8"/>
      <c r="FI61" s="8"/>
      <c r="FJ61" s="8"/>
      <c r="FK61" s="8"/>
      <c r="FL61" s="8"/>
      <c r="FM61" s="8"/>
      <c r="FN61" s="8"/>
      <c r="FO61" s="8"/>
      <c r="FP61" s="8"/>
      <c r="FQ61" s="8"/>
      <c r="FR61" s="8"/>
      <c r="FS61" s="8"/>
      <c r="FT61" s="8"/>
      <c r="FU61" s="8"/>
      <c r="FV61" s="8"/>
      <c r="FW61" s="8"/>
      <c r="FX61" s="8"/>
      <c r="FY61" s="8"/>
      <c r="FZ61" s="8"/>
      <c r="GA61" s="8"/>
      <c r="GB61" s="8"/>
      <c r="GC61" s="8"/>
      <c r="GD61" s="8"/>
      <c r="GE61" s="8"/>
      <c r="GF61" s="8"/>
      <c r="GG61" s="8"/>
      <c r="GH61" s="8"/>
      <c r="GI61" s="8"/>
      <c r="GJ61" s="8"/>
      <c r="GK61" s="8"/>
      <c r="GL61" s="8"/>
      <c r="GM61" s="8"/>
      <c r="GN61" s="8"/>
      <c r="GO61" s="8"/>
      <c r="GP61" s="8"/>
      <c r="GQ61" s="8"/>
      <c r="GR61" s="8"/>
      <c r="GS61" s="8"/>
      <c r="GT61" s="8"/>
      <c r="GU61" s="8"/>
      <c r="GV61" s="8"/>
      <c r="GW61" s="8"/>
      <c r="GX61" s="8"/>
      <c r="GY61" s="8"/>
      <c r="GZ61" s="8"/>
      <c r="HA61" s="8"/>
      <c r="HB61" s="8"/>
      <c r="HC61" s="8"/>
      <c r="HD61" s="8"/>
      <c r="HE61" s="8"/>
      <c r="HF61" s="8"/>
      <c r="HG61" s="8"/>
      <c r="HH61" s="8"/>
      <c r="HI61" s="8"/>
      <c r="HJ61" s="8"/>
      <c r="HK61" s="8"/>
      <c r="HL61" s="8"/>
      <c r="HM61" s="8"/>
      <c r="HN61" s="8"/>
      <c r="HO61" s="8"/>
      <c r="HP61" s="8"/>
      <c r="HQ61" s="8"/>
      <c r="HR61" s="8"/>
      <c r="HS61" s="8"/>
      <c r="HT61" s="8"/>
      <c r="HU61" s="8"/>
      <c r="HV61" s="8"/>
      <c r="HW61" s="8"/>
      <c r="HX61" s="8"/>
      <c r="HY61" s="8"/>
      <c r="HZ61" s="8"/>
      <c r="IA61" s="8"/>
      <c r="IB61" s="8"/>
      <c r="IC61" s="8"/>
      <c r="ID61" s="8"/>
      <c r="IE61" s="8"/>
      <c r="IF61" s="8"/>
      <c r="IG61" s="8"/>
      <c r="IH61" s="8"/>
      <c r="II61" s="8"/>
      <c r="IJ61" s="8"/>
      <c r="IK61" s="8"/>
      <c r="IL61" s="8"/>
      <c r="IM61" s="8"/>
      <c r="IN61" s="8"/>
      <c r="IO61" s="8"/>
      <c r="IP61" s="8"/>
      <c r="IQ61" s="8"/>
      <c r="IR61" s="8"/>
      <c r="IS61" s="8"/>
      <c r="IT61" s="8"/>
      <c r="IU61" s="8"/>
      <c r="IV61" s="8"/>
      <c r="IW61" s="8"/>
      <c r="IX61" s="8"/>
      <c r="IY61" s="8"/>
      <c r="IZ61" s="8"/>
      <c r="JA61" s="8"/>
      <c r="JB61" s="8"/>
      <c r="JC61" s="8"/>
      <c r="JD61" s="8"/>
      <c r="JE61" s="8"/>
      <c r="JF61" s="8"/>
      <c r="JG61" s="8"/>
      <c r="JH61" s="8"/>
      <c r="JI61" s="8"/>
      <c r="JJ61" s="8"/>
      <c r="JK61" s="8"/>
      <c r="JL61" s="8"/>
      <c r="JM61" s="8"/>
      <c r="JN61" s="8"/>
      <c r="JO61" s="8"/>
      <c r="JP61" s="8"/>
      <c r="JQ61" s="8"/>
      <c r="JR61" s="8"/>
      <c r="JS61" s="8"/>
      <c r="JT61" s="8"/>
      <c r="JU61" s="8"/>
      <c r="JV61" s="8"/>
      <c r="JW61" s="8"/>
      <c r="JX61" s="8"/>
      <c r="JY61" s="8"/>
      <c r="JZ61" s="8"/>
      <c r="KA61" s="8"/>
      <c r="KB61" s="8"/>
      <c r="KC61" s="8"/>
      <c r="KD61" s="8"/>
      <c r="KE61" s="8"/>
      <c r="KF61" s="8"/>
      <c r="KG61" s="8"/>
      <c r="KH61" s="8"/>
      <c r="KI61" s="8"/>
      <c r="KJ61" s="8"/>
      <c r="KK61" s="8"/>
      <c r="KL61" s="8"/>
      <c r="KM61" s="8"/>
      <c r="KN61" s="8"/>
      <c r="KO61" s="8"/>
      <c r="KP61" s="8"/>
      <c r="KQ61" s="8"/>
      <c r="KR61" s="8"/>
      <c r="KS61" s="8"/>
      <c r="KT61" s="8"/>
      <c r="KU61" s="8"/>
      <c r="KV61" s="8"/>
      <c r="KW61" s="8"/>
      <c r="KX61" s="8"/>
      <c r="KY61" s="8"/>
      <c r="KZ61" s="8"/>
      <c r="LA61" s="8"/>
      <c r="LB61" s="8"/>
      <c r="LC61" s="8"/>
      <c r="LD61" s="8"/>
      <c r="LE61" s="8"/>
      <c r="LF61" s="8"/>
      <c r="LG61" s="8"/>
      <c r="LH61" s="8"/>
      <c r="LI61" s="8"/>
      <c r="LJ61" s="8"/>
      <c r="LK61" s="8"/>
      <c r="LL61" s="8"/>
      <c r="LM61" s="8"/>
      <c r="LN61" s="8"/>
      <c r="LO61" s="8"/>
      <c r="LP61" s="8"/>
      <c r="LQ61" s="8"/>
      <c r="LR61" s="8"/>
      <c r="LS61" s="8"/>
      <c r="LT61" s="8"/>
      <c r="LU61" s="8"/>
      <c r="LV61" s="8"/>
      <c r="LW61" s="8"/>
      <c r="LX61" s="8"/>
      <c r="LY61" s="8"/>
      <c r="LZ61" s="8"/>
      <c r="MA61" s="8"/>
      <c r="MB61" s="8"/>
      <c r="MC61" s="8"/>
      <c r="MD61" s="8"/>
      <c r="ME61" s="8"/>
      <c r="MF61" s="8"/>
      <c r="MG61" s="8"/>
      <c r="MH61" s="8"/>
      <c r="MI61" s="8"/>
      <c r="MJ61" s="8"/>
      <c r="MK61" s="8"/>
      <c r="ML61" s="8"/>
      <c r="MM61" s="8"/>
      <c r="MN61" s="8"/>
      <c r="MO61" s="8"/>
      <c r="MP61" s="8"/>
      <c r="MQ61" s="8"/>
      <c r="MR61" s="8"/>
      <c r="MS61" s="8"/>
      <c r="MT61" s="8"/>
      <c r="MU61" s="8"/>
      <c r="MV61" s="8"/>
      <c r="MW61" s="8"/>
      <c r="MX61" s="8"/>
      <c r="MY61" s="8"/>
      <c r="MZ61" s="8"/>
      <c r="NA61" s="8"/>
      <c r="NB61" s="8"/>
      <c r="NC61" s="8"/>
      <c r="ND61" s="8"/>
      <c r="NE61" s="8"/>
      <c r="NF61" s="8"/>
      <c r="NG61" s="8"/>
      <c r="NH61" s="8"/>
      <c r="NI61" s="8"/>
      <c r="NJ61" s="8"/>
      <c r="NK61" s="8"/>
      <c r="NL61" s="8"/>
      <c r="NM61" s="8"/>
      <c r="NN61" s="8"/>
      <c r="NO61" s="8"/>
      <c r="NP61" s="8"/>
      <c r="NQ61" s="8"/>
      <c r="NR61" s="8"/>
      <c r="NS61" s="8"/>
      <c r="NT61" s="8"/>
      <c r="NU61" s="8"/>
      <c r="NV61" s="8"/>
      <c r="NW61" s="8"/>
      <c r="NX61" s="8"/>
      <c r="NY61" s="8"/>
      <c r="NZ61" s="8"/>
      <c r="OA61" s="8"/>
      <c r="OB61" s="8"/>
      <c r="OC61" s="8"/>
      <c r="OD61" s="8"/>
      <c r="OE61" s="8"/>
      <c r="OF61" s="8"/>
      <c r="OG61" s="8"/>
      <c r="OH61" s="8"/>
      <c r="OI61" s="8"/>
      <c r="OJ61" s="8"/>
      <c r="OK61" s="8"/>
      <c r="OL61" s="8"/>
      <c r="OM61" s="8"/>
      <c r="ON61" s="8"/>
      <c r="OO61" s="8"/>
      <c r="OP61" s="8"/>
      <c r="OQ61" s="8"/>
      <c r="OR61" s="8"/>
      <c r="OS61" s="8"/>
      <c r="OT61" s="8"/>
      <c r="OU61" s="8"/>
      <c r="OV61" s="8"/>
      <c r="OW61" s="8"/>
      <c r="OX61" s="8"/>
      <c r="OY61" s="8"/>
      <c r="OZ61" s="8"/>
      <c r="PA61" s="8"/>
      <c r="PB61" s="8"/>
      <c r="PC61" s="8"/>
      <c r="PD61" s="8"/>
      <c r="PE61" s="8"/>
      <c r="PF61" s="8"/>
      <c r="PG61" s="8"/>
      <c r="PH61" s="8"/>
      <c r="PI61" s="8"/>
      <c r="PJ61" s="8"/>
      <c r="PK61" s="8"/>
      <c r="PL61" s="8"/>
      <c r="PM61" s="8"/>
      <c r="PN61" s="8"/>
      <c r="PO61" s="8"/>
      <c r="PP61" s="8"/>
      <c r="PQ61" s="8"/>
      <c r="PR61" s="8"/>
      <c r="PS61" s="8"/>
      <c r="PT61" s="8"/>
      <c r="PU61" s="8"/>
      <c r="PV61" s="8"/>
      <c r="PW61" s="8"/>
      <c r="PX61" s="8"/>
      <c r="PY61" s="8"/>
      <c r="PZ61" s="8"/>
      <c r="QA61" s="8"/>
      <c r="QB61" s="8"/>
      <c r="QC61" s="8"/>
      <c r="QD61" s="8"/>
      <c r="QE61" s="8"/>
      <c r="QF61" s="8"/>
      <c r="QG61" s="8"/>
      <c r="QH61" s="8"/>
      <c r="QI61" s="8"/>
      <c r="QJ61" s="8"/>
      <c r="QK61" s="8"/>
      <c r="QL61" s="8"/>
      <c r="QM61" s="8"/>
      <c r="QN61" s="8"/>
      <c r="QO61" s="8"/>
      <c r="QP61" s="8"/>
      <c r="QQ61" s="8"/>
      <c r="QR61" s="8"/>
      <c r="QS61" s="8"/>
      <c r="QT61" s="8"/>
      <c r="QU61" s="8"/>
      <c r="QV61" s="8"/>
      <c r="QW61" s="8"/>
      <c r="QX61" s="8"/>
      <c r="QY61" s="8"/>
      <c r="QZ61" s="8"/>
      <c r="RA61" s="8"/>
      <c r="RB61" s="8"/>
      <c r="RC61" s="8"/>
      <c r="RD61" s="8"/>
      <c r="RE61" s="8"/>
      <c r="RF61" s="8"/>
      <c r="RG61" s="8"/>
      <c r="RH61" s="8"/>
      <c r="RI61" s="8"/>
      <c r="RJ61" s="8"/>
      <c r="RK61" s="8"/>
      <c r="RL61" s="8"/>
      <c r="RM61" s="8"/>
      <c r="RN61" s="8"/>
      <c r="RO61" s="8"/>
      <c r="RP61" s="8"/>
      <c r="RQ61" s="8"/>
      <c r="RR61" s="8"/>
      <c r="RS61" s="8"/>
      <c r="RT61" s="8"/>
      <c r="RU61" s="8"/>
      <c r="RV61" s="8"/>
      <c r="RW61" s="8"/>
      <c r="RX61" s="8"/>
      <c r="RY61" s="8"/>
      <c r="RZ61" s="8"/>
      <c r="SA61" s="8"/>
      <c r="SB61" s="8"/>
      <c r="SC61" s="8"/>
      <c r="SD61" s="8"/>
      <c r="SE61" s="8"/>
      <c r="SF61" s="8"/>
      <c r="SG61" s="8"/>
      <c r="SH61" s="8"/>
      <c r="SI61" s="8"/>
      <c r="SJ61" s="8"/>
      <c r="SK61" s="8"/>
      <c r="SL61" s="8"/>
      <c r="SM61" s="8"/>
      <c r="SN61" s="8"/>
      <c r="SO61" s="8"/>
      <c r="SP61" s="8"/>
      <c r="SQ61" s="8"/>
      <c r="SR61" s="8"/>
      <c r="SS61" s="8"/>
      <c r="ST61" s="8"/>
      <c r="SU61" s="8"/>
      <c r="SV61" s="8"/>
      <c r="SW61" s="8"/>
      <c r="SX61" s="8"/>
      <c r="SY61" s="8"/>
      <c r="SZ61" s="8"/>
      <c r="TA61" s="8"/>
      <c r="TB61" s="8"/>
      <c r="TC61" s="8"/>
      <c r="TD61" s="8"/>
      <c r="TE61" s="8"/>
      <c r="TF61" s="8"/>
      <c r="TG61" s="8"/>
      <c r="TH61" s="8"/>
      <c r="TI61" s="8"/>
      <c r="TJ61" s="8"/>
      <c r="TK61" s="8"/>
      <c r="TL61" s="8"/>
      <c r="TM61" s="8"/>
      <c r="TN61" s="8"/>
      <c r="TO61" s="8"/>
      <c r="TP61" s="8"/>
      <c r="TQ61" s="8"/>
      <c r="TR61" s="8"/>
      <c r="TS61" s="8"/>
      <c r="TT61" s="8"/>
      <c r="TU61" s="8"/>
      <c r="TV61" s="8"/>
      <c r="TW61" s="8"/>
      <c r="TX61" s="8"/>
      <c r="TY61" s="8"/>
      <c r="TZ61" s="8"/>
      <c r="UA61" s="8"/>
      <c r="UB61" s="8"/>
      <c r="UC61" s="8"/>
      <c r="UD61" s="8"/>
      <c r="UE61" s="8"/>
      <c r="UF61" s="8"/>
      <c r="UG61" s="8"/>
      <c r="UH61" s="8"/>
      <c r="UI61" s="8"/>
      <c r="UJ61" s="8"/>
      <c r="UK61" s="8"/>
      <c r="UL61" s="8"/>
      <c r="UM61" s="8"/>
      <c r="UN61" s="8"/>
      <c r="UO61" s="8"/>
      <c r="UP61" s="8"/>
      <c r="UQ61" s="8"/>
      <c r="UR61" s="8"/>
      <c r="US61" s="8"/>
      <c r="UT61" s="8"/>
      <c r="UU61" s="8"/>
      <c r="UV61" s="8"/>
      <c r="UW61" s="8"/>
      <c r="UX61" s="8"/>
      <c r="UY61" s="8"/>
      <c r="UZ61" s="8"/>
      <c r="VA61" s="8"/>
      <c r="VB61" s="8"/>
      <c r="VC61" s="8"/>
      <c r="VD61" s="8"/>
      <c r="VE61" s="8"/>
      <c r="VF61" s="8"/>
      <c r="VG61" s="8"/>
      <c r="VH61" s="8"/>
      <c r="VI61" s="8"/>
      <c r="VJ61" s="8"/>
      <c r="VK61" s="8"/>
      <c r="VL61" s="8"/>
      <c r="VM61" s="8"/>
      <c r="VN61" s="8"/>
      <c r="VO61" s="8"/>
      <c r="VP61" s="8"/>
      <c r="VQ61" s="8"/>
      <c r="VR61" s="8"/>
      <c r="VS61" s="8"/>
      <c r="VT61" s="8"/>
      <c r="VU61" s="8"/>
      <c r="VV61" s="8"/>
      <c r="VW61" s="8"/>
      <c r="VX61" s="8"/>
      <c r="VY61" s="8"/>
      <c r="VZ61" s="8"/>
      <c r="WA61" s="8"/>
      <c r="WB61" s="8"/>
      <c r="WC61" s="8"/>
      <c r="WD61" s="8"/>
      <c r="WE61" s="8"/>
      <c r="WF61" s="8"/>
      <c r="WG61" s="8"/>
      <c r="WH61" s="8"/>
      <c r="WI61" s="8"/>
      <c r="WJ61" s="8"/>
      <c r="WK61" s="8"/>
      <c r="WL61" s="8"/>
      <c r="WM61" s="8"/>
      <c r="WN61" s="8"/>
      <c r="WO61" s="8"/>
      <c r="WP61" s="8"/>
      <c r="WQ61" s="8"/>
      <c r="WR61" s="8"/>
      <c r="WS61" s="8"/>
      <c r="WT61" s="8"/>
      <c r="WU61" s="8"/>
      <c r="WV61" s="8"/>
      <c r="WW61" s="8"/>
      <c r="WX61" s="8"/>
      <c r="WY61" s="8"/>
      <c r="WZ61" s="8"/>
      <c r="XA61" s="8"/>
      <c r="XB61" s="8"/>
      <c r="XC61" s="8"/>
      <c r="XD61" s="8"/>
      <c r="XE61" s="8"/>
      <c r="XF61" s="8"/>
      <c r="XG61" s="8"/>
      <c r="XH61" s="8"/>
      <c r="XI61" s="8"/>
      <c r="XJ61" s="8"/>
      <c r="XK61" s="8"/>
      <c r="XL61" s="8"/>
      <c r="XM61" s="8"/>
      <c r="XN61" s="8"/>
      <c r="XO61" s="8"/>
      <c r="XP61" s="8"/>
      <c r="XQ61" s="8"/>
      <c r="XR61" s="8"/>
      <c r="XS61" s="8"/>
      <c r="XT61" s="8"/>
      <c r="XU61" s="8"/>
      <c r="XV61" s="8"/>
      <c r="XW61" s="8"/>
      <c r="XX61" s="8"/>
      <c r="XY61" s="8"/>
      <c r="XZ61" s="8"/>
      <c r="YA61" s="8"/>
      <c r="YB61" s="8"/>
      <c r="YC61" s="8"/>
      <c r="YD61" s="8"/>
      <c r="YE61" s="8"/>
      <c r="YF61" s="8"/>
      <c r="YG61" s="8"/>
      <c r="YH61" s="8"/>
      <c r="YI61" s="8"/>
      <c r="YJ61" s="8"/>
      <c r="YK61" s="8"/>
      <c r="YL61" s="8"/>
      <c r="YM61" s="8"/>
      <c r="YN61" s="8"/>
      <c r="YO61" s="8"/>
      <c r="YP61" s="8"/>
      <c r="YQ61" s="8"/>
      <c r="YR61" s="8"/>
      <c r="YS61" s="8"/>
      <c r="YT61" s="8"/>
      <c r="YU61" s="8"/>
      <c r="YV61" s="8"/>
      <c r="YW61" s="8"/>
      <c r="YX61" s="8"/>
      <c r="YY61" s="8"/>
      <c r="YZ61" s="8"/>
      <c r="ZA61" s="8"/>
      <c r="ZB61" s="8"/>
      <c r="ZC61" s="8"/>
      <c r="ZD61" s="8"/>
      <c r="ZE61" s="8"/>
      <c r="ZF61" s="8"/>
      <c r="ZG61" s="8"/>
      <c r="ZH61" s="8"/>
      <c r="ZI61" s="8"/>
      <c r="ZJ61" s="8"/>
      <c r="ZK61" s="8"/>
      <c r="ZL61" s="8"/>
      <c r="ZM61" s="8"/>
      <c r="ZN61" s="8"/>
      <c r="ZO61" s="8"/>
      <c r="ZP61" s="8"/>
      <c r="ZQ61" s="8"/>
      <c r="ZR61" s="8"/>
      <c r="ZS61" s="8"/>
      <c r="ZT61" s="8"/>
      <c r="ZU61" s="8"/>
      <c r="ZV61" s="8"/>
      <c r="ZW61" s="8"/>
      <c r="ZX61" s="8"/>
      <c r="ZY61" s="8"/>
      <c r="ZZ61" s="8"/>
      <c r="AAA61" s="8"/>
      <c r="AAB61" s="8"/>
      <c r="AAC61" s="8"/>
      <c r="AAD61" s="8"/>
      <c r="AAE61" s="8"/>
      <c r="AAF61" s="8"/>
      <c r="AAG61" s="8"/>
      <c r="AAH61" s="8"/>
      <c r="AAI61" s="8"/>
      <c r="AAJ61" s="8"/>
      <c r="AAK61" s="8"/>
      <c r="AAL61" s="8"/>
      <c r="AAM61" s="8"/>
      <c r="AAN61" s="8"/>
      <c r="AAO61" s="8"/>
      <c r="AAP61" s="8"/>
      <c r="AAQ61" s="8"/>
      <c r="AAR61" s="8"/>
      <c r="AAS61" s="8"/>
      <c r="AAT61" s="8"/>
      <c r="AAU61" s="8"/>
      <c r="AAV61" s="8"/>
      <c r="AAW61" s="8"/>
      <c r="AAX61" s="8"/>
      <c r="AAY61" s="8"/>
      <c r="AAZ61" s="8"/>
      <c r="ABA61" s="8"/>
      <c r="ABB61" s="8"/>
      <c r="ABC61" s="8"/>
      <c r="ABD61" s="8"/>
      <c r="ABE61" s="8"/>
      <c r="ABF61" s="8"/>
      <c r="ABG61" s="8"/>
      <c r="ABH61" s="8"/>
      <c r="ABI61" s="8"/>
      <c r="ABJ61" s="8"/>
      <c r="ABK61" s="8"/>
      <c r="ABL61" s="8"/>
      <c r="ABM61" s="8"/>
      <c r="ABN61" s="8"/>
      <c r="ABO61" s="8"/>
      <c r="ABP61" s="8"/>
      <c r="ABQ61" s="8"/>
      <c r="ABR61" s="8"/>
      <c r="ABS61" s="8"/>
      <c r="ABT61" s="8"/>
      <c r="ABU61" s="8"/>
      <c r="ABV61" s="8"/>
      <c r="ABW61" s="8"/>
      <c r="ABX61" s="8"/>
      <c r="ABY61" s="8"/>
      <c r="ABZ61" s="8"/>
      <c r="ACA61" s="8"/>
      <c r="ACB61" s="8"/>
      <c r="ACC61" s="8"/>
      <c r="ACD61" s="8"/>
      <c r="ACE61" s="8"/>
      <c r="ACF61" s="8"/>
      <c r="ACG61" s="8"/>
      <c r="ACH61" s="8"/>
      <c r="ACI61" s="8"/>
      <c r="ACJ61" s="8"/>
      <c r="ACK61" s="8"/>
      <c r="ACL61" s="8"/>
      <c r="ACM61" s="8"/>
      <c r="ACN61" s="8"/>
      <c r="ACO61" s="8"/>
      <c r="ACP61" s="8"/>
      <c r="ACQ61" s="8"/>
      <c r="ACR61" s="8"/>
      <c r="ACS61" s="8"/>
      <c r="ACT61" s="8"/>
      <c r="ACU61" s="8"/>
      <c r="ACV61" s="8"/>
      <c r="ACW61" s="8"/>
      <c r="ACX61" s="8"/>
      <c r="ACY61" s="8"/>
      <c r="ACZ61" s="8"/>
      <c r="ADA61" s="8"/>
      <c r="ADB61" s="8"/>
      <c r="ADC61" s="8"/>
      <c r="ADD61" s="8"/>
      <c r="ADE61" s="8"/>
      <c r="ADF61" s="8"/>
      <c r="ADG61" s="8"/>
      <c r="ADH61" s="8"/>
      <c r="ADI61" s="8"/>
      <c r="ADJ61" s="8"/>
      <c r="ADK61" s="8"/>
      <c r="ADL61" s="8"/>
      <c r="ADM61" s="8"/>
      <c r="ADN61" s="8"/>
      <c r="ADO61" s="8"/>
      <c r="ADP61" s="8"/>
      <c r="ADQ61" s="8"/>
      <c r="ADR61" s="8"/>
      <c r="ADS61" s="8"/>
      <c r="ADT61" s="8"/>
      <c r="ADU61" s="8"/>
      <c r="ADV61" s="8"/>
      <c r="ADW61" s="8"/>
      <c r="ADX61" s="8"/>
      <c r="ADY61" s="8"/>
      <c r="ADZ61" s="8"/>
      <c r="AEA61" s="8"/>
      <c r="AEB61" s="8"/>
      <c r="AEC61" s="8"/>
      <c r="AED61" s="8"/>
      <c r="AEE61" s="8"/>
      <c r="AEF61" s="8"/>
      <c r="AEG61" s="8"/>
      <c r="AEH61" s="8"/>
      <c r="AEI61" s="8"/>
      <c r="AEJ61" s="8"/>
      <c r="AEK61" s="8"/>
      <c r="AEL61" s="8"/>
      <c r="AEM61" s="8"/>
      <c r="AEN61" s="8"/>
      <c r="AEO61" s="8"/>
      <c r="AEP61" s="8"/>
      <c r="AEQ61" s="8"/>
      <c r="AER61" s="8"/>
      <c r="AES61" s="8"/>
      <c r="AET61" s="8"/>
      <c r="AEU61" s="8"/>
      <c r="AEV61" s="8"/>
      <c r="AEW61" s="8"/>
      <c r="AEX61" s="8"/>
      <c r="AEY61" s="8"/>
      <c r="AEZ61" s="8"/>
      <c r="AFA61" s="8"/>
      <c r="AFB61" s="8"/>
      <c r="AFC61" s="8"/>
      <c r="AFD61" s="8"/>
      <c r="AFE61" s="8"/>
      <c r="AFF61" s="8"/>
      <c r="AFG61" s="8"/>
      <c r="AFH61" s="8"/>
      <c r="AFI61" s="8"/>
      <c r="AFJ61" s="8"/>
      <c r="AFK61" s="8"/>
      <c r="AFL61" s="8"/>
      <c r="AFM61" s="8"/>
      <c r="AFN61" s="8"/>
      <c r="AFO61" s="8"/>
      <c r="AFP61" s="8"/>
      <c r="AFQ61" s="8"/>
      <c r="AFR61" s="8"/>
      <c r="AFS61" s="8"/>
      <c r="AFT61" s="8"/>
      <c r="AFU61" s="8"/>
      <c r="AFV61" s="8"/>
      <c r="AFW61" s="8"/>
      <c r="AFX61" s="8"/>
      <c r="AFY61" s="8"/>
      <c r="AFZ61" s="8"/>
      <c r="AGA61" s="8"/>
      <c r="AGB61" s="8"/>
      <c r="AGC61" s="8"/>
      <c r="AGD61" s="8"/>
      <c r="AGE61" s="8"/>
      <c r="AGF61" s="8"/>
      <c r="AGG61" s="8"/>
      <c r="AGH61" s="8"/>
      <c r="AGI61" s="8"/>
      <c r="AGJ61" s="8"/>
      <c r="AGK61" s="8"/>
      <c r="AGL61" s="8"/>
      <c r="AGM61" s="8"/>
      <c r="AGN61" s="8"/>
      <c r="AGO61" s="8"/>
      <c r="AGP61" s="8"/>
      <c r="AGQ61" s="8"/>
      <c r="AGR61" s="8"/>
      <c r="AGS61" s="8"/>
      <c r="AGT61" s="8"/>
      <c r="AGU61" s="8"/>
      <c r="AGV61" s="8"/>
      <c r="AGW61" s="8"/>
      <c r="AGX61" s="8"/>
      <c r="AGY61" s="8"/>
      <c r="AGZ61" s="8"/>
      <c r="AHA61" s="8"/>
      <c r="AHB61" s="8"/>
      <c r="AHC61" s="8"/>
      <c r="AHD61" s="8"/>
      <c r="AHE61" s="8"/>
      <c r="AHF61" s="8"/>
      <c r="AHG61" s="8"/>
      <c r="AHH61" s="8"/>
      <c r="AHI61" s="8"/>
      <c r="AHJ61" s="8"/>
      <c r="AHK61" s="8"/>
      <c r="AHL61" s="8"/>
      <c r="AHM61" s="8"/>
      <c r="AHN61" s="8"/>
      <c r="AHO61" s="8"/>
      <c r="AHP61" s="8"/>
      <c r="AHQ61" s="8"/>
      <c r="AHR61" s="8"/>
      <c r="AHS61" s="8"/>
      <c r="AHT61" s="8"/>
      <c r="AHU61" s="8"/>
      <c r="AHV61" s="8"/>
      <c r="AHW61" s="8"/>
      <c r="AHX61" s="8"/>
      <c r="AHY61" s="8"/>
      <c r="AHZ61" s="8"/>
      <c r="AIA61" s="8"/>
      <c r="AIB61" s="8"/>
      <c r="AIC61" s="8"/>
      <c r="AID61" s="8"/>
      <c r="AIE61" s="8"/>
      <c r="AIF61" s="8"/>
      <c r="AIG61" s="8"/>
      <c r="AIH61" s="8"/>
      <c r="AII61" s="8"/>
      <c r="AIJ61" s="8"/>
      <c r="AIK61" s="8"/>
      <c r="AIL61" s="8"/>
      <c r="AIM61" s="8"/>
      <c r="AIN61" s="8"/>
      <c r="AIO61" s="8"/>
      <c r="AIP61" s="8"/>
      <c r="AIQ61" s="8"/>
      <c r="AIR61" s="8"/>
      <c r="AIS61" s="8"/>
      <c r="AIT61" s="8"/>
      <c r="AIU61" s="8"/>
      <c r="AIV61" s="8"/>
      <c r="AIW61" s="8"/>
      <c r="AIX61" s="8"/>
      <c r="AIY61" s="8"/>
      <c r="AIZ61" s="8"/>
      <c r="AJA61" s="8"/>
      <c r="AJB61" s="8"/>
      <c r="AJC61" s="8"/>
      <c r="AJD61" s="8"/>
      <c r="AJE61" s="8"/>
      <c r="AJF61" s="8"/>
      <c r="AJG61" s="8"/>
      <c r="AJH61" s="8"/>
      <c r="AJI61" s="8"/>
      <c r="AJJ61" s="8"/>
      <c r="AJK61" s="8"/>
      <c r="AJL61" s="8"/>
      <c r="AJM61" s="8"/>
      <c r="AJN61" s="8"/>
      <c r="AJO61" s="8"/>
      <c r="AJP61" s="8"/>
      <c r="AJQ61" s="8"/>
      <c r="AJR61" s="8"/>
      <c r="AJS61" s="8"/>
      <c r="AJT61" s="8"/>
      <c r="AJU61" s="8"/>
      <c r="AJV61" s="8"/>
      <c r="AJW61" s="8"/>
      <c r="AJX61" s="8"/>
      <c r="AJY61" s="8"/>
      <c r="AJZ61" s="8"/>
      <c r="AKA61" s="8"/>
      <c r="AKB61" s="8"/>
      <c r="AKC61" s="8"/>
      <c r="AKD61" s="8"/>
      <c r="AKE61" s="8"/>
      <c r="AKF61" s="8"/>
      <c r="AKG61" s="8"/>
      <c r="AKH61" s="8"/>
      <c r="AKI61" s="8"/>
      <c r="AKJ61" s="8"/>
      <c r="AKK61" s="8"/>
      <c r="AKL61" s="8"/>
      <c r="AKM61" s="8"/>
      <c r="AKN61" s="8"/>
      <c r="AKO61" s="8"/>
      <c r="AKP61" s="8"/>
      <c r="AKQ61" s="8"/>
      <c r="AKR61" s="8"/>
      <c r="AKS61" s="8"/>
      <c r="AKT61" s="8"/>
      <c r="AKU61" s="8"/>
      <c r="AKV61" s="8"/>
      <c r="AKW61" s="8"/>
      <c r="AKX61" s="8"/>
      <c r="AKY61" s="8"/>
      <c r="AKZ61" s="8"/>
      <c r="ALA61" s="8"/>
      <c r="ALB61" s="8"/>
      <c r="ALC61" s="8"/>
      <c r="ALD61" s="8"/>
      <c r="ALE61" s="8"/>
      <c r="ALF61" s="8"/>
      <c r="ALG61" s="8"/>
      <c r="ALH61" s="8"/>
      <c r="ALI61" s="8"/>
      <c r="ALJ61" s="8"/>
      <c r="ALK61" s="8"/>
      <c r="ALL61" s="8"/>
      <c r="ALM61" s="8"/>
      <c r="ALN61" s="8"/>
      <c r="ALO61" s="8"/>
      <c r="ALP61" s="8"/>
      <c r="ALQ61" s="8"/>
      <c r="ALR61" s="8"/>
      <c r="ALS61" s="8"/>
      <c r="ALT61" s="8"/>
      <c r="ALU61" s="8"/>
      <c r="ALV61" s="8"/>
      <c r="ALW61" s="8"/>
      <c r="ALX61" s="8"/>
      <c r="ALY61" s="8"/>
      <c r="ALZ61" s="8"/>
      <c r="AMA61" s="8"/>
      <c r="AMB61" s="8"/>
      <c r="AMC61" s="8"/>
      <c r="AMD61" s="8"/>
      <c r="AME61" s="8"/>
      <c r="AMF61" s="8"/>
      <c r="AMG61" s="8"/>
      <c r="AMH61" s="8"/>
      <c r="AMI61" s="8"/>
      <c r="AMJ61" s="8"/>
      <c r="AMK61" s="8"/>
      <c r="AML61" s="8"/>
      <c r="AMM61" s="8"/>
      <c r="AMN61" s="8"/>
      <c r="AMO61" s="8"/>
      <c r="AMP61" s="8"/>
      <c r="AMQ61" s="8"/>
      <c r="AMR61" s="8"/>
      <c r="AMS61" s="8"/>
      <c r="AMT61" s="8"/>
      <c r="AMU61" s="8"/>
      <c r="AMV61" s="8"/>
      <c r="AMW61" s="8"/>
      <c r="AMX61" s="8"/>
      <c r="AMY61" s="8"/>
      <c r="AMZ61" s="8"/>
      <c r="ANA61" s="8"/>
      <c r="ANB61" s="8"/>
      <c r="ANC61" s="8"/>
      <c r="AND61" s="8"/>
      <c r="ANE61" s="8"/>
      <c r="ANF61" s="8"/>
      <c r="ANG61" s="8"/>
      <c r="ANH61" s="8"/>
      <c r="ANI61" s="8"/>
      <c r="ANJ61" s="8"/>
      <c r="ANK61" s="8"/>
      <c r="ANL61" s="8"/>
      <c r="ANM61" s="8"/>
      <c r="ANN61" s="8"/>
      <c r="ANO61" s="8"/>
      <c r="ANP61" s="8"/>
      <c r="ANQ61" s="8"/>
      <c r="ANR61" s="8"/>
      <c r="ANS61" s="8"/>
      <c r="ANT61" s="8"/>
      <c r="ANU61" s="8"/>
      <c r="ANV61" s="8"/>
      <c r="ANW61" s="8"/>
      <c r="ANX61" s="8"/>
      <c r="ANY61" s="8"/>
      <c r="ANZ61" s="8"/>
      <c r="AOA61" s="8"/>
      <c r="AOB61" s="8"/>
      <c r="AOC61" s="8"/>
      <c r="AOD61" s="8"/>
      <c r="AOE61" s="8"/>
      <c r="AOF61" s="8"/>
      <c r="AOG61" s="8"/>
      <c r="AOH61" s="8"/>
      <c r="AOI61" s="8"/>
      <c r="AOJ61" s="8"/>
      <c r="AOK61" s="8"/>
      <c r="AOL61" s="8"/>
      <c r="AOM61" s="8"/>
      <c r="AON61" s="8"/>
      <c r="AOO61" s="8"/>
      <c r="AOP61" s="8"/>
      <c r="AOQ61" s="8"/>
      <c r="AOR61" s="8"/>
      <c r="AOS61" s="8"/>
      <c r="AOT61" s="8"/>
      <c r="AOU61" s="8"/>
      <c r="AOV61" s="8"/>
      <c r="AOW61" s="8"/>
      <c r="AOX61" s="8"/>
      <c r="AOY61" s="8"/>
      <c r="AOZ61" s="8"/>
      <c r="APA61" s="8"/>
      <c r="APB61" s="8"/>
      <c r="APC61" s="8"/>
      <c r="APD61" s="8"/>
      <c r="APE61" s="8"/>
      <c r="APF61" s="8"/>
      <c r="APG61" s="8"/>
      <c r="APH61" s="8"/>
      <c r="API61" s="8"/>
      <c r="APJ61" s="8"/>
      <c r="APK61" s="8"/>
      <c r="APL61" s="8"/>
      <c r="APM61" s="8"/>
      <c r="APN61" s="8"/>
      <c r="APO61" s="8"/>
      <c r="APP61" s="8"/>
      <c r="APQ61" s="8"/>
      <c r="APR61" s="8"/>
      <c r="APS61" s="8"/>
      <c r="APT61" s="8"/>
      <c r="APU61" s="8"/>
      <c r="APV61" s="8"/>
      <c r="APW61" s="8"/>
      <c r="APX61" s="8"/>
      <c r="APY61" s="8"/>
      <c r="APZ61" s="8"/>
      <c r="AQA61" s="8"/>
      <c r="AQB61" s="8"/>
      <c r="AQC61" s="8"/>
      <c r="AQD61" s="8"/>
      <c r="AQE61" s="8"/>
      <c r="AQF61" s="8"/>
      <c r="AQG61" s="8"/>
      <c r="AQH61" s="8"/>
      <c r="AQI61" s="8"/>
      <c r="AQJ61" s="8"/>
      <c r="AQK61" s="8"/>
      <c r="AQL61" s="8"/>
      <c r="AQM61" s="8"/>
      <c r="AQN61" s="8"/>
      <c r="AQO61" s="8"/>
      <c r="AQP61" s="8"/>
      <c r="AQQ61" s="8"/>
      <c r="AQR61" s="8"/>
      <c r="AQS61" s="8"/>
      <c r="AQT61" s="8"/>
      <c r="AQU61" s="8"/>
      <c r="AQV61" s="8"/>
      <c r="AQW61" s="8"/>
      <c r="AQX61" s="8"/>
      <c r="AQY61" s="8"/>
      <c r="AQZ61" s="8"/>
      <c r="ARA61" s="8"/>
      <c r="ARB61" s="8"/>
      <c r="ARC61" s="8"/>
      <c r="ARD61" s="8"/>
      <c r="ARE61" s="8"/>
      <c r="ARF61" s="8"/>
      <c r="ARG61" s="8"/>
      <c r="ARH61" s="8"/>
      <c r="ARI61" s="8"/>
      <c r="ARJ61" s="8"/>
      <c r="ARK61" s="8"/>
      <c r="ARL61" s="8"/>
      <c r="ARM61" s="8"/>
      <c r="ARN61" s="8"/>
      <c r="ARO61" s="8"/>
      <c r="ARP61" s="8"/>
      <c r="ARQ61" s="8"/>
      <c r="ARR61" s="8"/>
      <c r="ARS61" s="8"/>
      <c r="ART61" s="8"/>
      <c r="ARU61" s="8"/>
      <c r="ARV61" s="8"/>
      <c r="ARW61" s="8"/>
      <c r="ARX61" s="8"/>
      <c r="ARY61" s="8"/>
      <c r="ARZ61" s="8"/>
      <c r="ASA61" s="8"/>
      <c r="ASB61" s="8"/>
      <c r="ASC61" s="8"/>
      <c r="ASD61" s="8"/>
      <c r="ASE61" s="8"/>
      <c r="ASF61" s="8"/>
      <c r="ASG61" s="8"/>
      <c r="ASH61" s="8"/>
      <c r="ASI61" s="8"/>
      <c r="ASJ61" s="8"/>
      <c r="ASK61" s="8"/>
      <c r="ASL61" s="8"/>
      <c r="ASM61" s="8"/>
      <c r="ASN61" s="8"/>
      <c r="ASO61" s="8"/>
      <c r="ASP61" s="8"/>
      <c r="ASQ61" s="8"/>
      <c r="ASR61" s="8"/>
      <c r="ASS61" s="8"/>
      <c r="AST61" s="8"/>
      <c r="ASU61" s="8"/>
      <c r="ASV61" s="8"/>
      <c r="ASW61" s="8"/>
      <c r="ASX61" s="8"/>
      <c r="ASY61" s="8"/>
      <c r="ASZ61" s="8"/>
      <c r="ATA61" s="8"/>
      <c r="ATB61" s="8"/>
      <c r="ATC61" s="8"/>
      <c r="ATD61" s="8"/>
      <c r="ATE61" s="8"/>
      <c r="ATF61" s="8"/>
      <c r="ATG61" s="8"/>
      <c r="ATH61" s="8"/>
      <c r="ATI61" s="8"/>
      <c r="ATJ61" s="8"/>
      <c r="ATK61" s="8"/>
      <c r="ATL61" s="8"/>
      <c r="ATM61" s="8"/>
      <c r="ATN61" s="8"/>
      <c r="ATO61" s="8"/>
      <c r="ATP61" s="8"/>
      <c r="ATQ61" s="8"/>
      <c r="ATR61" s="8"/>
      <c r="ATS61" s="8"/>
      <c r="ATT61" s="8"/>
      <c r="ATU61" s="8"/>
      <c r="ATV61" s="8"/>
      <c r="ATW61" s="8"/>
      <c r="ATX61" s="8"/>
      <c r="ATY61" s="8"/>
      <c r="ATZ61" s="8"/>
      <c r="AUA61" s="8"/>
      <c r="AUB61" s="8"/>
      <c r="AUC61" s="8"/>
      <c r="AUD61" s="8"/>
      <c r="AUE61" s="8"/>
      <c r="AUF61" s="8"/>
      <c r="AUG61" s="8"/>
      <c r="AUH61" s="8"/>
      <c r="AUI61" s="8"/>
      <c r="AUJ61" s="8"/>
      <c r="AUK61" s="8"/>
      <c r="AUL61" s="8"/>
      <c r="AUM61" s="8"/>
      <c r="AUN61" s="8"/>
      <c r="AUO61" s="8"/>
      <c r="AUP61" s="8"/>
      <c r="AUQ61" s="8"/>
      <c r="AUR61" s="8"/>
      <c r="AUS61" s="8"/>
    </row>
    <row r="62" spans="1:1241" s="47" customFormat="1" ht="14" x14ac:dyDescent="0.25">
      <c r="A62" s="17"/>
      <c r="B62" s="17"/>
      <c r="D62" s="32"/>
      <c r="E62" s="17"/>
      <c r="F62" s="17"/>
      <c r="G62" s="17"/>
      <c r="H62" s="17"/>
      <c r="I62" s="17"/>
      <c r="J62" s="17"/>
      <c r="K62" s="17"/>
      <c r="L62" s="17"/>
      <c r="M62" s="17"/>
      <c r="N62" s="32"/>
      <c r="O62" s="32"/>
      <c r="P62" s="32"/>
      <c r="Q62" s="32"/>
      <c r="R62" s="32"/>
      <c r="S62" s="32"/>
      <c r="T62" s="32"/>
      <c r="U62" s="32"/>
      <c r="V62" s="127"/>
      <c r="W62" s="127"/>
      <c r="X62" s="130"/>
      <c r="Y62" s="130"/>
      <c r="Z62" s="130"/>
      <c r="AA62" s="130"/>
      <c r="AB62" s="130"/>
      <c r="AC62" s="130"/>
      <c r="AD62" s="130"/>
      <c r="AE62" s="130"/>
      <c r="AF62" s="130"/>
      <c r="AG62" s="130"/>
      <c r="AH62" s="130"/>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
      <c r="DB62" s="8"/>
      <c r="DC62" s="8"/>
      <c r="DD62" s="8"/>
      <c r="DE62" s="8"/>
      <c r="DF62" s="8"/>
      <c r="DG62" s="8"/>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
      <c r="EJ62" s="8"/>
      <c r="EK62" s="8"/>
      <c r="EL62" s="8"/>
      <c r="EM62" s="8"/>
      <c r="EN62" s="8"/>
      <c r="EO62" s="8"/>
      <c r="EP62" s="8"/>
      <c r="EQ62" s="8"/>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
      <c r="FT62" s="8"/>
      <c r="FU62" s="8"/>
      <c r="FV62" s="8"/>
      <c r="FW62" s="8"/>
      <c r="FX62" s="8"/>
      <c r="FY62" s="8"/>
      <c r="FZ62" s="8"/>
      <c r="GA62" s="8"/>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
      <c r="HC62" s="8"/>
      <c r="HD62" s="8"/>
      <c r="HE62" s="8"/>
      <c r="HF62" s="8"/>
      <c r="HG62" s="8"/>
      <c r="HH62" s="8"/>
      <c r="HI62" s="8"/>
      <c r="HJ62" s="8"/>
      <c r="HK62" s="8"/>
      <c r="HL62" s="8"/>
      <c r="HM62" s="8"/>
      <c r="HN62" s="8"/>
      <c r="HO62" s="8"/>
      <c r="HP62" s="8"/>
      <c r="HQ62" s="8"/>
      <c r="HR62" s="8"/>
      <c r="HS62" s="8"/>
      <c r="HT62" s="8"/>
      <c r="HU62" s="8"/>
      <c r="HV62" s="8"/>
      <c r="HW62" s="8"/>
      <c r="HX62" s="8"/>
      <c r="HY62" s="8"/>
      <c r="HZ62" s="8"/>
      <c r="IA62" s="8"/>
      <c r="IB62" s="8"/>
      <c r="IC62" s="8"/>
      <c r="ID62" s="8"/>
      <c r="IE62" s="8"/>
      <c r="IF62" s="8"/>
      <c r="IG62" s="8"/>
      <c r="IH62" s="8"/>
      <c r="II62" s="8"/>
      <c r="IJ62" s="8"/>
      <c r="IK62" s="8"/>
      <c r="IL62" s="8"/>
      <c r="IM62" s="8"/>
      <c r="IN62" s="8"/>
      <c r="IO62" s="8"/>
      <c r="IP62" s="8"/>
      <c r="IQ62" s="8"/>
      <c r="IR62" s="8"/>
      <c r="IS62" s="8"/>
      <c r="IT62" s="8"/>
      <c r="IU62" s="8"/>
      <c r="IV62" s="8"/>
      <c r="IW62" s="8"/>
      <c r="IX62" s="8"/>
      <c r="IY62" s="8"/>
      <c r="IZ62" s="8"/>
      <c r="JA62" s="8"/>
      <c r="JB62" s="8"/>
      <c r="JC62" s="8"/>
      <c r="JD62" s="8"/>
      <c r="JE62" s="8"/>
      <c r="JF62" s="8"/>
      <c r="JG62" s="8"/>
      <c r="JH62" s="8"/>
      <c r="JI62" s="8"/>
      <c r="JJ62" s="8"/>
      <c r="JK62" s="8"/>
      <c r="JL62" s="8"/>
      <c r="JM62" s="8"/>
      <c r="JN62" s="8"/>
      <c r="JO62" s="8"/>
      <c r="JP62" s="8"/>
      <c r="JQ62" s="8"/>
      <c r="JR62" s="8"/>
      <c r="JS62" s="8"/>
      <c r="JT62" s="8"/>
      <c r="JU62" s="8"/>
      <c r="JV62" s="8"/>
      <c r="JW62" s="8"/>
      <c r="JX62" s="8"/>
      <c r="JY62" s="8"/>
      <c r="JZ62" s="8"/>
      <c r="KA62" s="8"/>
      <c r="KB62" s="8"/>
      <c r="KC62" s="8"/>
      <c r="KD62" s="8"/>
      <c r="KE62" s="8"/>
      <c r="KF62" s="8"/>
      <c r="KG62" s="8"/>
      <c r="KH62" s="8"/>
      <c r="KI62" s="8"/>
      <c r="KJ62" s="8"/>
      <c r="KK62" s="8"/>
      <c r="KL62" s="8"/>
      <c r="KM62" s="8"/>
      <c r="KN62" s="8"/>
      <c r="KO62" s="8"/>
      <c r="KP62" s="8"/>
      <c r="KQ62" s="8"/>
      <c r="KR62" s="8"/>
      <c r="KS62" s="8"/>
      <c r="KT62" s="8"/>
      <c r="KU62" s="8"/>
      <c r="KV62" s="8"/>
      <c r="KW62" s="8"/>
      <c r="KX62" s="8"/>
      <c r="KY62" s="8"/>
      <c r="KZ62" s="8"/>
      <c r="LA62" s="8"/>
      <c r="LB62" s="8"/>
      <c r="LC62" s="8"/>
      <c r="LD62" s="8"/>
      <c r="LE62" s="8"/>
      <c r="LF62" s="8"/>
      <c r="LG62" s="8"/>
      <c r="LH62" s="8"/>
      <c r="LI62" s="8"/>
      <c r="LJ62" s="8"/>
      <c r="LK62" s="8"/>
      <c r="LL62" s="8"/>
      <c r="LM62" s="8"/>
      <c r="LN62" s="8"/>
      <c r="LO62" s="8"/>
      <c r="LP62" s="8"/>
      <c r="LQ62" s="8"/>
      <c r="LR62" s="8"/>
      <c r="LS62" s="8"/>
      <c r="LT62" s="8"/>
      <c r="LU62" s="8"/>
      <c r="LV62" s="8"/>
      <c r="LW62" s="8"/>
      <c r="LX62" s="8"/>
      <c r="LY62" s="8"/>
      <c r="LZ62" s="8"/>
      <c r="MA62" s="8"/>
      <c r="MB62" s="8"/>
      <c r="MC62" s="8"/>
      <c r="MD62" s="8"/>
      <c r="ME62" s="8"/>
      <c r="MF62" s="8"/>
      <c r="MG62" s="8"/>
      <c r="MH62" s="8"/>
      <c r="MI62" s="8"/>
      <c r="MJ62" s="8"/>
      <c r="MK62" s="8"/>
      <c r="ML62" s="8"/>
      <c r="MM62" s="8"/>
      <c r="MN62" s="8"/>
      <c r="MO62" s="8"/>
      <c r="MP62" s="8"/>
      <c r="MQ62" s="8"/>
      <c r="MR62" s="8"/>
      <c r="MS62" s="8"/>
      <c r="MT62" s="8"/>
      <c r="MU62" s="8"/>
      <c r="MV62" s="8"/>
      <c r="MW62" s="8"/>
      <c r="MX62" s="8"/>
      <c r="MY62" s="8"/>
      <c r="MZ62" s="8"/>
      <c r="NA62" s="8"/>
      <c r="NB62" s="8"/>
      <c r="NC62" s="8"/>
      <c r="ND62" s="8"/>
      <c r="NE62" s="8"/>
      <c r="NF62" s="8"/>
      <c r="NG62" s="8"/>
      <c r="NH62" s="8"/>
      <c r="NI62" s="8"/>
      <c r="NJ62" s="8"/>
      <c r="NK62" s="8"/>
      <c r="NL62" s="8"/>
      <c r="NM62" s="8"/>
      <c r="NN62" s="8"/>
      <c r="NO62" s="8"/>
      <c r="NP62" s="8"/>
      <c r="NQ62" s="8"/>
      <c r="NR62" s="8"/>
      <c r="NS62" s="8"/>
      <c r="NT62" s="8"/>
      <c r="NU62" s="8"/>
      <c r="NV62" s="8"/>
      <c r="NW62" s="8"/>
      <c r="NX62" s="8"/>
      <c r="NY62" s="8"/>
      <c r="NZ62" s="8"/>
      <c r="OA62" s="8"/>
      <c r="OB62" s="8"/>
      <c r="OC62" s="8"/>
      <c r="OD62" s="8"/>
      <c r="OE62" s="8"/>
      <c r="OF62" s="8"/>
      <c r="OG62" s="8"/>
      <c r="OH62" s="8"/>
      <c r="OI62" s="8"/>
      <c r="OJ62" s="8"/>
      <c r="OK62" s="8"/>
      <c r="OL62" s="8"/>
      <c r="OM62" s="8"/>
      <c r="ON62" s="8"/>
      <c r="OO62" s="8"/>
      <c r="OP62" s="8"/>
      <c r="OQ62" s="8"/>
      <c r="OR62" s="8"/>
      <c r="OS62" s="8"/>
      <c r="OT62" s="8"/>
      <c r="OU62" s="8"/>
      <c r="OV62" s="8"/>
      <c r="OW62" s="8"/>
      <c r="OX62" s="8"/>
      <c r="OY62" s="8"/>
      <c r="OZ62" s="8"/>
      <c r="PA62" s="8"/>
      <c r="PB62" s="8"/>
      <c r="PC62" s="8"/>
      <c r="PD62" s="8"/>
      <c r="PE62" s="8"/>
      <c r="PF62" s="8"/>
      <c r="PG62" s="8"/>
      <c r="PH62" s="8"/>
      <c r="PI62" s="8"/>
      <c r="PJ62" s="8"/>
      <c r="PK62" s="8"/>
      <c r="PL62" s="8"/>
      <c r="PM62" s="8"/>
      <c r="PN62" s="8"/>
      <c r="PO62" s="8"/>
      <c r="PP62" s="8"/>
      <c r="PQ62" s="8"/>
      <c r="PR62" s="8"/>
      <c r="PS62" s="8"/>
      <c r="PT62" s="8"/>
      <c r="PU62" s="8"/>
      <c r="PV62" s="8"/>
      <c r="PW62" s="8"/>
      <c r="PX62" s="8"/>
      <c r="PY62" s="8"/>
      <c r="PZ62" s="8"/>
      <c r="QA62" s="8"/>
      <c r="QB62" s="8"/>
      <c r="QC62" s="8"/>
      <c r="QD62" s="8"/>
      <c r="QE62" s="8"/>
      <c r="QF62" s="8"/>
      <c r="QG62" s="8"/>
      <c r="QH62" s="8"/>
      <c r="QI62" s="8"/>
      <c r="QJ62" s="8"/>
      <c r="QK62" s="8"/>
      <c r="QL62" s="8"/>
      <c r="QM62" s="8"/>
      <c r="QN62" s="8"/>
      <c r="QO62" s="8"/>
      <c r="QP62" s="8"/>
      <c r="QQ62" s="8"/>
      <c r="QR62" s="8"/>
      <c r="QS62" s="8"/>
      <c r="QT62" s="8"/>
      <c r="QU62" s="8"/>
      <c r="QV62" s="8"/>
      <c r="QW62" s="8"/>
      <c r="QX62" s="8"/>
      <c r="QY62" s="8"/>
      <c r="QZ62" s="8"/>
      <c r="RA62" s="8"/>
      <c r="RB62" s="8"/>
      <c r="RC62" s="8"/>
      <c r="RD62" s="8"/>
      <c r="RE62" s="8"/>
      <c r="RF62" s="8"/>
      <c r="RG62" s="8"/>
      <c r="RH62" s="8"/>
      <c r="RI62" s="8"/>
      <c r="RJ62" s="8"/>
      <c r="RK62" s="8"/>
      <c r="RL62" s="8"/>
      <c r="RM62" s="8"/>
      <c r="RN62" s="8"/>
      <c r="RO62" s="8"/>
      <c r="RP62" s="8"/>
      <c r="RQ62" s="8"/>
      <c r="RR62" s="8"/>
      <c r="RS62" s="8"/>
      <c r="RT62" s="8"/>
      <c r="RU62" s="8"/>
      <c r="RV62" s="8"/>
      <c r="RW62" s="8"/>
      <c r="RX62" s="8"/>
      <c r="RY62" s="8"/>
      <c r="RZ62" s="8"/>
      <c r="SA62" s="8"/>
      <c r="SB62" s="8"/>
      <c r="SC62" s="8"/>
      <c r="SD62" s="8"/>
      <c r="SE62" s="8"/>
      <c r="SF62" s="8"/>
      <c r="SG62" s="8"/>
      <c r="SH62" s="8"/>
      <c r="SI62" s="8"/>
      <c r="SJ62" s="8"/>
      <c r="SK62" s="8"/>
      <c r="SL62" s="8"/>
      <c r="SM62" s="8"/>
      <c r="SN62" s="8"/>
      <c r="SO62" s="8"/>
      <c r="SP62" s="8"/>
      <c r="SQ62" s="8"/>
      <c r="SR62" s="8"/>
      <c r="SS62" s="8"/>
      <c r="ST62" s="8"/>
      <c r="SU62" s="8"/>
      <c r="SV62" s="8"/>
      <c r="SW62" s="8"/>
      <c r="SX62" s="8"/>
      <c r="SY62" s="8"/>
      <c r="SZ62" s="8"/>
      <c r="TA62" s="8"/>
      <c r="TB62" s="8"/>
      <c r="TC62" s="8"/>
      <c r="TD62" s="8"/>
      <c r="TE62" s="8"/>
      <c r="TF62" s="8"/>
      <c r="TG62" s="8"/>
      <c r="TH62" s="8"/>
      <c r="TI62" s="8"/>
      <c r="TJ62" s="8"/>
      <c r="TK62" s="8"/>
      <c r="TL62" s="8"/>
      <c r="TM62" s="8"/>
      <c r="TN62" s="8"/>
      <c r="TO62" s="8"/>
      <c r="TP62" s="8"/>
      <c r="TQ62" s="8"/>
      <c r="TR62" s="8"/>
      <c r="TS62" s="8"/>
      <c r="TT62" s="8"/>
      <c r="TU62" s="8"/>
      <c r="TV62" s="8"/>
      <c r="TW62" s="8"/>
      <c r="TX62" s="8"/>
      <c r="TY62" s="8"/>
      <c r="TZ62" s="8"/>
      <c r="UA62" s="8"/>
      <c r="UB62" s="8"/>
      <c r="UC62" s="8"/>
      <c r="UD62" s="8"/>
      <c r="UE62" s="8"/>
      <c r="UF62" s="8"/>
      <c r="UG62" s="8"/>
      <c r="UH62" s="8"/>
      <c r="UI62" s="8"/>
      <c r="UJ62" s="8"/>
      <c r="UK62" s="8"/>
      <c r="UL62" s="8"/>
      <c r="UM62" s="8"/>
      <c r="UN62" s="8"/>
      <c r="UO62" s="8"/>
      <c r="UP62" s="8"/>
      <c r="UQ62" s="8"/>
      <c r="UR62" s="8"/>
      <c r="US62" s="8"/>
      <c r="UT62" s="8"/>
      <c r="UU62" s="8"/>
      <c r="UV62" s="8"/>
      <c r="UW62" s="8"/>
      <c r="UX62" s="8"/>
      <c r="UY62" s="8"/>
      <c r="UZ62" s="8"/>
      <c r="VA62" s="8"/>
      <c r="VB62" s="8"/>
      <c r="VC62" s="8"/>
      <c r="VD62" s="8"/>
      <c r="VE62" s="8"/>
      <c r="VF62" s="8"/>
      <c r="VG62" s="8"/>
      <c r="VH62" s="8"/>
      <c r="VI62" s="8"/>
      <c r="VJ62" s="8"/>
      <c r="VK62" s="8"/>
      <c r="VL62" s="8"/>
      <c r="VM62" s="8"/>
      <c r="VN62" s="8"/>
      <c r="VO62" s="8"/>
      <c r="VP62" s="8"/>
      <c r="VQ62" s="8"/>
      <c r="VR62" s="8"/>
      <c r="VS62" s="8"/>
      <c r="VT62" s="8"/>
      <c r="VU62" s="8"/>
      <c r="VV62" s="8"/>
      <c r="VW62" s="8"/>
      <c r="VX62" s="8"/>
      <c r="VY62" s="8"/>
      <c r="VZ62" s="8"/>
      <c r="WA62" s="8"/>
      <c r="WB62" s="8"/>
      <c r="WC62" s="8"/>
      <c r="WD62" s="8"/>
      <c r="WE62" s="8"/>
      <c r="WF62" s="8"/>
      <c r="WG62" s="8"/>
      <c r="WH62" s="8"/>
      <c r="WI62" s="8"/>
      <c r="WJ62" s="8"/>
      <c r="WK62" s="8"/>
      <c r="WL62" s="8"/>
      <c r="WM62" s="8"/>
      <c r="WN62" s="8"/>
      <c r="WO62" s="8"/>
      <c r="WP62" s="8"/>
      <c r="WQ62" s="8"/>
      <c r="WR62" s="8"/>
      <c r="WS62" s="8"/>
      <c r="WT62" s="8"/>
      <c r="WU62" s="8"/>
      <c r="WV62" s="8"/>
      <c r="WW62" s="8"/>
      <c r="WX62" s="8"/>
      <c r="WY62" s="8"/>
      <c r="WZ62" s="8"/>
      <c r="XA62" s="8"/>
      <c r="XB62" s="8"/>
      <c r="XC62" s="8"/>
      <c r="XD62" s="8"/>
      <c r="XE62" s="8"/>
      <c r="XF62" s="8"/>
      <c r="XG62" s="8"/>
      <c r="XH62" s="8"/>
      <c r="XI62" s="8"/>
      <c r="XJ62" s="8"/>
      <c r="XK62" s="8"/>
      <c r="XL62" s="8"/>
      <c r="XM62" s="8"/>
      <c r="XN62" s="8"/>
      <c r="XO62" s="8"/>
      <c r="XP62" s="8"/>
      <c r="XQ62" s="8"/>
      <c r="XR62" s="8"/>
      <c r="XS62" s="8"/>
      <c r="XT62" s="8"/>
      <c r="XU62" s="8"/>
      <c r="XV62" s="8"/>
      <c r="XW62" s="8"/>
      <c r="XX62" s="8"/>
      <c r="XY62" s="8"/>
      <c r="XZ62" s="8"/>
      <c r="YA62" s="8"/>
      <c r="YB62" s="8"/>
      <c r="YC62" s="8"/>
      <c r="YD62" s="8"/>
      <c r="YE62" s="8"/>
      <c r="YF62" s="8"/>
      <c r="YG62" s="8"/>
      <c r="YH62" s="8"/>
      <c r="YI62" s="8"/>
      <c r="YJ62" s="8"/>
      <c r="YK62" s="8"/>
      <c r="YL62" s="8"/>
      <c r="YM62" s="8"/>
      <c r="YN62" s="8"/>
      <c r="YO62" s="8"/>
      <c r="YP62" s="8"/>
      <c r="YQ62" s="8"/>
      <c r="YR62" s="8"/>
      <c r="YS62" s="8"/>
      <c r="YT62" s="8"/>
      <c r="YU62" s="8"/>
      <c r="YV62" s="8"/>
      <c r="YW62" s="8"/>
      <c r="YX62" s="8"/>
      <c r="YY62" s="8"/>
      <c r="YZ62" s="8"/>
      <c r="ZA62" s="8"/>
      <c r="ZB62" s="8"/>
      <c r="ZC62" s="8"/>
      <c r="ZD62" s="8"/>
      <c r="ZE62" s="8"/>
      <c r="ZF62" s="8"/>
      <c r="ZG62" s="8"/>
      <c r="ZH62" s="8"/>
      <c r="ZI62" s="8"/>
      <c r="ZJ62" s="8"/>
      <c r="ZK62" s="8"/>
      <c r="ZL62" s="8"/>
      <c r="ZM62" s="8"/>
      <c r="ZN62" s="8"/>
      <c r="ZO62" s="8"/>
      <c r="ZP62" s="8"/>
      <c r="ZQ62" s="8"/>
      <c r="ZR62" s="8"/>
      <c r="ZS62" s="8"/>
      <c r="ZT62" s="8"/>
      <c r="ZU62" s="8"/>
      <c r="ZV62" s="8"/>
      <c r="ZW62" s="8"/>
      <c r="ZX62" s="8"/>
      <c r="ZY62" s="8"/>
      <c r="ZZ62" s="8"/>
      <c r="AAA62" s="8"/>
      <c r="AAB62" s="8"/>
      <c r="AAC62" s="8"/>
      <c r="AAD62" s="8"/>
      <c r="AAE62" s="8"/>
      <c r="AAF62" s="8"/>
      <c r="AAG62" s="8"/>
      <c r="AAH62" s="8"/>
      <c r="AAI62" s="8"/>
      <c r="AAJ62" s="8"/>
      <c r="AAK62" s="8"/>
      <c r="AAL62" s="8"/>
      <c r="AAM62" s="8"/>
      <c r="AAN62" s="8"/>
      <c r="AAO62" s="8"/>
      <c r="AAP62" s="8"/>
      <c r="AAQ62" s="8"/>
      <c r="AAR62" s="8"/>
      <c r="AAS62" s="8"/>
      <c r="AAT62" s="8"/>
      <c r="AAU62" s="8"/>
      <c r="AAV62" s="8"/>
      <c r="AAW62" s="8"/>
      <c r="AAX62" s="8"/>
      <c r="AAY62" s="8"/>
      <c r="AAZ62" s="8"/>
      <c r="ABA62" s="8"/>
      <c r="ABB62" s="8"/>
      <c r="ABC62" s="8"/>
      <c r="ABD62" s="8"/>
      <c r="ABE62" s="8"/>
      <c r="ABF62" s="8"/>
      <c r="ABG62" s="8"/>
      <c r="ABH62" s="8"/>
      <c r="ABI62" s="8"/>
      <c r="ABJ62" s="8"/>
      <c r="ABK62" s="8"/>
      <c r="ABL62" s="8"/>
      <c r="ABM62" s="8"/>
      <c r="ABN62" s="8"/>
      <c r="ABO62" s="8"/>
      <c r="ABP62" s="8"/>
      <c r="ABQ62" s="8"/>
      <c r="ABR62" s="8"/>
      <c r="ABS62" s="8"/>
      <c r="ABT62" s="8"/>
      <c r="ABU62" s="8"/>
      <c r="ABV62" s="8"/>
      <c r="ABW62" s="8"/>
      <c r="ABX62" s="8"/>
      <c r="ABY62" s="8"/>
      <c r="ABZ62" s="8"/>
      <c r="ACA62" s="8"/>
      <c r="ACB62" s="8"/>
      <c r="ACC62" s="8"/>
      <c r="ACD62" s="8"/>
      <c r="ACE62" s="8"/>
      <c r="ACF62" s="8"/>
      <c r="ACG62" s="8"/>
      <c r="ACH62" s="8"/>
      <c r="ACI62" s="8"/>
      <c r="ACJ62" s="8"/>
      <c r="ACK62" s="8"/>
      <c r="ACL62" s="8"/>
      <c r="ACM62" s="8"/>
      <c r="ACN62" s="8"/>
      <c r="ACO62" s="8"/>
      <c r="ACP62" s="8"/>
      <c r="ACQ62" s="8"/>
      <c r="ACR62" s="8"/>
      <c r="ACS62" s="8"/>
      <c r="ACT62" s="8"/>
      <c r="ACU62" s="8"/>
      <c r="ACV62" s="8"/>
      <c r="ACW62" s="8"/>
      <c r="ACX62" s="8"/>
      <c r="ACY62" s="8"/>
      <c r="ACZ62" s="8"/>
      <c r="ADA62" s="8"/>
      <c r="ADB62" s="8"/>
      <c r="ADC62" s="8"/>
      <c r="ADD62" s="8"/>
      <c r="ADE62" s="8"/>
      <c r="ADF62" s="8"/>
      <c r="ADG62" s="8"/>
      <c r="ADH62" s="8"/>
      <c r="ADI62" s="8"/>
      <c r="ADJ62" s="8"/>
      <c r="ADK62" s="8"/>
      <c r="ADL62" s="8"/>
      <c r="ADM62" s="8"/>
      <c r="ADN62" s="8"/>
      <c r="ADO62" s="8"/>
      <c r="ADP62" s="8"/>
      <c r="ADQ62" s="8"/>
      <c r="ADR62" s="8"/>
      <c r="ADS62" s="8"/>
      <c r="ADT62" s="8"/>
      <c r="ADU62" s="8"/>
      <c r="ADV62" s="8"/>
      <c r="ADW62" s="8"/>
      <c r="ADX62" s="8"/>
      <c r="ADY62" s="8"/>
      <c r="ADZ62" s="8"/>
      <c r="AEA62" s="8"/>
      <c r="AEB62" s="8"/>
      <c r="AEC62" s="8"/>
      <c r="AED62" s="8"/>
      <c r="AEE62" s="8"/>
      <c r="AEF62" s="8"/>
      <c r="AEG62" s="8"/>
      <c r="AEH62" s="8"/>
      <c r="AEI62" s="8"/>
      <c r="AEJ62" s="8"/>
      <c r="AEK62" s="8"/>
      <c r="AEL62" s="8"/>
      <c r="AEM62" s="8"/>
      <c r="AEN62" s="8"/>
      <c r="AEO62" s="8"/>
      <c r="AEP62" s="8"/>
      <c r="AEQ62" s="8"/>
      <c r="AER62" s="8"/>
      <c r="AES62" s="8"/>
      <c r="AET62" s="8"/>
      <c r="AEU62" s="8"/>
      <c r="AEV62" s="8"/>
      <c r="AEW62" s="8"/>
      <c r="AEX62" s="8"/>
      <c r="AEY62" s="8"/>
      <c r="AEZ62" s="8"/>
      <c r="AFA62" s="8"/>
      <c r="AFB62" s="8"/>
      <c r="AFC62" s="8"/>
      <c r="AFD62" s="8"/>
      <c r="AFE62" s="8"/>
      <c r="AFF62" s="8"/>
      <c r="AFG62" s="8"/>
      <c r="AFH62" s="8"/>
      <c r="AFI62" s="8"/>
      <c r="AFJ62" s="8"/>
      <c r="AFK62" s="8"/>
      <c r="AFL62" s="8"/>
      <c r="AFM62" s="8"/>
      <c r="AFN62" s="8"/>
      <c r="AFO62" s="8"/>
      <c r="AFP62" s="8"/>
      <c r="AFQ62" s="8"/>
      <c r="AFR62" s="8"/>
      <c r="AFS62" s="8"/>
      <c r="AFT62" s="8"/>
      <c r="AFU62" s="8"/>
      <c r="AFV62" s="8"/>
      <c r="AFW62" s="8"/>
      <c r="AFX62" s="8"/>
      <c r="AFY62" s="8"/>
      <c r="AFZ62" s="8"/>
      <c r="AGA62" s="8"/>
      <c r="AGB62" s="8"/>
      <c r="AGC62" s="8"/>
      <c r="AGD62" s="8"/>
      <c r="AGE62" s="8"/>
      <c r="AGF62" s="8"/>
      <c r="AGG62" s="8"/>
      <c r="AGH62" s="8"/>
      <c r="AGI62" s="8"/>
      <c r="AGJ62" s="8"/>
      <c r="AGK62" s="8"/>
      <c r="AGL62" s="8"/>
      <c r="AGM62" s="8"/>
      <c r="AGN62" s="8"/>
      <c r="AGO62" s="8"/>
      <c r="AGP62" s="8"/>
      <c r="AGQ62" s="8"/>
      <c r="AGR62" s="8"/>
      <c r="AGS62" s="8"/>
      <c r="AGT62" s="8"/>
      <c r="AGU62" s="8"/>
      <c r="AGV62" s="8"/>
      <c r="AGW62" s="8"/>
      <c r="AGX62" s="8"/>
      <c r="AGY62" s="8"/>
      <c r="AGZ62" s="8"/>
      <c r="AHA62" s="8"/>
      <c r="AHB62" s="8"/>
      <c r="AHC62" s="8"/>
      <c r="AHD62" s="8"/>
      <c r="AHE62" s="8"/>
      <c r="AHF62" s="8"/>
      <c r="AHG62" s="8"/>
      <c r="AHH62" s="8"/>
      <c r="AHI62" s="8"/>
      <c r="AHJ62" s="8"/>
      <c r="AHK62" s="8"/>
      <c r="AHL62" s="8"/>
      <c r="AHM62" s="8"/>
      <c r="AHN62" s="8"/>
      <c r="AHO62" s="8"/>
      <c r="AHP62" s="8"/>
      <c r="AHQ62" s="8"/>
      <c r="AHR62" s="8"/>
      <c r="AHS62" s="8"/>
      <c r="AHT62" s="8"/>
      <c r="AHU62" s="8"/>
      <c r="AHV62" s="8"/>
      <c r="AHW62" s="8"/>
      <c r="AHX62" s="8"/>
      <c r="AHY62" s="8"/>
      <c r="AHZ62" s="8"/>
      <c r="AIA62" s="8"/>
      <c r="AIB62" s="8"/>
      <c r="AIC62" s="8"/>
      <c r="AID62" s="8"/>
      <c r="AIE62" s="8"/>
      <c r="AIF62" s="8"/>
      <c r="AIG62" s="8"/>
      <c r="AIH62" s="8"/>
      <c r="AII62" s="8"/>
      <c r="AIJ62" s="8"/>
      <c r="AIK62" s="8"/>
      <c r="AIL62" s="8"/>
      <c r="AIM62" s="8"/>
      <c r="AIN62" s="8"/>
      <c r="AIO62" s="8"/>
      <c r="AIP62" s="8"/>
      <c r="AIQ62" s="8"/>
      <c r="AIR62" s="8"/>
      <c r="AIS62" s="8"/>
      <c r="AIT62" s="8"/>
      <c r="AIU62" s="8"/>
      <c r="AIV62" s="8"/>
      <c r="AIW62" s="8"/>
      <c r="AIX62" s="8"/>
      <c r="AIY62" s="8"/>
      <c r="AIZ62" s="8"/>
      <c r="AJA62" s="8"/>
      <c r="AJB62" s="8"/>
      <c r="AJC62" s="8"/>
      <c r="AJD62" s="8"/>
      <c r="AJE62" s="8"/>
      <c r="AJF62" s="8"/>
      <c r="AJG62" s="8"/>
      <c r="AJH62" s="8"/>
      <c r="AJI62" s="8"/>
      <c r="AJJ62" s="8"/>
      <c r="AJK62" s="8"/>
      <c r="AJL62" s="8"/>
      <c r="AJM62" s="8"/>
      <c r="AJN62" s="8"/>
      <c r="AJO62" s="8"/>
      <c r="AJP62" s="8"/>
      <c r="AJQ62" s="8"/>
      <c r="AJR62" s="8"/>
      <c r="AJS62" s="8"/>
      <c r="AJT62" s="8"/>
      <c r="AJU62" s="8"/>
      <c r="AJV62" s="8"/>
      <c r="AJW62" s="8"/>
      <c r="AJX62" s="8"/>
      <c r="AJY62" s="8"/>
      <c r="AJZ62" s="8"/>
      <c r="AKA62" s="8"/>
      <c r="AKB62" s="8"/>
      <c r="AKC62" s="8"/>
      <c r="AKD62" s="8"/>
      <c r="AKE62" s="8"/>
      <c r="AKF62" s="8"/>
      <c r="AKG62" s="8"/>
      <c r="AKH62" s="8"/>
      <c r="AKI62" s="8"/>
      <c r="AKJ62" s="8"/>
      <c r="AKK62" s="8"/>
      <c r="AKL62" s="8"/>
      <c r="AKM62" s="8"/>
      <c r="AKN62" s="8"/>
      <c r="AKO62" s="8"/>
      <c r="AKP62" s="8"/>
      <c r="AKQ62" s="8"/>
      <c r="AKR62" s="8"/>
      <c r="AKS62" s="8"/>
      <c r="AKT62" s="8"/>
      <c r="AKU62" s="8"/>
      <c r="AKV62" s="8"/>
      <c r="AKW62" s="8"/>
      <c r="AKX62" s="8"/>
      <c r="AKY62" s="8"/>
      <c r="AKZ62" s="8"/>
      <c r="ALA62" s="8"/>
      <c r="ALB62" s="8"/>
      <c r="ALC62" s="8"/>
      <c r="ALD62" s="8"/>
      <c r="ALE62" s="8"/>
      <c r="ALF62" s="8"/>
      <c r="ALG62" s="8"/>
      <c r="ALH62" s="8"/>
      <c r="ALI62" s="8"/>
      <c r="ALJ62" s="8"/>
      <c r="ALK62" s="8"/>
      <c r="ALL62" s="8"/>
      <c r="ALM62" s="8"/>
      <c r="ALN62" s="8"/>
      <c r="ALO62" s="8"/>
      <c r="ALP62" s="8"/>
      <c r="ALQ62" s="8"/>
      <c r="ALR62" s="8"/>
      <c r="ALS62" s="8"/>
      <c r="ALT62" s="8"/>
      <c r="ALU62" s="8"/>
      <c r="ALV62" s="8"/>
      <c r="ALW62" s="8"/>
      <c r="ALX62" s="8"/>
      <c r="ALY62" s="8"/>
      <c r="ALZ62" s="8"/>
      <c r="AMA62" s="8"/>
      <c r="AMB62" s="8"/>
      <c r="AMC62" s="8"/>
      <c r="AMD62" s="8"/>
      <c r="AME62" s="8"/>
      <c r="AMF62" s="8"/>
      <c r="AMG62" s="8"/>
      <c r="AMH62" s="8"/>
      <c r="AMI62" s="8"/>
      <c r="AMJ62" s="8"/>
      <c r="AMK62" s="8"/>
      <c r="AML62" s="8"/>
      <c r="AMM62" s="8"/>
      <c r="AMN62" s="8"/>
      <c r="AMO62" s="8"/>
      <c r="AMP62" s="8"/>
      <c r="AMQ62" s="8"/>
      <c r="AMR62" s="8"/>
      <c r="AMS62" s="8"/>
      <c r="AMT62" s="8"/>
      <c r="AMU62" s="8"/>
      <c r="AMV62" s="8"/>
      <c r="AMW62" s="8"/>
      <c r="AMX62" s="8"/>
      <c r="AMY62" s="8"/>
      <c r="AMZ62" s="8"/>
      <c r="ANA62" s="8"/>
      <c r="ANB62" s="8"/>
      <c r="ANC62" s="8"/>
      <c r="AND62" s="8"/>
      <c r="ANE62" s="8"/>
      <c r="ANF62" s="8"/>
      <c r="ANG62" s="8"/>
      <c r="ANH62" s="8"/>
      <c r="ANI62" s="8"/>
      <c r="ANJ62" s="8"/>
      <c r="ANK62" s="8"/>
      <c r="ANL62" s="8"/>
      <c r="ANM62" s="8"/>
      <c r="ANN62" s="8"/>
      <c r="ANO62" s="8"/>
      <c r="ANP62" s="8"/>
      <c r="ANQ62" s="8"/>
      <c r="ANR62" s="8"/>
      <c r="ANS62" s="8"/>
      <c r="ANT62" s="8"/>
      <c r="ANU62" s="8"/>
      <c r="ANV62" s="8"/>
      <c r="ANW62" s="8"/>
      <c r="ANX62" s="8"/>
      <c r="ANY62" s="8"/>
      <c r="ANZ62" s="8"/>
      <c r="AOA62" s="8"/>
      <c r="AOB62" s="8"/>
      <c r="AOC62" s="8"/>
      <c r="AOD62" s="8"/>
      <c r="AOE62" s="8"/>
      <c r="AOF62" s="8"/>
      <c r="AOG62" s="8"/>
      <c r="AOH62" s="8"/>
      <c r="AOI62" s="8"/>
      <c r="AOJ62" s="8"/>
      <c r="AOK62" s="8"/>
      <c r="AOL62" s="8"/>
      <c r="AOM62" s="8"/>
      <c r="AON62" s="8"/>
      <c r="AOO62" s="8"/>
      <c r="AOP62" s="8"/>
      <c r="AOQ62" s="8"/>
      <c r="AOR62" s="8"/>
      <c r="AOS62" s="8"/>
      <c r="AOT62" s="8"/>
      <c r="AOU62" s="8"/>
      <c r="AOV62" s="8"/>
      <c r="AOW62" s="8"/>
      <c r="AOX62" s="8"/>
      <c r="AOY62" s="8"/>
      <c r="AOZ62" s="8"/>
      <c r="APA62" s="8"/>
      <c r="APB62" s="8"/>
      <c r="APC62" s="8"/>
      <c r="APD62" s="8"/>
      <c r="APE62" s="8"/>
      <c r="APF62" s="8"/>
      <c r="APG62" s="8"/>
      <c r="APH62" s="8"/>
      <c r="API62" s="8"/>
      <c r="APJ62" s="8"/>
      <c r="APK62" s="8"/>
      <c r="APL62" s="8"/>
      <c r="APM62" s="8"/>
      <c r="APN62" s="8"/>
      <c r="APO62" s="8"/>
      <c r="APP62" s="8"/>
      <c r="APQ62" s="8"/>
      <c r="APR62" s="8"/>
      <c r="APS62" s="8"/>
      <c r="APT62" s="8"/>
      <c r="APU62" s="8"/>
      <c r="APV62" s="8"/>
      <c r="APW62" s="8"/>
      <c r="APX62" s="8"/>
      <c r="APY62" s="8"/>
      <c r="APZ62" s="8"/>
      <c r="AQA62" s="8"/>
      <c r="AQB62" s="8"/>
      <c r="AQC62" s="8"/>
      <c r="AQD62" s="8"/>
      <c r="AQE62" s="8"/>
      <c r="AQF62" s="8"/>
      <c r="AQG62" s="8"/>
      <c r="AQH62" s="8"/>
      <c r="AQI62" s="8"/>
      <c r="AQJ62" s="8"/>
      <c r="AQK62" s="8"/>
      <c r="AQL62" s="8"/>
      <c r="AQM62" s="8"/>
      <c r="AQN62" s="8"/>
      <c r="AQO62" s="8"/>
      <c r="AQP62" s="8"/>
      <c r="AQQ62" s="8"/>
      <c r="AQR62" s="8"/>
      <c r="AQS62" s="8"/>
      <c r="AQT62" s="8"/>
      <c r="AQU62" s="8"/>
      <c r="AQV62" s="8"/>
      <c r="AQW62" s="8"/>
      <c r="AQX62" s="8"/>
      <c r="AQY62" s="8"/>
      <c r="AQZ62" s="8"/>
      <c r="ARA62" s="8"/>
      <c r="ARB62" s="8"/>
      <c r="ARC62" s="8"/>
      <c r="ARD62" s="8"/>
      <c r="ARE62" s="8"/>
      <c r="ARF62" s="8"/>
      <c r="ARG62" s="8"/>
      <c r="ARH62" s="8"/>
      <c r="ARI62" s="8"/>
      <c r="ARJ62" s="8"/>
      <c r="ARK62" s="8"/>
      <c r="ARL62" s="8"/>
      <c r="ARM62" s="8"/>
      <c r="ARN62" s="8"/>
      <c r="ARO62" s="8"/>
      <c r="ARP62" s="8"/>
      <c r="ARQ62" s="8"/>
      <c r="ARR62" s="8"/>
      <c r="ARS62" s="8"/>
      <c r="ART62" s="8"/>
      <c r="ARU62" s="8"/>
      <c r="ARV62" s="8"/>
      <c r="ARW62" s="8"/>
      <c r="ARX62" s="8"/>
      <c r="ARY62" s="8"/>
      <c r="ARZ62" s="8"/>
      <c r="ASA62" s="8"/>
      <c r="ASB62" s="8"/>
      <c r="ASC62" s="8"/>
      <c r="ASD62" s="8"/>
      <c r="ASE62" s="8"/>
      <c r="ASF62" s="8"/>
      <c r="ASG62" s="8"/>
      <c r="ASH62" s="8"/>
      <c r="ASI62" s="8"/>
      <c r="ASJ62" s="8"/>
      <c r="ASK62" s="8"/>
      <c r="ASL62" s="8"/>
      <c r="ASM62" s="8"/>
      <c r="ASN62" s="8"/>
      <c r="ASO62" s="8"/>
      <c r="ASP62" s="8"/>
      <c r="ASQ62" s="8"/>
      <c r="ASR62" s="8"/>
      <c r="ASS62" s="8"/>
      <c r="AST62" s="8"/>
      <c r="ASU62" s="8"/>
      <c r="ASV62" s="8"/>
      <c r="ASW62" s="8"/>
      <c r="ASX62" s="8"/>
      <c r="ASY62" s="8"/>
      <c r="ASZ62" s="8"/>
      <c r="ATA62" s="8"/>
      <c r="ATB62" s="8"/>
      <c r="ATC62" s="8"/>
      <c r="ATD62" s="8"/>
      <c r="ATE62" s="8"/>
      <c r="ATF62" s="8"/>
      <c r="ATG62" s="8"/>
      <c r="ATH62" s="8"/>
      <c r="ATI62" s="8"/>
      <c r="ATJ62" s="8"/>
      <c r="ATK62" s="8"/>
      <c r="ATL62" s="8"/>
      <c r="ATM62" s="8"/>
      <c r="ATN62" s="8"/>
      <c r="ATO62" s="8"/>
      <c r="ATP62" s="8"/>
      <c r="ATQ62" s="8"/>
      <c r="ATR62" s="8"/>
      <c r="ATS62" s="8"/>
      <c r="ATT62" s="8"/>
      <c r="ATU62" s="8"/>
      <c r="ATV62" s="8"/>
      <c r="ATW62" s="8"/>
      <c r="ATX62" s="8"/>
      <c r="ATY62" s="8"/>
      <c r="ATZ62" s="8"/>
      <c r="AUA62" s="8"/>
      <c r="AUB62" s="8"/>
      <c r="AUC62" s="8"/>
      <c r="AUD62" s="8"/>
      <c r="AUE62" s="8"/>
      <c r="AUF62" s="8"/>
      <c r="AUG62" s="8"/>
      <c r="AUH62" s="8"/>
      <c r="AUI62" s="8"/>
      <c r="AUJ62" s="8"/>
      <c r="AUK62" s="8"/>
      <c r="AUL62" s="8"/>
      <c r="AUM62" s="8"/>
      <c r="AUN62" s="8"/>
      <c r="AUO62" s="8"/>
      <c r="AUP62" s="8"/>
      <c r="AUQ62" s="8"/>
      <c r="AUR62" s="8"/>
      <c r="AUS62" s="8"/>
    </row>
    <row r="63" spans="1:1241" s="47" customFormat="1" ht="14" x14ac:dyDescent="0.25">
      <c r="A63" s="17"/>
      <c r="B63" s="17"/>
      <c r="D63" s="32"/>
      <c r="E63" s="17"/>
      <c r="F63" s="17"/>
      <c r="G63" s="17"/>
      <c r="H63" s="17"/>
      <c r="I63" s="17"/>
      <c r="J63" s="17"/>
      <c r="K63" s="17"/>
      <c r="L63" s="17"/>
      <c r="M63" s="17"/>
      <c r="N63" s="32"/>
      <c r="O63" s="32"/>
      <c r="P63" s="32"/>
      <c r="Q63" s="32"/>
      <c r="R63" s="32"/>
      <c r="S63" s="32"/>
      <c r="T63" s="32"/>
      <c r="U63" s="32"/>
      <c r="V63" s="127"/>
      <c r="W63" s="127"/>
      <c r="X63" s="130"/>
      <c r="Y63" s="130"/>
      <c r="Z63" s="130"/>
      <c r="AA63" s="130"/>
      <c r="AB63" s="130"/>
      <c r="AC63" s="130"/>
      <c r="AD63" s="130"/>
      <c r="AE63" s="130"/>
      <c r="AF63" s="130"/>
      <c r="AG63" s="130"/>
      <c r="AH63" s="130"/>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c r="EB63" s="8"/>
      <c r="EC63" s="8"/>
      <c r="ED63" s="8"/>
      <c r="EE63" s="8"/>
      <c r="EF63" s="8"/>
      <c r="EG63" s="8"/>
      <c r="EH63" s="8"/>
      <c r="EI63" s="8"/>
      <c r="EJ63" s="8"/>
      <c r="EK63" s="8"/>
      <c r="EL63" s="8"/>
      <c r="EM63" s="8"/>
      <c r="EN63" s="8"/>
      <c r="EO63" s="8"/>
      <c r="EP63" s="8"/>
      <c r="EQ63" s="8"/>
      <c r="ER63" s="8"/>
      <c r="ES63" s="8"/>
      <c r="ET63" s="8"/>
      <c r="EU63" s="8"/>
      <c r="EV63" s="8"/>
      <c r="EW63" s="8"/>
      <c r="EX63" s="8"/>
      <c r="EY63" s="8"/>
      <c r="EZ63" s="8"/>
      <c r="FA63" s="8"/>
      <c r="FB63" s="8"/>
      <c r="FC63" s="8"/>
      <c r="FD63" s="8"/>
      <c r="FE63" s="8"/>
      <c r="FF63" s="8"/>
      <c r="FG63" s="8"/>
      <c r="FH63" s="8"/>
      <c r="FI63" s="8"/>
      <c r="FJ63" s="8"/>
      <c r="FK63" s="8"/>
      <c r="FL63" s="8"/>
      <c r="FM63" s="8"/>
      <c r="FN63" s="8"/>
      <c r="FO63" s="8"/>
      <c r="FP63" s="8"/>
      <c r="FQ63" s="8"/>
      <c r="FR63" s="8"/>
      <c r="FS63" s="8"/>
      <c r="FT63" s="8"/>
      <c r="FU63" s="8"/>
      <c r="FV63" s="8"/>
      <c r="FW63" s="8"/>
      <c r="FX63" s="8"/>
      <c r="FY63" s="8"/>
      <c r="FZ63" s="8"/>
      <c r="GA63" s="8"/>
      <c r="GB63" s="8"/>
      <c r="GC63" s="8"/>
      <c r="GD63" s="8"/>
      <c r="GE63" s="8"/>
      <c r="GF63" s="8"/>
      <c r="GG63" s="8"/>
      <c r="GH63" s="8"/>
      <c r="GI63" s="8"/>
      <c r="GJ63" s="8"/>
      <c r="GK63" s="8"/>
      <c r="GL63" s="8"/>
      <c r="GM63" s="8"/>
      <c r="GN63" s="8"/>
      <c r="GO63" s="8"/>
      <c r="GP63" s="8"/>
      <c r="GQ63" s="8"/>
      <c r="GR63" s="8"/>
      <c r="GS63" s="8"/>
      <c r="GT63" s="8"/>
      <c r="GU63" s="8"/>
      <c r="GV63" s="8"/>
      <c r="GW63" s="8"/>
      <c r="GX63" s="8"/>
      <c r="GY63" s="8"/>
      <c r="GZ63" s="8"/>
      <c r="HA63" s="8"/>
      <c r="HB63" s="8"/>
      <c r="HC63" s="8"/>
      <c r="HD63" s="8"/>
      <c r="HE63" s="8"/>
      <c r="HF63" s="8"/>
      <c r="HG63" s="8"/>
      <c r="HH63" s="8"/>
      <c r="HI63" s="8"/>
      <c r="HJ63" s="8"/>
      <c r="HK63" s="8"/>
      <c r="HL63" s="8"/>
      <c r="HM63" s="8"/>
      <c r="HN63" s="8"/>
      <c r="HO63" s="8"/>
      <c r="HP63" s="8"/>
      <c r="HQ63" s="8"/>
      <c r="HR63" s="8"/>
      <c r="HS63" s="8"/>
      <c r="HT63" s="8"/>
      <c r="HU63" s="8"/>
      <c r="HV63" s="8"/>
      <c r="HW63" s="8"/>
      <c r="HX63" s="8"/>
      <c r="HY63" s="8"/>
      <c r="HZ63" s="8"/>
      <c r="IA63" s="8"/>
      <c r="IB63" s="8"/>
      <c r="IC63" s="8"/>
      <c r="ID63" s="8"/>
      <c r="IE63" s="8"/>
      <c r="IF63" s="8"/>
      <c r="IG63" s="8"/>
      <c r="IH63" s="8"/>
      <c r="II63" s="8"/>
      <c r="IJ63" s="8"/>
      <c r="IK63" s="8"/>
      <c r="IL63" s="8"/>
      <c r="IM63" s="8"/>
      <c r="IN63" s="8"/>
      <c r="IO63" s="8"/>
      <c r="IP63" s="8"/>
      <c r="IQ63" s="8"/>
      <c r="IR63" s="8"/>
      <c r="IS63" s="8"/>
      <c r="IT63" s="8"/>
      <c r="IU63" s="8"/>
      <c r="IV63" s="8"/>
      <c r="IW63" s="8"/>
      <c r="IX63" s="8"/>
      <c r="IY63" s="8"/>
      <c r="IZ63" s="8"/>
      <c r="JA63" s="8"/>
      <c r="JB63" s="8"/>
      <c r="JC63" s="8"/>
      <c r="JD63" s="8"/>
      <c r="JE63" s="8"/>
      <c r="JF63" s="8"/>
      <c r="JG63" s="8"/>
      <c r="JH63" s="8"/>
      <c r="JI63" s="8"/>
      <c r="JJ63" s="8"/>
      <c r="JK63" s="8"/>
      <c r="JL63" s="8"/>
      <c r="JM63" s="8"/>
      <c r="JN63" s="8"/>
      <c r="JO63" s="8"/>
      <c r="JP63" s="8"/>
      <c r="JQ63" s="8"/>
      <c r="JR63" s="8"/>
      <c r="JS63" s="8"/>
      <c r="JT63" s="8"/>
      <c r="JU63" s="8"/>
      <c r="JV63" s="8"/>
      <c r="JW63" s="8"/>
      <c r="JX63" s="8"/>
      <c r="JY63" s="8"/>
      <c r="JZ63" s="8"/>
      <c r="KA63" s="8"/>
      <c r="KB63" s="8"/>
      <c r="KC63" s="8"/>
      <c r="KD63" s="8"/>
      <c r="KE63" s="8"/>
      <c r="KF63" s="8"/>
      <c r="KG63" s="8"/>
      <c r="KH63" s="8"/>
      <c r="KI63" s="8"/>
      <c r="KJ63" s="8"/>
      <c r="KK63" s="8"/>
      <c r="KL63" s="8"/>
      <c r="KM63" s="8"/>
      <c r="KN63" s="8"/>
      <c r="KO63" s="8"/>
      <c r="KP63" s="8"/>
      <c r="KQ63" s="8"/>
      <c r="KR63" s="8"/>
      <c r="KS63" s="8"/>
      <c r="KT63" s="8"/>
      <c r="KU63" s="8"/>
      <c r="KV63" s="8"/>
      <c r="KW63" s="8"/>
      <c r="KX63" s="8"/>
      <c r="KY63" s="8"/>
      <c r="KZ63" s="8"/>
      <c r="LA63" s="8"/>
      <c r="LB63" s="8"/>
      <c r="LC63" s="8"/>
      <c r="LD63" s="8"/>
      <c r="LE63" s="8"/>
      <c r="LF63" s="8"/>
      <c r="LG63" s="8"/>
      <c r="LH63" s="8"/>
      <c r="LI63" s="8"/>
      <c r="LJ63" s="8"/>
      <c r="LK63" s="8"/>
      <c r="LL63" s="8"/>
      <c r="LM63" s="8"/>
      <c r="LN63" s="8"/>
      <c r="LO63" s="8"/>
      <c r="LP63" s="8"/>
      <c r="LQ63" s="8"/>
      <c r="LR63" s="8"/>
      <c r="LS63" s="8"/>
      <c r="LT63" s="8"/>
      <c r="LU63" s="8"/>
      <c r="LV63" s="8"/>
      <c r="LW63" s="8"/>
      <c r="LX63" s="8"/>
      <c r="LY63" s="8"/>
      <c r="LZ63" s="8"/>
      <c r="MA63" s="8"/>
      <c r="MB63" s="8"/>
      <c r="MC63" s="8"/>
      <c r="MD63" s="8"/>
      <c r="ME63" s="8"/>
      <c r="MF63" s="8"/>
      <c r="MG63" s="8"/>
      <c r="MH63" s="8"/>
      <c r="MI63" s="8"/>
      <c r="MJ63" s="8"/>
      <c r="MK63" s="8"/>
      <c r="ML63" s="8"/>
      <c r="MM63" s="8"/>
      <c r="MN63" s="8"/>
      <c r="MO63" s="8"/>
      <c r="MP63" s="8"/>
      <c r="MQ63" s="8"/>
      <c r="MR63" s="8"/>
      <c r="MS63" s="8"/>
      <c r="MT63" s="8"/>
      <c r="MU63" s="8"/>
      <c r="MV63" s="8"/>
      <c r="MW63" s="8"/>
      <c r="MX63" s="8"/>
      <c r="MY63" s="8"/>
      <c r="MZ63" s="8"/>
      <c r="NA63" s="8"/>
      <c r="NB63" s="8"/>
      <c r="NC63" s="8"/>
      <c r="ND63" s="8"/>
      <c r="NE63" s="8"/>
      <c r="NF63" s="8"/>
      <c r="NG63" s="8"/>
      <c r="NH63" s="8"/>
      <c r="NI63" s="8"/>
      <c r="NJ63" s="8"/>
      <c r="NK63" s="8"/>
      <c r="NL63" s="8"/>
      <c r="NM63" s="8"/>
      <c r="NN63" s="8"/>
      <c r="NO63" s="8"/>
      <c r="NP63" s="8"/>
      <c r="NQ63" s="8"/>
      <c r="NR63" s="8"/>
      <c r="NS63" s="8"/>
      <c r="NT63" s="8"/>
      <c r="NU63" s="8"/>
      <c r="NV63" s="8"/>
      <c r="NW63" s="8"/>
      <c r="NX63" s="8"/>
      <c r="NY63" s="8"/>
      <c r="NZ63" s="8"/>
      <c r="OA63" s="8"/>
      <c r="OB63" s="8"/>
      <c r="OC63" s="8"/>
      <c r="OD63" s="8"/>
      <c r="OE63" s="8"/>
      <c r="OF63" s="8"/>
      <c r="OG63" s="8"/>
      <c r="OH63" s="8"/>
      <c r="OI63" s="8"/>
      <c r="OJ63" s="8"/>
      <c r="OK63" s="8"/>
      <c r="OL63" s="8"/>
      <c r="OM63" s="8"/>
      <c r="ON63" s="8"/>
      <c r="OO63" s="8"/>
      <c r="OP63" s="8"/>
      <c r="OQ63" s="8"/>
      <c r="OR63" s="8"/>
      <c r="OS63" s="8"/>
      <c r="OT63" s="8"/>
      <c r="OU63" s="8"/>
      <c r="OV63" s="8"/>
      <c r="OW63" s="8"/>
      <c r="OX63" s="8"/>
      <c r="OY63" s="8"/>
      <c r="OZ63" s="8"/>
      <c r="PA63" s="8"/>
      <c r="PB63" s="8"/>
      <c r="PC63" s="8"/>
      <c r="PD63" s="8"/>
      <c r="PE63" s="8"/>
      <c r="PF63" s="8"/>
      <c r="PG63" s="8"/>
      <c r="PH63" s="8"/>
      <c r="PI63" s="8"/>
      <c r="PJ63" s="8"/>
      <c r="PK63" s="8"/>
      <c r="PL63" s="8"/>
      <c r="PM63" s="8"/>
      <c r="PN63" s="8"/>
      <c r="PO63" s="8"/>
      <c r="PP63" s="8"/>
      <c r="PQ63" s="8"/>
      <c r="PR63" s="8"/>
      <c r="PS63" s="8"/>
      <c r="PT63" s="8"/>
      <c r="PU63" s="8"/>
      <c r="PV63" s="8"/>
      <c r="PW63" s="8"/>
      <c r="PX63" s="8"/>
      <c r="PY63" s="8"/>
      <c r="PZ63" s="8"/>
      <c r="QA63" s="8"/>
      <c r="QB63" s="8"/>
      <c r="QC63" s="8"/>
      <c r="QD63" s="8"/>
      <c r="QE63" s="8"/>
      <c r="QF63" s="8"/>
      <c r="QG63" s="8"/>
      <c r="QH63" s="8"/>
      <c r="QI63" s="8"/>
      <c r="QJ63" s="8"/>
      <c r="QK63" s="8"/>
      <c r="QL63" s="8"/>
      <c r="QM63" s="8"/>
      <c r="QN63" s="8"/>
      <c r="QO63" s="8"/>
      <c r="QP63" s="8"/>
      <c r="QQ63" s="8"/>
      <c r="QR63" s="8"/>
      <c r="QS63" s="8"/>
      <c r="QT63" s="8"/>
      <c r="QU63" s="8"/>
      <c r="QV63" s="8"/>
      <c r="QW63" s="8"/>
      <c r="QX63" s="8"/>
      <c r="QY63" s="8"/>
      <c r="QZ63" s="8"/>
      <c r="RA63" s="8"/>
      <c r="RB63" s="8"/>
      <c r="RC63" s="8"/>
      <c r="RD63" s="8"/>
      <c r="RE63" s="8"/>
      <c r="RF63" s="8"/>
      <c r="RG63" s="8"/>
      <c r="RH63" s="8"/>
      <c r="RI63" s="8"/>
      <c r="RJ63" s="8"/>
      <c r="RK63" s="8"/>
      <c r="RL63" s="8"/>
      <c r="RM63" s="8"/>
      <c r="RN63" s="8"/>
      <c r="RO63" s="8"/>
      <c r="RP63" s="8"/>
      <c r="RQ63" s="8"/>
      <c r="RR63" s="8"/>
      <c r="RS63" s="8"/>
      <c r="RT63" s="8"/>
      <c r="RU63" s="8"/>
      <c r="RV63" s="8"/>
      <c r="RW63" s="8"/>
      <c r="RX63" s="8"/>
      <c r="RY63" s="8"/>
      <c r="RZ63" s="8"/>
      <c r="SA63" s="8"/>
      <c r="SB63" s="8"/>
      <c r="SC63" s="8"/>
      <c r="SD63" s="8"/>
      <c r="SE63" s="8"/>
      <c r="SF63" s="8"/>
      <c r="SG63" s="8"/>
      <c r="SH63" s="8"/>
      <c r="SI63" s="8"/>
      <c r="SJ63" s="8"/>
      <c r="SK63" s="8"/>
      <c r="SL63" s="8"/>
      <c r="SM63" s="8"/>
      <c r="SN63" s="8"/>
      <c r="SO63" s="8"/>
      <c r="SP63" s="8"/>
      <c r="SQ63" s="8"/>
      <c r="SR63" s="8"/>
      <c r="SS63" s="8"/>
      <c r="ST63" s="8"/>
      <c r="SU63" s="8"/>
      <c r="SV63" s="8"/>
      <c r="SW63" s="8"/>
      <c r="SX63" s="8"/>
      <c r="SY63" s="8"/>
      <c r="SZ63" s="8"/>
      <c r="TA63" s="8"/>
      <c r="TB63" s="8"/>
      <c r="TC63" s="8"/>
      <c r="TD63" s="8"/>
      <c r="TE63" s="8"/>
      <c r="TF63" s="8"/>
      <c r="TG63" s="8"/>
      <c r="TH63" s="8"/>
      <c r="TI63" s="8"/>
      <c r="TJ63" s="8"/>
      <c r="TK63" s="8"/>
      <c r="TL63" s="8"/>
      <c r="TM63" s="8"/>
      <c r="TN63" s="8"/>
      <c r="TO63" s="8"/>
      <c r="TP63" s="8"/>
      <c r="TQ63" s="8"/>
      <c r="TR63" s="8"/>
      <c r="TS63" s="8"/>
      <c r="TT63" s="8"/>
      <c r="TU63" s="8"/>
      <c r="TV63" s="8"/>
      <c r="TW63" s="8"/>
      <c r="TX63" s="8"/>
      <c r="TY63" s="8"/>
      <c r="TZ63" s="8"/>
      <c r="UA63" s="8"/>
      <c r="UB63" s="8"/>
      <c r="UC63" s="8"/>
      <c r="UD63" s="8"/>
      <c r="UE63" s="8"/>
      <c r="UF63" s="8"/>
      <c r="UG63" s="8"/>
      <c r="UH63" s="8"/>
      <c r="UI63" s="8"/>
      <c r="UJ63" s="8"/>
      <c r="UK63" s="8"/>
      <c r="UL63" s="8"/>
      <c r="UM63" s="8"/>
      <c r="UN63" s="8"/>
      <c r="UO63" s="8"/>
      <c r="UP63" s="8"/>
      <c r="UQ63" s="8"/>
      <c r="UR63" s="8"/>
      <c r="US63" s="8"/>
      <c r="UT63" s="8"/>
      <c r="UU63" s="8"/>
      <c r="UV63" s="8"/>
      <c r="UW63" s="8"/>
      <c r="UX63" s="8"/>
      <c r="UY63" s="8"/>
      <c r="UZ63" s="8"/>
      <c r="VA63" s="8"/>
      <c r="VB63" s="8"/>
      <c r="VC63" s="8"/>
      <c r="VD63" s="8"/>
      <c r="VE63" s="8"/>
      <c r="VF63" s="8"/>
      <c r="VG63" s="8"/>
      <c r="VH63" s="8"/>
      <c r="VI63" s="8"/>
      <c r="VJ63" s="8"/>
      <c r="VK63" s="8"/>
      <c r="VL63" s="8"/>
      <c r="VM63" s="8"/>
      <c r="VN63" s="8"/>
      <c r="VO63" s="8"/>
      <c r="VP63" s="8"/>
      <c r="VQ63" s="8"/>
      <c r="VR63" s="8"/>
      <c r="VS63" s="8"/>
      <c r="VT63" s="8"/>
      <c r="VU63" s="8"/>
      <c r="VV63" s="8"/>
      <c r="VW63" s="8"/>
      <c r="VX63" s="8"/>
      <c r="VY63" s="8"/>
      <c r="VZ63" s="8"/>
      <c r="WA63" s="8"/>
      <c r="WB63" s="8"/>
      <c r="WC63" s="8"/>
      <c r="WD63" s="8"/>
      <c r="WE63" s="8"/>
      <c r="WF63" s="8"/>
      <c r="WG63" s="8"/>
      <c r="WH63" s="8"/>
      <c r="WI63" s="8"/>
      <c r="WJ63" s="8"/>
      <c r="WK63" s="8"/>
      <c r="WL63" s="8"/>
      <c r="WM63" s="8"/>
      <c r="WN63" s="8"/>
      <c r="WO63" s="8"/>
      <c r="WP63" s="8"/>
      <c r="WQ63" s="8"/>
      <c r="WR63" s="8"/>
      <c r="WS63" s="8"/>
      <c r="WT63" s="8"/>
      <c r="WU63" s="8"/>
      <c r="WV63" s="8"/>
      <c r="WW63" s="8"/>
      <c r="WX63" s="8"/>
      <c r="WY63" s="8"/>
      <c r="WZ63" s="8"/>
      <c r="XA63" s="8"/>
      <c r="XB63" s="8"/>
      <c r="XC63" s="8"/>
      <c r="XD63" s="8"/>
      <c r="XE63" s="8"/>
      <c r="XF63" s="8"/>
      <c r="XG63" s="8"/>
      <c r="XH63" s="8"/>
      <c r="XI63" s="8"/>
      <c r="XJ63" s="8"/>
      <c r="XK63" s="8"/>
      <c r="XL63" s="8"/>
      <c r="XM63" s="8"/>
      <c r="XN63" s="8"/>
      <c r="XO63" s="8"/>
      <c r="XP63" s="8"/>
      <c r="XQ63" s="8"/>
      <c r="XR63" s="8"/>
      <c r="XS63" s="8"/>
      <c r="XT63" s="8"/>
      <c r="XU63" s="8"/>
      <c r="XV63" s="8"/>
      <c r="XW63" s="8"/>
      <c r="XX63" s="8"/>
      <c r="XY63" s="8"/>
      <c r="XZ63" s="8"/>
      <c r="YA63" s="8"/>
      <c r="YB63" s="8"/>
      <c r="YC63" s="8"/>
      <c r="YD63" s="8"/>
      <c r="YE63" s="8"/>
      <c r="YF63" s="8"/>
      <c r="YG63" s="8"/>
      <c r="YH63" s="8"/>
      <c r="YI63" s="8"/>
      <c r="YJ63" s="8"/>
      <c r="YK63" s="8"/>
      <c r="YL63" s="8"/>
      <c r="YM63" s="8"/>
      <c r="YN63" s="8"/>
      <c r="YO63" s="8"/>
      <c r="YP63" s="8"/>
      <c r="YQ63" s="8"/>
      <c r="YR63" s="8"/>
      <c r="YS63" s="8"/>
      <c r="YT63" s="8"/>
      <c r="YU63" s="8"/>
      <c r="YV63" s="8"/>
      <c r="YW63" s="8"/>
      <c r="YX63" s="8"/>
      <c r="YY63" s="8"/>
      <c r="YZ63" s="8"/>
      <c r="ZA63" s="8"/>
      <c r="ZB63" s="8"/>
      <c r="ZC63" s="8"/>
      <c r="ZD63" s="8"/>
      <c r="ZE63" s="8"/>
      <c r="ZF63" s="8"/>
      <c r="ZG63" s="8"/>
      <c r="ZH63" s="8"/>
      <c r="ZI63" s="8"/>
      <c r="ZJ63" s="8"/>
      <c r="ZK63" s="8"/>
      <c r="ZL63" s="8"/>
      <c r="ZM63" s="8"/>
      <c r="ZN63" s="8"/>
      <c r="ZO63" s="8"/>
      <c r="ZP63" s="8"/>
      <c r="ZQ63" s="8"/>
      <c r="ZR63" s="8"/>
      <c r="ZS63" s="8"/>
      <c r="ZT63" s="8"/>
      <c r="ZU63" s="8"/>
      <c r="ZV63" s="8"/>
      <c r="ZW63" s="8"/>
      <c r="ZX63" s="8"/>
      <c r="ZY63" s="8"/>
      <c r="ZZ63" s="8"/>
      <c r="AAA63" s="8"/>
      <c r="AAB63" s="8"/>
      <c r="AAC63" s="8"/>
      <c r="AAD63" s="8"/>
      <c r="AAE63" s="8"/>
      <c r="AAF63" s="8"/>
      <c r="AAG63" s="8"/>
      <c r="AAH63" s="8"/>
      <c r="AAI63" s="8"/>
      <c r="AAJ63" s="8"/>
      <c r="AAK63" s="8"/>
      <c r="AAL63" s="8"/>
      <c r="AAM63" s="8"/>
      <c r="AAN63" s="8"/>
      <c r="AAO63" s="8"/>
      <c r="AAP63" s="8"/>
      <c r="AAQ63" s="8"/>
      <c r="AAR63" s="8"/>
      <c r="AAS63" s="8"/>
      <c r="AAT63" s="8"/>
      <c r="AAU63" s="8"/>
      <c r="AAV63" s="8"/>
      <c r="AAW63" s="8"/>
      <c r="AAX63" s="8"/>
      <c r="AAY63" s="8"/>
      <c r="AAZ63" s="8"/>
      <c r="ABA63" s="8"/>
      <c r="ABB63" s="8"/>
      <c r="ABC63" s="8"/>
      <c r="ABD63" s="8"/>
      <c r="ABE63" s="8"/>
      <c r="ABF63" s="8"/>
      <c r="ABG63" s="8"/>
      <c r="ABH63" s="8"/>
      <c r="ABI63" s="8"/>
      <c r="ABJ63" s="8"/>
      <c r="ABK63" s="8"/>
      <c r="ABL63" s="8"/>
      <c r="ABM63" s="8"/>
      <c r="ABN63" s="8"/>
      <c r="ABO63" s="8"/>
      <c r="ABP63" s="8"/>
      <c r="ABQ63" s="8"/>
      <c r="ABR63" s="8"/>
      <c r="ABS63" s="8"/>
      <c r="ABT63" s="8"/>
      <c r="ABU63" s="8"/>
      <c r="ABV63" s="8"/>
      <c r="ABW63" s="8"/>
      <c r="ABX63" s="8"/>
      <c r="ABY63" s="8"/>
      <c r="ABZ63" s="8"/>
      <c r="ACA63" s="8"/>
      <c r="ACB63" s="8"/>
      <c r="ACC63" s="8"/>
      <c r="ACD63" s="8"/>
      <c r="ACE63" s="8"/>
      <c r="ACF63" s="8"/>
      <c r="ACG63" s="8"/>
      <c r="ACH63" s="8"/>
      <c r="ACI63" s="8"/>
      <c r="ACJ63" s="8"/>
      <c r="ACK63" s="8"/>
      <c r="ACL63" s="8"/>
      <c r="ACM63" s="8"/>
      <c r="ACN63" s="8"/>
      <c r="ACO63" s="8"/>
      <c r="ACP63" s="8"/>
      <c r="ACQ63" s="8"/>
      <c r="ACR63" s="8"/>
      <c r="ACS63" s="8"/>
      <c r="ACT63" s="8"/>
      <c r="ACU63" s="8"/>
      <c r="ACV63" s="8"/>
      <c r="ACW63" s="8"/>
      <c r="ACX63" s="8"/>
      <c r="ACY63" s="8"/>
      <c r="ACZ63" s="8"/>
      <c r="ADA63" s="8"/>
      <c r="ADB63" s="8"/>
      <c r="ADC63" s="8"/>
      <c r="ADD63" s="8"/>
      <c r="ADE63" s="8"/>
      <c r="ADF63" s="8"/>
      <c r="ADG63" s="8"/>
      <c r="ADH63" s="8"/>
      <c r="ADI63" s="8"/>
      <c r="ADJ63" s="8"/>
      <c r="ADK63" s="8"/>
      <c r="ADL63" s="8"/>
      <c r="ADM63" s="8"/>
      <c r="ADN63" s="8"/>
      <c r="ADO63" s="8"/>
      <c r="ADP63" s="8"/>
      <c r="ADQ63" s="8"/>
      <c r="ADR63" s="8"/>
      <c r="ADS63" s="8"/>
      <c r="ADT63" s="8"/>
      <c r="ADU63" s="8"/>
      <c r="ADV63" s="8"/>
      <c r="ADW63" s="8"/>
      <c r="ADX63" s="8"/>
      <c r="ADY63" s="8"/>
      <c r="ADZ63" s="8"/>
      <c r="AEA63" s="8"/>
      <c r="AEB63" s="8"/>
      <c r="AEC63" s="8"/>
      <c r="AED63" s="8"/>
      <c r="AEE63" s="8"/>
      <c r="AEF63" s="8"/>
      <c r="AEG63" s="8"/>
      <c r="AEH63" s="8"/>
      <c r="AEI63" s="8"/>
      <c r="AEJ63" s="8"/>
      <c r="AEK63" s="8"/>
      <c r="AEL63" s="8"/>
      <c r="AEM63" s="8"/>
      <c r="AEN63" s="8"/>
      <c r="AEO63" s="8"/>
      <c r="AEP63" s="8"/>
      <c r="AEQ63" s="8"/>
      <c r="AER63" s="8"/>
      <c r="AES63" s="8"/>
      <c r="AET63" s="8"/>
      <c r="AEU63" s="8"/>
      <c r="AEV63" s="8"/>
      <c r="AEW63" s="8"/>
      <c r="AEX63" s="8"/>
      <c r="AEY63" s="8"/>
      <c r="AEZ63" s="8"/>
      <c r="AFA63" s="8"/>
      <c r="AFB63" s="8"/>
      <c r="AFC63" s="8"/>
      <c r="AFD63" s="8"/>
      <c r="AFE63" s="8"/>
      <c r="AFF63" s="8"/>
      <c r="AFG63" s="8"/>
      <c r="AFH63" s="8"/>
      <c r="AFI63" s="8"/>
      <c r="AFJ63" s="8"/>
      <c r="AFK63" s="8"/>
      <c r="AFL63" s="8"/>
      <c r="AFM63" s="8"/>
      <c r="AFN63" s="8"/>
      <c r="AFO63" s="8"/>
      <c r="AFP63" s="8"/>
      <c r="AFQ63" s="8"/>
      <c r="AFR63" s="8"/>
      <c r="AFS63" s="8"/>
      <c r="AFT63" s="8"/>
      <c r="AFU63" s="8"/>
      <c r="AFV63" s="8"/>
      <c r="AFW63" s="8"/>
      <c r="AFX63" s="8"/>
      <c r="AFY63" s="8"/>
      <c r="AFZ63" s="8"/>
      <c r="AGA63" s="8"/>
      <c r="AGB63" s="8"/>
      <c r="AGC63" s="8"/>
      <c r="AGD63" s="8"/>
      <c r="AGE63" s="8"/>
      <c r="AGF63" s="8"/>
      <c r="AGG63" s="8"/>
      <c r="AGH63" s="8"/>
      <c r="AGI63" s="8"/>
      <c r="AGJ63" s="8"/>
      <c r="AGK63" s="8"/>
      <c r="AGL63" s="8"/>
      <c r="AGM63" s="8"/>
      <c r="AGN63" s="8"/>
      <c r="AGO63" s="8"/>
      <c r="AGP63" s="8"/>
      <c r="AGQ63" s="8"/>
      <c r="AGR63" s="8"/>
      <c r="AGS63" s="8"/>
      <c r="AGT63" s="8"/>
      <c r="AGU63" s="8"/>
      <c r="AGV63" s="8"/>
      <c r="AGW63" s="8"/>
      <c r="AGX63" s="8"/>
      <c r="AGY63" s="8"/>
      <c r="AGZ63" s="8"/>
      <c r="AHA63" s="8"/>
      <c r="AHB63" s="8"/>
      <c r="AHC63" s="8"/>
      <c r="AHD63" s="8"/>
      <c r="AHE63" s="8"/>
      <c r="AHF63" s="8"/>
      <c r="AHG63" s="8"/>
      <c r="AHH63" s="8"/>
      <c r="AHI63" s="8"/>
      <c r="AHJ63" s="8"/>
      <c r="AHK63" s="8"/>
      <c r="AHL63" s="8"/>
      <c r="AHM63" s="8"/>
      <c r="AHN63" s="8"/>
      <c r="AHO63" s="8"/>
      <c r="AHP63" s="8"/>
      <c r="AHQ63" s="8"/>
      <c r="AHR63" s="8"/>
      <c r="AHS63" s="8"/>
      <c r="AHT63" s="8"/>
      <c r="AHU63" s="8"/>
      <c r="AHV63" s="8"/>
      <c r="AHW63" s="8"/>
      <c r="AHX63" s="8"/>
      <c r="AHY63" s="8"/>
      <c r="AHZ63" s="8"/>
      <c r="AIA63" s="8"/>
      <c r="AIB63" s="8"/>
      <c r="AIC63" s="8"/>
      <c r="AID63" s="8"/>
      <c r="AIE63" s="8"/>
      <c r="AIF63" s="8"/>
      <c r="AIG63" s="8"/>
      <c r="AIH63" s="8"/>
      <c r="AII63" s="8"/>
      <c r="AIJ63" s="8"/>
      <c r="AIK63" s="8"/>
      <c r="AIL63" s="8"/>
      <c r="AIM63" s="8"/>
      <c r="AIN63" s="8"/>
      <c r="AIO63" s="8"/>
      <c r="AIP63" s="8"/>
      <c r="AIQ63" s="8"/>
      <c r="AIR63" s="8"/>
      <c r="AIS63" s="8"/>
      <c r="AIT63" s="8"/>
      <c r="AIU63" s="8"/>
      <c r="AIV63" s="8"/>
      <c r="AIW63" s="8"/>
      <c r="AIX63" s="8"/>
      <c r="AIY63" s="8"/>
      <c r="AIZ63" s="8"/>
      <c r="AJA63" s="8"/>
      <c r="AJB63" s="8"/>
      <c r="AJC63" s="8"/>
      <c r="AJD63" s="8"/>
      <c r="AJE63" s="8"/>
      <c r="AJF63" s="8"/>
      <c r="AJG63" s="8"/>
      <c r="AJH63" s="8"/>
      <c r="AJI63" s="8"/>
      <c r="AJJ63" s="8"/>
      <c r="AJK63" s="8"/>
      <c r="AJL63" s="8"/>
      <c r="AJM63" s="8"/>
      <c r="AJN63" s="8"/>
      <c r="AJO63" s="8"/>
      <c r="AJP63" s="8"/>
      <c r="AJQ63" s="8"/>
      <c r="AJR63" s="8"/>
      <c r="AJS63" s="8"/>
      <c r="AJT63" s="8"/>
      <c r="AJU63" s="8"/>
      <c r="AJV63" s="8"/>
      <c r="AJW63" s="8"/>
      <c r="AJX63" s="8"/>
      <c r="AJY63" s="8"/>
      <c r="AJZ63" s="8"/>
      <c r="AKA63" s="8"/>
      <c r="AKB63" s="8"/>
      <c r="AKC63" s="8"/>
      <c r="AKD63" s="8"/>
      <c r="AKE63" s="8"/>
      <c r="AKF63" s="8"/>
      <c r="AKG63" s="8"/>
      <c r="AKH63" s="8"/>
      <c r="AKI63" s="8"/>
      <c r="AKJ63" s="8"/>
      <c r="AKK63" s="8"/>
      <c r="AKL63" s="8"/>
      <c r="AKM63" s="8"/>
      <c r="AKN63" s="8"/>
      <c r="AKO63" s="8"/>
      <c r="AKP63" s="8"/>
      <c r="AKQ63" s="8"/>
      <c r="AKR63" s="8"/>
      <c r="AKS63" s="8"/>
      <c r="AKT63" s="8"/>
      <c r="AKU63" s="8"/>
      <c r="AKV63" s="8"/>
      <c r="AKW63" s="8"/>
      <c r="AKX63" s="8"/>
      <c r="AKY63" s="8"/>
      <c r="AKZ63" s="8"/>
      <c r="ALA63" s="8"/>
      <c r="ALB63" s="8"/>
      <c r="ALC63" s="8"/>
      <c r="ALD63" s="8"/>
      <c r="ALE63" s="8"/>
      <c r="ALF63" s="8"/>
      <c r="ALG63" s="8"/>
      <c r="ALH63" s="8"/>
      <c r="ALI63" s="8"/>
      <c r="ALJ63" s="8"/>
      <c r="ALK63" s="8"/>
      <c r="ALL63" s="8"/>
      <c r="ALM63" s="8"/>
      <c r="ALN63" s="8"/>
      <c r="ALO63" s="8"/>
      <c r="ALP63" s="8"/>
      <c r="ALQ63" s="8"/>
      <c r="ALR63" s="8"/>
      <c r="ALS63" s="8"/>
      <c r="ALT63" s="8"/>
      <c r="ALU63" s="8"/>
      <c r="ALV63" s="8"/>
      <c r="ALW63" s="8"/>
      <c r="ALX63" s="8"/>
      <c r="ALY63" s="8"/>
      <c r="ALZ63" s="8"/>
      <c r="AMA63" s="8"/>
      <c r="AMB63" s="8"/>
      <c r="AMC63" s="8"/>
      <c r="AMD63" s="8"/>
      <c r="AME63" s="8"/>
      <c r="AMF63" s="8"/>
      <c r="AMG63" s="8"/>
      <c r="AMH63" s="8"/>
      <c r="AMI63" s="8"/>
      <c r="AMJ63" s="8"/>
      <c r="AMK63" s="8"/>
      <c r="AML63" s="8"/>
      <c r="AMM63" s="8"/>
      <c r="AMN63" s="8"/>
      <c r="AMO63" s="8"/>
      <c r="AMP63" s="8"/>
      <c r="AMQ63" s="8"/>
      <c r="AMR63" s="8"/>
      <c r="AMS63" s="8"/>
      <c r="AMT63" s="8"/>
      <c r="AMU63" s="8"/>
      <c r="AMV63" s="8"/>
      <c r="AMW63" s="8"/>
      <c r="AMX63" s="8"/>
      <c r="AMY63" s="8"/>
      <c r="AMZ63" s="8"/>
      <c r="ANA63" s="8"/>
      <c r="ANB63" s="8"/>
      <c r="ANC63" s="8"/>
      <c r="AND63" s="8"/>
      <c r="ANE63" s="8"/>
      <c r="ANF63" s="8"/>
      <c r="ANG63" s="8"/>
      <c r="ANH63" s="8"/>
      <c r="ANI63" s="8"/>
      <c r="ANJ63" s="8"/>
      <c r="ANK63" s="8"/>
      <c r="ANL63" s="8"/>
      <c r="ANM63" s="8"/>
      <c r="ANN63" s="8"/>
      <c r="ANO63" s="8"/>
      <c r="ANP63" s="8"/>
      <c r="ANQ63" s="8"/>
      <c r="ANR63" s="8"/>
      <c r="ANS63" s="8"/>
      <c r="ANT63" s="8"/>
      <c r="ANU63" s="8"/>
      <c r="ANV63" s="8"/>
      <c r="ANW63" s="8"/>
      <c r="ANX63" s="8"/>
      <c r="ANY63" s="8"/>
      <c r="ANZ63" s="8"/>
      <c r="AOA63" s="8"/>
      <c r="AOB63" s="8"/>
      <c r="AOC63" s="8"/>
      <c r="AOD63" s="8"/>
      <c r="AOE63" s="8"/>
      <c r="AOF63" s="8"/>
      <c r="AOG63" s="8"/>
      <c r="AOH63" s="8"/>
      <c r="AOI63" s="8"/>
      <c r="AOJ63" s="8"/>
      <c r="AOK63" s="8"/>
      <c r="AOL63" s="8"/>
      <c r="AOM63" s="8"/>
      <c r="AON63" s="8"/>
      <c r="AOO63" s="8"/>
      <c r="AOP63" s="8"/>
      <c r="AOQ63" s="8"/>
      <c r="AOR63" s="8"/>
      <c r="AOS63" s="8"/>
      <c r="AOT63" s="8"/>
      <c r="AOU63" s="8"/>
      <c r="AOV63" s="8"/>
      <c r="AOW63" s="8"/>
      <c r="AOX63" s="8"/>
      <c r="AOY63" s="8"/>
      <c r="AOZ63" s="8"/>
      <c r="APA63" s="8"/>
      <c r="APB63" s="8"/>
      <c r="APC63" s="8"/>
      <c r="APD63" s="8"/>
      <c r="APE63" s="8"/>
      <c r="APF63" s="8"/>
      <c r="APG63" s="8"/>
      <c r="APH63" s="8"/>
      <c r="API63" s="8"/>
      <c r="APJ63" s="8"/>
      <c r="APK63" s="8"/>
      <c r="APL63" s="8"/>
      <c r="APM63" s="8"/>
      <c r="APN63" s="8"/>
      <c r="APO63" s="8"/>
      <c r="APP63" s="8"/>
      <c r="APQ63" s="8"/>
      <c r="APR63" s="8"/>
      <c r="APS63" s="8"/>
      <c r="APT63" s="8"/>
      <c r="APU63" s="8"/>
      <c r="APV63" s="8"/>
      <c r="APW63" s="8"/>
      <c r="APX63" s="8"/>
      <c r="APY63" s="8"/>
      <c r="APZ63" s="8"/>
      <c r="AQA63" s="8"/>
      <c r="AQB63" s="8"/>
      <c r="AQC63" s="8"/>
      <c r="AQD63" s="8"/>
      <c r="AQE63" s="8"/>
      <c r="AQF63" s="8"/>
      <c r="AQG63" s="8"/>
      <c r="AQH63" s="8"/>
      <c r="AQI63" s="8"/>
      <c r="AQJ63" s="8"/>
      <c r="AQK63" s="8"/>
      <c r="AQL63" s="8"/>
      <c r="AQM63" s="8"/>
      <c r="AQN63" s="8"/>
      <c r="AQO63" s="8"/>
      <c r="AQP63" s="8"/>
      <c r="AQQ63" s="8"/>
      <c r="AQR63" s="8"/>
      <c r="AQS63" s="8"/>
      <c r="AQT63" s="8"/>
      <c r="AQU63" s="8"/>
      <c r="AQV63" s="8"/>
      <c r="AQW63" s="8"/>
      <c r="AQX63" s="8"/>
      <c r="AQY63" s="8"/>
      <c r="AQZ63" s="8"/>
      <c r="ARA63" s="8"/>
      <c r="ARB63" s="8"/>
      <c r="ARC63" s="8"/>
      <c r="ARD63" s="8"/>
      <c r="ARE63" s="8"/>
      <c r="ARF63" s="8"/>
      <c r="ARG63" s="8"/>
      <c r="ARH63" s="8"/>
      <c r="ARI63" s="8"/>
      <c r="ARJ63" s="8"/>
      <c r="ARK63" s="8"/>
      <c r="ARL63" s="8"/>
      <c r="ARM63" s="8"/>
      <c r="ARN63" s="8"/>
      <c r="ARO63" s="8"/>
      <c r="ARP63" s="8"/>
      <c r="ARQ63" s="8"/>
      <c r="ARR63" s="8"/>
      <c r="ARS63" s="8"/>
      <c r="ART63" s="8"/>
      <c r="ARU63" s="8"/>
      <c r="ARV63" s="8"/>
      <c r="ARW63" s="8"/>
      <c r="ARX63" s="8"/>
      <c r="ARY63" s="8"/>
      <c r="ARZ63" s="8"/>
      <c r="ASA63" s="8"/>
      <c r="ASB63" s="8"/>
      <c r="ASC63" s="8"/>
      <c r="ASD63" s="8"/>
      <c r="ASE63" s="8"/>
      <c r="ASF63" s="8"/>
      <c r="ASG63" s="8"/>
      <c r="ASH63" s="8"/>
      <c r="ASI63" s="8"/>
      <c r="ASJ63" s="8"/>
      <c r="ASK63" s="8"/>
      <c r="ASL63" s="8"/>
      <c r="ASM63" s="8"/>
      <c r="ASN63" s="8"/>
      <c r="ASO63" s="8"/>
      <c r="ASP63" s="8"/>
      <c r="ASQ63" s="8"/>
      <c r="ASR63" s="8"/>
      <c r="ASS63" s="8"/>
      <c r="AST63" s="8"/>
      <c r="ASU63" s="8"/>
      <c r="ASV63" s="8"/>
      <c r="ASW63" s="8"/>
      <c r="ASX63" s="8"/>
      <c r="ASY63" s="8"/>
      <c r="ASZ63" s="8"/>
      <c r="ATA63" s="8"/>
      <c r="ATB63" s="8"/>
      <c r="ATC63" s="8"/>
      <c r="ATD63" s="8"/>
      <c r="ATE63" s="8"/>
      <c r="ATF63" s="8"/>
      <c r="ATG63" s="8"/>
      <c r="ATH63" s="8"/>
      <c r="ATI63" s="8"/>
      <c r="ATJ63" s="8"/>
      <c r="ATK63" s="8"/>
      <c r="ATL63" s="8"/>
      <c r="ATM63" s="8"/>
      <c r="ATN63" s="8"/>
      <c r="ATO63" s="8"/>
      <c r="ATP63" s="8"/>
      <c r="ATQ63" s="8"/>
      <c r="ATR63" s="8"/>
      <c r="ATS63" s="8"/>
      <c r="ATT63" s="8"/>
      <c r="ATU63" s="8"/>
      <c r="ATV63" s="8"/>
      <c r="ATW63" s="8"/>
      <c r="ATX63" s="8"/>
      <c r="ATY63" s="8"/>
      <c r="ATZ63" s="8"/>
      <c r="AUA63" s="8"/>
      <c r="AUB63" s="8"/>
      <c r="AUC63" s="8"/>
      <c r="AUD63" s="8"/>
      <c r="AUE63" s="8"/>
      <c r="AUF63" s="8"/>
      <c r="AUG63" s="8"/>
      <c r="AUH63" s="8"/>
      <c r="AUI63" s="8"/>
      <c r="AUJ63" s="8"/>
      <c r="AUK63" s="8"/>
      <c r="AUL63" s="8"/>
      <c r="AUM63" s="8"/>
      <c r="AUN63" s="8"/>
      <c r="AUO63" s="8"/>
      <c r="AUP63" s="8"/>
      <c r="AUQ63" s="8"/>
      <c r="AUR63" s="8"/>
      <c r="AUS63" s="8"/>
    </row>
    <row r="64" spans="1:1241" s="47" customFormat="1" ht="14" x14ac:dyDescent="0.25">
      <c r="A64" s="17"/>
      <c r="B64" s="17"/>
      <c r="D64" s="32"/>
      <c r="E64" s="17"/>
      <c r="F64" s="17"/>
      <c r="G64" s="17"/>
      <c r="H64" s="17"/>
      <c r="I64" s="17"/>
      <c r="J64" s="17"/>
      <c r="K64" s="17"/>
      <c r="L64" s="17"/>
      <c r="M64" s="17"/>
      <c r="N64" s="32"/>
      <c r="O64" s="32"/>
      <c r="P64" s="32"/>
      <c r="Q64" s="32"/>
      <c r="R64" s="32"/>
      <c r="S64" s="32"/>
      <c r="T64" s="32"/>
      <c r="U64" s="32"/>
      <c r="V64" s="127"/>
      <c r="W64" s="127"/>
      <c r="X64" s="130"/>
      <c r="Y64" s="130"/>
      <c r="Z64" s="130"/>
      <c r="AA64" s="130"/>
      <c r="AB64" s="130"/>
      <c r="AC64" s="130"/>
      <c r="AD64" s="130"/>
      <c r="AE64" s="130"/>
      <c r="AF64" s="130"/>
      <c r="AG64" s="130"/>
      <c r="AH64" s="130"/>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c r="HH64" s="8"/>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
      <c r="IO64" s="8"/>
      <c r="IP64" s="8"/>
      <c r="IQ64" s="8"/>
      <c r="IR64" s="8"/>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
      <c r="JX64" s="8"/>
      <c r="JY64" s="8"/>
      <c r="JZ64" s="8"/>
      <c r="KA64" s="8"/>
      <c r="KB64" s="8"/>
      <c r="KC64" s="8"/>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
      <c r="LG64" s="8"/>
      <c r="LH64" s="8"/>
      <c r="LI64" s="8"/>
      <c r="LJ64" s="8"/>
      <c r="LK64" s="8"/>
      <c r="LL64" s="8"/>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
      <c r="MP64" s="8"/>
      <c r="MQ64" s="8"/>
      <c r="MR64" s="8"/>
      <c r="MS64" s="8"/>
      <c r="MT64" s="8"/>
      <c r="MU64" s="8"/>
      <c r="MV64" s="8"/>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
      <c r="NY64" s="8"/>
      <c r="NZ64" s="8"/>
      <c r="OA64" s="8"/>
      <c r="OB64" s="8"/>
      <c r="OC64" s="8"/>
      <c r="OD64" s="8"/>
      <c r="OE64" s="8"/>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c r="PH64" s="8"/>
      <c r="PI64" s="8"/>
      <c r="PJ64" s="8"/>
      <c r="PK64" s="8"/>
      <c r="PL64" s="8"/>
      <c r="PM64" s="8"/>
      <c r="PN64" s="8"/>
      <c r="PO64" s="8"/>
      <c r="PP64" s="8"/>
      <c r="PQ64" s="8"/>
      <c r="PR64" s="8"/>
      <c r="PS64" s="8"/>
      <c r="PT64" s="8"/>
      <c r="PU64" s="8"/>
      <c r="PV64" s="8"/>
      <c r="PW64" s="8"/>
      <c r="PX64" s="8"/>
      <c r="PY64" s="8"/>
      <c r="PZ64" s="8"/>
      <c r="QA64" s="8"/>
      <c r="QB64" s="8"/>
      <c r="QC64" s="8"/>
      <c r="QD64" s="8"/>
      <c r="QE64" s="8"/>
      <c r="QF64" s="8"/>
      <c r="QG64" s="8"/>
      <c r="QH64" s="8"/>
      <c r="QI64" s="8"/>
      <c r="QJ64" s="8"/>
      <c r="QK64" s="8"/>
      <c r="QL64" s="8"/>
      <c r="QM64" s="8"/>
      <c r="QN64" s="8"/>
      <c r="QO64" s="8"/>
      <c r="QP64" s="8"/>
      <c r="QQ64" s="8"/>
      <c r="QR64" s="8"/>
      <c r="QS64" s="8"/>
      <c r="QT64" s="8"/>
      <c r="QU64" s="8"/>
      <c r="QV64" s="8"/>
      <c r="QW64" s="8"/>
      <c r="QX64" s="8"/>
      <c r="QY64" s="8"/>
      <c r="QZ64" s="8"/>
      <c r="RA64" s="8"/>
      <c r="RB64" s="8"/>
      <c r="RC64" s="8"/>
      <c r="RD64" s="8"/>
      <c r="RE64" s="8"/>
      <c r="RF64" s="8"/>
      <c r="RG64" s="8"/>
      <c r="RH64" s="8"/>
      <c r="RI64" s="8"/>
      <c r="RJ64" s="8"/>
      <c r="RK64" s="8"/>
      <c r="RL64" s="8"/>
      <c r="RM64" s="8"/>
      <c r="RN64" s="8"/>
      <c r="RO64" s="8"/>
      <c r="RP64" s="8"/>
      <c r="RQ64" s="8"/>
      <c r="RR64" s="8"/>
      <c r="RS64" s="8"/>
      <c r="RT64" s="8"/>
      <c r="RU64" s="8"/>
      <c r="RV64" s="8"/>
      <c r="RW64" s="8"/>
      <c r="RX64" s="8"/>
      <c r="RY64" s="8"/>
      <c r="RZ64" s="8"/>
      <c r="SA64" s="8"/>
      <c r="SB64" s="8"/>
      <c r="SC64" s="8"/>
      <c r="SD64" s="8"/>
      <c r="SE64" s="8"/>
      <c r="SF64" s="8"/>
      <c r="SG64" s="8"/>
      <c r="SH64" s="8"/>
      <c r="SI64" s="8"/>
      <c r="SJ64" s="8"/>
      <c r="SK64" s="8"/>
      <c r="SL64" s="8"/>
      <c r="SM64" s="8"/>
      <c r="SN64" s="8"/>
      <c r="SO64" s="8"/>
      <c r="SP64" s="8"/>
      <c r="SQ64" s="8"/>
      <c r="SR64" s="8"/>
      <c r="SS64" s="8"/>
      <c r="ST64" s="8"/>
      <c r="SU64" s="8"/>
      <c r="SV64" s="8"/>
      <c r="SW64" s="8"/>
      <c r="SX64" s="8"/>
      <c r="SY64" s="8"/>
      <c r="SZ64" s="8"/>
      <c r="TA64" s="8"/>
      <c r="TB64" s="8"/>
      <c r="TC64" s="8"/>
      <c r="TD64" s="8"/>
      <c r="TE64" s="8"/>
      <c r="TF64" s="8"/>
      <c r="TG64" s="8"/>
      <c r="TH64" s="8"/>
      <c r="TI64" s="8"/>
      <c r="TJ64" s="8"/>
      <c r="TK64" s="8"/>
      <c r="TL64" s="8"/>
      <c r="TM64" s="8"/>
      <c r="TN64" s="8"/>
      <c r="TO64" s="8"/>
      <c r="TP64" s="8"/>
      <c r="TQ64" s="8"/>
      <c r="TR64" s="8"/>
      <c r="TS64" s="8"/>
      <c r="TT64" s="8"/>
      <c r="TU64" s="8"/>
      <c r="TV64" s="8"/>
      <c r="TW64" s="8"/>
      <c r="TX64" s="8"/>
      <c r="TY64" s="8"/>
      <c r="TZ64" s="8"/>
      <c r="UA64" s="8"/>
      <c r="UB64" s="8"/>
      <c r="UC64" s="8"/>
      <c r="UD64" s="8"/>
      <c r="UE64" s="8"/>
      <c r="UF64" s="8"/>
      <c r="UG64" s="8"/>
      <c r="UH64" s="8"/>
      <c r="UI64" s="8"/>
      <c r="UJ64" s="8"/>
      <c r="UK64" s="8"/>
      <c r="UL64" s="8"/>
      <c r="UM64" s="8"/>
      <c r="UN64" s="8"/>
      <c r="UO64" s="8"/>
      <c r="UP64" s="8"/>
      <c r="UQ64" s="8"/>
      <c r="UR64" s="8"/>
      <c r="US64" s="8"/>
      <c r="UT64" s="8"/>
      <c r="UU64" s="8"/>
      <c r="UV64" s="8"/>
      <c r="UW64" s="8"/>
      <c r="UX64" s="8"/>
      <c r="UY64" s="8"/>
      <c r="UZ64" s="8"/>
      <c r="VA64" s="8"/>
      <c r="VB64" s="8"/>
      <c r="VC64" s="8"/>
      <c r="VD64" s="8"/>
      <c r="VE64" s="8"/>
      <c r="VF64" s="8"/>
      <c r="VG64" s="8"/>
      <c r="VH64" s="8"/>
      <c r="VI64" s="8"/>
      <c r="VJ64" s="8"/>
      <c r="VK64" s="8"/>
      <c r="VL64" s="8"/>
      <c r="VM64" s="8"/>
      <c r="VN64" s="8"/>
      <c r="VO64" s="8"/>
      <c r="VP64" s="8"/>
      <c r="VQ64" s="8"/>
      <c r="VR64" s="8"/>
      <c r="VS64" s="8"/>
      <c r="VT64" s="8"/>
      <c r="VU64" s="8"/>
      <c r="VV64" s="8"/>
      <c r="VW64" s="8"/>
      <c r="VX64" s="8"/>
      <c r="VY64" s="8"/>
      <c r="VZ64" s="8"/>
      <c r="WA64" s="8"/>
      <c r="WB64" s="8"/>
      <c r="WC64" s="8"/>
      <c r="WD64" s="8"/>
      <c r="WE64" s="8"/>
      <c r="WF64" s="8"/>
      <c r="WG64" s="8"/>
      <c r="WH64" s="8"/>
      <c r="WI64" s="8"/>
      <c r="WJ64" s="8"/>
      <c r="WK64" s="8"/>
      <c r="WL64" s="8"/>
      <c r="WM64" s="8"/>
      <c r="WN64" s="8"/>
      <c r="WO64" s="8"/>
      <c r="WP64" s="8"/>
      <c r="WQ64" s="8"/>
      <c r="WR64" s="8"/>
      <c r="WS64" s="8"/>
      <c r="WT64" s="8"/>
      <c r="WU64" s="8"/>
      <c r="WV64" s="8"/>
      <c r="WW64" s="8"/>
      <c r="WX64" s="8"/>
      <c r="WY64" s="8"/>
      <c r="WZ64" s="8"/>
      <c r="XA64" s="8"/>
      <c r="XB64" s="8"/>
      <c r="XC64" s="8"/>
      <c r="XD64" s="8"/>
      <c r="XE64" s="8"/>
      <c r="XF64" s="8"/>
      <c r="XG64" s="8"/>
      <c r="XH64" s="8"/>
      <c r="XI64" s="8"/>
      <c r="XJ64" s="8"/>
      <c r="XK64" s="8"/>
      <c r="XL64" s="8"/>
      <c r="XM64" s="8"/>
      <c r="XN64" s="8"/>
      <c r="XO64" s="8"/>
      <c r="XP64" s="8"/>
      <c r="XQ64" s="8"/>
      <c r="XR64" s="8"/>
      <c r="XS64" s="8"/>
      <c r="XT64" s="8"/>
      <c r="XU64" s="8"/>
      <c r="XV64" s="8"/>
      <c r="XW64" s="8"/>
      <c r="XX64" s="8"/>
      <c r="XY64" s="8"/>
      <c r="XZ64" s="8"/>
      <c r="YA64" s="8"/>
      <c r="YB64" s="8"/>
      <c r="YC64" s="8"/>
      <c r="YD64" s="8"/>
      <c r="YE64" s="8"/>
      <c r="YF64" s="8"/>
      <c r="YG64" s="8"/>
      <c r="YH64" s="8"/>
      <c r="YI64" s="8"/>
      <c r="YJ64" s="8"/>
      <c r="YK64" s="8"/>
      <c r="YL64" s="8"/>
      <c r="YM64" s="8"/>
      <c r="YN64" s="8"/>
      <c r="YO64" s="8"/>
      <c r="YP64" s="8"/>
      <c r="YQ64" s="8"/>
      <c r="YR64" s="8"/>
      <c r="YS64" s="8"/>
      <c r="YT64" s="8"/>
      <c r="YU64" s="8"/>
      <c r="YV64" s="8"/>
      <c r="YW64" s="8"/>
      <c r="YX64" s="8"/>
      <c r="YY64" s="8"/>
      <c r="YZ64" s="8"/>
      <c r="ZA64" s="8"/>
      <c r="ZB64" s="8"/>
      <c r="ZC64" s="8"/>
      <c r="ZD64" s="8"/>
      <c r="ZE64" s="8"/>
      <c r="ZF64" s="8"/>
      <c r="ZG64" s="8"/>
      <c r="ZH64" s="8"/>
      <c r="ZI64" s="8"/>
      <c r="ZJ64" s="8"/>
      <c r="ZK64" s="8"/>
      <c r="ZL64" s="8"/>
      <c r="ZM64" s="8"/>
      <c r="ZN64" s="8"/>
      <c r="ZO64" s="8"/>
      <c r="ZP64" s="8"/>
      <c r="ZQ64" s="8"/>
      <c r="ZR64" s="8"/>
      <c r="ZS64" s="8"/>
      <c r="ZT64" s="8"/>
      <c r="ZU64" s="8"/>
      <c r="ZV64" s="8"/>
      <c r="ZW64" s="8"/>
      <c r="ZX64" s="8"/>
      <c r="ZY64" s="8"/>
      <c r="ZZ64" s="8"/>
      <c r="AAA64" s="8"/>
      <c r="AAB64" s="8"/>
      <c r="AAC64" s="8"/>
      <c r="AAD64" s="8"/>
      <c r="AAE64" s="8"/>
      <c r="AAF64" s="8"/>
      <c r="AAG64" s="8"/>
      <c r="AAH64" s="8"/>
      <c r="AAI64" s="8"/>
      <c r="AAJ64" s="8"/>
      <c r="AAK64" s="8"/>
      <c r="AAL64" s="8"/>
      <c r="AAM64" s="8"/>
      <c r="AAN64" s="8"/>
      <c r="AAO64" s="8"/>
      <c r="AAP64" s="8"/>
      <c r="AAQ64" s="8"/>
      <c r="AAR64" s="8"/>
      <c r="AAS64" s="8"/>
      <c r="AAT64" s="8"/>
      <c r="AAU64" s="8"/>
      <c r="AAV64" s="8"/>
      <c r="AAW64" s="8"/>
      <c r="AAX64" s="8"/>
      <c r="AAY64" s="8"/>
      <c r="AAZ64" s="8"/>
      <c r="ABA64" s="8"/>
      <c r="ABB64" s="8"/>
      <c r="ABC64" s="8"/>
      <c r="ABD64" s="8"/>
      <c r="ABE64" s="8"/>
      <c r="ABF64" s="8"/>
      <c r="ABG64" s="8"/>
      <c r="ABH64" s="8"/>
      <c r="ABI64" s="8"/>
      <c r="ABJ64" s="8"/>
      <c r="ABK64" s="8"/>
      <c r="ABL64" s="8"/>
      <c r="ABM64" s="8"/>
      <c r="ABN64" s="8"/>
      <c r="ABO64" s="8"/>
      <c r="ABP64" s="8"/>
      <c r="ABQ64" s="8"/>
      <c r="ABR64" s="8"/>
      <c r="ABS64" s="8"/>
      <c r="ABT64" s="8"/>
      <c r="ABU64" s="8"/>
      <c r="ABV64" s="8"/>
      <c r="ABW64" s="8"/>
      <c r="ABX64" s="8"/>
      <c r="ABY64" s="8"/>
      <c r="ABZ64" s="8"/>
      <c r="ACA64" s="8"/>
      <c r="ACB64" s="8"/>
      <c r="ACC64" s="8"/>
      <c r="ACD64" s="8"/>
      <c r="ACE64" s="8"/>
      <c r="ACF64" s="8"/>
      <c r="ACG64" s="8"/>
      <c r="ACH64" s="8"/>
      <c r="ACI64" s="8"/>
      <c r="ACJ64" s="8"/>
      <c r="ACK64" s="8"/>
      <c r="ACL64" s="8"/>
      <c r="ACM64" s="8"/>
      <c r="ACN64" s="8"/>
      <c r="ACO64" s="8"/>
      <c r="ACP64" s="8"/>
      <c r="ACQ64" s="8"/>
      <c r="ACR64" s="8"/>
      <c r="ACS64" s="8"/>
      <c r="ACT64" s="8"/>
      <c r="ACU64" s="8"/>
      <c r="ACV64" s="8"/>
      <c r="ACW64" s="8"/>
      <c r="ACX64" s="8"/>
      <c r="ACY64" s="8"/>
      <c r="ACZ64" s="8"/>
      <c r="ADA64" s="8"/>
      <c r="ADB64" s="8"/>
      <c r="ADC64" s="8"/>
      <c r="ADD64" s="8"/>
      <c r="ADE64" s="8"/>
      <c r="ADF64" s="8"/>
      <c r="ADG64" s="8"/>
      <c r="ADH64" s="8"/>
      <c r="ADI64" s="8"/>
      <c r="ADJ64" s="8"/>
      <c r="ADK64" s="8"/>
      <c r="ADL64" s="8"/>
      <c r="ADM64" s="8"/>
      <c r="ADN64" s="8"/>
      <c r="ADO64" s="8"/>
      <c r="ADP64" s="8"/>
      <c r="ADQ64" s="8"/>
      <c r="ADR64" s="8"/>
      <c r="ADS64" s="8"/>
      <c r="ADT64" s="8"/>
      <c r="ADU64" s="8"/>
      <c r="ADV64" s="8"/>
      <c r="ADW64" s="8"/>
      <c r="ADX64" s="8"/>
      <c r="ADY64" s="8"/>
      <c r="ADZ64" s="8"/>
      <c r="AEA64" s="8"/>
      <c r="AEB64" s="8"/>
      <c r="AEC64" s="8"/>
      <c r="AED64" s="8"/>
      <c r="AEE64" s="8"/>
      <c r="AEF64" s="8"/>
      <c r="AEG64" s="8"/>
      <c r="AEH64" s="8"/>
      <c r="AEI64" s="8"/>
      <c r="AEJ64" s="8"/>
      <c r="AEK64" s="8"/>
      <c r="AEL64" s="8"/>
      <c r="AEM64" s="8"/>
      <c r="AEN64" s="8"/>
      <c r="AEO64" s="8"/>
      <c r="AEP64" s="8"/>
      <c r="AEQ64" s="8"/>
      <c r="AER64" s="8"/>
      <c r="AES64" s="8"/>
      <c r="AET64" s="8"/>
      <c r="AEU64" s="8"/>
      <c r="AEV64" s="8"/>
      <c r="AEW64" s="8"/>
      <c r="AEX64" s="8"/>
      <c r="AEY64" s="8"/>
      <c r="AEZ64" s="8"/>
      <c r="AFA64" s="8"/>
      <c r="AFB64" s="8"/>
      <c r="AFC64" s="8"/>
      <c r="AFD64" s="8"/>
      <c r="AFE64" s="8"/>
      <c r="AFF64" s="8"/>
      <c r="AFG64" s="8"/>
      <c r="AFH64" s="8"/>
      <c r="AFI64" s="8"/>
      <c r="AFJ64" s="8"/>
      <c r="AFK64" s="8"/>
      <c r="AFL64" s="8"/>
      <c r="AFM64" s="8"/>
      <c r="AFN64" s="8"/>
      <c r="AFO64" s="8"/>
      <c r="AFP64" s="8"/>
      <c r="AFQ64" s="8"/>
      <c r="AFR64" s="8"/>
      <c r="AFS64" s="8"/>
      <c r="AFT64" s="8"/>
      <c r="AFU64" s="8"/>
      <c r="AFV64" s="8"/>
      <c r="AFW64" s="8"/>
      <c r="AFX64" s="8"/>
      <c r="AFY64" s="8"/>
      <c r="AFZ64" s="8"/>
      <c r="AGA64" s="8"/>
      <c r="AGB64" s="8"/>
      <c r="AGC64" s="8"/>
      <c r="AGD64" s="8"/>
      <c r="AGE64" s="8"/>
      <c r="AGF64" s="8"/>
      <c r="AGG64" s="8"/>
      <c r="AGH64" s="8"/>
      <c r="AGI64" s="8"/>
      <c r="AGJ64" s="8"/>
      <c r="AGK64" s="8"/>
      <c r="AGL64" s="8"/>
      <c r="AGM64" s="8"/>
      <c r="AGN64" s="8"/>
      <c r="AGO64" s="8"/>
      <c r="AGP64" s="8"/>
      <c r="AGQ64" s="8"/>
      <c r="AGR64" s="8"/>
      <c r="AGS64" s="8"/>
      <c r="AGT64" s="8"/>
      <c r="AGU64" s="8"/>
      <c r="AGV64" s="8"/>
      <c r="AGW64" s="8"/>
      <c r="AGX64" s="8"/>
      <c r="AGY64" s="8"/>
      <c r="AGZ64" s="8"/>
      <c r="AHA64" s="8"/>
      <c r="AHB64" s="8"/>
      <c r="AHC64" s="8"/>
      <c r="AHD64" s="8"/>
      <c r="AHE64" s="8"/>
      <c r="AHF64" s="8"/>
      <c r="AHG64" s="8"/>
      <c r="AHH64" s="8"/>
      <c r="AHI64" s="8"/>
      <c r="AHJ64" s="8"/>
      <c r="AHK64" s="8"/>
      <c r="AHL64" s="8"/>
      <c r="AHM64" s="8"/>
      <c r="AHN64" s="8"/>
      <c r="AHO64" s="8"/>
      <c r="AHP64" s="8"/>
      <c r="AHQ64" s="8"/>
      <c r="AHR64" s="8"/>
      <c r="AHS64" s="8"/>
      <c r="AHT64" s="8"/>
      <c r="AHU64" s="8"/>
      <c r="AHV64" s="8"/>
      <c r="AHW64" s="8"/>
      <c r="AHX64" s="8"/>
      <c r="AHY64" s="8"/>
      <c r="AHZ64" s="8"/>
      <c r="AIA64" s="8"/>
      <c r="AIB64" s="8"/>
      <c r="AIC64" s="8"/>
      <c r="AID64" s="8"/>
      <c r="AIE64" s="8"/>
      <c r="AIF64" s="8"/>
      <c r="AIG64" s="8"/>
      <c r="AIH64" s="8"/>
      <c r="AII64" s="8"/>
      <c r="AIJ64" s="8"/>
      <c r="AIK64" s="8"/>
      <c r="AIL64" s="8"/>
      <c r="AIM64" s="8"/>
      <c r="AIN64" s="8"/>
      <c r="AIO64" s="8"/>
      <c r="AIP64" s="8"/>
      <c r="AIQ64" s="8"/>
      <c r="AIR64" s="8"/>
      <c r="AIS64" s="8"/>
      <c r="AIT64" s="8"/>
      <c r="AIU64" s="8"/>
      <c r="AIV64" s="8"/>
      <c r="AIW64" s="8"/>
      <c r="AIX64" s="8"/>
      <c r="AIY64" s="8"/>
      <c r="AIZ64" s="8"/>
      <c r="AJA64" s="8"/>
      <c r="AJB64" s="8"/>
      <c r="AJC64" s="8"/>
      <c r="AJD64" s="8"/>
      <c r="AJE64" s="8"/>
      <c r="AJF64" s="8"/>
      <c r="AJG64" s="8"/>
      <c r="AJH64" s="8"/>
      <c r="AJI64" s="8"/>
      <c r="AJJ64" s="8"/>
      <c r="AJK64" s="8"/>
      <c r="AJL64" s="8"/>
      <c r="AJM64" s="8"/>
      <c r="AJN64" s="8"/>
      <c r="AJO64" s="8"/>
      <c r="AJP64" s="8"/>
      <c r="AJQ64" s="8"/>
      <c r="AJR64" s="8"/>
      <c r="AJS64" s="8"/>
      <c r="AJT64" s="8"/>
      <c r="AJU64" s="8"/>
      <c r="AJV64" s="8"/>
      <c r="AJW64" s="8"/>
      <c r="AJX64" s="8"/>
      <c r="AJY64" s="8"/>
      <c r="AJZ64" s="8"/>
      <c r="AKA64" s="8"/>
      <c r="AKB64" s="8"/>
      <c r="AKC64" s="8"/>
      <c r="AKD64" s="8"/>
      <c r="AKE64" s="8"/>
      <c r="AKF64" s="8"/>
      <c r="AKG64" s="8"/>
      <c r="AKH64" s="8"/>
      <c r="AKI64" s="8"/>
      <c r="AKJ64" s="8"/>
      <c r="AKK64" s="8"/>
      <c r="AKL64" s="8"/>
      <c r="AKM64" s="8"/>
      <c r="AKN64" s="8"/>
      <c r="AKO64" s="8"/>
      <c r="AKP64" s="8"/>
      <c r="AKQ64" s="8"/>
      <c r="AKR64" s="8"/>
      <c r="AKS64" s="8"/>
      <c r="AKT64" s="8"/>
      <c r="AKU64" s="8"/>
      <c r="AKV64" s="8"/>
      <c r="AKW64" s="8"/>
      <c r="AKX64" s="8"/>
      <c r="AKY64" s="8"/>
      <c r="AKZ64" s="8"/>
      <c r="ALA64" s="8"/>
      <c r="ALB64" s="8"/>
      <c r="ALC64" s="8"/>
      <c r="ALD64" s="8"/>
      <c r="ALE64" s="8"/>
      <c r="ALF64" s="8"/>
      <c r="ALG64" s="8"/>
      <c r="ALH64" s="8"/>
      <c r="ALI64" s="8"/>
      <c r="ALJ64" s="8"/>
      <c r="ALK64" s="8"/>
      <c r="ALL64" s="8"/>
      <c r="ALM64" s="8"/>
      <c r="ALN64" s="8"/>
      <c r="ALO64" s="8"/>
      <c r="ALP64" s="8"/>
      <c r="ALQ64" s="8"/>
      <c r="ALR64" s="8"/>
      <c r="ALS64" s="8"/>
      <c r="ALT64" s="8"/>
      <c r="ALU64" s="8"/>
      <c r="ALV64" s="8"/>
      <c r="ALW64" s="8"/>
      <c r="ALX64" s="8"/>
      <c r="ALY64" s="8"/>
      <c r="ALZ64" s="8"/>
      <c r="AMA64" s="8"/>
      <c r="AMB64" s="8"/>
      <c r="AMC64" s="8"/>
      <c r="AMD64" s="8"/>
      <c r="AME64" s="8"/>
      <c r="AMF64" s="8"/>
      <c r="AMG64" s="8"/>
      <c r="AMH64" s="8"/>
      <c r="AMI64" s="8"/>
      <c r="AMJ64" s="8"/>
      <c r="AMK64" s="8"/>
      <c r="AML64" s="8"/>
      <c r="AMM64" s="8"/>
      <c r="AMN64" s="8"/>
      <c r="AMO64" s="8"/>
      <c r="AMP64" s="8"/>
      <c r="AMQ64" s="8"/>
      <c r="AMR64" s="8"/>
      <c r="AMS64" s="8"/>
      <c r="AMT64" s="8"/>
      <c r="AMU64" s="8"/>
      <c r="AMV64" s="8"/>
      <c r="AMW64" s="8"/>
      <c r="AMX64" s="8"/>
      <c r="AMY64" s="8"/>
      <c r="AMZ64" s="8"/>
      <c r="ANA64" s="8"/>
      <c r="ANB64" s="8"/>
      <c r="ANC64" s="8"/>
      <c r="AND64" s="8"/>
      <c r="ANE64" s="8"/>
      <c r="ANF64" s="8"/>
      <c r="ANG64" s="8"/>
      <c r="ANH64" s="8"/>
      <c r="ANI64" s="8"/>
      <c r="ANJ64" s="8"/>
      <c r="ANK64" s="8"/>
      <c r="ANL64" s="8"/>
      <c r="ANM64" s="8"/>
      <c r="ANN64" s="8"/>
      <c r="ANO64" s="8"/>
      <c r="ANP64" s="8"/>
      <c r="ANQ64" s="8"/>
      <c r="ANR64" s="8"/>
      <c r="ANS64" s="8"/>
      <c r="ANT64" s="8"/>
      <c r="ANU64" s="8"/>
      <c r="ANV64" s="8"/>
      <c r="ANW64" s="8"/>
      <c r="ANX64" s="8"/>
      <c r="ANY64" s="8"/>
      <c r="ANZ64" s="8"/>
      <c r="AOA64" s="8"/>
      <c r="AOB64" s="8"/>
      <c r="AOC64" s="8"/>
      <c r="AOD64" s="8"/>
      <c r="AOE64" s="8"/>
      <c r="AOF64" s="8"/>
      <c r="AOG64" s="8"/>
      <c r="AOH64" s="8"/>
      <c r="AOI64" s="8"/>
      <c r="AOJ64" s="8"/>
      <c r="AOK64" s="8"/>
      <c r="AOL64" s="8"/>
      <c r="AOM64" s="8"/>
      <c r="AON64" s="8"/>
      <c r="AOO64" s="8"/>
      <c r="AOP64" s="8"/>
      <c r="AOQ64" s="8"/>
      <c r="AOR64" s="8"/>
      <c r="AOS64" s="8"/>
      <c r="AOT64" s="8"/>
      <c r="AOU64" s="8"/>
      <c r="AOV64" s="8"/>
      <c r="AOW64" s="8"/>
      <c r="AOX64" s="8"/>
      <c r="AOY64" s="8"/>
      <c r="AOZ64" s="8"/>
      <c r="APA64" s="8"/>
      <c r="APB64" s="8"/>
      <c r="APC64" s="8"/>
      <c r="APD64" s="8"/>
      <c r="APE64" s="8"/>
      <c r="APF64" s="8"/>
      <c r="APG64" s="8"/>
      <c r="APH64" s="8"/>
      <c r="API64" s="8"/>
      <c r="APJ64" s="8"/>
      <c r="APK64" s="8"/>
      <c r="APL64" s="8"/>
      <c r="APM64" s="8"/>
      <c r="APN64" s="8"/>
      <c r="APO64" s="8"/>
      <c r="APP64" s="8"/>
      <c r="APQ64" s="8"/>
      <c r="APR64" s="8"/>
      <c r="APS64" s="8"/>
      <c r="APT64" s="8"/>
      <c r="APU64" s="8"/>
      <c r="APV64" s="8"/>
      <c r="APW64" s="8"/>
      <c r="APX64" s="8"/>
      <c r="APY64" s="8"/>
      <c r="APZ64" s="8"/>
      <c r="AQA64" s="8"/>
      <c r="AQB64" s="8"/>
      <c r="AQC64" s="8"/>
      <c r="AQD64" s="8"/>
      <c r="AQE64" s="8"/>
      <c r="AQF64" s="8"/>
      <c r="AQG64" s="8"/>
      <c r="AQH64" s="8"/>
      <c r="AQI64" s="8"/>
      <c r="AQJ64" s="8"/>
      <c r="AQK64" s="8"/>
      <c r="AQL64" s="8"/>
      <c r="AQM64" s="8"/>
      <c r="AQN64" s="8"/>
      <c r="AQO64" s="8"/>
      <c r="AQP64" s="8"/>
      <c r="AQQ64" s="8"/>
      <c r="AQR64" s="8"/>
      <c r="AQS64" s="8"/>
      <c r="AQT64" s="8"/>
      <c r="AQU64" s="8"/>
      <c r="AQV64" s="8"/>
      <c r="AQW64" s="8"/>
      <c r="AQX64" s="8"/>
      <c r="AQY64" s="8"/>
      <c r="AQZ64" s="8"/>
      <c r="ARA64" s="8"/>
      <c r="ARB64" s="8"/>
      <c r="ARC64" s="8"/>
      <c r="ARD64" s="8"/>
      <c r="ARE64" s="8"/>
      <c r="ARF64" s="8"/>
      <c r="ARG64" s="8"/>
      <c r="ARH64" s="8"/>
      <c r="ARI64" s="8"/>
      <c r="ARJ64" s="8"/>
      <c r="ARK64" s="8"/>
      <c r="ARL64" s="8"/>
      <c r="ARM64" s="8"/>
      <c r="ARN64" s="8"/>
      <c r="ARO64" s="8"/>
      <c r="ARP64" s="8"/>
      <c r="ARQ64" s="8"/>
      <c r="ARR64" s="8"/>
      <c r="ARS64" s="8"/>
      <c r="ART64" s="8"/>
      <c r="ARU64" s="8"/>
      <c r="ARV64" s="8"/>
      <c r="ARW64" s="8"/>
      <c r="ARX64" s="8"/>
      <c r="ARY64" s="8"/>
      <c r="ARZ64" s="8"/>
      <c r="ASA64" s="8"/>
      <c r="ASB64" s="8"/>
      <c r="ASC64" s="8"/>
      <c r="ASD64" s="8"/>
      <c r="ASE64" s="8"/>
      <c r="ASF64" s="8"/>
      <c r="ASG64" s="8"/>
      <c r="ASH64" s="8"/>
      <c r="ASI64" s="8"/>
      <c r="ASJ64" s="8"/>
      <c r="ASK64" s="8"/>
      <c r="ASL64" s="8"/>
      <c r="ASM64" s="8"/>
      <c r="ASN64" s="8"/>
      <c r="ASO64" s="8"/>
      <c r="ASP64" s="8"/>
      <c r="ASQ64" s="8"/>
      <c r="ASR64" s="8"/>
      <c r="ASS64" s="8"/>
      <c r="AST64" s="8"/>
      <c r="ASU64" s="8"/>
      <c r="ASV64" s="8"/>
      <c r="ASW64" s="8"/>
      <c r="ASX64" s="8"/>
      <c r="ASY64" s="8"/>
      <c r="ASZ64" s="8"/>
      <c r="ATA64" s="8"/>
      <c r="ATB64" s="8"/>
      <c r="ATC64" s="8"/>
      <c r="ATD64" s="8"/>
      <c r="ATE64" s="8"/>
      <c r="ATF64" s="8"/>
      <c r="ATG64" s="8"/>
      <c r="ATH64" s="8"/>
      <c r="ATI64" s="8"/>
      <c r="ATJ64" s="8"/>
      <c r="ATK64" s="8"/>
      <c r="ATL64" s="8"/>
      <c r="ATM64" s="8"/>
      <c r="ATN64" s="8"/>
      <c r="ATO64" s="8"/>
      <c r="ATP64" s="8"/>
      <c r="ATQ64" s="8"/>
      <c r="ATR64" s="8"/>
      <c r="ATS64" s="8"/>
      <c r="ATT64" s="8"/>
      <c r="ATU64" s="8"/>
      <c r="ATV64" s="8"/>
      <c r="ATW64" s="8"/>
      <c r="ATX64" s="8"/>
      <c r="ATY64" s="8"/>
      <c r="ATZ64" s="8"/>
      <c r="AUA64" s="8"/>
      <c r="AUB64" s="8"/>
      <c r="AUC64" s="8"/>
      <c r="AUD64" s="8"/>
      <c r="AUE64" s="8"/>
      <c r="AUF64" s="8"/>
      <c r="AUG64" s="8"/>
      <c r="AUH64" s="8"/>
      <c r="AUI64" s="8"/>
      <c r="AUJ64" s="8"/>
      <c r="AUK64" s="8"/>
      <c r="AUL64" s="8"/>
      <c r="AUM64" s="8"/>
      <c r="AUN64" s="8"/>
      <c r="AUO64" s="8"/>
      <c r="AUP64" s="8"/>
      <c r="AUQ64" s="8"/>
      <c r="AUR64" s="8"/>
      <c r="AUS64" s="8"/>
    </row>
    <row r="65" spans="1:1241" s="47" customFormat="1" ht="14" x14ac:dyDescent="0.25">
      <c r="A65" s="17"/>
      <c r="B65" s="17"/>
      <c r="D65" s="32"/>
      <c r="E65" s="17"/>
      <c r="F65" s="17"/>
      <c r="G65" s="17"/>
      <c r="H65" s="17"/>
      <c r="I65" s="17"/>
      <c r="J65" s="17"/>
      <c r="K65" s="17"/>
      <c r="L65" s="17"/>
      <c r="M65" s="17"/>
      <c r="N65" s="32"/>
      <c r="O65" s="32"/>
      <c r="P65" s="32"/>
      <c r="Q65" s="32"/>
      <c r="R65" s="32"/>
      <c r="S65" s="32"/>
      <c r="T65" s="32"/>
      <c r="U65" s="32"/>
      <c r="V65" s="127"/>
      <c r="W65" s="127"/>
      <c r="X65" s="130"/>
      <c r="Y65" s="130"/>
      <c r="Z65" s="130"/>
      <c r="AA65" s="130"/>
      <c r="AB65" s="130"/>
      <c r="AC65" s="130"/>
      <c r="AD65" s="130"/>
      <c r="AE65" s="130"/>
      <c r="AF65" s="130"/>
      <c r="AG65" s="130"/>
      <c r="AH65" s="130"/>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c r="HH65" s="8"/>
      <c r="HI65" s="8"/>
      <c r="HJ65" s="8"/>
      <c r="HK65" s="8"/>
      <c r="HL65" s="8"/>
      <c r="HM65" s="8"/>
      <c r="HN65" s="8"/>
      <c r="HO65" s="8"/>
      <c r="HP65" s="8"/>
      <c r="HQ65" s="8"/>
      <c r="HR65" s="8"/>
      <c r="HS65" s="8"/>
      <c r="HT65" s="8"/>
      <c r="HU65" s="8"/>
      <c r="HV65" s="8"/>
      <c r="HW65" s="8"/>
      <c r="HX65" s="8"/>
      <c r="HY65" s="8"/>
      <c r="HZ65" s="8"/>
      <c r="IA65" s="8"/>
      <c r="IB65" s="8"/>
      <c r="IC65" s="8"/>
      <c r="ID65" s="8"/>
      <c r="IE65" s="8"/>
      <c r="IF65" s="8"/>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Q65" s="8"/>
      <c r="JR65" s="8"/>
      <c r="JS65" s="8"/>
      <c r="JT65" s="8"/>
      <c r="JU65" s="8"/>
      <c r="JV65" s="8"/>
      <c r="JW65" s="8"/>
      <c r="JX65" s="8"/>
      <c r="JY65" s="8"/>
      <c r="JZ65" s="8"/>
      <c r="KA65" s="8"/>
      <c r="KB65" s="8"/>
      <c r="KC65" s="8"/>
      <c r="KD65" s="8"/>
      <c r="KE65" s="8"/>
      <c r="KF65" s="8"/>
      <c r="KG65" s="8"/>
      <c r="KH65" s="8"/>
      <c r="KI65" s="8"/>
      <c r="KJ65" s="8"/>
      <c r="KK65" s="8"/>
      <c r="KL65" s="8"/>
      <c r="KM65" s="8"/>
      <c r="KN65" s="8"/>
      <c r="KO65" s="8"/>
      <c r="KP65" s="8"/>
      <c r="KQ65" s="8"/>
      <c r="KR65" s="8"/>
      <c r="KS65" s="8"/>
      <c r="KT65" s="8"/>
      <c r="KU65" s="8"/>
      <c r="KV65" s="8"/>
      <c r="KW65" s="8"/>
      <c r="KX65" s="8"/>
      <c r="KY65" s="8"/>
      <c r="KZ65" s="8"/>
      <c r="LA65" s="8"/>
      <c r="LB65" s="8"/>
      <c r="LC65" s="8"/>
      <c r="LD65" s="8"/>
      <c r="LE65" s="8"/>
      <c r="LF65" s="8"/>
      <c r="LG65" s="8"/>
      <c r="LH65" s="8"/>
      <c r="LI65" s="8"/>
      <c r="LJ65" s="8"/>
      <c r="LK65" s="8"/>
      <c r="LL65" s="8"/>
      <c r="LM65" s="8"/>
      <c r="LN65" s="8"/>
      <c r="LO65" s="8"/>
      <c r="LP65" s="8"/>
      <c r="LQ65" s="8"/>
      <c r="LR65" s="8"/>
      <c r="LS65" s="8"/>
      <c r="LT65" s="8"/>
      <c r="LU65" s="8"/>
      <c r="LV65" s="8"/>
      <c r="LW65" s="8"/>
      <c r="LX65" s="8"/>
      <c r="LY65" s="8"/>
      <c r="LZ65" s="8"/>
      <c r="MA65" s="8"/>
      <c r="MB65" s="8"/>
      <c r="MC65" s="8"/>
      <c r="MD65" s="8"/>
      <c r="ME65" s="8"/>
      <c r="MF65" s="8"/>
      <c r="MG65" s="8"/>
      <c r="MH65" s="8"/>
      <c r="MI65" s="8"/>
      <c r="MJ65" s="8"/>
      <c r="MK65" s="8"/>
      <c r="ML65" s="8"/>
      <c r="MM65" s="8"/>
      <c r="MN65" s="8"/>
      <c r="MO65" s="8"/>
      <c r="MP65" s="8"/>
      <c r="MQ65" s="8"/>
      <c r="MR65" s="8"/>
      <c r="MS65" s="8"/>
      <c r="MT65" s="8"/>
      <c r="MU65" s="8"/>
      <c r="MV65" s="8"/>
      <c r="MW65" s="8"/>
      <c r="MX65" s="8"/>
      <c r="MY65" s="8"/>
      <c r="MZ65" s="8"/>
      <c r="NA65" s="8"/>
      <c r="NB65" s="8"/>
      <c r="NC65" s="8"/>
      <c r="ND65" s="8"/>
      <c r="NE65" s="8"/>
      <c r="NF65" s="8"/>
      <c r="NG65" s="8"/>
      <c r="NH65" s="8"/>
      <c r="NI65" s="8"/>
      <c r="NJ65" s="8"/>
      <c r="NK65" s="8"/>
      <c r="NL65" s="8"/>
      <c r="NM65" s="8"/>
      <c r="NN65" s="8"/>
      <c r="NO65" s="8"/>
      <c r="NP65" s="8"/>
      <c r="NQ65" s="8"/>
      <c r="NR65" s="8"/>
      <c r="NS65" s="8"/>
      <c r="NT65" s="8"/>
      <c r="NU65" s="8"/>
      <c r="NV65" s="8"/>
      <c r="NW65" s="8"/>
      <c r="NX65" s="8"/>
      <c r="NY65" s="8"/>
      <c r="NZ65" s="8"/>
      <c r="OA65" s="8"/>
      <c r="OB65" s="8"/>
      <c r="OC65" s="8"/>
      <c r="OD65" s="8"/>
      <c r="OE65" s="8"/>
      <c r="OF65" s="8"/>
      <c r="OG65" s="8"/>
      <c r="OH65" s="8"/>
      <c r="OI65" s="8"/>
      <c r="OJ65" s="8"/>
      <c r="OK65" s="8"/>
      <c r="OL65" s="8"/>
      <c r="OM65" s="8"/>
      <c r="ON65" s="8"/>
      <c r="OO65" s="8"/>
      <c r="OP65" s="8"/>
      <c r="OQ65" s="8"/>
      <c r="OR65" s="8"/>
      <c r="OS65" s="8"/>
      <c r="OT65" s="8"/>
      <c r="OU65" s="8"/>
      <c r="OV65" s="8"/>
      <c r="OW65" s="8"/>
      <c r="OX65" s="8"/>
      <c r="OY65" s="8"/>
      <c r="OZ65" s="8"/>
      <c r="PA65" s="8"/>
      <c r="PB65" s="8"/>
      <c r="PC65" s="8"/>
      <c r="PD65" s="8"/>
      <c r="PE65" s="8"/>
      <c r="PF65" s="8"/>
      <c r="PG65" s="8"/>
      <c r="PH65" s="8"/>
      <c r="PI65" s="8"/>
      <c r="PJ65" s="8"/>
      <c r="PK65" s="8"/>
      <c r="PL65" s="8"/>
      <c r="PM65" s="8"/>
      <c r="PN65" s="8"/>
      <c r="PO65" s="8"/>
      <c r="PP65" s="8"/>
      <c r="PQ65" s="8"/>
      <c r="PR65" s="8"/>
      <c r="PS65" s="8"/>
      <c r="PT65" s="8"/>
      <c r="PU65" s="8"/>
      <c r="PV65" s="8"/>
      <c r="PW65" s="8"/>
      <c r="PX65" s="8"/>
      <c r="PY65" s="8"/>
      <c r="PZ65" s="8"/>
      <c r="QA65" s="8"/>
      <c r="QB65" s="8"/>
      <c r="QC65" s="8"/>
      <c r="QD65" s="8"/>
      <c r="QE65" s="8"/>
      <c r="QF65" s="8"/>
      <c r="QG65" s="8"/>
      <c r="QH65" s="8"/>
      <c r="QI65" s="8"/>
      <c r="QJ65" s="8"/>
      <c r="QK65" s="8"/>
      <c r="QL65" s="8"/>
      <c r="QM65" s="8"/>
      <c r="QN65" s="8"/>
      <c r="QO65" s="8"/>
      <c r="QP65" s="8"/>
      <c r="QQ65" s="8"/>
      <c r="QR65" s="8"/>
      <c r="QS65" s="8"/>
      <c r="QT65" s="8"/>
      <c r="QU65" s="8"/>
      <c r="QV65" s="8"/>
      <c r="QW65" s="8"/>
      <c r="QX65" s="8"/>
      <c r="QY65" s="8"/>
      <c r="QZ65" s="8"/>
      <c r="RA65" s="8"/>
      <c r="RB65" s="8"/>
      <c r="RC65" s="8"/>
      <c r="RD65" s="8"/>
      <c r="RE65" s="8"/>
      <c r="RF65" s="8"/>
      <c r="RG65" s="8"/>
      <c r="RH65" s="8"/>
      <c r="RI65" s="8"/>
      <c r="RJ65" s="8"/>
      <c r="RK65" s="8"/>
      <c r="RL65" s="8"/>
      <c r="RM65" s="8"/>
      <c r="RN65" s="8"/>
      <c r="RO65" s="8"/>
      <c r="RP65" s="8"/>
      <c r="RQ65" s="8"/>
      <c r="RR65" s="8"/>
      <c r="RS65" s="8"/>
      <c r="RT65" s="8"/>
      <c r="RU65" s="8"/>
      <c r="RV65" s="8"/>
      <c r="RW65" s="8"/>
      <c r="RX65" s="8"/>
      <c r="RY65" s="8"/>
      <c r="RZ65" s="8"/>
      <c r="SA65" s="8"/>
      <c r="SB65" s="8"/>
      <c r="SC65" s="8"/>
      <c r="SD65" s="8"/>
      <c r="SE65" s="8"/>
      <c r="SF65" s="8"/>
      <c r="SG65" s="8"/>
      <c r="SH65" s="8"/>
      <c r="SI65" s="8"/>
      <c r="SJ65" s="8"/>
      <c r="SK65" s="8"/>
      <c r="SL65" s="8"/>
      <c r="SM65" s="8"/>
      <c r="SN65" s="8"/>
      <c r="SO65" s="8"/>
      <c r="SP65" s="8"/>
      <c r="SQ65" s="8"/>
      <c r="SR65" s="8"/>
      <c r="SS65" s="8"/>
      <c r="ST65" s="8"/>
      <c r="SU65" s="8"/>
      <c r="SV65" s="8"/>
      <c r="SW65" s="8"/>
      <c r="SX65" s="8"/>
      <c r="SY65" s="8"/>
      <c r="SZ65" s="8"/>
      <c r="TA65" s="8"/>
      <c r="TB65" s="8"/>
      <c r="TC65" s="8"/>
      <c r="TD65" s="8"/>
      <c r="TE65" s="8"/>
      <c r="TF65" s="8"/>
      <c r="TG65" s="8"/>
      <c r="TH65" s="8"/>
      <c r="TI65" s="8"/>
      <c r="TJ65" s="8"/>
      <c r="TK65" s="8"/>
      <c r="TL65" s="8"/>
      <c r="TM65" s="8"/>
      <c r="TN65" s="8"/>
      <c r="TO65" s="8"/>
      <c r="TP65" s="8"/>
      <c r="TQ65" s="8"/>
      <c r="TR65" s="8"/>
      <c r="TS65" s="8"/>
      <c r="TT65" s="8"/>
      <c r="TU65" s="8"/>
      <c r="TV65" s="8"/>
      <c r="TW65" s="8"/>
      <c r="TX65" s="8"/>
      <c r="TY65" s="8"/>
      <c r="TZ65" s="8"/>
      <c r="UA65" s="8"/>
      <c r="UB65" s="8"/>
      <c r="UC65" s="8"/>
      <c r="UD65" s="8"/>
      <c r="UE65" s="8"/>
      <c r="UF65" s="8"/>
      <c r="UG65" s="8"/>
      <c r="UH65" s="8"/>
      <c r="UI65" s="8"/>
      <c r="UJ65" s="8"/>
      <c r="UK65" s="8"/>
      <c r="UL65" s="8"/>
      <c r="UM65" s="8"/>
      <c r="UN65" s="8"/>
      <c r="UO65" s="8"/>
      <c r="UP65" s="8"/>
      <c r="UQ65" s="8"/>
      <c r="UR65" s="8"/>
      <c r="US65" s="8"/>
      <c r="UT65" s="8"/>
      <c r="UU65" s="8"/>
      <c r="UV65" s="8"/>
      <c r="UW65" s="8"/>
      <c r="UX65" s="8"/>
      <c r="UY65" s="8"/>
      <c r="UZ65" s="8"/>
      <c r="VA65" s="8"/>
      <c r="VB65" s="8"/>
      <c r="VC65" s="8"/>
      <c r="VD65" s="8"/>
      <c r="VE65" s="8"/>
      <c r="VF65" s="8"/>
      <c r="VG65" s="8"/>
      <c r="VH65" s="8"/>
      <c r="VI65" s="8"/>
      <c r="VJ65" s="8"/>
      <c r="VK65" s="8"/>
      <c r="VL65" s="8"/>
      <c r="VM65" s="8"/>
      <c r="VN65" s="8"/>
      <c r="VO65" s="8"/>
      <c r="VP65" s="8"/>
      <c r="VQ65" s="8"/>
      <c r="VR65" s="8"/>
      <c r="VS65" s="8"/>
      <c r="VT65" s="8"/>
      <c r="VU65" s="8"/>
      <c r="VV65" s="8"/>
      <c r="VW65" s="8"/>
      <c r="VX65" s="8"/>
      <c r="VY65" s="8"/>
      <c r="VZ65" s="8"/>
      <c r="WA65" s="8"/>
      <c r="WB65" s="8"/>
      <c r="WC65" s="8"/>
      <c r="WD65" s="8"/>
      <c r="WE65" s="8"/>
      <c r="WF65" s="8"/>
      <c r="WG65" s="8"/>
      <c r="WH65" s="8"/>
      <c r="WI65" s="8"/>
      <c r="WJ65" s="8"/>
      <c r="WK65" s="8"/>
      <c r="WL65" s="8"/>
      <c r="WM65" s="8"/>
      <c r="WN65" s="8"/>
      <c r="WO65" s="8"/>
      <c r="WP65" s="8"/>
      <c r="WQ65" s="8"/>
      <c r="WR65" s="8"/>
      <c r="WS65" s="8"/>
      <c r="WT65" s="8"/>
      <c r="WU65" s="8"/>
      <c r="WV65" s="8"/>
      <c r="WW65" s="8"/>
      <c r="WX65" s="8"/>
      <c r="WY65" s="8"/>
      <c r="WZ65" s="8"/>
      <c r="XA65" s="8"/>
      <c r="XB65" s="8"/>
      <c r="XC65" s="8"/>
      <c r="XD65" s="8"/>
      <c r="XE65" s="8"/>
      <c r="XF65" s="8"/>
      <c r="XG65" s="8"/>
      <c r="XH65" s="8"/>
      <c r="XI65" s="8"/>
      <c r="XJ65" s="8"/>
      <c r="XK65" s="8"/>
      <c r="XL65" s="8"/>
      <c r="XM65" s="8"/>
      <c r="XN65" s="8"/>
      <c r="XO65" s="8"/>
      <c r="XP65" s="8"/>
      <c r="XQ65" s="8"/>
      <c r="XR65" s="8"/>
      <c r="XS65" s="8"/>
      <c r="XT65" s="8"/>
      <c r="XU65" s="8"/>
      <c r="XV65" s="8"/>
      <c r="XW65" s="8"/>
      <c r="XX65" s="8"/>
      <c r="XY65" s="8"/>
      <c r="XZ65" s="8"/>
      <c r="YA65" s="8"/>
      <c r="YB65" s="8"/>
      <c r="YC65" s="8"/>
      <c r="YD65" s="8"/>
      <c r="YE65" s="8"/>
      <c r="YF65" s="8"/>
      <c r="YG65" s="8"/>
      <c r="YH65" s="8"/>
      <c r="YI65" s="8"/>
      <c r="YJ65" s="8"/>
      <c r="YK65" s="8"/>
      <c r="YL65" s="8"/>
      <c r="YM65" s="8"/>
      <c r="YN65" s="8"/>
      <c r="YO65" s="8"/>
      <c r="YP65" s="8"/>
      <c r="YQ65" s="8"/>
      <c r="YR65" s="8"/>
      <c r="YS65" s="8"/>
      <c r="YT65" s="8"/>
      <c r="YU65" s="8"/>
      <c r="YV65" s="8"/>
      <c r="YW65" s="8"/>
      <c r="YX65" s="8"/>
      <c r="YY65" s="8"/>
      <c r="YZ65" s="8"/>
      <c r="ZA65" s="8"/>
      <c r="ZB65" s="8"/>
      <c r="ZC65" s="8"/>
      <c r="ZD65" s="8"/>
      <c r="ZE65" s="8"/>
      <c r="ZF65" s="8"/>
      <c r="ZG65" s="8"/>
      <c r="ZH65" s="8"/>
      <c r="ZI65" s="8"/>
      <c r="ZJ65" s="8"/>
      <c r="ZK65" s="8"/>
      <c r="ZL65" s="8"/>
      <c r="ZM65" s="8"/>
      <c r="ZN65" s="8"/>
      <c r="ZO65" s="8"/>
      <c r="ZP65" s="8"/>
      <c r="ZQ65" s="8"/>
      <c r="ZR65" s="8"/>
      <c r="ZS65" s="8"/>
      <c r="ZT65" s="8"/>
      <c r="ZU65" s="8"/>
      <c r="ZV65" s="8"/>
      <c r="ZW65" s="8"/>
      <c r="ZX65" s="8"/>
      <c r="ZY65" s="8"/>
      <c r="ZZ65" s="8"/>
      <c r="AAA65" s="8"/>
      <c r="AAB65" s="8"/>
      <c r="AAC65" s="8"/>
      <c r="AAD65" s="8"/>
      <c r="AAE65" s="8"/>
      <c r="AAF65" s="8"/>
      <c r="AAG65" s="8"/>
      <c r="AAH65" s="8"/>
      <c r="AAI65" s="8"/>
      <c r="AAJ65" s="8"/>
      <c r="AAK65" s="8"/>
      <c r="AAL65" s="8"/>
      <c r="AAM65" s="8"/>
      <c r="AAN65" s="8"/>
      <c r="AAO65" s="8"/>
      <c r="AAP65" s="8"/>
      <c r="AAQ65" s="8"/>
      <c r="AAR65" s="8"/>
      <c r="AAS65" s="8"/>
      <c r="AAT65" s="8"/>
      <c r="AAU65" s="8"/>
      <c r="AAV65" s="8"/>
      <c r="AAW65" s="8"/>
      <c r="AAX65" s="8"/>
      <c r="AAY65" s="8"/>
      <c r="AAZ65" s="8"/>
      <c r="ABA65" s="8"/>
      <c r="ABB65" s="8"/>
      <c r="ABC65" s="8"/>
      <c r="ABD65" s="8"/>
      <c r="ABE65" s="8"/>
      <c r="ABF65" s="8"/>
      <c r="ABG65" s="8"/>
      <c r="ABH65" s="8"/>
      <c r="ABI65" s="8"/>
      <c r="ABJ65" s="8"/>
      <c r="ABK65" s="8"/>
      <c r="ABL65" s="8"/>
      <c r="ABM65" s="8"/>
      <c r="ABN65" s="8"/>
      <c r="ABO65" s="8"/>
      <c r="ABP65" s="8"/>
      <c r="ABQ65" s="8"/>
      <c r="ABR65" s="8"/>
      <c r="ABS65" s="8"/>
      <c r="ABT65" s="8"/>
      <c r="ABU65" s="8"/>
      <c r="ABV65" s="8"/>
      <c r="ABW65" s="8"/>
      <c r="ABX65" s="8"/>
      <c r="ABY65" s="8"/>
      <c r="ABZ65" s="8"/>
      <c r="ACA65" s="8"/>
      <c r="ACB65" s="8"/>
      <c r="ACC65" s="8"/>
      <c r="ACD65" s="8"/>
      <c r="ACE65" s="8"/>
      <c r="ACF65" s="8"/>
      <c r="ACG65" s="8"/>
      <c r="ACH65" s="8"/>
      <c r="ACI65" s="8"/>
      <c r="ACJ65" s="8"/>
      <c r="ACK65" s="8"/>
      <c r="ACL65" s="8"/>
      <c r="ACM65" s="8"/>
      <c r="ACN65" s="8"/>
      <c r="ACO65" s="8"/>
      <c r="ACP65" s="8"/>
      <c r="ACQ65" s="8"/>
      <c r="ACR65" s="8"/>
      <c r="ACS65" s="8"/>
      <c r="ACT65" s="8"/>
      <c r="ACU65" s="8"/>
      <c r="ACV65" s="8"/>
      <c r="ACW65" s="8"/>
      <c r="ACX65" s="8"/>
      <c r="ACY65" s="8"/>
      <c r="ACZ65" s="8"/>
      <c r="ADA65" s="8"/>
      <c r="ADB65" s="8"/>
      <c r="ADC65" s="8"/>
      <c r="ADD65" s="8"/>
      <c r="ADE65" s="8"/>
      <c r="ADF65" s="8"/>
      <c r="ADG65" s="8"/>
      <c r="ADH65" s="8"/>
      <c r="ADI65" s="8"/>
      <c r="ADJ65" s="8"/>
      <c r="ADK65" s="8"/>
      <c r="ADL65" s="8"/>
      <c r="ADM65" s="8"/>
      <c r="ADN65" s="8"/>
      <c r="ADO65" s="8"/>
      <c r="ADP65" s="8"/>
      <c r="ADQ65" s="8"/>
      <c r="ADR65" s="8"/>
      <c r="ADS65" s="8"/>
      <c r="ADT65" s="8"/>
      <c r="ADU65" s="8"/>
      <c r="ADV65" s="8"/>
      <c r="ADW65" s="8"/>
      <c r="ADX65" s="8"/>
      <c r="ADY65" s="8"/>
      <c r="ADZ65" s="8"/>
      <c r="AEA65" s="8"/>
      <c r="AEB65" s="8"/>
      <c r="AEC65" s="8"/>
      <c r="AED65" s="8"/>
      <c r="AEE65" s="8"/>
      <c r="AEF65" s="8"/>
      <c r="AEG65" s="8"/>
      <c r="AEH65" s="8"/>
      <c r="AEI65" s="8"/>
      <c r="AEJ65" s="8"/>
      <c r="AEK65" s="8"/>
      <c r="AEL65" s="8"/>
      <c r="AEM65" s="8"/>
      <c r="AEN65" s="8"/>
      <c r="AEO65" s="8"/>
      <c r="AEP65" s="8"/>
      <c r="AEQ65" s="8"/>
      <c r="AER65" s="8"/>
      <c r="AES65" s="8"/>
      <c r="AET65" s="8"/>
      <c r="AEU65" s="8"/>
      <c r="AEV65" s="8"/>
      <c r="AEW65" s="8"/>
      <c r="AEX65" s="8"/>
      <c r="AEY65" s="8"/>
      <c r="AEZ65" s="8"/>
      <c r="AFA65" s="8"/>
      <c r="AFB65" s="8"/>
      <c r="AFC65" s="8"/>
      <c r="AFD65" s="8"/>
      <c r="AFE65" s="8"/>
      <c r="AFF65" s="8"/>
      <c r="AFG65" s="8"/>
      <c r="AFH65" s="8"/>
      <c r="AFI65" s="8"/>
      <c r="AFJ65" s="8"/>
      <c r="AFK65" s="8"/>
      <c r="AFL65" s="8"/>
      <c r="AFM65" s="8"/>
      <c r="AFN65" s="8"/>
      <c r="AFO65" s="8"/>
      <c r="AFP65" s="8"/>
      <c r="AFQ65" s="8"/>
      <c r="AFR65" s="8"/>
      <c r="AFS65" s="8"/>
      <c r="AFT65" s="8"/>
      <c r="AFU65" s="8"/>
      <c r="AFV65" s="8"/>
      <c r="AFW65" s="8"/>
      <c r="AFX65" s="8"/>
      <c r="AFY65" s="8"/>
      <c r="AFZ65" s="8"/>
      <c r="AGA65" s="8"/>
      <c r="AGB65" s="8"/>
      <c r="AGC65" s="8"/>
      <c r="AGD65" s="8"/>
      <c r="AGE65" s="8"/>
      <c r="AGF65" s="8"/>
      <c r="AGG65" s="8"/>
      <c r="AGH65" s="8"/>
      <c r="AGI65" s="8"/>
      <c r="AGJ65" s="8"/>
      <c r="AGK65" s="8"/>
      <c r="AGL65" s="8"/>
      <c r="AGM65" s="8"/>
      <c r="AGN65" s="8"/>
      <c r="AGO65" s="8"/>
      <c r="AGP65" s="8"/>
      <c r="AGQ65" s="8"/>
      <c r="AGR65" s="8"/>
      <c r="AGS65" s="8"/>
      <c r="AGT65" s="8"/>
      <c r="AGU65" s="8"/>
      <c r="AGV65" s="8"/>
      <c r="AGW65" s="8"/>
      <c r="AGX65" s="8"/>
      <c r="AGY65" s="8"/>
      <c r="AGZ65" s="8"/>
      <c r="AHA65" s="8"/>
      <c r="AHB65" s="8"/>
      <c r="AHC65" s="8"/>
      <c r="AHD65" s="8"/>
      <c r="AHE65" s="8"/>
      <c r="AHF65" s="8"/>
      <c r="AHG65" s="8"/>
      <c r="AHH65" s="8"/>
      <c r="AHI65" s="8"/>
      <c r="AHJ65" s="8"/>
      <c r="AHK65" s="8"/>
      <c r="AHL65" s="8"/>
      <c r="AHM65" s="8"/>
      <c r="AHN65" s="8"/>
      <c r="AHO65" s="8"/>
      <c r="AHP65" s="8"/>
      <c r="AHQ65" s="8"/>
      <c r="AHR65" s="8"/>
      <c r="AHS65" s="8"/>
      <c r="AHT65" s="8"/>
      <c r="AHU65" s="8"/>
      <c r="AHV65" s="8"/>
      <c r="AHW65" s="8"/>
      <c r="AHX65" s="8"/>
      <c r="AHY65" s="8"/>
      <c r="AHZ65" s="8"/>
      <c r="AIA65" s="8"/>
      <c r="AIB65" s="8"/>
      <c r="AIC65" s="8"/>
      <c r="AID65" s="8"/>
      <c r="AIE65" s="8"/>
      <c r="AIF65" s="8"/>
      <c r="AIG65" s="8"/>
      <c r="AIH65" s="8"/>
      <c r="AII65" s="8"/>
      <c r="AIJ65" s="8"/>
      <c r="AIK65" s="8"/>
      <c r="AIL65" s="8"/>
      <c r="AIM65" s="8"/>
      <c r="AIN65" s="8"/>
      <c r="AIO65" s="8"/>
      <c r="AIP65" s="8"/>
      <c r="AIQ65" s="8"/>
      <c r="AIR65" s="8"/>
      <c r="AIS65" s="8"/>
      <c r="AIT65" s="8"/>
      <c r="AIU65" s="8"/>
      <c r="AIV65" s="8"/>
      <c r="AIW65" s="8"/>
      <c r="AIX65" s="8"/>
      <c r="AIY65" s="8"/>
      <c r="AIZ65" s="8"/>
      <c r="AJA65" s="8"/>
      <c r="AJB65" s="8"/>
      <c r="AJC65" s="8"/>
      <c r="AJD65" s="8"/>
      <c r="AJE65" s="8"/>
      <c r="AJF65" s="8"/>
      <c r="AJG65" s="8"/>
      <c r="AJH65" s="8"/>
      <c r="AJI65" s="8"/>
      <c r="AJJ65" s="8"/>
      <c r="AJK65" s="8"/>
      <c r="AJL65" s="8"/>
      <c r="AJM65" s="8"/>
      <c r="AJN65" s="8"/>
      <c r="AJO65" s="8"/>
      <c r="AJP65" s="8"/>
      <c r="AJQ65" s="8"/>
      <c r="AJR65" s="8"/>
      <c r="AJS65" s="8"/>
      <c r="AJT65" s="8"/>
      <c r="AJU65" s="8"/>
      <c r="AJV65" s="8"/>
      <c r="AJW65" s="8"/>
      <c r="AJX65" s="8"/>
      <c r="AJY65" s="8"/>
      <c r="AJZ65" s="8"/>
      <c r="AKA65" s="8"/>
      <c r="AKB65" s="8"/>
      <c r="AKC65" s="8"/>
      <c r="AKD65" s="8"/>
      <c r="AKE65" s="8"/>
      <c r="AKF65" s="8"/>
      <c r="AKG65" s="8"/>
      <c r="AKH65" s="8"/>
      <c r="AKI65" s="8"/>
      <c r="AKJ65" s="8"/>
      <c r="AKK65" s="8"/>
      <c r="AKL65" s="8"/>
      <c r="AKM65" s="8"/>
      <c r="AKN65" s="8"/>
      <c r="AKO65" s="8"/>
      <c r="AKP65" s="8"/>
      <c r="AKQ65" s="8"/>
      <c r="AKR65" s="8"/>
      <c r="AKS65" s="8"/>
      <c r="AKT65" s="8"/>
      <c r="AKU65" s="8"/>
      <c r="AKV65" s="8"/>
      <c r="AKW65" s="8"/>
      <c r="AKX65" s="8"/>
      <c r="AKY65" s="8"/>
      <c r="AKZ65" s="8"/>
      <c r="ALA65" s="8"/>
      <c r="ALB65" s="8"/>
      <c r="ALC65" s="8"/>
      <c r="ALD65" s="8"/>
      <c r="ALE65" s="8"/>
      <c r="ALF65" s="8"/>
      <c r="ALG65" s="8"/>
      <c r="ALH65" s="8"/>
      <c r="ALI65" s="8"/>
      <c r="ALJ65" s="8"/>
      <c r="ALK65" s="8"/>
      <c r="ALL65" s="8"/>
      <c r="ALM65" s="8"/>
      <c r="ALN65" s="8"/>
      <c r="ALO65" s="8"/>
      <c r="ALP65" s="8"/>
      <c r="ALQ65" s="8"/>
      <c r="ALR65" s="8"/>
      <c r="ALS65" s="8"/>
      <c r="ALT65" s="8"/>
      <c r="ALU65" s="8"/>
      <c r="ALV65" s="8"/>
      <c r="ALW65" s="8"/>
      <c r="ALX65" s="8"/>
      <c r="ALY65" s="8"/>
      <c r="ALZ65" s="8"/>
      <c r="AMA65" s="8"/>
      <c r="AMB65" s="8"/>
      <c r="AMC65" s="8"/>
      <c r="AMD65" s="8"/>
      <c r="AME65" s="8"/>
      <c r="AMF65" s="8"/>
      <c r="AMG65" s="8"/>
      <c r="AMH65" s="8"/>
      <c r="AMI65" s="8"/>
      <c r="AMJ65" s="8"/>
      <c r="AMK65" s="8"/>
      <c r="AML65" s="8"/>
      <c r="AMM65" s="8"/>
      <c r="AMN65" s="8"/>
      <c r="AMO65" s="8"/>
      <c r="AMP65" s="8"/>
      <c r="AMQ65" s="8"/>
      <c r="AMR65" s="8"/>
      <c r="AMS65" s="8"/>
      <c r="AMT65" s="8"/>
      <c r="AMU65" s="8"/>
      <c r="AMV65" s="8"/>
      <c r="AMW65" s="8"/>
      <c r="AMX65" s="8"/>
      <c r="AMY65" s="8"/>
      <c r="AMZ65" s="8"/>
      <c r="ANA65" s="8"/>
      <c r="ANB65" s="8"/>
      <c r="ANC65" s="8"/>
      <c r="AND65" s="8"/>
      <c r="ANE65" s="8"/>
      <c r="ANF65" s="8"/>
      <c r="ANG65" s="8"/>
      <c r="ANH65" s="8"/>
      <c r="ANI65" s="8"/>
      <c r="ANJ65" s="8"/>
      <c r="ANK65" s="8"/>
      <c r="ANL65" s="8"/>
      <c r="ANM65" s="8"/>
      <c r="ANN65" s="8"/>
      <c r="ANO65" s="8"/>
      <c r="ANP65" s="8"/>
      <c r="ANQ65" s="8"/>
      <c r="ANR65" s="8"/>
      <c r="ANS65" s="8"/>
      <c r="ANT65" s="8"/>
      <c r="ANU65" s="8"/>
      <c r="ANV65" s="8"/>
      <c r="ANW65" s="8"/>
      <c r="ANX65" s="8"/>
      <c r="ANY65" s="8"/>
      <c r="ANZ65" s="8"/>
      <c r="AOA65" s="8"/>
      <c r="AOB65" s="8"/>
      <c r="AOC65" s="8"/>
      <c r="AOD65" s="8"/>
      <c r="AOE65" s="8"/>
      <c r="AOF65" s="8"/>
      <c r="AOG65" s="8"/>
      <c r="AOH65" s="8"/>
      <c r="AOI65" s="8"/>
      <c r="AOJ65" s="8"/>
      <c r="AOK65" s="8"/>
      <c r="AOL65" s="8"/>
      <c r="AOM65" s="8"/>
      <c r="AON65" s="8"/>
      <c r="AOO65" s="8"/>
      <c r="AOP65" s="8"/>
      <c r="AOQ65" s="8"/>
      <c r="AOR65" s="8"/>
      <c r="AOS65" s="8"/>
      <c r="AOT65" s="8"/>
      <c r="AOU65" s="8"/>
      <c r="AOV65" s="8"/>
      <c r="AOW65" s="8"/>
      <c r="AOX65" s="8"/>
      <c r="AOY65" s="8"/>
      <c r="AOZ65" s="8"/>
      <c r="APA65" s="8"/>
      <c r="APB65" s="8"/>
      <c r="APC65" s="8"/>
      <c r="APD65" s="8"/>
      <c r="APE65" s="8"/>
      <c r="APF65" s="8"/>
      <c r="APG65" s="8"/>
      <c r="APH65" s="8"/>
      <c r="API65" s="8"/>
      <c r="APJ65" s="8"/>
      <c r="APK65" s="8"/>
      <c r="APL65" s="8"/>
      <c r="APM65" s="8"/>
      <c r="APN65" s="8"/>
      <c r="APO65" s="8"/>
      <c r="APP65" s="8"/>
      <c r="APQ65" s="8"/>
      <c r="APR65" s="8"/>
      <c r="APS65" s="8"/>
      <c r="APT65" s="8"/>
      <c r="APU65" s="8"/>
      <c r="APV65" s="8"/>
      <c r="APW65" s="8"/>
      <c r="APX65" s="8"/>
      <c r="APY65" s="8"/>
      <c r="APZ65" s="8"/>
      <c r="AQA65" s="8"/>
      <c r="AQB65" s="8"/>
      <c r="AQC65" s="8"/>
      <c r="AQD65" s="8"/>
      <c r="AQE65" s="8"/>
      <c r="AQF65" s="8"/>
      <c r="AQG65" s="8"/>
      <c r="AQH65" s="8"/>
      <c r="AQI65" s="8"/>
      <c r="AQJ65" s="8"/>
      <c r="AQK65" s="8"/>
      <c r="AQL65" s="8"/>
      <c r="AQM65" s="8"/>
      <c r="AQN65" s="8"/>
      <c r="AQO65" s="8"/>
      <c r="AQP65" s="8"/>
      <c r="AQQ65" s="8"/>
      <c r="AQR65" s="8"/>
      <c r="AQS65" s="8"/>
      <c r="AQT65" s="8"/>
      <c r="AQU65" s="8"/>
      <c r="AQV65" s="8"/>
      <c r="AQW65" s="8"/>
      <c r="AQX65" s="8"/>
      <c r="AQY65" s="8"/>
      <c r="AQZ65" s="8"/>
      <c r="ARA65" s="8"/>
      <c r="ARB65" s="8"/>
      <c r="ARC65" s="8"/>
      <c r="ARD65" s="8"/>
      <c r="ARE65" s="8"/>
      <c r="ARF65" s="8"/>
      <c r="ARG65" s="8"/>
      <c r="ARH65" s="8"/>
      <c r="ARI65" s="8"/>
      <c r="ARJ65" s="8"/>
      <c r="ARK65" s="8"/>
      <c r="ARL65" s="8"/>
      <c r="ARM65" s="8"/>
      <c r="ARN65" s="8"/>
      <c r="ARO65" s="8"/>
      <c r="ARP65" s="8"/>
      <c r="ARQ65" s="8"/>
      <c r="ARR65" s="8"/>
      <c r="ARS65" s="8"/>
      <c r="ART65" s="8"/>
      <c r="ARU65" s="8"/>
      <c r="ARV65" s="8"/>
      <c r="ARW65" s="8"/>
      <c r="ARX65" s="8"/>
      <c r="ARY65" s="8"/>
      <c r="ARZ65" s="8"/>
      <c r="ASA65" s="8"/>
      <c r="ASB65" s="8"/>
      <c r="ASC65" s="8"/>
      <c r="ASD65" s="8"/>
      <c r="ASE65" s="8"/>
      <c r="ASF65" s="8"/>
      <c r="ASG65" s="8"/>
      <c r="ASH65" s="8"/>
      <c r="ASI65" s="8"/>
      <c r="ASJ65" s="8"/>
      <c r="ASK65" s="8"/>
      <c r="ASL65" s="8"/>
      <c r="ASM65" s="8"/>
      <c r="ASN65" s="8"/>
      <c r="ASO65" s="8"/>
      <c r="ASP65" s="8"/>
      <c r="ASQ65" s="8"/>
      <c r="ASR65" s="8"/>
      <c r="ASS65" s="8"/>
      <c r="AST65" s="8"/>
      <c r="ASU65" s="8"/>
      <c r="ASV65" s="8"/>
      <c r="ASW65" s="8"/>
      <c r="ASX65" s="8"/>
      <c r="ASY65" s="8"/>
      <c r="ASZ65" s="8"/>
      <c r="ATA65" s="8"/>
      <c r="ATB65" s="8"/>
      <c r="ATC65" s="8"/>
      <c r="ATD65" s="8"/>
      <c r="ATE65" s="8"/>
      <c r="ATF65" s="8"/>
      <c r="ATG65" s="8"/>
      <c r="ATH65" s="8"/>
      <c r="ATI65" s="8"/>
      <c r="ATJ65" s="8"/>
      <c r="ATK65" s="8"/>
      <c r="ATL65" s="8"/>
      <c r="ATM65" s="8"/>
      <c r="ATN65" s="8"/>
      <c r="ATO65" s="8"/>
      <c r="ATP65" s="8"/>
      <c r="ATQ65" s="8"/>
      <c r="ATR65" s="8"/>
      <c r="ATS65" s="8"/>
      <c r="ATT65" s="8"/>
      <c r="ATU65" s="8"/>
      <c r="ATV65" s="8"/>
      <c r="ATW65" s="8"/>
      <c r="ATX65" s="8"/>
      <c r="ATY65" s="8"/>
      <c r="ATZ65" s="8"/>
      <c r="AUA65" s="8"/>
      <c r="AUB65" s="8"/>
      <c r="AUC65" s="8"/>
      <c r="AUD65" s="8"/>
      <c r="AUE65" s="8"/>
      <c r="AUF65" s="8"/>
      <c r="AUG65" s="8"/>
      <c r="AUH65" s="8"/>
      <c r="AUI65" s="8"/>
      <c r="AUJ65" s="8"/>
      <c r="AUK65" s="8"/>
      <c r="AUL65" s="8"/>
      <c r="AUM65" s="8"/>
      <c r="AUN65" s="8"/>
      <c r="AUO65" s="8"/>
      <c r="AUP65" s="8"/>
      <c r="AUQ65" s="8"/>
      <c r="AUR65" s="8"/>
      <c r="AUS65" s="8"/>
    </row>
    <row r="66" spans="1:1241" s="47" customFormat="1" ht="14" x14ac:dyDescent="0.25">
      <c r="A66" s="17"/>
      <c r="B66" s="17"/>
      <c r="D66" s="32"/>
      <c r="E66" s="17"/>
      <c r="F66" s="17"/>
      <c r="G66" s="17"/>
      <c r="H66" s="17"/>
      <c r="I66" s="17"/>
      <c r="J66" s="17"/>
      <c r="K66" s="17"/>
      <c r="L66" s="17"/>
      <c r="M66" s="17"/>
      <c r="N66" s="32"/>
      <c r="O66" s="32"/>
      <c r="P66" s="32"/>
      <c r="Q66" s="32"/>
      <c r="R66" s="32"/>
      <c r="S66" s="32"/>
      <c r="T66" s="32"/>
      <c r="U66" s="32"/>
      <c r="V66" s="127"/>
      <c r="W66" s="127"/>
      <c r="X66" s="130"/>
      <c r="Y66" s="130"/>
      <c r="Z66" s="130"/>
      <c r="AA66" s="130"/>
      <c r="AB66" s="130"/>
      <c r="AC66" s="130"/>
      <c r="AD66" s="130"/>
      <c r="AE66" s="130"/>
      <c r="AF66" s="130"/>
      <c r="AG66" s="130"/>
      <c r="AH66" s="130"/>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
      <c r="LH66" s="8"/>
      <c r="LI66" s="8"/>
      <c r="LJ66" s="8"/>
      <c r="LK66" s="8"/>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
      <c r="MQ66" s="8"/>
      <c r="MR66" s="8"/>
      <c r="MS66" s="8"/>
      <c r="MT66" s="8"/>
      <c r="MU66" s="8"/>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
      <c r="NZ66" s="8"/>
      <c r="OA66" s="8"/>
      <c r="OB66" s="8"/>
      <c r="OC66" s="8"/>
      <c r="OD66" s="8"/>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
      <c r="PI66" s="8"/>
      <c r="PJ66" s="8"/>
      <c r="PK66" s="8"/>
      <c r="PL66" s="8"/>
      <c r="PM66" s="8"/>
      <c r="PN66" s="8"/>
      <c r="PO66" s="8"/>
      <c r="PP66" s="8"/>
      <c r="PQ66" s="8"/>
      <c r="PR66" s="8"/>
      <c r="PS66" s="8"/>
      <c r="PT66" s="8"/>
      <c r="PU66" s="8"/>
      <c r="PV66" s="8"/>
      <c r="PW66" s="8"/>
      <c r="PX66" s="8"/>
      <c r="PY66" s="8"/>
      <c r="PZ66" s="8"/>
      <c r="QA66" s="8"/>
      <c r="QB66" s="8"/>
      <c r="QC66" s="8"/>
      <c r="QD66" s="8"/>
      <c r="QE66" s="8"/>
      <c r="QF66" s="8"/>
      <c r="QG66" s="8"/>
      <c r="QH66" s="8"/>
      <c r="QI66" s="8"/>
      <c r="QJ66" s="8"/>
      <c r="QK66" s="8"/>
      <c r="QL66" s="8"/>
      <c r="QM66" s="8"/>
      <c r="QN66" s="8"/>
      <c r="QO66" s="8"/>
      <c r="QP66" s="8"/>
      <c r="QQ66" s="8"/>
      <c r="QR66" s="8"/>
      <c r="QS66" s="8"/>
      <c r="QT66" s="8"/>
      <c r="QU66" s="8"/>
      <c r="QV66" s="8"/>
      <c r="QW66" s="8"/>
      <c r="QX66" s="8"/>
      <c r="QY66" s="8"/>
      <c r="QZ66" s="8"/>
      <c r="RA66" s="8"/>
      <c r="RB66" s="8"/>
      <c r="RC66" s="8"/>
      <c r="RD66" s="8"/>
      <c r="RE66" s="8"/>
      <c r="RF66" s="8"/>
      <c r="RG66" s="8"/>
      <c r="RH66" s="8"/>
      <c r="RI66" s="8"/>
      <c r="RJ66" s="8"/>
      <c r="RK66" s="8"/>
      <c r="RL66" s="8"/>
      <c r="RM66" s="8"/>
      <c r="RN66" s="8"/>
      <c r="RO66" s="8"/>
      <c r="RP66" s="8"/>
      <c r="RQ66" s="8"/>
      <c r="RR66" s="8"/>
      <c r="RS66" s="8"/>
      <c r="RT66" s="8"/>
      <c r="RU66" s="8"/>
      <c r="RV66" s="8"/>
      <c r="RW66" s="8"/>
      <c r="RX66" s="8"/>
      <c r="RY66" s="8"/>
      <c r="RZ66" s="8"/>
      <c r="SA66" s="8"/>
      <c r="SB66" s="8"/>
      <c r="SC66" s="8"/>
      <c r="SD66" s="8"/>
      <c r="SE66" s="8"/>
      <c r="SF66" s="8"/>
      <c r="SG66" s="8"/>
      <c r="SH66" s="8"/>
      <c r="SI66" s="8"/>
      <c r="SJ66" s="8"/>
      <c r="SK66" s="8"/>
      <c r="SL66" s="8"/>
      <c r="SM66" s="8"/>
      <c r="SN66" s="8"/>
      <c r="SO66" s="8"/>
      <c r="SP66" s="8"/>
      <c r="SQ66" s="8"/>
      <c r="SR66" s="8"/>
      <c r="SS66" s="8"/>
      <c r="ST66" s="8"/>
      <c r="SU66" s="8"/>
      <c r="SV66" s="8"/>
      <c r="SW66" s="8"/>
      <c r="SX66" s="8"/>
      <c r="SY66" s="8"/>
      <c r="SZ66" s="8"/>
      <c r="TA66" s="8"/>
      <c r="TB66" s="8"/>
      <c r="TC66" s="8"/>
      <c r="TD66" s="8"/>
      <c r="TE66" s="8"/>
      <c r="TF66" s="8"/>
      <c r="TG66" s="8"/>
      <c r="TH66" s="8"/>
      <c r="TI66" s="8"/>
      <c r="TJ66" s="8"/>
      <c r="TK66" s="8"/>
      <c r="TL66" s="8"/>
      <c r="TM66" s="8"/>
      <c r="TN66" s="8"/>
      <c r="TO66" s="8"/>
      <c r="TP66" s="8"/>
      <c r="TQ66" s="8"/>
      <c r="TR66" s="8"/>
      <c r="TS66" s="8"/>
      <c r="TT66" s="8"/>
      <c r="TU66" s="8"/>
      <c r="TV66" s="8"/>
      <c r="TW66" s="8"/>
      <c r="TX66" s="8"/>
      <c r="TY66" s="8"/>
      <c r="TZ66" s="8"/>
      <c r="UA66" s="8"/>
      <c r="UB66" s="8"/>
      <c r="UC66" s="8"/>
      <c r="UD66" s="8"/>
      <c r="UE66" s="8"/>
      <c r="UF66" s="8"/>
      <c r="UG66" s="8"/>
      <c r="UH66" s="8"/>
      <c r="UI66" s="8"/>
      <c r="UJ66" s="8"/>
      <c r="UK66" s="8"/>
      <c r="UL66" s="8"/>
      <c r="UM66" s="8"/>
      <c r="UN66" s="8"/>
      <c r="UO66" s="8"/>
      <c r="UP66" s="8"/>
      <c r="UQ66" s="8"/>
      <c r="UR66" s="8"/>
      <c r="US66" s="8"/>
      <c r="UT66" s="8"/>
      <c r="UU66" s="8"/>
      <c r="UV66" s="8"/>
      <c r="UW66" s="8"/>
      <c r="UX66" s="8"/>
      <c r="UY66" s="8"/>
      <c r="UZ66" s="8"/>
      <c r="VA66" s="8"/>
      <c r="VB66" s="8"/>
      <c r="VC66" s="8"/>
      <c r="VD66" s="8"/>
      <c r="VE66" s="8"/>
      <c r="VF66" s="8"/>
      <c r="VG66" s="8"/>
      <c r="VH66" s="8"/>
      <c r="VI66" s="8"/>
      <c r="VJ66" s="8"/>
      <c r="VK66" s="8"/>
      <c r="VL66" s="8"/>
      <c r="VM66" s="8"/>
      <c r="VN66" s="8"/>
      <c r="VO66" s="8"/>
      <c r="VP66" s="8"/>
      <c r="VQ66" s="8"/>
      <c r="VR66" s="8"/>
      <c r="VS66" s="8"/>
      <c r="VT66" s="8"/>
      <c r="VU66" s="8"/>
      <c r="VV66" s="8"/>
      <c r="VW66" s="8"/>
      <c r="VX66" s="8"/>
      <c r="VY66" s="8"/>
      <c r="VZ66" s="8"/>
      <c r="WA66" s="8"/>
      <c r="WB66" s="8"/>
      <c r="WC66" s="8"/>
      <c r="WD66" s="8"/>
      <c r="WE66" s="8"/>
      <c r="WF66" s="8"/>
      <c r="WG66" s="8"/>
      <c r="WH66" s="8"/>
      <c r="WI66" s="8"/>
      <c r="WJ66" s="8"/>
      <c r="WK66" s="8"/>
      <c r="WL66" s="8"/>
      <c r="WM66" s="8"/>
      <c r="WN66" s="8"/>
      <c r="WO66" s="8"/>
      <c r="WP66" s="8"/>
      <c r="WQ66" s="8"/>
      <c r="WR66" s="8"/>
      <c r="WS66" s="8"/>
      <c r="WT66" s="8"/>
      <c r="WU66" s="8"/>
      <c r="WV66" s="8"/>
      <c r="WW66" s="8"/>
      <c r="WX66" s="8"/>
      <c r="WY66" s="8"/>
      <c r="WZ66" s="8"/>
      <c r="XA66" s="8"/>
      <c r="XB66" s="8"/>
      <c r="XC66" s="8"/>
      <c r="XD66" s="8"/>
      <c r="XE66" s="8"/>
      <c r="XF66" s="8"/>
      <c r="XG66" s="8"/>
      <c r="XH66" s="8"/>
      <c r="XI66" s="8"/>
      <c r="XJ66" s="8"/>
      <c r="XK66" s="8"/>
      <c r="XL66" s="8"/>
      <c r="XM66" s="8"/>
      <c r="XN66" s="8"/>
      <c r="XO66" s="8"/>
      <c r="XP66" s="8"/>
      <c r="XQ66" s="8"/>
      <c r="XR66" s="8"/>
      <c r="XS66" s="8"/>
      <c r="XT66" s="8"/>
      <c r="XU66" s="8"/>
      <c r="XV66" s="8"/>
      <c r="XW66" s="8"/>
      <c r="XX66" s="8"/>
      <c r="XY66" s="8"/>
      <c r="XZ66" s="8"/>
      <c r="YA66" s="8"/>
      <c r="YB66" s="8"/>
      <c r="YC66" s="8"/>
      <c r="YD66" s="8"/>
      <c r="YE66" s="8"/>
      <c r="YF66" s="8"/>
      <c r="YG66" s="8"/>
      <c r="YH66" s="8"/>
      <c r="YI66" s="8"/>
      <c r="YJ66" s="8"/>
      <c r="YK66" s="8"/>
      <c r="YL66" s="8"/>
      <c r="YM66" s="8"/>
      <c r="YN66" s="8"/>
      <c r="YO66" s="8"/>
      <c r="YP66" s="8"/>
      <c r="YQ66" s="8"/>
      <c r="YR66" s="8"/>
      <c r="YS66" s="8"/>
      <c r="YT66" s="8"/>
      <c r="YU66" s="8"/>
      <c r="YV66" s="8"/>
      <c r="YW66" s="8"/>
      <c r="YX66" s="8"/>
      <c r="YY66" s="8"/>
      <c r="YZ66" s="8"/>
      <c r="ZA66" s="8"/>
      <c r="ZB66" s="8"/>
      <c r="ZC66" s="8"/>
      <c r="ZD66" s="8"/>
      <c r="ZE66" s="8"/>
      <c r="ZF66" s="8"/>
      <c r="ZG66" s="8"/>
      <c r="ZH66" s="8"/>
      <c r="ZI66" s="8"/>
      <c r="ZJ66" s="8"/>
      <c r="ZK66" s="8"/>
      <c r="ZL66" s="8"/>
      <c r="ZM66" s="8"/>
      <c r="ZN66" s="8"/>
      <c r="ZO66" s="8"/>
      <c r="ZP66" s="8"/>
      <c r="ZQ66" s="8"/>
      <c r="ZR66" s="8"/>
      <c r="ZS66" s="8"/>
      <c r="ZT66" s="8"/>
      <c r="ZU66" s="8"/>
      <c r="ZV66" s="8"/>
      <c r="ZW66" s="8"/>
      <c r="ZX66" s="8"/>
      <c r="ZY66" s="8"/>
      <c r="ZZ66" s="8"/>
      <c r="AAA66" s="8"/>
      <c r="AAB66" s="8"/>
      <c r="AAC66" s="8"/>
      <c r="AAD66" s="8"/>
      <c r="AAE66" s="8"/>
      <c r="AAF66" s="8"/>
      <c r="AAG66" s="8"/>
      <c r="AAH66" s="8"/>
      <c r="AAI66" s="8"/>
      <c r="AAJ66" s="8"/>
      <c r="AAK66" s="8"/>
      <c r="AAL66" s="8"/>
      <c r="AAM66" s="8"/>
      <c r="AAN66" s="8"/>
      <c r="AAO66" s="8"/>
      <c r="AAP66" s="8"/>
      <c r="AAQ66" s="8"/>
      <c r="AAR66" s="8"/>
      <c r="AAS66" s="8"/>
      <c r="AAT66" s="8"/>
      <c r="AAU66" s="8"/>
      <c r="AAV66" s="8"/>
      <c r="AAW66" s="8"/>
      <c r="AAX66" s="8"/>
      <c r="AAY66" s="8"/>
      <c r="AAZ66" s="8"/>
      <c r="ABA66" s="8"/>
      <c r="ABB66" s="8"/>
      <c r="ABC66" s="8"/>
      <c r="ABD66" s="8"/>
      <c r="ABE66" s="8"/>
      <c r="ABF66" s="8"/>
      <c r="ABG66" s="8"/>
      <c r="ABH66" s="8"/>
      <c r="ABI66" s="8"/>
      <c r="ABJ66" s="8"/>
      <c r="ABK66" s="8"/>
      <c r="ABL66" s="8"/>
      <c r="ABM66" s="8"/>
      <c r="ABN66" s="8"/>
      <c r="ABO66" s="8"/>
      <c r="ABP66" s="8"/>
      <c r="ABQ66" s="8"/>
      <c r="ABR66" s="8"/>
      <c r="ABS66" s="8"/>
      <c r="ABT66" s="8"/>
      <c r="ABU66" s="8"/>
      <c r="ABV66" s="8"/>
      <c r="ABW66" s="8"/>
      <c r="ABX66" s="8"/>
      <c r="ABY66" s="8"/>
      <c r="ABZ66" s="8"/>
      <c r="ACA66" s="8"/>
      <c r="ACB66" s="8"/>
      <c r="ACC66" s="8"/>
      <c r="ACD66" s="8"/>
      <c r="ACE66" s="8"/>
      <c r="ACF66" s="8"/>
      <c r="ACG66" s="8"/>
      <c r="ACH66" s="8"/>
      <c r="ACI66" s="8"/>
      <c r="ACJ66" s="8"/>
      <c r="ACK66" s="8"/>
      <c r="ACL66" s="8"/>
      <c r="ACM66" s="8"/>
      <c r="ACN66" s="8"/>
      <c r="ACO66" s="8"/>
      <c r="ACP66" s="8"/>
      <c r="ACQ66" s="8"/>
      <c r="ACR66" s="8"/>
      <c r="ACS66" s="8"/>
      <c r="ACT66" s="8"/>
      <c r="ACU66" s="8"/>
      <c r="ACV66" s="8"/>
      <c r="ACW66" s="8"/>
      <c r="ACX66" s="8"/>
      <c r="ACY66" s="8"/>
      <c r="ACZ66" s="8"/>
      <c r="ADA66" s="8"/>
      <c r="ADB66" s="8"/>
      <c r="ADC66" s="8"/>
      <c r="ADD66" s="8"/>
      <c r="ADE66" s="8"/>
      <c r="ADF66" s="8"/>
      <c r="ADG66" s="8"/>
      <c r="ADH66" s="8"/>
      <c r="ADI66" s="8"/>
      <c r="ADJ66" s="8"/>
      <c r="ADK66" s="8"/>
      <c r="ADL66" s="8"/>
      <c r="ADM66" s="8"/>
      <c r="ADN66" s="8"/>
      <c r="ADO66" s="8"/>
      <c r="ADP66" s="8"/>
      <c r="ADQ66" s="8"/>
      <c r="ADR66" s="8"/>
      <c r="ADS66" s="8"/>
      <c r="ADT66" s="8"/>
      <c r="ADU66" s="8"/>
      <c r="ADV66" s="8"/>
      <c r="ADW66" s="8"/>
      <c r="ADX66" s="8"/>
      <c r="ADY66" s="8"/>
      <c r="ADZ66" s="8"/>
      <c r="AEA66" s="8"/>
      <c r="AEB66" s="8"/>
      <c r="AEC66" s="8"/>
      <c r="AED66" s="8"/>
      <c r="AEE66" s="8"/>
      <c r="AEF66" s="8"/>
      <c r="AEG66" s="8"/>
      <c r="AEH66" s="8"/>
      <c r="AEI66" s="8"/>
      <c r="AEJ66" s="8"/>
      <c r="AEK66" s="8"/>
      <c r="AEL66" s="8"/>
      <c r="AEM66" s="8"/>
      <c r="AEN66" s="8"/>
      <c r="AEO66" s="8"/>
      <c r="AEP66" s="8"/>
      <c r="AEQ66" s="8"/>
      <c r="AER66" s="8"/>
      <c r="AES66" s="8"/>
      <c r="AET66" s="8"/>
      <c r="AEU66" s="8"/>
      <c r="AEV66" s="8"/>
      <c r="AEW66" s="8"/>
      <c r="AEX66" s="8"/>
      <c r="AEY66" s="8"/>
      <c r="AEZ66" s="8"/>
      <c r="AFA66" s="8"/>
      <c r="AFB66" s="8"/>
      <c r="AFC66" s="8"/>
      <c r="AFD66" s="8"/>
      <c r="AFE66" s="8"/>
      <c r="AFF66" s="8"/>
      <c r="AFG66" s="8"/>
      <c r="AFH66" s="8"/>
      <c r="AFI66" s="8"/>
      <c r="AFJ66" s="8"/>
      <c r="AFK66" s="8"/>
      <c r="AFL66" s="8"/>
      <c r="AFM66" s="8"/>
      <c r="AFN66" s="8"/>
      <c r="AFO66" s="8"/>
      <c r="AFP66" s="8"/>
      <c r="AFQ66" s="8"/>
      <c r="AFR66" s="8"/>
      <c r="AFS66" s="8"/>
      <c r="AFT66" s="8"/>
      <c r="AFU66" s="8"/>
      <c r="AFV66" s="8"/>
      <c r="AFW66" s="8"/>
      <c r="AFX66" s="8"/>
      <c r="AFY66" s="8"/>
      <c r="AFZ66" s="8"/>
      <c r="AGA66" s="8"/>
      <c r="AGB66" s="8"/>
      <c r="AGC66" s="8"/>
      <c r="AGD66" s="8"/>
      <c r="AGE66" s="8"/>
      <c r="AGF66" s="8"/>
      <c r="AGG66" s="8"/>
      <c r="AGH66" s="8"/>
      <c r="AGI66" s="8"/>
      <c r="AGJ66" s="8"/>
      <c r="AGK66" s="8"/>
      <c r="AGL66" s="8"/>
      <c r="AGM66" s="8"/>
      <c r="AGN66" s="8"/>
      <c r="AGO66" s="8"/>
      <c r="AGP66" s="8"/>
      <c r="AGQ66" s="8"/>
      <c r="AGR66" s="8"/>
      <c r="AGS66" s="8"/>
      <c r="AGT66" s="8"/>
      <c r="AGU66" s="8"/>
      <c r="AGV66" s="8"/>
      <c r="AGW66" s="8"/>
      <c r="AGX66" s="8"/>
      <c r="AGY66" s="8"/>
      <c r="AGZ66" s="8"/>
      <c r="AHA66" s="8"/>
      <c r="AHB66" s="8"/>
      <c r="AHC66" s="8"/>
      <c r="AHD66" s="8"/>
      <c r="AHE66" s="8"/>
      <c r="AHF66" s="8"/>
      <c r="AHG66" s="8"/>
      <c r="AHH66" s="8"/>
      <c r="AHI66" s="8"/>
      <c r="AHJ66" s="8"/>
      <c r="AHK66" s="8"/>
      <c r="AHL66" s="8"/>
      <c r="AHM66" s="8"/>
      <c r="AHN66" s="8"/>
      <c r="AHO66" s="8"/>
      <c r="AHP66" s="8"/>
      <c r="AHQ66" s="8"/>
      <c r="AHR66" s="8"/>
      <c r="AHS66" s="8"/>
      <c r="AHT66" s="8"/>
      <c r="AHU66" s="8"/>
      <c r="AHV66" s="8"/>
      <c r="AHW66" s="8"/>
      <c r="AHX66" s="8"/>
      <c r="AHY66" s="8"/>
      <c r="AHZ66" s="8"/>
      <c r="AIA66" s="8"/>
      <c r="AIB66" s="8"/>
      <c r="AIC66" s="8"/>
      <c r="AID66" s="8"/>
      <c r="AIE66" s="8"/>
      <c r="AIF66" s="8"/>
      <c r="AIG66" s="8"/>
      <c r="AIH66" s="8"/>
      <c r="AII66" s="8"/>
      <c r="AIJ66" s="8"/>
      <c r="AIK66" s="8"/>
      <c r="AIL66" s="8"/>
      <c r="AIM66" s="8"/>
      <c r="AIN66" s="8"/>
      <c r="AIO66" s="8"/>
      <c r="AIP66" s="8"/>
      <c r="AIQ66" s="8"/>
      <c r="AIR66" s="8"/>
      <c r="AIS66" s="8"/>
      <c r="AIT66" s="8"/>
      <c r="AIU66" s="8"/>
      <c r="AIV66" s="8"/>
      <c r="AIW66" s="8"/>
      <c r="AIX66" s="8"/>
      <c r="AIY66" s="8"/>
      <c r="AIZ66" s="8"/>
      <c r="AJA66" s="8"/>
      <c r="AJB66" s="8"/>
      <c r="AJC66" s="8"/>
      <c r="AJD66" s="8"/>
      <c r="AJE66" s="8"/>
      <c r="AJF66" s="8"/>
      <c r="AJG66" s="8"/>
      <c r="AJH66" s="8"/>
      <c r="AJI66" s="8"/>
      <c r="AJJ66" s="8"/>
      <c r="AJK66" s="8"/>
      <c r="AJL66" s="8"/>
      <c r="AJM66" s="8"/>
      <c r="AJN66" s="8"/>
      <c r="AJO66" s="8"/>
      <c r="AJP66" s="8"/>
      <c r="AJQ66" s="8"/>
      <c r="AJR66" s="8"/>
      <c r="AJS66" s="8"/>
      <c r="AJT66" s="8"/>
      <c r="AJU66" s="8"/>
      <c r="AJV66" s="8"/>
      <c r="AJW66" s="8"/>
      <c r="AJX66" s="8"/>
      <c r="AJY66" s="8"/>
      <c r="AJZ66" s="8"/>
      <c r="AKA66" s="8"/>
      <c r="AKB66" s="8"/>
      <c r="AKC66" s="8"/>
      <c r="AKD66" s="8"/>
      <c r="AKE66" s="8"/>
      <c r="AKF66" s="8"/>
      <c r="AKG66" s="8"/>
      <c r="AKH66" s="8"/>
      <c r="AKI66" s="8"/>
      <c r="AKJ66" s="8"/>
      <c r="AKK66" s="8"/>
      <c r="AKL66" s="8"/>
      <c r="AKM66" s="8"/>
      <c r="AKN66" s="8"/>
      <c r="AKO66" s="8"/>
      <c r="AKP66" s="8"/>
      <c r="AKQ66" s="8"/>
      <c r="AKR66" s="8"/>
      <c r="AKS66" s="8"/>
      <c r="AKT66" s="8"/>
      <c r="AKU66" s="8"/>
      <c r="AKV66" s="8"/>
      <c r="AKW66" s="8"/>
      <c r="AKX66" s="8"/>
      <c r="AKY66" s="8"/>
      <c r="AKZ66" s="8"/>
      <c r="ALA66" s="8"/>
      <c r="ALB66" s="8"/>
      <c r="ALC66" s="8"/>
      <c r="ALD66" s="8"/>
      <c r="ALE66" s="8"/>
      <c r="ALF66" s="8"/>
      <c r="ALG66" s="8"/>
      <c r="ALH66" s="8"/>
      <c r="ALI66" s="8"/>
      <c r="ALJ66" s="8"/>
      <c r="ALK66" s="8"/>
      <c r="ALL66" s="8"/>
      <c r="ALM66" s="8"/>
      <c r="ALN66" s="8"/>
      <c r="ALO66" s="8"/>
      <c r="ALP66" s="8"/>
      <c r="ALQ66" s="8"/>
      <c r="ALR66" s="8"/>
      <c r="ALS66" s="8"/>
      <c r="ALT66" s="8"/>
      <c r="ALU66" s="8"/>
      <c r="ALV66" s="8"/>
      <c r="ALW66" s="8"/>
      <c r="ALX66" s="8"/>
      <c r="ALY66" s="8"/>
      <c r="ALZ66" s="8"/>
      <c r="AMA66" s="8"/>
      <c r="AMB66" s="8"/>
      <c r="AMC66" s="8"/>
      <c r="AMD66" s="8"/>
      <c r="AME66" s="8"/>
      <c r="AMF66" s="8"/>
      <c r="AMG66" s="8"/>
      <c r="AMH66" s="8"/>
      <c r="AMI66" s="8"/>
      <c r="AMJ66" s="8"/>
      <c r="AMK66" s="8"/>
      <c r="AML66" s="8"/>
      <c r="AMM66" s="8"/>
      <c r="AMN66" s="8"/>
      <c r="AMO66" s="8"/>
      <c r="AMP66" s="8"/>
      <c r="AMQ66" s="8"/>
      <c r="AMR66" s="8"/>
      <c r="AMS66" s="8"/>
      <c r="AMT66" s="8"/>
      <c r="AMU66" s="8"/>
      <c r="AMV66" s="8"/>
      <c r="AMW66" s="8"/>
      <c r="AMX66" s="8"/>
      <c r="AMY66" s="8"/>
      <c r="AMZ66" s="8"/>
      <c r="ANA66" s="8"/>
      <c r="ANB66" s="8"/>
      <c r="ANC66" s="8"/>
      <c r="AND66" s="8"/>
      <c r="ANE66" s="8"/>
      <c r="ANF66" s="8"/>
      <c r="ANG66" s="8"/>
      <c r="ANH66" s="8"/>
      <c r="ANI66" s="8"/>
      <c r="ANJ66" s="8"/>
      <c r="ANK66" s="8"/>
      <c r="ANL66" s="8"/>
      <c r="ANM66" s="8"/>
      <c r="ANN66" s="8"/>
      <c r="ANO66" s="8"/>
      <c r="ANP66" s="8"/>
      <c r="ANQ66" s="8"/>
      <c r="ANR66" s="8"/>
      <c r="ANS66" s="8"/>
      <c r="ANT66" s="8"/>
      <c r="ANU66" s="8"/>
      <c r="ANV66" s="8"/>
      <c r="ANW66" s="8"/>
      <c r="ANX66" s="8"/>
      <c r="ANY66" s="8"/>
      <c r="ANZ66" s="8"/>
      <c r="AOA66" s="8"/>
      <c r="AOB66" s="8"/>
      <c r="AOC66" s="8"/>
      <c r="AOD66" s="8"/>
      <c r="AOE66" s="8"/>
      <c r="AOF66" s="8"/>
      <c r="AOG66" s="8"/>
      <c r="AOH66" s="8"/>
      <c r="AOI66" s="8"/>
      <c r="AOJ66" s="8"/>
      <c r="AOK66" s="8"/>
      <c r="AOL66" s="8"/>
      <c r="AOM66" s="8"/>
      <c r="AON66" s="8"/>
      <c r="AOO66" s="8"/>
      <c r="AOP66" s="8"/>
      <c r="AOQ66" s="8"/>
      <c r="AOR66" s="8"/>
      <c r="AOS66" s="8"/>
      <c r="AOT66" s="8"/>
      <c r="AOU66" s="8"/>
      <c r="AOV66" s="8"/>
      <c r="AOW66" s="8"/>
      <c r="AOX66" s="8"/>
      <c r="AOY66" s="8"/>
      <c r="AOZ66" s="8"/>
      <c r="APA66" s="8"/>
      <c r="APB66" s="8"/>
      <c r="APC66" s="8"/>
      <c r="APD66" s="8"/>
      <c r="APE66" s="8"/>
      <c r="APF66" s="8"/>
      <c r="APG66" s="8"/>
      <c r="APH66" s="8"/>
      <c r="API66" s="8"/>
      <c r="APJ66" s="8"/>
      <c r="APK66" s="8"/>
      <c r="APL66" s="8"/>
      <c r="APM66" s="8"/>
      <c r="APN66" s="8"/>
      <c r="APO66" s="8"/>
      <c r="APP66" s="8"/>
      <c r="APQ66" s="8"/>
      <c r="APR66" s="8"/>
      <c r="APS66" s="8"/>
      <c r="APT66" s="8"/>
      <c r="APU66" s="8"/>
      <c r="APV66" s="8"/>
      <c r="APW66" s="8"/>
      <c r="APX66" s="8"/>
      <c r="APY66" s="8"/>
      <c r="APZ66" s="8"/>
      <c r="AQA66" s="8"/>
      <c r="AQB66" s="8"/>
      <c r="AQC66" s="8"/>
      <c r="AQD66" s="8"/>
      <c r="AQE66" s="8"/>
      <c r="AQF66" s="8"/>
      <c r="AQG66" s="8"/>
      <c r="AQH66" s="8"/>
      <c r="AQI66" s="8"/>
      <c r="AQJ66" s="8"/>
      <c r="AQK66" s="8"/>
      <c r="AQL66" s="8"/>
      <c r="AQM66" s="8"/>
      <c r="AQN66" s="8"/>
      <c r="AQO66" s="8"/>
      <c r="AQP66" s="8"/>
      <c r="AQQ66" s="8"/>
      <c r="AQR66" s="8"/>
      <c r="AQS66" s="8"/>
      <c r="AQT66" s="8"/>
      <c r="AQU66" s="8"/>
      <c r="AQV66" s="8"/>
      <c r="AQW66" s="8"/>
      <c r="AQX66" s="8"/>
      <c r="AQY66" s="8"/>
      <c r="AQZ66" s="8"/>
      <c r="ARA66" s="8"/>
      <c r="ARB66" s="8"/>
      <c r="ARC66" s="8"/>
      <c r="ARD66" s="8"/>
      <c r="ARE66" s="8"/>
      <c r="ARF66" s="8"/>
      <c r="ARG66" s="8"/>
      <c r="ARH66" s="8"/>
      <c r="ARI66" s="8"/>
      <c r="ARJ66" s="8"/>
      <c r="ARK66" s="8"/>
      <c r="ARL66" s="8"/>
      <c r="ARM66" s="8"/>
      <c r="ARN66" s="8"/>
      <c r="ARO66" s="8"/>
      <c r="ARP66" s="8"/>
      <c r="ARQ66" s="8"/>
      <c r="ARR66" s="8"/>
      <c r="ARS66" s="8"/>
      <c r="ART66" s="8"/>
      <c r="ARU66" s="8"/>
      <c r="ARV66" s="8"/>
      <c r="ARW66" s="8"/>
      <c r="ARX66" s="8"/>
      <c r="ARY66" s="8"/>
      <c r="ARZ66" s="8"/>
      <c r="ASA66" s="8"/>
      <c r="ASB66" s="8"/>
      <c r="ASC66" s="8"/>
      <c r="ASD66" s="8"/>
      <c r="ASE66" s="8"/>
      <c r="ASF66" s="8"/>
      <c r="ASG66" s="8"/>
      <c r="ASH66" s="8"/>
      <c r="ASI66" s="8"/>
      <c r="ASJ66" s="8"/>
      <c r="ASK66" s="8"/>
      <c r="ASL66" s="8"/>
      <c r="ASM66" s="8"/>
      <c r="ASN66" s="8"/>
      <c r="ASO66" s="8"/>
      <c r="ASP66" s="8"/>
      <c r="ASQ66" s="8"/>
      <c r="ASR66" s="8"/>
      <c r="ASS66" s="8"/>
      <c r="AST66" s="8"/>
      <c r="ASU66" s="8"/>
      <c r="ASV66" s="8"/>
      <c r="ASW66" s="8"/>
      <c r="ASX66" s="8"/>
      <c r="ASY66" s="8"/>
      <c r="ASZ66" s="8"/>
      <c r="ATA66" s="8"/>
      <c r="ATB66" s="8"/>
      <c r="ATC66" s="8"/>
      <c r="ATD66" s="8"/>
      <c r="ATE66" s="8"/>
      <c r="ATF66" s="8"/>
      <c r="ATG66" s="8"/>
      <c r="ATH66" s="8"/>
      <c r="ATI66" s="8"/>
      <c r="ATJ66" s="8"/>
      <c r="ATK66" s="8"/>
      <c r="ATL66" s="8"/>
      <c r="ATM66" s="8"/>
      <c r="ATN66" s="8"/>
      <c r="ATO66" s="8"/>
      <c r="ATP66" s="8"/>
      <c r="ATQ66" s="8"/>
      <c r="ATR66" s="8"/>
      <c r="ATS66" s="8"/>
      <c r="ATT66" s="8"/>
      <c r="ATU66" s="8"/>
      <c r="ATV66" s="8"/>
      <c r="ATW66" s="8"/>
      <c r="ATX66" s="8"/>
      <c r="ATY66" s="8"/>
      <c r="ATZ66" s="8"/>
      <c r="AUA66" s="8"/>
      <c r="AUB66" s="8"/>
      <c r="AUC66" s="8"/>
      <c r="AUD66" s="8"/>
      <c r="AUE66" s="8"/>
      <c r="AUF66" s="8"/>
      <c r="AUG66" s="8"/>
      <c r="AUH66" s="8"/>
      <c r="AUI66" s="8"/>
      <c r="AUJ66" s="8"/>
      <c r="AUK66" s="8"/>
      <c r="AUL66" s="8"/>
      <c r="AUM66" s="8"/>
      <c r="AUN66" s="8"/>
      <c r="AUO66" s="8"/>
      <c r="AUP66" s="8"/>
      <c r="AUQ66" s="8"/>
      <c r="AUR66" s="8"/>
      <c r="AUS66" s="8"/>
    </row>
    <row r="67" spans="1:1241" s="47" customFormat="1" ht="14" x14ac:dyDescent="0.25">
      <c r="A67" s="17"/>
      <c r="B67" s="17"/>
      <c r="D67" s="32"/>
      <c r="E67" s="17"/>
      <c r="F67" s="17"/>
      <c r="G67" s="17"/>
      <c r="H67" s="17"/>
      <c r="I67" s="17"/>
      <c r="J67" s="17"/>
      <c r="K67" s="17"/>
      <c r="L67" s="17"/>
      <c r="M67" s="17"/>
      <c r="N67" s="32"/>
      <c r="O67" s="32"/>
      <c r="P67" s="32"/>
      <c r="Q67" s="32"/>
      <c r="R67" s="32"/>
      <c r="S67" s="32"/>
      <c r="T67" s="32"/>
      <c r="U67" s="32"/>
      <c r="V67" s="127"/>
      <c r="W67" s="127"/>
      <c r="X67" s="130"/>
      <c r="Y67" s="130"/>
      <c r="Z67" s="130"/>
      <c r="AA67" s="130"/>
      <c r="AB67" s="130"/>
      <c r="AC67" s="130"/>
      <c r="AD67" s="130"/>
      <c r="AE67" s="130"/>
      <c r="AF67" s="130"/>
      <c r="AG67" s="130"/>
      <c r="AH67" s="130"/>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c r="HH67" s="8"/>
      <c r="HI67" s="8"/>
      <c r="HJ67" s="8"/>
      <c r="HK67" s="8"/>
      <c r="HL67" s="8"/>
      <c r="HM67" s="8"/>
      <c r="HN67" s="8"/>
      <c r="HO67" s="8"/>
      <c r="HP67" s="8"/>
      <c r="HQ67" s="8"/>
      <c r="HR67" s="8"/>
      <c r="HS67" s="8"/>
      <c r="HT67" s="8"/>
      <c r="HU67" s="8"/>
      <c r="HV67" s="8"/>
      <c r="HW67" s="8"/>
      <c r="HX67" s="8"/>
      <c r="HY67" s="8"/>
      <c r="HZ67" s="8"/>
      <c r="IA67" s="8"/>
      <c r="IB67" s="8"/>
      <c r="IC67" s="8"/>
      <c r="ID67" s="8"/>
      <c r="IE67" s="8"/>
      <c r="IF67" s="8"/>
      <c r="IG67" s="8"/>
      <c r="IH67" s="8"/>
      <c r="II67" s="8"/>
      <c r="IJ67" s="8"/>
      <c r="IK67" s="8"/>
      <c r="IL67" s="8"/>
      <c r="IM67" s="8"/>
      <c r="IN67" s="8"/>
      <c r="IO67" s="8"/>
      <c r="IP67" s="8"/>
      <c r="IQ67" s="8"/>
      <c r="IR67" s="8"/>
      <c r="IS67" s="8"/>
      <c r="IT67" s="8"/>
      <c r="IU67" s="8"/>
      <c r="IV67" s="8"/>
      <c r="IW67" s="8"/>
      <c r="IX67" s="8"/>
      <c r="IY67" s="8"/>
      <c r="IZ67" s="8"/>
      <c r="JA67" s="8"/>
      <c r="JB67" s="8"/>
      <c r="JC67" s="8"/>
      <c r="JD67" s="8"/>
      <c r="JE67" s="8"/>
      <c r="JF67" s="8"/>
      <c r="JG67" s="8"/>
      <c r="JH67" s="8"/>
      <c r="JI67" s="8"/>
      <c r="JJ67" s="8"/>
      <c r="JK67" s="8"/>
      <c r="JL67" s="8"/>
      <c r="JM67" s="8"/>
      <c r="JN67" s="8"/>
      <c r="JO67" s="8"/>
      <c r="JP67" s="8"/>
      <c r="JQ67" s="8"/>
      <c r="JR67" s="8"/>
      <c r="JS67" s="8"/>
      <c r="JT67" s="8"/>
      <c r="JU67" s="8"/>
      <c r="JV67" s="8"/>
      <c r="JW67" s="8"/>
      <c r="JX67" s="8"/>
      <c r="JY67" s="8"/>
      <c r="JZ67" s="8"/>
      <c r="KA67" s="8"/>
      <c r="KB67" s="8"/>
      <c r="KC67" s="8"/>
      <c r="KD67" s="8"/>
      <c r="KE67" s="8"/>
      <c r="KF67" s="8"/>
      <c r="KG67" s="8"/>
      <c r="KH67" s="8"/>
      <c r="KI67" s="8"/>
      <c r="KJ67" s="8"/>
      <c r="KK67" s="8"/>
      <c r="KL67" s="8"/>
      <c r="KM67" s="8"/>
      <c r="KN67" s="8"/>
      <c r="KO67" s="8"/>
      <c r="KP67" s="8"/>
      <c r="KQ67" s="8"/>
      <c r="KR67" s="8"/>
      <c r="KS67" s="8"/>
      <c r="KT67" s="8"/>
      <c r="KU67" s="8"/>
      <c r="KV67" s="8"/>
      <c r="KW67" s="8"/>
      <c r="KX67" s="8"/>
      <c r="KY67" s="8"/>
      <c r="KZ67" s="8"/>
      <c r="LA67" s="8"/>
      <c r="LB67" s="8"/>
      <c r="LC67" s="8"/>
      <c r="LD67" s="8"/>
      <c r="LE67" s="8"/>
      <c r="LF67" s="8"/>
      <c r="LG67" s="8"/>
      <c r="LH67" s="8"/>
      <c r="LI67" s="8"/>
      <c r="LJ67" s="8"/>
      <c r="LK67" s="8"/>
      <c r="LL67" s="8"/>
      <c r="LM67" s="8"/>
      <c r="LN67" s="8"/>
      <c r="LO67" s="8"/>
      <c r="LP67" s="8"/>
      <c r="LQ67" s="8"/>
      <c r="LR67" s="8"/>
      <c r="LS67" s="8"/>
      <c r="LT67" s="8"/>
      <c r="LU67" s="8"/>
      <c r="LV67" s="8"/>
      <c r="LW67" s="8"/>
      <c r="LX67" s="8"/>
      <c r="LY67" s="8"/>
      <c r="LZ67" s="8"/>
      <c r="MA67" s="8"/>
      <c r="MB67" s="8"/>
      <c r="MC67" s="8"/>
      <c r="MD67" s="8"/>
      <c r="ME67" s="8"/>
      <c r="MF67" s="8"/>
      <c r="MG67" s="8"/>
      <c r="MH67" s="8"/>
      <c r="MI67" s="8"/>
      <c r="MJ67" s="8"/>
      <c r="MK67" s="8"/>
      <c r="ML67" s="8"/>
      <c r="MM67" s="8"/>
      <c r="MN67" s="8"/>
      <c r="MO67" s="8"/>
      <c r="MP67" s="8"/>
      <c r="MQ67" s="8"/>
      <c r="MR67" s="8"/>
      <c r="MS67" s="8"/>
      <c r="MT67" s="8"/>
      <c r="MU67" s="8"/>
      <c r="MV67" s="8"/>
      <c r="MW67" s="8"/>
      <c r="MX67" s="8"/>
      <c r="MY67" s="8"/>
      <c r="MZ67" s="8"/>
      <c r="NA67" s="8"/>
      <c r="NB67" s="8"/>
      <c r="NC67" s="8"/>
      <c r="ND67" s="8"/>
      <c r="NE67" s="8"/>
      <c r="NF67" s="8"/>
      <c r="NG67" s="8"/>
      <c r="NH67" s="8"/>
      <c r="NI67" s="8"/>
      <c r="NJ67" s="8"/>
      <c r="NK67" s="8"/>
      <c r="NL67" s="8"/>
      <c r="NM67" s="8"/>
      <c r="NN67" s="8"/>
      <c r="NO67" s="8"/>
      <c r="NP67" s="8"/>
      <c r="NQ67" s="8"/>
      <c r="NR67" s="8"/>
      <c r="NS67" s="8"/>
      <c r="NT67" s="8"/>
      <c r="NU67" s="8"/>
      <c r="NV67" s="8"/>
      <c r="NW67" s="8"/>
      <c r="NX67" s="8"/>
      <c r="NY67" s="8"/>
      <c r="NZ67" s="8"/>
      <c r="OA67" s="8"/>
      <c r="OB67" s="8"/>
      <c r="OC67" s="8"/>
      <c r="OD67" s="8"/>
      <c r="OE67" s="8"/>
      <c r="OF67" s="8"/>
      <c r="OG67" s="8"/>
      <c r="OH67" s="8"/>
      <c r="OI67" s="8"/>
      <c r="OJ67" s="8"/>
      <c r="OK67" s="8"/>
      <c r="OL67" s="8"/>
      <c r="OM67" s="8"/>
      <c r="ON67" s="8"/>
      <c r="OO67" s="8"/>
      <c r="OP67" s="8"/>
      <c r="OQ67" s="8"/>
      <c r="OR67" s="8"/>
      <c r="OS67" s="8"/>
      <c r="OT67" s="8"/>
      <c r="OU67" s="8"/>
      <c r="OV67" s="8"/>
      <c r="OW67" s="8"/>
      <c r="OX67" s="8"/>
      <c r="OY67" s="8"/>
      <c r="OZ67" s="8"/>
      <c r="PA67" s="8"/>
      <c r="PB67" s="8"/>
      <c r="PC67" s="8"/>
      <c r="PD67" s="8"/>
      <c r="PE67" s="8"/>
      <c r="PF67" s="8"/>
      <c r="PG67" s="8"/>
      <c r="PH67" s="8"/>
      <c r="PI67" s="8"/>
      <c r="PJ67" s="8"/>
      <c r="PK67" s="8"/>
      <c r="PL67" s="8"/>
      <c r="PM67" s="8"/>
      <c r="PN67" s="8"/>
      <c r="PO67" s="8"/>
      <c r="PP67" s="8"/>
      <c r="PQ67" s="8"/>
      <c r="PR67" s="8"/>
      <c r="PS67" s="8"/>
      <c r="PT67" s="8"/>
      <c r="PU67" s="8"/>
      <c r="PV67" s="8"/>
      <c r="PW67" s="8"/>
      <c r="PX67" s="8"/>
      <c r="PY67" s="8"/>
      <c r="PZ67" s="8"/>
      <c r="QA67" s="8"/>
      <c r="QB67" s="8"/>
      <c r="QC67" s="8"/>
      <c r="QD67" s="8"/>
      <c r="QE67" s="8"/>
      <c r="QF67" s="8"/>
      <c r="QG67" s="8"/>
      <c r="QH67" s="8"/>
      <c r="QI67" s="8"/>
      <c r="QJ67" s="8"/>
      <c r="QK67" s="8"/>
      <c r="QL67" s="8"/>
      <c r="QM67" s="8"/>
      <c r="QN67" s="8"/>
      <c r="QO67" s="8"/>
      <c r="QP67" s="8"/>
      <c r="QQ67" s="8"/>
      <c r="QR67" s="8"/>
      <c r="QS67" s="8"/>
      <c r="QT67" s="8"/>
      <c r="QU67" s="8"/>
      <c r="QV67" s="8"/>
      <c r="QW67" s="8"/>
      <c r="QX67" s="8"/>
      <c r="QY67" s="8"/>
      <c r="QZ67" s="8"/>
      <c r="RA67" s="8"/>
      <c r="RB67" s="8"/>
      <c r="RC67" s="8"/>
      <c r="RD67" s="8"/>
      <c r="RE67" s="8"/>
      <c r="RF67" s="8"/>
      <c r="RG67" s="8"/>
      <c r="RH67" s="8"/>
      <c r="RI67" s="8"/>
      <c r="RJ67" s="8"/>
      <c r="RK67" s="8"/>
      <c r="RL67" s="8"/>
      <c r="RM67" s="8"/>
      <c r="RN67" s="8"/>
      <c r="RO67" s="8"/>
      <c r="RP67" s="8"/>
      <c r="RQ67" s="8"/>
      <c r="RR67" s="8"/>
      <c r="RS67" s="8"/>
      <c r="RT67" s="8"/>
      <c r="RU67" s="8"/>
      <c r="RV67" s="8"/>
      <c r="RW67" s="8"/>
      <c r="RX67" s="8"/>
      <c r="RY67" s="8"/>
      <c r="RZ67" s="8"/>
      <c r="SA67" s="8"/>
      <c r="SB67" s="8"/>
      <c r="SC67" s="8"/>
      <c r="SD67" s="8"/>
      <c r="SE67" s="8"/>
      <c r="SF67" s="8"/>
      <c r="SG67" s="8"/>
      <c r="SH67" s="8"/>
      <c r="SI67" s="8"/>
      <c r="SJ67" s="8"/>
      <c r="SK67" s="8"/>
      <c r="SL67" s="8"/>
      <c r="SM67" s="8"/>
      <c r="SN67" s="8"/>
      <c r="SO67" s="8"/>
      <c r="SP67" s="8"/>
      <c r="SQ67" s="8"/>
      <c r="SR67" s="8"/>
      <c r="SS67" s="8"/>
      <c r="ST67" s="8"/>
      <c r="SU67" s="8"/>
      <c r="SV67" s="8"/>
      <c r="SW67" s="8"/>
      <c r="SX67" s="8"/>
      <c r="SY67" s="8"/>
      <c r="SZ67" s="8"/>
      <c r="TA67" s="8"/>
      <c r="TB67" s="8"/>
      <c r="TC67" s="8"/>
      <c r="TD67" s="8"/>
      <c r="TE67" s="8"/>
      <c r="TF67" s="8"/>
      <c r="TG67" s="8"/>
      <c r="TH67" s="8"/>
      <c r="TI67" s="8"/>
      <c r="TJ67" s="8"/>
      <c r="TK67" s="8"/>
      <c r="TL67" s="8"/>
      <c r="TM67" s="8"/>
      <c r="TN67" s="8"/>
      <c r="TO67" s="8"/>
      <c r="TP67" s="8"/>
      <c r="TQ67" s="8"/>
      <c r="TR67" s="8"/>
      <c r="TS67" s="8"/>
      <c r="TT67" s="8"/>
      <c r="TU67" s="8"/>
      <c r="TV67" s="8"/>
      <c r="TW67" s="8"/>
      <c r="TX67" s="8"/>
      <c r="TY67" s="8"/>
      <c r="TZ67" s="8"/>
      <c r="UA67" s="8"/>
      <c r="UB67" s="8"/>
      <c r="UC67" s="8"/>
      <c r="UD67" s="8"/>
      <c r="UE67" s="8"/>
      <c r="UF67" s="8"/>
      <c r="UG67" s="8"/>
      <c r="UH67" s="8"/>
      <c r="UI67" s="8"/>
      <c r="UJ67" s="8"/>
      <c r="UK67" s="8"/>
      <c r="UL67" s="8"/>
      <c r="UM67" s="8"/>
      <c r="UN67" s="8"/>
      <c r="UO67" s="8"/>
      <c r="UP67" s="8"/>
      <c r="UQ67" s="8"/>
      <c r="UR67" s="8"/>
      <c r="US67" s="8"/>
      <c r="UT67" s="8"/>
      <c r="UU67" s="8"/>
      <c r="UV67" s="8"/>
      <c r="UW67" s="8"/>
      <c r="UX67" s="8"/>
      <c r="UY67" s="8"/>
      <c r="UZ67" s="8"/>
      <c r="VA67" s="8"/>
      <c r="VB67" s="8"/>
      <c r="VC67" s="8"/>
      <c r="VD67" s="8"/>
      <c r="VE67" s="8"/>
      <c r="VF67" s="8"/>
      <c r="VG67" s="8"/>
      <c r="VH67" s="8"/>
      <c r="VI67" s="8"/>
      <c r="VJ67" s="8"/>
      <c r="VK67" s="8"/>
      <c r="VL67" s="8"/>
      <c r="VM67" s="8"/>
      <c r="VN67" s="8"/>
      <c r="VO67" s="8"/>
      <c r="VP67" s="8"/>
      <c r="VQ67" s="8"/>
      <c r="VR67" s="8"/>
      <c r="VS67" s="8"/>
      <c r="VT67" s="8"/>
      <c r="VU67" s="8"/>
      <c r="VV67" s="8"/>
      <c r="VW67" s="8"/>
      <c r="VX67" s="8"/>
      <c r="VY67" s="8"/>
      <c r="VZ67" s="8"/>
      <c r="WA67" s="8"/>
      <c r="WB67" s="8"/>
      <c r="WC67" s="8"/>
      <c r="WD67" s="8"/>
      <c r="WE67" s="8"/>
      <c r="WF67" s="8"/>
      <c r="WG67" s="8"/>
      <c r="WH67" s="8"/>
      <c r="WI67" s="8"/>
      <c r="WJ67" s="8"/>
      <c r="WK67" s="8"/>
      <c r="WL67" s="8"/>
      <c r="WM67" s="8"/>
      <c r="WN67" s="8"/>
      <c r="WO67" s="8"/>
      <c r="WP67" s="8"/>
      <c r="WQ67" s="8"/>
      <c r="WR67" s="8"/>
      <c r="WS67" s="8"/>
      <c r="WT67" s="8"/>
      <c r="WU67" s="8"/>
      <c r="WV67" s="8"/>
      <c r="WW67" s="8"/>
      <c r="WX67" s="8"/>
      <c r="WY67" s="8"/>
      <c r="WZ67" s="8"/>
      <c r="XA67" s="8"/>
      <c r="XB67" s="8"/>
      <c r="XC67" s="8"/>
      <c r="XD67" s="8"/>
      <c r="XE67" s="8"/>
      <c r="XF67" s="8"/>
      <c r="XG67" s="8"/>
      <c r="XH67" s="8"/>
      <c r="XI67" s="8"/>
      <c r="XJ67" s="8"/>
      <c r="XK67" s="8"/>
      <c r="XL67" s="8"/>
      <c r="XM67" s="8"/>
      <c r="XN67" s="8"/>
      <c r="XO67" s="8"/>
      <c r="XP67" s="8"/>
      <c r="XQ67" s="8"/>
      <c r="XR67" s="8"/>
      <c r="XS67" s="8"/>
      <c r="XT67" s="8"/>
      <c r="XU67" s="8"/>
      <c r="XV67" s="8"/>
      <c r="XW67" s="8"/>
      <c r="XX67" s="8"/>
      <c r="XY67" s="8"/>
      <c r="XZ67" s="8"/>
      <c r="YA67" s="8"/>
      <c r="YB67" s="8"/>
      <c r="YC67" s="8"/>
      <c r="YD67" s="8"/>
      <c r="YE67" s="8"/>
      <c r="YF67" s="8"/>
      <c r="YG67" s="8"/>
      <c r="YH67" s="8"/>
      <c r="YI67" s="8"/>
      <c r="YJ67" s="8"/>
      <c r="YK67" s="8"/>
      <c r="YL67" s="8"/>
      <c r="YM67" s="8"/>
      <c r="YN67" s="8"/>
      <c r="YO67" s="8"/>
      <c r="YP67" s="8"/>
      <c r="YQ67" s="8"/>
      <c r="YR67" s="8"/>
      <c r="YS67" s="8"/>
      <c r="YT67" s="8"/>
      <c r="YU67" s="8"/>
      <c r="YV67" s="8"/>
      <c r="YW67" s="8"/>
      <c r="YX67" s="8"/>
      <c r="YY67" s="8"/>
      <c r="YZ67" s="8"/>
      <c r="ZA67" s="8"/>
      <c r="ZB67" s="8"/>
      <c r="ZC67" s="8"/>
      <c r="ZD67" s="8"/>
      <c r="ZE67" s="8"/>
      <c r="ZF67" s="8"/>
      <c r="ZG67" s="8"/>
      <c r="ZH67" s="8"/>
      <c r="ZI67" s="8"/>
      <c r="ZJ67" s="8"/>
      <c r="ZK67" s="8"/>
      <c r="ZL67" s="8"/>
      <c r="ZM67" s="8"/>
      <c r="ZN67" s="8"/>
      <c r="ZO67" s="8"/>
      <c r="ZP67" s="8"/>
      <c r="ZQ67" s="8"/>
      <c r="ZR67" s="8"/>
      <c r="ZS67" s="8"/>
      <c r="ZT67" s="8"/>
      <c r="ZU67" s="8"/>
      <c r="ZV67" s="8"/>
      <c r="ZW67" s="8"/>
      <c r="ZX67" s="8"/>
      <c r="ZY67" s="8"/>
      <c r="ZZ67" s="8"/>
      <c r="AAA67" s="8"/>
      <c r="AAB67" s="8"/>
      <c r="AAC67" s="8"/>
      <c r="AAD67" s="8"/>
      <c r="AAE67" s="8"/>
      <c r="AAF67" s="8"/>
      <c r="AAG67" s="8"/>
      <c r="AAH67" s="8"/>
      <c r="AAI67" s="8"/>
      <c r="AAJ67" s="8"/>
      <c r="AAK67" s="8"/>
      <c r="AAL67" s="8"/>
      <c r="AAM67" s="8"/>
      <c r="AAN67" s="8"/>
      <c r="AAO67" s="8"/>
      <c r="AAP67" s="8"/>
      <c r="AAQ67" s="8"/>
      <c r="AAR67" s="8"/>
      <c r="AAS67" s="8"/>
      <c r="AAT67" s="8"/>
      <c r="AAU67" s="8"/>
      <c r="AAV67" s="8"/>
      <c r="AAW67" s="8"/>
      <c r="AAX67" s="8"/>
      <c r="AAY67" s="8"/>
      <c r="AAZ67" s="8"/>
      <c r="ABA67" s="8"/>
      <c r="ABB67" s="8"/>
      <c r="ABC67" s="8"/>
      <c r="ABD67" s="8"/>
      <c r="ABE67" s="8"/>
      <c r="ABF67" s="8"/>
      <c r="ABG67" s="8"/>
      <c r="ABH67" s="8"/>
      <c r="ABI67" s="8"/>
      <c r="ABJ67" s="8"/>
      <c r="ABK67" s="8"/>
      <c r="ABL67" s="8"/>
      <c r="ABM67" s="8"/>
      <c r="ABN67" s="8"/>
      <c r="ABO67" s="8"/>
      <c r="ABP67" s="8"/>
      <c r="ABQ67" s="8"/>
      <c r="ABR67" s="8"/>
      <c r="ABS67" s="8"/>
      <c r="ABT67" s="8"/>
      <c r="ABU67" s="8"/>
      <c r="ABV67" s="8"/>
      <c r="ABW67" s="8"/>
      <c r="ABX67" s="8"/>
      <c r="ABY67" s="8"/>
      <c r="ABZ67" s="8"/>
      <c r="ACA67" s="8"/>
      <c r="ACB67" s="8"/>
      <c r="ACC67" s="8"/>
      <c r="ACD67" s="8"/>
      <c r="ACE67" s="8"/>
      <c r="ACF67" s="8"/>
      <c r="ACG67" s="8"/>
      <c r="ACH67" s="8"/>
      <c r="ACI67" s="8"/>
      <c r="ACJ67" s="8"/>
      <c r="ACK67" s="8"/>
      <c r="ACL67" s="8"/>
      <c r="ACM67" s="8"/>
      <c r="ACN67" s="8"/>
      <c r="ACO67" s="8"/>
      <c r="ACP67" s="8"/>
      <c r="ACQ67" s="8"/>
      <c r="ACR67" s="8"/>
      <c r="ACS67" s="8"/>
      <c r="ACT67" s="8"/>
      <c r="ACU67" s="8"/>
      <c r="ACV67" s="8"/>
      <c r="ACW67" s="8"/>
      <c r="ACX67" s="8"/>
      <c r="ACY67" s="8"/>
      <c r="ACZ67" s="8"/>
      <c r="ADA67" s="8"/>
      <c r="ADB67" s="8"/>
      <c r="ADC67" s="8"/>
      <c r="ADD67" s="8"/>
      <c r="ADE67" s="8"/>
      <c r="ADF67" s="8"/>
      <c r="ADG67" s="8"/>
      <c r="ADH67" s="8"/>
      <c r="ADI67" s="8"/>
      <c r="ADJ67" s="8"/>
      <c r="ADK67" s="8"/>
      <c r="ADL67" s="8"/>
      <c r="ADM67" s="8"/>
      <c r="ADN67" s="8"/>
      <c r="ADO67" s="8"/>
      <c r="ADP67" s="8"/>
      <c r="ADQ67" s="8"/>
      <c r="ADR67" s="8"/>
      <c r="ADS67" s="8"/>
      <c r="ADT67" s="8"/>
      <c r="ADU67" s="8"/>
      <c r="ADV67" s="8"/>
      <c r="ADW67" s="8"/>
      <c r="ADX67" s="8"/>
      <c r="ADY67" s="8"/>
      <c r="ADZ67" s="8"/>
      <c r="AEA67" s="8"/>
      <c r="AEB67" s="8"/>
      <c r="AEC67" s="8"/>
      <c r="AED67" s="8"/>
      <c r="AEE67" s="8"/>
      <c r="AEF67" s="8"/>
      <c r="AEG67" s="8"/>
      <c r="AEH67" s="8"/>
      <c r="AEI67" s="8"/>
      <c r="AEJ67" s="8"/>
      <c r="AEK67" s="8"/>
      <c r="AEL67" s="8"/>
      <c r="AEM67" s="8"/>
      <c r="AEN67" s="8"/>
      <c r="AEO67" s="8"/>
      <c r="AEP67" s="8"/>
      <c r="AEQ67" s="8"/>
      <c r="AER67" s="8"/>
      <c r="AES67" s="8"/>
      <c r="AET67" s="8"/>
      <c r="AEU67" s="8"/>
      <c r="AEV67" s="8"/>
      <c r="AEW67" s="8"/>
      <c r="AEX67" s="8"/>
      <c r="AEY67" s="8"/>
      <c r="AEZ67" s="8"/>
      <c r="AFA67" s="8"/>
      <c r="AFB67" s="8"/>
      <c r="AFC67" s="8"/>
      <c r="AFD67" s="8"/>
      <c r="AFE67" s="8"/>
      <c r="AFF67" s="8"/>
      <c r="AFG67" s="8"/>
      <c r="AFH67" s="8"/>
      <c r="AFI67" s="8"/>
      <c r="AFJ67" s="8"/>
      <c r="AFK67" s="8"/>
      <c r="AFL67" s="8"/>
      <c r="AFM67" s="8"/>
      <c r="AFN67" s="8"/>
      <c r="AFO67" s="8"/>
      <c r="AFP67" s="8"/>
      <c r="AFQ67" s="8"/>
      <c r="AFR67" s="8"/>
      <c r="AFS67" s="8"/>
      <c r="AFT67" s="8"/>
      <c r="AFU67" s="8"/>
      <c r="AFV67" s="8"/>
      <c r="AFW67" s="8"/>
      <c r="AFX67" s="8"/>
      <c r="AFY67" s="8"/>
      <c r="AFZ67" s="8"/>
      <c r="AGA67" s="8"/>
      <c r="AGB67" s="8"/>
      <c r="AGC67" s="8"/>
      <c r="AGD67" s="8"/>
      <c r="AGE67" s="8"/>
      <c r="AGF67" s="8"/>
      <c r="AGG67" s="8"/>
      <c r="AGH67" s="8"/>
      <c r="AGI67" s="8"/>
      <c r="AGJ67" s="8"/>
      <c r="AGK67" s="8"/>
      <c r="AGL67" s="8"/>
      <c r="AGM67" s="8"/>
      <c r="AGN67" s="8"/>
      <c r="AGO67" s="8"/>
      <c r="AGP67" s="8"/>
      <c r="AGQ67" s="8"/>
      <c r="AGR67" s="8"/>
      <c r="AGS67" s="8"/>
      <c r="AGT67" s="8"/>
      <c r="AGU67" s="8"/>
      <c r="AGV67" s="8"/>
      <c r="AGW67" s="8"/>
      <c r="AGX67" s="8"/>
      <c r="AGY67" s="8"/>
      <c r="AGZ67" s="8"/>
      <c r="AHA67" s="8"/>
      <c r="AHB67" s="8"/>
      <c r="AHC67" s="8"/>
      <c r="AHD67" s="8"/>
      <c r="AHE67" s="8"/>
      <c r="AHF67" s="8"/>
      <c r="AHG67" s="8"/>
      <c r="AHH67" s="8"/>
      <c r="AHI67" s="8"/>
      <c r="AHJ67" s="8"/>
      <c r="AHK67" s="8"/>
      <c r="AHL67" s="8"/>
      <c r="AHM67" s="8"/>
      <c r="AHN67" s="8"/>
      <c r="AHO67" s="8"/>
      <c r="AHP67" s="8"/>
      <c r="AHQ67" s="8"/>
      <c r="AHR67" s="8"/>
      <c r="AHS67" s="8"/>
      <c r="AHT67" s="8"/>
      <c r="AHU67" s="8"/>
      <c r="AHV67" s="8"/>
      <c r="AHW67" s="8"/>
      <c r="AHX67" s="8"/>
      <c r="AHY67" s="8"/>
      <c r="AHZ67" s="8"/>
      <c r="AIA67" s="8"/>
      <c r="AIB67" s="8"/>
      <c r="AIC67" s="8"/>
      <c r="AID67" s="8"/>
      <c r="AIE67" s="8"/>
      <c r="AIF67" s="8"/>
      <c r="AIG67" s="8"/>
      <c r="AIH67" s="8"/>
      <c r="AII67" s="8"/>
      <c r="AIJ67" s="8"/>
      <c r="AIK67" s="8"/>
      <c r="AIL67" s="8"/>
      <c r="AIM67" s="8"/>
      <c r="AIN67" s="8"/>
      <c r="AIO67" s="8"/>
      <c r="AIP67" s="8"/>
      <c r="AIQ67" s="8"/>
      <c r="AIR67" s="8"/>
      <c r="AIS67" s="8"/>
      <c r="AIT67" s="8"/>
      <c r="AIU67" s="8"/>
      <c r="AIV67" s="8"/>
      <c r="AIW67" s="8"/>
      <c r="AIX67" s="8"/>
      <c r="AIY67" s="8"/>
      <c r="AIZ67" s="8"/>
      <c r="AJA67" s="8"/>
      <c r="AJB67" s="8"/>
      <c r="AJC67" s="8"/>
      <c r="AJD67" s="8"/>
      <c r="AJE67" s="8"/>
      <c r="AJF67" s="8"/>
      <c r="AJG67" s="8"/>
      <c r="AJH67" s="8"/>
      <c r="AJI67" s="8"/>
      <c r="AJJ67" s="8"/>
      <c r="AJK67" s="8"/>
      <c r="AJL67" s="8"/>
      <c r="AJM67" s="8"/>
      <c r="AJN67" s="8"/>
      <c r="AJO67" s="8"/>
      <c r="AJP67" s="8"/>
      <c r="AJQ67" s="8"/>
      <c r="AJR67" s="8"/>
      <c r="AJS67" s="8"/>
      <c r="AJT67" s="8"/>
      <c r="AJU67" s="8"/>
      <c r="AJV67" s="8"/>
      <c r="AJW67" s="8"/>
      <c r="AJX67" s="8"/>
      <c r="AJY67" s="8"/>
      <c r="AJZ67" s="8"/>
      <c r="AKA67" s="8"/>
      <c r="AKB67" s="8"/>
      <c r="AKC67" s="8"/>
      <c r="AKD67" s="8"/>
      <c r="AKE67" s="8"/>
      <c r="AKF67" s="8"/>
      <c r="AKG67" s="8"/>
      <c r="AKH67" s="8"/>
      <c r="AKI67" s="8"/>
      <c r="AKJ67" s="8"/>
      <c r="AKK67" s="8"/>
      <c r="AKL67" s="8"/>
      <c r="AKM67" s="8"/>
      <c r="AKN67" s="8"/>
      <c r="AKO67" s="8"/>
      <c r="AKP67" s="8"/>
      <c r="AKQ67" s="8"/>
      <c r="AKR67" s="8"/>
      <c r="AKS67" s="8"/>
      <c r="AKT67" s="8"/>
      <c r="AKU67" s="8"/>
      <c r="AKV67" s="8"/>
      <c r="AKW67" s="8"/>
      <c r="AKX67" s="8"/>
      <c r="AKY67" s="8"/>
      <c r="AKZ67" s="8"/>
      <c r="ALA67" s="8"/>
      <c r="ALB67" s="8"/>
      <c r="ALC67" s="8"/>
      <c r="ALD67" s="8"/>
      <c r="ALE67" s="8"/>
      <c r="ALF67" s="8"/>
      <c r="ALG67" s="8"/>
      <c r="ALH67" s="8"/>
      <c r="ALI67" s="8"/>
      <c r="ALJ67" s="8"/>
      <c r="ALK67" s="8"/>
      <c r="ALL67" s="8"/>
      <c r="ALM67" s="8"/>
      <c r="ALN67" s="8"/>
      <c r="ALO67" s="8"/>
      <c r="ALP67" s="8"/>
      <c r="ALQ67" s="8"/>
      <c r="ALR67" s="8"/>
      <c r="ALS67" s="8"/>
      <c r="ALT67" s="8"/>
      <c r="ALU67" s="8"/>
      <c r="ALV67" s="8"/>
      <c r="ALW67" s="8"/>
      <c r="ALX67" s="8"/>
      <c r="ALY67" s="8"/>
      <c r="ALZ67" s="8"/>
      <c r="AMA67" s="8"/>
      <c r="AMB67" s="8"/>
      <c r="AMC67" s="8"/>
      <c r="AMD67" s="8"/>
      <c r="AME67" s="8"/>
      <c r="AMF67" s="8"/>
      <c r="AMG67" s="8"/>
      <c r="AMH67" s="8"/>
      <c r="AMI67" s="8"/>
      <c r="AMJ67" s="8"/>
      <c r="AMK67" s="8"/>
      <c r="AML67" s="8"/>
      <c r="AMM67" s="8"/>
      <c r="AMN67" s="8"/>
      <c r="AMO67" s="8"/>
      <c r="AMP67" s="8"/>
      <c r="AMQ67" s="8"/>
      <c r="AMR67" s="8"/>
      <c r="AMS67" s="8"/>
      <c r="AMT67" s="8"/>
      <c r="AMU67" s="8"/>
      <c r="AMV67" s="8"/>
      <c r="AMW67" s="8"/>
      <c r="AMX67" s="8"/>
      <c r="AMY67" s="8"/>
      <c r="AMZ67" s="8"/>
      <c r="ANA67" s="8"/>
      <c r="ANB67" s="8"/>
      <c r="ANC67" s="8"/>
      <c r="AND67" s="8"/>
      <c r="ANE67" s="8"/>
      <c r="ANF67" s="8"/>
      <c r="ANG67" s="8"/>
      <c r="ANH67" s="8"/>
      <c r="ANI67" s="8"/>
      <c r="ANJ67" s="8"/>
      <c r="ANK67" s="8"/>
      <c r="ANL67" s="8"/>
      <c r="ANM67" s="8"/>
      <c r="ANN67" s="8"/>
      <c r="ANO67" s="8"/>
      <c r="ANP67" s="8"/>
      <c r="ANQ67" s="8"/>
      <c r="ANR67" s="8"/>
      <c r="ANS67" s="8"/>
      <c r="ANT67" s="8"/>
      <c r="ANU67" s="8"/>
      <c r="ANV67" s="8"/>
      <c r="ANW67" s="8"/>
      <c r="ANX67" s="8"/>
      <c r="ANY67" s="8"/>
      <c r="ANZ67" s="8"/>
      <c r="AOA67" s="8"/>
      <c r="AOB67" s="8"/>
      <c r="AOC67" s="8"/>
      <c r="AOD67" s="8"/>
      <c r="AOE67" s="8"/>
      <c r="AOF67" s="8"/>
      <c r="AOG67" s="8"/>
      <c r="AOH67" s="8"/>
      <c r="AOI67" s="8"/>
      <c r="AOJ67" s="8"/>
      <c r="AOK67" s="8"/>
      <c r="AOL67" s="8"/>
      <c r="AOM67" s="8"/>
      <c r="AON67" s="8"/>
      <c r="AOO67" s="8"/>
      <c r="AOP67" s="8"/>
      <c r="AOQ67" s="8"/>
      <c r="AOR67" s="8"/>
      <c r="AOS67" s="8"/>
      <c r="AOT67" s="8"/>
      <c r="AOU67" s="8"/>
      <c r="AOV67" s="8"/>
      <c r="AOW67" s="8"/>
      <c r="AOX67" s="8"/>
      <c r="AOY67" s="8"/>
      <c r="AOZ67" s="8"/>
      <c r="APA67" s="8"/>
      <c r="APB67" s="8"/>
      <c r="APC67" s="8"/>
      <c r="APD67" s="8"/>
      <c r="APE67" s="8"/>
      <c r="APF67" s="8"/>
      <c r="APG67" s="8"/>
      <c r="APH67" s="8"/>
      <c r="API67" s="8"/>
      <c r="APJ67" s="8"/>
      <c r="APK67" s="8"/>
      <c r="APL67" s="8"/>
      <c r="APM67" s="8"/>
      <c r="APN67" s="8"/>
      <c r="APO67" s="8"/>
      <c r="APP67" s="8"/>
      <c r="APQ67" s="8"/>
      <c r="APR67" s="8"/>
      <c r="APS67" s="8"/>
      <c r="APT67" s="8"/>
      <c r="APU67" s="8"/>
      <c r="APV67" s="8"/>
      <c r="APW67" s="8"/>
      <c r="APX67" s="8"/>
      <c r="APY67" s="8"/>
      <c r="APZ67" s="8"/>
      <c r="AQA67" s="8"/>
      <c r="AQB67" s="8"/>
      <c r="AQC67" s="8"/>
      <c r="AQD67" s="8"/>
      <c r="AQE67" s="8"/>
      <c r="AQF67" s="8"/>
      <c r="AQG67" s="8"/>
      <c r="AQH67" s="8"/>
      <c r="AQI67" s="8"/>
      <c r="AQJ67" s="8"/>
      <c r="AQK67" s="8"/>
      <c r="AQL67" s="8"/>
      <c r="AQM67" s="8"/>
      <c r="AQN67" s="8"/>
      <c r="AQO67" s="8"/>
      <c r="AQP67" s="8"/>
      <c r="AQQ67" s="8"/>
      <c r="AQR67" s="8"/>
      <c r="AQS67" s="8"/>
      <c r="AQT67" s="8"/>
      <c r="AQU67" s="8"/>
      <c r="AQV67" s="8"/>
      <c r="AQW67" s="8"/>
      <c r="AQX67" s="8"/>
      <c r="AQY67" s="8"/>
      <c r="AQZ67" s="8"/>
      <c r="ARA67" s="8"/>
      <c r="ARB67" s="8"/>
      <c r="ARC67" s="8"/>
      <c r="ARD67" s="8"/>
      <c r="ARE67" s="8"/>
      <c r="ARF67" s="8"/>
      <c r="ARG67" s="8"/>
      <c r="ARH67" s="8"/>
      <c r="ARI67" s="8"/>
      <c r="ARJ67" s="8"/>
      <c r="ARK67" s="8"/>
      <c r="ARL67" s="8"/>
      <c r="ARM67" s="8"/>
      <c r="ARN67" s="8"/>
      <c r="ARO67" s="8"/>
      <c r="ARP67" s="8"/>
      <c r="ARQ67" s="8"/>
      <c r="ARR67" s="8"/>
      <c r="ARS67" s="8"/>
      <c r="ART67" s="8"/>
      <c r="ARU67" s="8"/>
      <c r="ARV67" s="8"/>
      <c r="ARW67" s="8"/>
      <c r="ARX67" s="8"/>
      <c r="ARY67" s="8"/>
      <c r="ARZ67" s="8"/>
      <c r="ASA67" s="8"/>
      <c r="ASB67" s="8"/>
      <c r="ASC67" s="8"/>
      <c r="ASD67" s="8"/>
      <c r="ASE67" s="8"/>
      <c r="ASF67" s="8"/>
      <c r="ASG67" s="8"/>
      <c r="ASH67" s="8"/>
      <c r="ASI67" s="8"/>
      <c r="ASJ67" s="8"/>
      <c r="ASK67" s="8"/>
      <c r="ASL67" s="8"/>
      <c r="ASM67" s="8"/>
      <c r="ASN67" s="8"/>
      <c r="ASO67" s="8"/>
      <c r="ASP67" s="8"/>
      <c r="ASQ67" s="8"/>
      <c r="ASR67" s="8"/>
      <c r="ASS67" s="8"/>
      <c r="AST67" s="8"/>
      <c r="ASU67" s="8"/>
      <c r="ASV67" s="8"/>
      <c r="ASW67" s="8"/>
      <c r="ASX67" s="8"/>
      <c r="ASY67" s="8"/>
      <c r="ASZ67" s="8"/>
      <c r="ATA67" s="8"/>
      <c r="ATB67" s="8"/>
      <c r="ATC67" s="8"/>
      <c r="ATD67" s="8"/>
      <c r="ATE67" s="8"/>
      <c r="ATF67" s="8"/>
      <c r="ATG67" s="8"/>
      <c r="ATH67" s="8"/>
      <c r="ATI67" s="8"/>
      <c r="ATJ67" s="8"/>
      <c r="ATK67" s="8"/>
      <c r="ATL67" s="8"/>
      <c r="ATM67" s="8"/>
      <c r="ATN67" s="8"/>
      <c r="ATO67" s="8"/>
      <c r="ATP67" s="8"/>
      <c r="ATQ67" s="8"/>
      <c r="ATR67" s="8"/>
      <c r="ATS67" s="8"/>
      <c r="ATT67" s="8"/>
      <c r="ATU67" s="8"/>
      <c r="ATV67" s="8"/>
      <c r="ATW67" s="8"/>
      <c r="ATX67" s="8"/>
      <c r="ATY67" s="8"/>
      <c r="ATZ67" s="8"/>
      <c r="AUA67" s="8"/>
      <c r="AUB67" s="8"/>
      <c r="AUC67" s="8"/>
      <c r="AUD67" s="8"/>
      <c r="AUE67" s="8"/>
      <c r="AUF67" s="8"/>
      <c r="AUG67" s="8"/>
      <c r="AUH67" s="8"/>
      <c r="AUI67" s="8"/>
      <c r="AUJ67" s="8"/>
      <c r="AUK67" s="8"/>
      <c r="AUL67" s="8"/>
      <c r="AUM67" s="8"/>
      <c r="AUN67" s="8"/>
      <c r="AUO67" s="8"/>
      <c r="AUP67" s="8"/>
      <c r="AUQ67" s="8"/>
      <c r="AUR67" s="8"/>
      <c r="AUS67" s="8"/>
    </row>
    <row r="68" spans="1:1241" s="47" customFormat="1" ht="14" x14ac:dyDescent="0.25">
      <c r="A68" s="17"/>
      <c r="B68" s="17"/>
      <c r="D68" s="32"/>
      <c r="E68" s="17"/>
      <c r="F68" s="17"/>
      <c r="G68" s="17"/>
      <c r="H68" s="17"/>
      <c r="I68" s="17"/>
      <c r="J68" s="17"/>
      <c r="K68" s="17"/>
      <c r="L68" s="17"/>
      <c r="M68" s="17"/>
      <c r="N68" s="32"/>
      <c r="O68" s="32"/>
      <c r="P68" s="32"/>
      <c r="Q68" s="32"/>
      <c r="R68" s="32"/>
      <c r="S68" s="32"/>
      <c r="T68" s="32"/>
      <c r="U68" s="32"/>
      <c r="V68" s="127"/>
      <c r="W68" s="127"/>
      <c r="X68" s="130"/>
      <c r="Y68" s="130"/>
      <c r="Z68" s="130"/>
      <c r="AA68" s="130"/>
      <c r="AB68" s="130"/>
      <c r="AC68" s="130"/>
      <c r="AD68" s="130"/>
      <c r="AE68" s="130"/>
      <c r="AF68" s="130"/>
      <c r="AG68" s="130"/>
      <c r="AH68" s="130"/>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
      <c r="FU68" s="8"/>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
      <c r="HE68" s="8"/>
      <c r="HF68" s="8"/>
      <c r="HG68" s="8"/>
      <c r="HH68" s="8"/>
      <c r="HI68" s="8"/>
      <c r="HJ68" s="8"/>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
      <c r="IM68" s="8"/>
      <c r="IN68" s="8"/>
      <c r="IO68" s="8"/>
      <c r="IP68" s="8"/>
      <c r="IQ68" s="8"/>
      <c r="IR68" s="8"/>
      <c r="IS68" s="8"/>
      <c r="IT68" s="8"/>
      <c r="IU68" s="8"/>
      <c r="IV68" s="8"/>
      <c r="IW68" s="8"/>
      <c r="IX68" s="8"/>
      <c r="IY68" s="8"/>
      <c r="IZ68" s="8"/>
      <c r="JA68" s="8"/>
      <c r="JB68" s="8"/>
      <c r="JC68" s="8"/>
      <c r="JD68" s="8"/>
      <c r="JE68" s="8"/>
      <c r="JF68" s="8"/>
      <c r="JG68" s="8"/>
      <c r="JH68" s="8"/>
      <c r="JI68" s="8"/>
      <c r="JJ68" s="8"/>
      <c r="JK68" s="8"/>
      <c r="JL68" s="8"/>
      <c r="JM68" s="8"/>
      <c r="JN68" s="8"/>
      <c r="JO68" s="8"/>
      <c r="JP68" s="8"/>
      <c r="JQ68" s="8"/>
      <c r="JR68" s="8"/>
      <c r="JS68" s="8"/>
      <c r="JT68" s="8"/>
      <c r="JU68" s="8"/>
      <c r="JV68" s="8"/>
      <c r="JW68" s="8"/>
      <c r="JX68" s="8"/>
      <c r="JY68" s="8"/>
      <c r="JZ68" s="8"/>
      <c r="KA68" s="8"/>
      <c r="KB68" s="8"/>
      <c r="KC68" s="8"/>
      <c r="KD68" s="8"/>
      <c r="KE68" s="8"/>
      <c r="KF68" s="8"/>
      <c r="KG68" s="8"/>
      <c r="KH68" s="8"/>
      <c r="KI68" s="8"/>
      <c r="KJ68" s="8"/>
      <c r="KK68" s="8"/>
      <c r="KL68" s="8"/>
      <c r="KM68" s="8"/>
      <c r="KN68" s="8"/>
      <c r="KO68" s="8"/>
      <c r="KP68" s="8"/>
      <c r="KQ68" s="8"/>
      <c r="KR68" s="8"/>
      <c r="KS68" s="8"/>
      <c r="KT68" s="8"/>
      <c r="KU68" s="8"/>
      <c r="KV68" s="8"/>
      <c r="KW68" s="8"/>
      <c r="KX68" s="8"/>
      <c r="KY68" s="8"/>
      <c r="KZ68" s="8"/>
      <c r="LA68" s="8"/>
      <c r="LB68" s="8"/>
      <c r="LC68" s="8"/>
      <c r="LD68" s="8"/>
      <c r="LE68" s="8"/>
      <c r="LF68" s="8"/>
      <c r="LG68" s="8"/>
      <c r="LH68" s="8"/>
      <c r="LI68" s="8"/>
      <c r="LJ68" s="8"/>
      <c r="LK68" s="8"/>
      <c r="LL68" s="8"/>
      <c r="LM68" s="8"/>
      <c r="LN68" s="8"/>
      <c r="LO68" s="8"/>
      <c r="LP68" s="8"/>
      <c r="LQ68" s="8"/>
      <c r="LR68" s="8"/>
      <c r="LS68" s="8"/>
      <c r="LT68" s="8"/>
      <c r="LU68" s="8"/>
      <c r="LV68" s="8"/>
      <c r="LW68" s="8"/>
      <c r="LX68" s="8"/>
      <c r="LY68" s="8"/>
      <c r="LZ68" s="8"/>
      <c r="MA68" s="8"/>
      <c r="MB68" s="8"/>
      <c r="MC68" s="8"/>
      <c r="MD68" s="8"/>
      <c r="ME68" s="8"/>
      <c r="MF68" s="8"/>
      <c r="MG68" s="8"/>
      <c r="MH68" s="8"/>
      <c r="MI68" s="8"/>
      <c r="MJ68" s="8"/>
      <c r="MK68" s="8"/>
      <c r="ML68" s="8"/>
      <c r="MM68" s="8"/>
      <c r="MN68" s="8"/>
      <c r="MO68" s="8"/>
      <c r="MP68" s="8"/>
      <c r="MQ68" s="8"/>
      <c r="MR68" s="8"/>
      <c r="MS68" s="8"/>
      <c r="MT68" s="8"/>
      <c r="MU68" s="8"/>
      <c r="MV68" s="8"/>
      <c r="MW68" s="8"/>
      <c r="MX68" s="8"/>
      <c r="MY68" s="8"/>
      <c r="MZ68" s="8"/>
      <c r="NA68" s="8"/>
      <c r="NB68" s="8"/>
      <c r="NC68" s="8"/>
      <c r="ND68" s="8"/>
      <c r="NE68" s="8"/>
      <c r="NF68" s="8"/>
      <c r="NG68" s="8"/>
      <c r="NH68" s="8"/>
      <c r="NI68" s="8"/>
      <c r="NJ68" s="8"/>
      <c r="NK68" s="8"/>
      <c r="NL68" s="8"/>
      <c r="NM68" s="8"/>
      <c r="NN68" s="8"/>
      <c r="NO68" s="8"/>
      <c r="NP68" s="8"/>
      <c r="NQ68" s="8"/>
      <c r="NR68" s="8"/>
      <c r="NS68" s="8"/>
      <c r="NT68" s="8"/>
      <c r="NU68" s="8"/>
      <c r="NV68" s="8"/>
      <c r="NW68" s="8"/>
      <c r="NX68" s="8"/>
      <c r="NY68" s="8"/>
      <c r="NZ68" s="8"/>
      <c r="OA68" s="8"/>
      <c r="OB68" s="8"/>
      <c r="OC68" s="8"/>
      <c r="OD68" s="8"/>
      <c r="OE68" s="8"/>
      <c r="OF68" s="8"/>
      <c r="OG68" s="8"/>
      <c r="OH68" s="8"/>
      <c r="OI68" s="8"/>
      <c r="OJ68" s="8"/>
      <c r="OK68" s="8"/>
      <c r="OL68" s="8"/>
      <c r="OM68" s="8"/>
      <c r="ON68" s="8"/>
      <c r="OO68" s="8"/>
      <c r="OP68" s="8"/>
      <c r="OQ68" s="8"/>
      <c r="OR68" s="8"/>
      <c r="OS68" s="8"/>
      <c r="OT68" s="8"/>
      <c r="OU68" s="8"/>
      <c r="OV68" s="8"/>
      <c r="OW68" s="8"/>
      <c r="OX68" s="8"/>
      <c r="OY68" s="8"/>
      <c r="OZ68" s="8"/>
      <c r="PA68" s="8"/>
      <c r="PB68" s="8"/>
      <c r="PC68" s="8"/>
      <c r="PD68" s="8"/>
      <c r="PE68" s="8"/>
      <c r="PF68" s="8"/>
      <c r="PG68" s="8"/>
      <c r="PH68" s="8"/>
      <c r="PI68" s="8"/>
      <c r="PJ68" s="8"/>
      <c r="PK68" s="8"/>
      <c r="PL68" s="8"/>
      <c r="PM68" s="8"/>
      <c r="PN68" s="8"/>
      <c r="PO68" s="8"/>
      <c r="PP68" s="8"/>
      <c r="PQ68" s="8"/>
      <c r="PR68" s="8"/>
      <c r="PS68" s="8"/>
      <c r="PT68" s="8"/>
      <c r="PU68" s="8"/>
      <c r="PV68" s="8"/>
      <c r="PW68" s="8"/>
      <c r="PX68" s="8"/>
      <c r="PY68" s="8"/>
      <c r="PZ68" s="8"/>
      <c r="QA68" s="8"/>
      <c r="QB68" s="8"/>
      <c r="QC68" s="8"/>
      <c r="QD68" s="8"/>
      <c r="QE68" s="8"/>
      <c r="QF68" s="8"/>
      <c r="QG68" s="8"/>
      <c r="QH68" s="8"/>
      <c r="QI68" s="8"/>
      <c r="QJ68" s="8"/>
      <c r="QK68" s="8"/>
      <c r="QL68" s="8"/>
      <c r="QM68" s="8"/>
      <c r="QN68" s="8"/>
      <c r="QO68" s="8"/>
      <c r="QP68" s="8"/>
      <c r="QQ68" s="8"/>
      <c r="QR68" s="8"/>
      <c r="QS68" s="8"/>
      <c r="QT68" s="8"/>
      <c r="QU68" s="8"/>
      <c r="QV68" s="8"/>
      <c r="QW68" s="8"/>
      <c r="QX68" s="8"/>
      <c r="QY68" s="8"/>
      <c r="QZ68" s="8"/>
      <c r="RA68" s="8"/>
      <c r="RB68" s="8"/>
      <c r="RC68" s="8"/>
      <c r="RD68" s="8"/>
      <c r="RE68" s="8"/>
      <c r="RF68" s="8"/>
      <c r="RG68" s="8"/>
      <c r="RH68" s="8"/>
      <c r="RI68" s="8"/>
      <c r="RJ68" s="8"/>
      <c r="RK68" s="8"/>
      <c r="RL68" s="8"/>
      <c r="RM68" s="8"/>
      <c r="RN68" s="8"/>
      <c r="RO68" s="8"/>
      <c r="RP68" s="8"/>
      <c r="RQ68" s="8"/>
      <c r="RR68" s="8"/>
      <c r="RS68" s="8"/>
      <c r="RT68" s="8"/>
      <c r="RU68" s="8"/>
      <c r="RV68" s="8"/>
      <c r="RW68" s="8"/>
      <c r="RX68" s="8"/>
      <c r="RY68" s="8"/>
      <c r="RZ68" s="8"/>
      <c r="SA68" s="8"/>
      <c r="SB68" s="8"/>
      <c r="SC68" s="8"/>
      <c r="SD68" s="8"/>
      <c r="SE68" s="8"/>
      <c r="SF68" s="8"/>
      <c r="SG68" s="8"/>
      <c r="SH68" s="8"/>
      <c r="SI68" s="8"/>
      <c r="SJ68" s="8"/>
      <c r="SK68" s="8"/>
      <c r="SL68" s="8"/>
      <c r="SM68" s="8"/>
      <c r="SN68" s="8"/>
      <c r="SO68" s="8"/>
      <c r="SP68" s="8"/>
      <c r="SQ68" s="8"/>
      <c r="SR68" s="8"/>
      <c r="SS68" s="8"/>
      <c r="ST68" s="8"/>
      <c r="SU68" s="8"/>
      <c r="SV68" s="8"/>
      <c r="SW68" s="8"/>
      <c r="SX68" s="8"/>
      <c r="SY68" s="8"/>
      <c r="SZ68" s="8"/>
      <c r="TA68" s="8"/>
      <c r="TB68" s="8"/>
      <c r="TC68" s="8"/>
      <c r="TD68" s="8"/>
      <c r="TE68" s="8"/>
      <c r="TF68" s="8"/>
      <c r="TG68" s="8"/>
      <c r="TH68" s="8"/>
      <c r="TI68" s="8"/>
      <c r="TJ68" s="8"/>
      <c r="TK68" s="8"/>
      <c r="TL68" s="8"/>
      <c r="TM68" s="8"/>
      <c r="TN68" s="8"/>
      <c r="TO68" s="8"/>
      <c r="TP68" s="8"/>
      <c r="TQ68" s="8"/>
      <c r="TR68" s="8"/>
      <c r="TS68" s="8"/>
      <c r="TT68" s="8"/>
      <c r="TU68" s="8"/>
      <c r="TV68" s="8"/>
      <c r="TW68" s="8"/>
      <c r="TX68" s="8"/>
      <c r="TY68" s="8"/>
      <c r="TZ68" s="8"/>
      <c r="UA68" s="8"/>
      <c r="UB68" s="8"/>
      <c r="UC68" s="8"/>
      <c r="UD68" s="8"/>
      <c r="UE68" s="8"/>
      <c r="UF68" s="8"/>
      <c r="UG68" s="8"/>
      <c r="UH68" s="8"/>
      <c r="UI68" s="8"/>
      <c r="UJ68" s="8"/>
      <c r="UK68" s="8"/>
      <c r="UL68" s="8"/>
      <c r="UM68" s="8"/>
      <c r="UN68" s="8"/>
      <c r="UO68" s="8"/>
      <c r="UP68" s="8"/>
      <c r="UQ68" s="8"/>
      <c r="UR68" s="8"/>
      <c r="US68" s="8"/>
      <c r="UT68" s="8"/>
      <c r="UU68" s="8"/>
      <c r="UV68" s="8"/>
      <c r="UW68" s="8"/>
      <c r="UX68" s="8"/>
      <c r="UY68" s="8"/>
      <c r="UZ68" s="8"/>
      <c r="VA68" s="8"/>
      <c r="VB68" s="8"/>
      <c r="VC68" s="8"/>
      <c r="VD68" s="8"/>
      <c r="VE68" s="8"/>
      <c r="VF68" s="8"/>
      <c r="VG68" s="8"/>
      <c r="VH68" s="8"/>
      <c r="VI68" s="8"/>
      <c r="VJ68" s="8"/>
      <c r="VK68" s="8"/>
      <c r="VL68" s="8"/>
      <c r="VM68" s="8"/>
      <c r="VN68" s="8"/>
      <c r="VO68" s="8"/>
      <c r="VP68" s="8"/>
      <c r="VQ68" s="8"/>
      <c r="VR68" s="8"/>
      <c r="VS68" s="8"/>
      <c r="VT68" s="8"/>
      <c r="VU68" s="8"/>
      <c r="VV68" s="8"/>
      <c r="VW68" s="8"/>
      <c r="VX68" s="8"/>
      <c r="VY68" s="8"/>
      <c r="VZ68" s="8"/>
      <c r="WA68" s="8"/>
      <c r="WB68" s="8"/>
      <c r="WC68" s="8"/>
      <c r="WD68" s="8"/>
      <c r="WE68" s="8"/>
      <c r="WF68" s="8"/>
      <c r="WG68" s="8"/>
      <c r="WH68" s="8"/>
      <c r="WI68" s="8"/>
      <c r="WJ68" s="8"/>
      <c r="WK68" s="8"/>
      <c r="WL68" s="8"/>
      <c r="WM68" s="8"/>
      <c r="WN68" s="8"/>
      <c r="WO68" s="8"/>
      <c r="WP68" s="8"/>
      <c r="WQ68" s="8"/>
      <c r="WR68" s="8"/>
      <c r="WS68" s="8"/>
      <c r="WT68" s="8"/>
      <c r="WU68" s="8"/>
      <c r="WV68" s="8"/>
      <c r="WW68" s="8"/>
      <c r="WX68" s="8"/>
      <c r="WY68" s="8"/>
      <c r="WZ68" s="8"/>
      <c r="XA68" s="8"/>
      <c r="XB68" s="8"/>
      <c r="XC68" s="8"/>
      <c r="XD68" s="8"/>
      <c r="XE68" s="8"/>
      <c r="XF68" s="8"/>
      <c r="XG68" s="8"/>
      <c r="XH68" s="8"/>
      <c r="XI68" s="8"/>
      <c r="XJ68" s="8"/>
      <c r="XK68" s="8"/>
      <c r="XL68" s="8"/>
      <c r="XM68" s="8"/>
      <c r="XN68" s="8"/>
      <c r="XO68" s="8"/>
      <c r="XP68" s="8"/>
      <c r="XQ68" s="8"/>
      <c r="XR68" s="8"/>
      <c r="XS68" s="8"/>
      <c r="XT68" s="8"/>
      <c r="XU68" s="8"/>
      <c r="XV68" s="8"/>
      <c r="XW68" s="8"/>
      <c r="XX68" s="8"/>
      <c r="XY68" s="8"/>
      <c r="XZ68" s="8"/>
      <c r="YA68" s="8"/>
      <c r="YB68" s="8"/>
      <c r="YC68" s="8"/>
      <c r="YD68" s="8"/>
      <c r="YE68" s="8"/>
      <c r="YF68" s="8"/>
      <c r="YG68" s="8"/>
      <c r="YH68" s="8"/>
      <c r="YI68" s="8"/>
      <c r="YJ68" s="8"/>
      <c r="YK68" s="8"/>
      <c r="YL68" s="8"/>
      <c r="YM68" s="8"/>
      <c r="YN68" s="8"/>
      <c r="YO68" s="8"/>
      <c r="YP68" s="8"/>
      <c r="YQ68" s="8"/>
      <c r="YR68" s="8"/>
      <c r="YS68" s="8"/>
      <c r="YT68" s="8"/>
      <c r="YU68" s="8"/>
      <c r="YV68" s="8"/>
      <c r="YW68" s="8"/>
      <c r="YX68" s="8"/>
      <c r="YY68" s="8"/>
      <c r="YZ68" s="8"/>
      <c r="ZA68" s="8"/>
      <c r="ZB68" s="8"/>
      <c r="ZC68" s="8"/>
      <c r="ZD68" s="8"/>
      <c r="ZE68" s="8"/>
      <c r="ZF68" s="8"/>
      <c r="ZG68" s="8"/>
      <c r="ZH68" s="8"/>
      <c r="ZI68" s="8"/>
      <c r="ZJ68" s="8"/>
      <c r="ZK68" s="8"/>
      <c r="ZL68" s="8"/>
      <c r="ZM68" s="8"/>
      <c r="ZN68" s="8"/>
      <c r="ZO68" s="8"/>
      <c r="ZP68" s="8"/>
      <c r="ZQ68" s="8"/>
      <c r="ZR68" s="8"/>
      <c r="ZS68" s="8"/>
      <c r="ZT68" s="8"/>
      <c r="ZU68" s="8"/>
      <c r="ZV68" s="8"/>
      <c r="ZW68" s="8"/>
      <c r="ZX68" s="8"/>
      <c r="ZY68" s="8"/>
      <c r="ZZ68" s="8"/>
      <c r="AAA68" s="8"/>
      <c r="AAB68" s="8"/>
      <c r="AAC68" s="8"/>
      <c r="AAD68" s="8"/>
      <c r="AAE68" s="8"/>
      <c r="AAF68" s="8"/>
      <c r="AAG68" s="8"/>
      <c r="AAH68" s="8"/>
      <c r="AAI68" s="8"/>
      <c r="AAJ68" s="8"/>
      <c r="AAK68" s="8"/>
      <c r="AAL68" s="8"/>
      <c r="AAM68" s="8"/>
      <c r="AAN68" s="8"/>
      <c r="AAO68" s="8"/>
      <c r="AAP68" s="8"/>
      <c r="AAQ68" s="8"/>
      <c r="AAR68" s="8"/>
      <c r="AAS68" s="8"/>
      <c r="AAT68" s="8"/>
      <c r="AAU68" s="8"/>
      <c r="AAV68" s="8"/>
      <c r="AAW68" s="8"/>
      <c r="AAX68" s="8"/>
      <c r="AAY68" s="8"/>
      <c r="AAZ68" s="8"/>
      <c r="ABA68" s="8"/>
      <c r="ABB68" s="8"/>
      <c r="ABC68" s="8"/>
      <c r="ABD68" s="8"/>
      <c r="ABE68" s="8"/>
      <c r="ABF68" s="8"/>
      <c r="ABG68" s="8"/>
      <c r="ABH68" s="8"/>
      <c r="ABI68" s="8"/>
      <c r="ABJ68" s="8"/>
      <c r="ABK68" s="8"/>
      <c r="ABL68" s="8"/>
      <c r="ABM68" s="8"/>
      <c r="ABN68" s="8"/>
      <c r="ABO68" s="8"/>
      <c r="ABP68" s="8"/>
      <c r="ABQ68" s="8"/>
      <c r="ABR68" s="8"/>
      <c r="ABS68" s="8"/>
      <c r="ABT68" s="8"/>
      <c r="ABU68" s="8"/>
      <c r="ABV68" s="8"/>
      <c r="ABW68" s="8"/>
      <c r="ABX68" s="8"/>
      <c r="ABY68" s="8"/>
      <c r="ABZ68" s="8"/>
      <c r="ACA68" s="8"/>
      <c r="ACB68" s="8"/>
      <c r="ACC68" s="8"/>
      <c r="ACD68" s="8"/>
      <c r="ACE68" s="8"/>
      <c r="ACF68" s="8"/>
      <c r="ACG68" s="8"/>
      <c r="ACH68" s="8"/>
      <c r="ACI68" s="8"/>
      <c r="ACJ68" s="8"/>
      <c r="ACK68" s="8"/>
      <c r="ACL68" s="8"/>
      <c r="ACM68" s="8"/>
      <c r="ACN68" s="8"/>
      <c r="ACO68" s="8"/>
      <c r="ACP68" s="8"/>
      <c r="ACQ68" s="8"/>
      <c r="ACR68" s="8"/>
      <c r="ACS68" s="8"/>
      <c r="ACT68" s="8"/>
      <c r="ACU68" s="8"/>
      <c r="ACV68" s="8"/>
      <c r="ACW68" s="8"/>
      <c r="ACX68" s="8"/>
      <c r="ACY68" s="8"/>
      <c r="ACZ68" s="8"/>
      <c r="ADA68" s="8"/>
      <c r="ADB68" s="8"/>
      <c r="ADC68" s="8"/>
      <c r="ADD68" s="8"/>
      <c r="ADE68" s="8"/>
      <c r="ADF68" s="8"/>
      <c r="ADG68" s="8"/>
      <c r="ADH68" s="8"/>
      <c r="ADI68" s="8"/>
      <c r="ADJ68" s="8"/>
      <c r="ADK68" s="8"/>
      <c r="ADL68" s="8"/>
      <c r="ADM68" s="8"/>
      <c r="ADN68" s="8"/>
      <c r="ADO68" s="8"/>
      <c r="ADP68" s="8"/>
      <c r="ADQ68" s="8"/>
      <c r="ADR68" s="8"/>
      <c r="ADS68" s="8"/>
      <c r="ADT68" s="8"/>
      <c r="ADU68" s="8"/>
      <c r="ADV68" s="8"/>
      <c r="ADW68" s="8"/>
      <c r="ADX68" s="8"/>
      <c r="ADY68" s="8"/>
      <c r="ADZ68" s="8"/>
      <c r="AEA68" s="8"/>
      <c r="AEB68" s="8"/>
      <c r="AEC68" s="8"/>
      <c r="AED68" s="8"/>
      <c r="AEE68" s="8"/>
      <c r="AEF68" s="8"/>
      <c r="AEG68" s="8"/>
      <c r="AEH68" s="8"/>
      <c r="AEI68" s="8"/>
      <c r="AEJ68" s="8"/>
      <c r="AEK68" s="8"/>
      <c r="AEL68" s="8"/>
      <c r="AEM68" s="8"/>
      <c r="AEN68" s="8"/>
      <c r="AEO68" s="8"/>
      <c r="AEP68" s="8"/>
      <c r="AEQ68" s="8"/>
      <c r="AER68" s="8"/>
      <c r="AES68" s="8"/>
      <c r="AET68" s="8"/>
      <c r="AEU68" s="8"/>
      <c r="AEV68" s="8"/>
      <c r="AEW68" s="8"/>
      <c r="AEX68" s="8"/>
      <c r="AEY68" s="8"/>
      <c r="AEZ68" s="8"/>
      <c r="AFA68" s="8"/>
      <c r="AFB68" s="8"/>
      <c r="AFC68" s="8"/>
      <c r="AFD68" s="8"/>
      <c r="AFE68" s="8"/>
      <c r="AFF68" s="8"/>
      <c r="AFG68" s="8"/>
      <c r="AFH68" s="8"/>
      <c r="AFI68" s="8"/>
      <c r="AFJ68" s="8"/>
      <c r="AFK68" s="8"/>
      <c r="AFL68" s="8"/>
      <c r="AFM68" s="8"/>
      <c r="AFN68" s="8"/>
      <c r="AFO68" s="8"/>
      <c r="AFP68" s="8"/>
      <c r="AFQ68" s="8"/>
      <c r="AFR68" s="8"/>
      <c r="AFS68" s="8"/>
      <c r="AFT68" s="8"/>
      <c r="AFU68" s="8"/>
      <c r="AFV68" s="8"/>
      <c r="AFW68" s="8"/>
      <c r="AFX68" s="8"/>
      <c r="AFY68" s="8"/>
      <c r="AFZ68" s="8"/>
      <c r="AGA68" s="8"/>
      <c r="AGB68" s="8"/>
      <c r="AGC68" s="8"/>
      <c r="AGD68" s="8"/>
      <c r="AGE68" s="8"/>
      <c r="AGF68" s="8"/>
      <c r="AGG68" s="8"/>
      <c r="AGH68" s="8"/>
      <c r="AGI68" s="8"/>
      <c r="AGJ68" s="8"/>
      <c r="AGK68" s="8"/>
      <c r="AGL68" s="8"/>
      <c r="AGM68" s="8"/>
      <c r="AGN68" s="8"/>
      <c r="AGO68" s="8"/>
      <c r="AGP68" s="8"/>
      <c r="AGQ68" s="8"/>
      <c r="AGR68" s="8"/>
      <c r="AGS68" s="8"/>
      <c r="AGT68" s="8"/>
      <c r="AGU68" s="8"/>
      <c r="AGV68" s="8"/>
      <c r="AGW68" s="8"/>
      <c r="AGX68" s="8"/>
      <c r="AGY68" s="8"/>
      <c r="AGZ68" s="8"/>
      <c r="AHA68" s="8"/>
      <c r="AHB68" s="8"/>
      <c r="AHC68" s="8"/>
      <c r="AHD68" s="8"/>
      <c r="AHE68" s="8"/>
      <c r="AHF68" s="8"/>
      <c r="AHG68" s="8"/>
      <c r="AHH68" s="8"/>
      <c r="AHI68" s="8"/>
      <c r="AHJ68" s="8"/>
      <c r="AHK68" s="8"/>
      <c r="AHL68" s="8"/>
      <c r="AHM68" s="8"/>
      <c r="AHN68" s="8"/>
      <c r="AHO68" s="8"/>
      <c r="AHP68" s="8"/>
      <c r="AHQ68" s="8"/>
      <c r="AHR68" s="8"/>
      <c r="AHS68" s="8"/>
      <c r="AHT68" s="8"/>
      <c r="AHU68" s="8"/>
      <c r="AHV68" s="8"/>
      <c r="AHW68" s="8"/>
      <c r="AHX68" s="8"/>
      <c r="AHY68" s="8"/>
      <c r="AHZ68" s="8"/>
      <c r="AIA68" s="8"/>
      <c r="AIB68" s="8"/>
      <c r="AIC68" s="8"/>
      <c r="AID68" s="8"/>
      <c r="AIE68" s="8"/>
      <c r="AIF68" s="8"/>
      <c r="AIG68" s="8"/>
      <c r="AIH68" s="8"/>
      <c r="AII68" s="8"/>
      <c r="AIJ68" s="8"/>
      <c r="AIK68" s="8"/>
      <c r="AIL68" s="8"/>
      <c r="AIM68" s="8"/>
      <c r="AIN68" s="8"/>
      <c r="AIO68" s="8"/>
      <c r="AIP68" s="8"/>
      <c r="AIQ68" s="8"/>
      <c r="AIR68" s="8"/>
      <c r="AIS68" s="8"/>
      <c r="AIT68" s="8"/>
      <c r="AIU68" s="8"/>
      <c r="AIV68" s="8"/>
      <c r="AIW68" s="8"/>
      <c r="AIX68" s="8"/>
      <c r="AIY68" s="8"/>
      <c r="AIZ68" s="8"/>
      <c r="AJA68" s="8"/>
      <c r="AJB68" s="8"/>
      <c r="AJC68" s="8"/>
      <c r="AJD68" s="8"/>
      <c r="AJE68" s="8"/>
      <c r="AJF68" s="8"/>
      <c r="AJG68" s="8"/>
      <c r="AJH68" s="8"/>
      <c r="AJI68" s="8"/>
      <c r="AJJ68" s="8"/>
      <c r="AJK68" s="8"/>
      <c r="AJL68" s="8"/>
      <c r="AJM68" s="8"/>
      <c r="AJN68" s="8"/>
      <c r="AJO68" s="8"/>
      <c r="AJP68" s="8"/>
      <c r="AJQ68" s="8"/>
      <c r="AJR68" s="8"/>
      <c r="AJS68" s="8"/>
      <c r="AJT68" s="8"/>
      <c r="AJU68" s="8"/>
      <c r="AJV68" s="8"/>
      <c r="AJW68" s="8"/>
      <c r="AJX68" s="8"/>
      <c r="AJY68" s="8"/>
      <c r="AJZ68" s="8"/>
      <c r="AKA68" s="8"/>
      <c r="AKB68" s="8"/>
      <c r="AKC68" s="8"/>
      <c r="AKD68" s="8"/>
      <c r="AKE68" s="8"/>
      <c r="AKF68" s="8"/>
      <c r="AKG68" s="8"/>
      <c r="AKH68" s="8"/>
      <c r="AKI68" s="8"/>
      <c r="AKJ68" s="8"/>
      <c r="AKK68" s="8"/>
      <c r="AKL68" s="8"/>
      <c r="AKM68" s="8"/>
      <c r="AKN68" s="8"/>
      <c r="AKO68" s="8"/>
      <c r="AKP68" s="8"/>
      <c r="AKQ68" s="8"/>
      <c r="AKR68" s="8"/>
      <c r="AKS68" s="8"/>
      <c r="AKT68" s="8"/>
      <c r="AKU68" s="8"/>
      <c r="AKV68" s="8"/>
      <c r="AKW68" s="8"/>
      <c r="AKX68" s="8"/>
      <c r="AKY68" s="8"/>
      <c r="AKZ68" s="8"/>
      <c r="ALA68" s="8"/>
      <c r="ALB68" s="8"/>
      <c r="ALC68" s="8"/>
      <c r="ALD68" s="8"/>
      <c r="ALE68" s="8"/>
      <c r="ALF68" s="8"/>
      <c r="ALG68" s="8"/>
      <c r="ALH68" s="8"/>
      <c r="ALI68" s="8"/>
      <c r="ALJ68" s="8"/>
      <c r="ALK68" s="8"/>
      <c r="ALL68" s="8"/>
      <c r="ALM68" s="8"/>
      <c r="ALN68" s="8"/>
      <c r="ALO68" s="8"/>
      <c r="ALP68" s="8"/>
      <c r="ALQ68" s="8"/>
      <c r="ALR68" s="8"/>
      <c r="ALS68" s="8"/>
      <c r="ALT68" s="8"/>
      <c r="ALU68" s="8"/>
      <c r="ALV68" s="8"/>
      <c r="ALW68" s="8"/>
      <c r="ALX68" s="8"/>
      <c r="ALY68" s="8"/>
      <c r="ALZ68" s="8"/>
      <c r="AMA68" s="8"/>
      <c r="AMB68" s="8"/>
      <c r="AMC68" s="8"/>
      <c r="AMD68" s="8"/>
      <c r="AME68" s="8"/>
      <c r="AMF68" s="8"/>
      <c r="AMG68" s="8"/>
      <c r="AMH68" s="8"/>
      <c r="AMI68" s="8"/>
      <c r="AMJ68" s="8"/>
      <c r="AMK68" s="8"/>
      <c r="AML68" s="8"/>
      <c r="AMM68" s="8"/>
      <c r="AMN68" s="8"/>
      <c r="AMO68" s="8"/>
      <c r="AMP68" s="8"/>
      <c r="AMQ68" s="8"/>
      <c r="AMR68" s="8"/>
      <c r="AMS68" s="8"/>
      <c r="AMT68" s="8"/>
      <c r="AMU68" s="8"/>
      <c r="AMV68" s="8"/>
      <c r="AMW68" s="8"/>
      <c r="AMX68" s="8"/>
      <c r="AMY68" s="8"/>
      <c r="AMZ68" s="8"/>
      <c r="ANA68" s="8"/>
      <c r="ANB68" s="8"/>
      <c r="ANC68" s="8"/>
      <c r="AND68" s="8"/>
      <c r="ANE68" s="8"/>
      <c r="ANF68" s="8"/>
      <c r="ANG68" s="8"/>
      <c r="ANH68" s="8"/>
      <c r="ANI68" s="8"/>
      <c r="ANJ68" s="8"/>
      <c r="ANK68" s="8"/>
      <c r="ANL68" s="8"/>
      <c r="ANM68" s="8"/>
      <c r="ANN68" s="8"/>
      <c r="ANO68" s="8"/>
      <c r="ANP68" s="8"/>
      <c r="ANQ68" s="8"/>
      <c r="ANR68" s="8"/>
      <c r="ANS68" s="8"/>
      <c r="ANT68" s="8"/>
      <c r="ANU68" s="8"/>
      <c r="ANV68" s="8"/>
      <c r="ANW68" s="8"/>
      <c r="ANX68" s="8"/>
      <c r="ANY68" s="8"/>
      <c r="ANZ68" s="8"/>
      <c r="AOA68" s="8"/>
      <c r="AOB68" s="8"/>
      <c r="AOC68" s="8"/>
      <c r="AOD68" s="8"/>
      <c r="AOE68" s="8"/>
      <c r="AOF68" s="8"/>
      <c r="AOG68" s="8"/>
      <c r="AOH68" s="8"/>
      <c r="AOI68" s="8"/>
      <c r="AOJ68" s="8"/>
      <c r="AOK68" s="8"/>
      <c r="AOL68" s="8"/>
      <c r="AOM68" s="8"/>
      <c r="AON68" s="8"/>
      <c r="AOO68" s="8"/>
      <c r="AOP68" s="8"/>
      <c r="AOQ68" s="8"/>
      <c r="AOR68" s="8"/>
      <c r="AOS68" s="8"/>
      <c r="AOT68" s="8"/>
      <c r="AOU68" s="8"/>
      <c r="AOV68" s="8"/>
      <c r="AOW68" s="8"/>
      <c r="AOX68" s="8"/>
      <c r="AOY68" s="8"/>
      <c r="AOZ68" s="8"/>
      <c r="APA68" s="8"/>
      <c r="APB68" s="8"/>
      <c r="APC68" s="8"/>
      <c r="APD68" s="8"/>
      <c r="APE68" s="8"/>
      <c r="APF68" s="8"/>
      <c r="APG68" s="8"/>
      <c r="APH68" s="8"/>
      <c r="API68" s="8"/>
      <c r="APJ68" s="8"/>
      <c r="APK68" s="8"/>
      <c r="APL68" s="8"/>
      <c r="APM68" s="8"/>
      <c r="APN68" s="8"/>
      <c r="APO68" s="8"/>
      <c r="APP68" s="8"/>
      <c r="APQ68" s="8"/>
      <c r="APR68" s="8"/>
      <c r="APS68" s="8"/>
      <c r="APT68" s="8"/>
      <c r="APU68" s="8"/>
      <c r="APV68" s="8"/>
      <c r="APW68" s="8"/>
      <c r="APX68" s="8"/>
      <c r="APY68" s="8"/>
      <c r="APZ68" s="8"/>
      <c r="AQA68" s="8"/>
      <c r="AQB68" s="8"/>
      <c r="AQC68" s="8"/>
      <c r="AQD68" s="8"/>
      <c r="AQE68" s="8"/>
      <c r="AQF68" s="8"/>
      <c r="AQG68" s="8"/>
      <c r="AQH68" s="8"/>
      <c r="AQI68" s="8"/>
      <c r="AQJ68" s="8"/>
      <c r="AQK68" s="8"/>
      <c r="AQL68" s="8"/>
      <c r="AQM68" s="8"/>
      <c r="AQN68" s="8"/>
      <c r="AQO68" s="8"/>
      <c r="AQP68" s="8"/>
      <c r="AQQ68" s="8"/>
      <c r="AQR68" s="8"/>
      <c r="AQS68" s="8"/>
      <c r="AQT68" s="8"/>
      <c r="AQU68" s="8"/>
      <c r="AQV68" s="8"/>
      <c r="AQW68" s="8"/>
      <c r="AQX68" s="8"/>
      <c r="AQY68" s="8"/>
      <c r="AQZ68" s="8"/>
      <c r="ARA68" s="8"/>
      <c r="ARB68" s="8"/>
      <c r="ARC68" s="8"/>
      <c r="ARD68" s="8"/>
      <c r="ARE68" s="8"/>
      <c r="ARF68" s="8"/>
      <c r="ARG68" s="8"/>
      <c r="ARH68" s="8"/>
      <c r="ARI68" s="8"/>
      <c r="ARJ68" s="8"/>
      <c r="ARK68" s="8"/>
      <c r="ARL68" s="8"/>
      <c r="ARM68" s="8"/>
      <c r="ARN68" s="8"/>
      <c r="ARO68" s="8"/>
      <c r="ARP68" s="8"/>
      <c r="ARQ68" s="8"/>
      <c r="ARR68" s="8"/>
      <c r="ARS68" s="8"/>
      <c r="ART68" s="8"/>
      <c r="ARU68" s="8"/>
      <c r="ARV68" s="8"/>
      <c r="ARW68" s="8"/>
      <c r="ARX68" s="8"/>
      <c r="ARY68" s="8"/>
      <c r="ARZ68" s="8"/>
      <c r="ASA68" s="8"/>
      <c r="ASB68" s="8"/>
      <c r="ASC68" s="8"/>
      <c r="ASD68" s="8"/>
      <c r="ASE68" s="8"/>
      <c r="ASF68" s="8"/>
      <c r="ASG68" s="8"/>
      <c r="ASH68" s="8"/>
      <c r="ASI68" s="8"/>
      <c r="ASJ68" s="8"/>
      <c r="ASK68" s="8"/>
      <c r="ASL68" s="8"/>
      <c r="ASM68" s="8"/>
      <c r="ASN68" s="8"/>
      <c r="ASO68" s="8"/>
      <c r="ASP68" s="8"/>
      <c r="ASQ68" s="8"/>
      <c r="ASR68" s="8"/>
      <c r="ASS68" s="8"/>
      <c r="AST68" s="8"/>
      <c r="ASU68" s="8"/>
      <c r="ASV68" s="8"/>
      <c r="ASW68" s="8"/>
      <c r="ASX68" s="8"/>
      <c r="ASY68" s="8"/>
      <c r="ASZ68" s="8"/>
      <c r="ATA68" s="8"/>
      <c r="ATB68" s="8"/>
      <c r="ATC68" s="8"/>
      <c r="ATD68" s="8"/>
      <c r="ATE68" s="8"/>
      <c r="ATF68" s="8"/>
      <c r="ATG68" s="8"/>
      <c r="ATH68" s="8"/>
      <c r="ATI68" s="8"/>
      <c r="ATJ68" s="8"/>
      <c r="ATK68" s="8"/>
      <c r="ATL68" s="8"/>
      <c r="ATM68" s="8"/>
      <c r="ATN68" s="8"/>
      <c r="ATO68" s="8"/>
      <c r="ATP68" s="8"/>
      <c r="ATQ68" s="8"/>
      <c r="ATR68" s="8"/>
      <c r="ATS68" s="8"/>
      <c r="ATT68" s="8"/>
      <c r="ATU68" s="8"/>
      <c r="ATV68" s="8"/>
      <c r="ATW68" s="8"/>
      <c r="ATX68" s="8"/>
      <c r="ATY68" s="8"/>
      <c r="ATZ68" s="8"/>
      <c r="AUA68" s="8"/>
      <c r="AUB68" s="8"/>
      <c r="AUC68" s="8"/>
      <c r="AUD68" s="8"/>
      <c r="AUE68" s="8"/>
      <c r="AUF68" s="8"/>
      <c r="AUG68" s="8"/>
      <c r="AUH68" s="8"/>
      <c r="AUI68" s="8"/>
      <c r="AUJ68" s="8"/>
      <c r="AUK68" s="8"/>
      <c r="AUL68" s="8"/>
      <c r="AUM68" s="8"/>
      <c r="AUN68" s="8"/>
      <c r="AUO68" s="8"/>
      <c r="AUP68" s="8"/>
      <c r="AUQ68" s="8"/>
      <c r="AUR68" s="8"/>
      <c r="AUS68" s="8"/>
    </row>
    <row r="69" spans="1:1241" s="47" customFormat="1" ht="14" x14ac:dyDescent="0.25">
      <c r="A69" s="17"/>
      <c r="B69" s="17"/>
      <c r="D69" s="32"/>
      <c r="E69" s="17"/>
      <c r="F69" s="17"/>
      <c r="G69" s="17"/>
      <c r="H69" s="17"/>
      <c r="I69" s="17"/>
      <c r="J69" s="17"/>
      <c r="K69" s="17"/>
      <c r="L69" s="17"/>
      <c r="M69" s="17"/>
      <c r="N69" s="32"/>
      <c r="O69" s="32"/>
      <c r="P69" s="32"/>
      <c r="Q69" s="32"/>
      <c r="R69" s="32"/>
      <c r="S69" s="32"/>
      <c r="T69" s="32"/>
      <c r="U69" s="32"/>
      <c r="V69" s="127"/>
      <c r="W69" s="127"/>
      <c r="X69" s="130"/>
      <c r="Y69" s="130"/>
      <c r="Z69" s="130"/>
      <c r="AA69" s="130"/>
      <c r="AB69" s="130"/>
      <c r="AC69" s="130"/>
      <c r="AD69" s="130"/>
      <c r="AE69" s="130"/>
      <c r="AF69" s="130"/>
      <c r="AG69" s="130"/>
      <c r="AH69" s="130"/>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8"/>
      <c r="EB69" s="8"/>
      <c r="EC69" s="8"/>
      <c r="ED69" s="8"/>
      <c r="EE69" s="8"/>
      <c r="EF69" s="8"/>
      <c r="EG69" s="8"/>
      <c r="EH69" s="8"/>
      <c r="EI69" s="8"/>
      <c r="EJ69" s="8"/>
      <c r="EK69" s="8"/>
      <c r="EL69" s="8"/>
      <c r="EM69" s="8"/>
      <c r="EN69" s="8"/>
      <c r="EO69" s="8"/>
      <c r="EP69" s="8"/>
      <c r="EQ69" s="8"/>
      <c r="ER69" s="8"/>
      <c r="ES69" s="8"/>
      <c r="ET69" s="8"/>
      <c r="EU69" s="8"/>
      <c r="EV69" s="8"/>
      <c r="EW69" s="8"/>
      <c r="EX69" s="8"/>
      <c r="EY69" s="8"/>
      <c r="EZ69" s="8"/>
      <c r="FA69" s="8"/>
      <c r="FB69" s="8"/>
      <c r="FC69" s="8"/>
      <c r="FD69" s="8"/>
      <c r="FE69" s="8"/>
      <c r="FF69" s="8"/>
      <c r="FG69" s="8"/>
      <c r="FH69" s="8"/>
      <c r="FI69" s="8"/>
      <c r="FJ69" s="8"/>
      <c r="FK69" s="8"/>
      <c r="FL69" s="8"/>
      <c r="FM69" s="8"/>
      <c r="FN69" s="8"/>
      <c r="FO69" s="8"/>
      <c r="FP69" s="8"/>
      <c r="FQ69" s="8"/>
      <c r="FR69" s="8"/>
      <c r="FS69" s="8"/>
      <c r="FT69" s="8"/>
      <c r="FU69" s="8"/>
      <c r="FV69" s="8"/>
      <c r="FW69" s="8"/>
      <c r="FX69" s="8"/>
      <c r="FY69" s="8"/>
      <c r="FZ69" s="8"/>
      <c r="GA69" s="8"/>
      <c r="GB69" s="8"/>
      <c r="GC69" s="8"/>
      <c r="GD69" s="8"/>
      <c r="GE69" s="8"/>
      <c r="GF69" s="8"/>
      <c r="GG69" s="8"/>
      <c r="GH69" s="8"/>
      <c r="GI69" s="8"/>
      <c r="GJ69" s="8"/>
      <c r="GK69" s="8"/>
      <c r="GL69" s="8"/>
      <c r="GM69" s="8"/>
      <c r="GN69" s="8"/>
      <c r="GO69" s="8"/>
      <c r="GP69" s="8"/>
      <c r="GQ69" s="8"/>
      <c r="GR69" s="8"/>
      <c r="GS69" s="8"/>
      <c r="GT69" s="8"/>
      <c r="GU69" s="8"/>
      <c r="GV69" s="8"/>
      <c r="GW69" s="8"/>
      <c r="GX69" s="8"/>
      <c r="GY69" s="8"/>
      <c r="GZ69" s="8"/>
      <c r="HA69" s="8"/>
      <c r="HB69" s="8"/>
      <c r="HC69" s="8"/>
      <c r="HD69" s="8"/>
      <c r="HE69" s="8"/>
      <c r="HF69" s="8"/>
      <c r="HG69" s="8"/>
      <c r="HH69" s="8"/>
      <c r="HI69" s="8"/>
      <c r="HJ69" s="8"/>
      <c r="HK69" s="8"/>
      <c r="HL69" s="8"/>
      <c r="HM69" s="8"/>
      <c r="HN69" s="8"/>
      <c r="HO69" s="8"/>
      <c r="HP69" s="8"/>
      <c r="HQ69" s="8"/>
      <c r="HR69" s="8"/>
      <c r="HS69" s="8"/>
      <c r="HT69" s="8"/>
      <c r="HU69" s="8"/>
      <c r="HV69" s="8"/>
      <c r="HW69" s="8"/>
      <c r="HX69" s="8"/>
      <c r="HY69" s="8"/>
      <c r="HZ69" s="8"/>
      <c r="IA69" s="8"/>
      <c r="IB69" s="8"/>
      <c r="IC69" s="8"/>
      <c r="ID69" s="8"/>
      <c r="IE69" s="8"/>
      <c r="IF69" s="8"/>
      <c r="IG69" s="8"/>
      <c r="IH69" s="8"/>
      <c r="II69" s="8"/>
      <c r="IJ69" s="8"/>
      <c r="IK69" s="8"/>
      <c r="IL69" s="8"/>
      <c r="IM69" s="8"/>
      <c r="IN69" s="8"/>
      <c r="IO69" s="8"/>
      <c r="IP69" s="8"/>
      <c r="IQ69" s="8"/>
      <c r="IR69" s="8"/>
      <c r="IS69" s="8"/>
      <c r="IT69" s="8"/>
      <c r="IU69" s="8"/>
      <c r="IV69" s="8"/>
      <c r="IW69" s="8"/>
      <c r="IX69" s="8"/>
      <c r="IY69" s="8"/>
      <c r="IZ69" s="8"/>
      <c r="JA69" s="8"/>
      <c r="JB69" s="8"/>
      <c r="JC69" s="8"/>
      <c r="JD69" s="8"/>
      <c r="JE69" s="8"/>
      <c r="JF69" s="8"/>
      <c r="JG69" s="8"/>
      <c r="JH69" s="8"/>
      <c r="JI69" s="8"/>
      <c r="JJ69" s="8"/>
      <c r="JK69" s="8"/>
      <c r="JL69" s="8"/>
      <c r="JM69" s="8"/>
      <c r="JN69" s="8"/>
      <c r="JO69" s="8"/>
      <c r="JP69" s="8"/>
      <c r="JQ69" s="8"/>
      <c r="JR69" s="8"/>
      <c r="JS69" s="8"/>
      <c r="JT69" s="8"/>
      <c r="JU69" s="8"/>
      <c r="JV69" s="8"/>
      <c r="JW69" s="8"/>
      <c r="JX69" s="8"/>
      <c r="JY69" s="8"/>
      <c r="JZ69" s="8"/>
      <c r="KA69" s="8"/>
      <c r="KB69" s="8"/>
      <c r="KC69" s="8"/>
      <c r="KD69" s="8"/>
      <c r="KE69" s="8"/>
      <c r="KF69" s="8"/>
      <c r="KG69" s="8"/>
      <c r="KH69" s="8"/>
      <c r="KI69" s="8"/>
      <c r="KJ69" s="8"/>
      <c r="KK69" s="8"/>
      <c r="KL69" s="8"/>
      <c r="KM69" s="8"/>
      <c r="KN69" s="8"/>
      <c r="KO69" s="8"/>
      <c r="KP69" s="8"/>
      <c r="KQ69" s="8"/>
      <c r="KR69" s="8"/>
      <c r="KS69" s="8"/>
      <c r="KT69" s="8"/>
      <c r="KU69" s="8"/>
      <c r="KV69" s="8"/>
      <c r="KW69" s="8"/>
      <c r="KX69" s="8"/>
      <c r="KY69" s="8"/>
      <c r="KZ69" s="8"/>
      <c r="LA69" s="8"/>
      <c r="LB69" s="8"/>
      <c r="LC69" s="8"/>
      <c r="LD69" s="8"/>
      <c r="LE69" s="8"/>
      <c r="LF69" s="8"/>
      <c r="LG69" s="8"/>
      <c r="LH69" s="8"/>
      <c r="LI69" s="8"/>
      <c r="LJ69" s="8"/>
      <c r="LK69" s="8"/>
      <c r="LL69" s="8"/>
      <c r="LM69" s="8"/>
      <c r="LN69" s="8"/>
      <c r="LO69" s="8"/>
      <c r="LP69" s="8"/>
      <c r="LQ69" s="8"/>
      <c r="LR69" s="8"/>
      <c r="LS69" s="8"/>
      <c r="LT69" s="8"/>
      <c r="LU69" s="8"/>
      <c r="LV69" s="8"/>
      <c r="LW69" s="8"/>
      <c r="LX69" s="8"/>
      <c r="LY69" s="8"/>
      <c r="LZ69" s="8"/>
      <c r="MA69" s="8"/>
      <c r="MB69" s="8"/>
      <c r="MC69" s="8"/>
      <c r="MD69" s="8"/>
      <c r="ME69" s="8"/>
      <c r="MF69" s="8"/>
      <c r="MG69" s="8"/>
      <c r="MH69" s="8"/>
      <c r="MI69" s="8"/>
      <c r="MJ69" s="8"/>
      <c r="MK69" s="8"/>
      <c r="ML69" s="8"/>
      <c r="MM69" s="8"/>
      <c r="MN69" s="8"/>
      <c r="MO69" s="8"/>
      <c r="MP69" s="8"/>
      <c r="MQ69" s="8"/>
      <c r="MR69" s="8"/>
      <c r="MS69" s="8"/>
      <c r="MT69" s="8"/>
      <c r="MU69" s="8"/>
      <c r="MV69" s="8"/>
      <c r="MW69" s="8"/>
      <c r="MX69" s="8"/>
      <c r="MY69" s="8"/>
      <c r="MZ69" s="8"/>
      <c r="NA69" s="8"/>
      <c r="NB69" s="8"/>
      <c r="NC69" s="8"/>
      <c r="ND69" s="8"/>
      <c r="NE69" s="8"/>
      <c r="NF69" s="8"/>
      <c r="NG69" s="8"/>
      <c r="NH69" s="8"/>
      <c r="NI69" s="8"/>
      <c r="NJ69" s="8"/>
      <c r="NK69" s="8"/>
      <c r="NL69" s="8"/>
      <c r="NM69" s="8"/>
      <c r="NN69" s="8"/>
      <c r="NO69" s="8"/>
      <c r="NP69" s="8"/>
      <c r="NQ69" s="8"/>
      <c r="NR69" s="8"/>
      <c r="NS69" s="8"/>
      <c r="NT69" s="8"/>
      <c r="NU69" s="8"/>
      <c r="NV69" s="8"/>
      <c r="NW69" s="8"/>
      <c r="NX69" s="8"/>
      <c r="NY69" s="8"/>
      <c r="NZ69" s="8"/>
      <c r="OA69" s="8"/>
      <c r="OB69" s="8"/>
      <c r="OC69" s="8"/>
      <c r="OD69" s="8"/>
      <c r="OE69" s="8"/>
      <c r="OF69" s="8"/>
      <c r="OG69" s="8"/>
      <c r="OH69" s="8"/>
      <c r="OI69" s="8"/>
      <c r="OJ69" s="8"/>
      <c r="OK69" s="8"/>
      <c r="OL69" s="8"/>
      <c r="OM69" s="8"/>
      <c r="ON69" s="8"/>
      <c r="OO69" s="8"/>
      <c r="OP69" s="8"/>
      <c r="OQ69" s="8"/>
      <c r="OR69" s="8"/>
      <c r="OS69" s="8"/>
      <c r="OT69" s="8"/>
      <c r="OU69" s="8"/>
      <c r="OV69" s="8"/>
      <c r="OW69" s="8"/>
      <c r="OX69" s="8"/>
      <c r="OY69" s="8"/>
      <c r="OZ69" s="8"/>
      <c r="PA69" s="8"/>
      <c r="PB69" s="8"/>
      <c r="PC69" s="8"/>
      <c r="PD69" s="8"/>
      <c r="PE69" s="8"/>
      <c r="PF69" s="8"/>
      <c r="PG69" s="8"/>
      <c r="PH69" s="8"/>
      <c r="PI69" s="8"/>
      <c r="PJ69" s="8"/>
      <c r="PK69" s="8"/>
      <c r="PL69" s="8"/>
      <c r="PM69" s="8"/>
      <c r="PN69" s="8"/>
      <c r="PO69" s="8"/>
      <c r="PP69" s="8"/>
      <c r="PQ69" s="8"/>
      <c r="PR69" s="8"/>
      <c r="PS69" s="8"/>
      <c r="PT69" s="8"/>
      <c r="PU69" s="8"/>
      <c r="PV69" s="8"/>
      <c r="PW69" s="8"/>
      <c r="PX69" s="8"/>
      <c r="PY69" s="8"/>
      <c r="PZ69" s="8"/>
      <c r="QA69" s="8"/>
      <c r="QB69" s="8"/>
      <c r="QC69" s="8"/>
      <c r="QD69" s="8"/>
      <c r="QE69" s="8"/>
      <c r="QF69" s="8"/>
      <c r="QG69" s="8"/>
      <c r="QH69" s="8"/>
      <c r="QI69" s="8"/>
      <c r="QJ69" s="8"/>
      <c r="QK69" s="8"/>
      <c r="QL69" s="8"/>
      <c r="QM69" s="8"/>
      <c r="QN69" s="8"/>
      <c r="QO69" s="8"/>
      <c r="QP69" s="8"/>
      <c r="QQ69" s="8"/>
      <c r="QR69" s="8"/>
      <c r="QS69" s="8"/>
      <c r="QT69" s="8"/>
      <c r="QU69" s="8"/>
      <c r="QV69" s="8"/>
      <c r="QW69" s="8"/>
      <c r="QX69" s="8"/>
      <c r="QY69" s="8"/>
      <c r="QZ69" s="8"/>
      <c r="RA69" s="8"/>
      <c r="RB69" s="8"/>
      <c r="RC69" s="8"/>
      <c r="RD69" s="8"/>
      <c r="RE69" s="8"/>
      <c r="RF69" s="8"/>
      <c r="RG69" s="8"/>
      <c r="RH69" s="8"/>
      <c r="RI69" s="8"/>
      <c r="RJ69" s="8"/>
      <c r="RK69" s="8"/>
      <c r="RL69" s="8"/>
      <c r="RM69" s="8"/>
      <c r="RN69" s="8"/>
      <c r="RO69" s="8"/>
      <c r="RP69" s="8"/>
      <c r="RQ69" s="8"/>
      <c r="RR69" s="8"/>
      <c r="RS69" s="8"/>
      <c r="RT69" s="8"/>
      <c r="RU69" s="8"/>
      <c r="RV69" s="8"/>
      <c r="RW69" s="8"/>
      <c r="RX69" s="8"/>
      <c r="RY69" s="8"/>
      <c r="RZ69" s="8"/>
      <c r="SA69" s="8"/>
      <c r="SB69" s="8"/>
      <c r="SC69" s="8"/>
      <c r="SD69" s="8"/>
      <c r="SE69" s="8"/>
      <c r="SF69" s="8"/>
      <c r="SG69" s="8"/>
      <c r="SH69" s="8"/>
      <c r="SI69" s="8"/>
      <c r="SJ69" s="8"/>
      <c r="SK69" s="8"/>
      <c r="SL69" s="8"/>
      <c r="SM69" s="8"/>
      <c r="SN69" s="8"/>
      <c r="SO69" s="8"/>
      <c r="SP69" s="8"/>
      <c r="SQ69" s="8"/>
      <c r="SR69" s="8"/>
      <c r="SS69" s="8"/>
      <c r="ST69" s="8"/>
      <c r="SU69" s="8"/>
      <c r="SV69" s="8"/>
      <c r="SW69" s="8"/>
      <c r="SX69" s="8"/>
      <c r="SY69" s="8"/>
      <c r="SZ69" s="8"/>
      <c r="TA69" s="8"/>
      <c r="TB69" s="8"/>
      <c r="TC69" s="8"/>
      <c r="TD69" s="8"/>
      <c r="TE69" s="8"/>
      <c r="TF69" s="8"/>
      <c r="TG69" s="8"/>
      <c r="TH69" s="8"/>
      <c r="TI69" s="8"/>
      <c r="TJ69" s="8"/>
      <c r="TK69" s="8"/>
      <c r="TL69" s="8"/>
      <c r="TM69" s="8"/>
      <c r="TN69" s="8"/>
      <c r="TO69" s="8"/>
      <c r="TP69" s="8"/>
      <c r="TQ69" s="8"/>
      <c r="TR69" s="8"/>
      <c r="TS69" s="8"/>
      <c r="TT69" s="8"/>
      <c r="TU69" s="8"/>
      <c r="TV69" s="8"/>
      <c r="TW69" s="8"/>
      <c r="TX69" s="8"/>
      <c r="TY69" s="8"/>
      <c r="TZ69" s="8"/>
      <c r="UA69" s="8"/>
      <c r="UB69" s="8"/>
      <c r="UC69" s="8"/>
      <c r="UD69" s="8"/>
      <c r="UE69" s="8"/>
      <c r="UF69" s="8"/>
      <c r="UG69" s="8"/>
      <c r="UH69" s="8"/>
      <c r="UI69" s="8"/>
      <c r="UJ69" s="8"/>
      <c r="UK69" s="8"/>
      <c r="UL69" s="8"/>
      <c r="UM69" s="8"/>
      <c r="UN69" s="8"/>
      <c r="UO69" s="8"/>
      <c r="UP69" s="8"/>
      <c r="UQ69" s="8"/>
      <c r="UR69" s="8"/>
      <c r="US69" s="8"/>
      <c r="UT69" s="8"/>
      <c r="UU69" s="8"/>
      <c r="UV69" s="8"/>
      <c r="UW69" s="8"/>
      <c r="UX69" s="8"/>
      <c r="UY69" s="8"/>
      <c r="UZ69" s="8"/>
      <c r="VA69" s="8"/>
      <c r="VB69" s="8"/>
      <c r="VC69" s="8"/>
      <c r="VD69" s="8"/>
      <c r="VE69" s="8"/>
      <c r="VF69" s="8"/>
      <c r="VG69" s="8"/>
      <c r="VH69" s="8"/>
      <c r="VI69" s="8"/>
      <c r="VJ69" s="8"/>
      <c r="VK69" s="8"/>
      <c r="VL69" s="8"/>
      <c r="VM69" s="8"/>
      <c r="VN69" s="8"/>
      <c r="VO69" s="8"/>
      <c r="VP69" s="8"/>
      <c r="VQ69" s="8"/>
      <c r="VR69" s="8"/>
      <c r="VS69" s="8"/>
      <c r="VT69" s="8"/>
      <c r="VU69" s="8"/>
      <c r="VV69" s="8"/>
      <c r="VW69" s="8"/>
      <c r="VX69" s="8"/>
      <c r="VY69" s="8"/>
      <c r="VZ69" s="8"/>
      <c r="WA69" s="8"/>
      <c r="WB69" s="8"/>
      <c r="WC69" s="8"/>
      <c r="WD69" s="8"/>
      <c r="WE69" s="8"/>
      <c r="WF69" s="8"/>
      <c r="WG69" s="8"/>
      <c r="WH69" s="8"/>
      <c r="WI69" s="8"/>
      <c r="WJ69" s="8"/>
      <c r="WK69" s="8"/>
      <c r="WL69" s="8"/>
      <c r="WM69" s="8"/>
      <c r="WN69" s="8"/>
      <c r="WO69" s="8"/>
      <c r="WP69" s="8"/>
      <c r="WQ69" s="8"/>
      <c r="WR69" s="8"/>
      <c r="WS69" s="8"/>
      <c r="WT69" s="8"/>
      <c r="WU69" s="8"/>
      <c r="WV69" s="8"/>
      <c r="WW69" s="8"/>
      <c r="WX69" s="8"/>
      <c r="WY69" s="8"/>
      <c r="WZ69" s="8"/>
      <c r="XA69" s="8"/>
      <c r="XB69" s="8"/>
      <c r="XC69" s="8"/>
      <c r="XD69" s="8"/>
      <c r="XE69" s="8"/>
      <c r="XF69" s="8"/>
      <c r="XG69" s="8"/>
      <c r="XH69" s="8"/>
      <c r="XI69" s="8"/>
      <c r="XJ69" s="8"/>
      <c r="XK69" s="8"/>
      <c r="XL69" s="8"/>
      <c r="XM69" s="8"/>
      <c r="XN69" s="8"/>
      <c r="XO69" s="8"/>
      <c r="XP69" s="8"/>
      <c r="XQ69" s="8"/>
      <c r="XR69" s="8"/>
      <c r="XS69" s="8"/>
      <c r="XT69" s="8"/>
      <c r="XU69" s="8"/>
      <c r="XV69" s="8"/>
      <c r="XW69" s="8"/>
      <c r="XX69" s="8"/>
      <c r="XY69" s="8"/>
      <c r="XZ69" s="8"/>
      <c r="YA69" s="8"/>
      <c r="YB69" s="8"/>
      <c r="YC69" s="8"/>
      <c r="YD69" s="8"/>
      <c r="YE69" s="8"/>
      <c r="YF69" s="8"/>
      <c r="YG69" s="8"/>
      <c r="YH69" s="8"/>
      <c r="YI69" s="8"/>
      <c r="YJ69" s="8"/>
      <c r="YK69" s="8"/>
      <c r="YL69" s="8"/>
      <c r="YM69" s="8"/>
      <c r="YN69" s="8"/>
      <c r="YO69" s="8"/>
      <c r="YP69" s="8"/>
      <c r="YQ69" s="8"/>
      <c r="YR69" s="8"/>
      <c r="YS69" s="8"/>
      <c r="YT69" s="8"/>
      <c r="YU69" s="8"/>
      <c r="YV69" s="8"/>
      <c r="YW69" s="8"/>
      <c r="YX69" s="8"/>
      <c r="YY69" s="8"/>
      <c r="YZ69" s="8"/>
      <c r="ZA69" s="8"/>
      <c r="ZB69" s="8"/>
      <c r="ZC69" s="8"/>
      <c r="ZD69" s="8"/>
      <c r="ZE69" s="8"/>
      <c r="ZF69" s="8"/>
      <c r="ZG69" s="8"/>
      <c r="ZH69" s="8"/>
      <c r="ZI69" s="8"/>
      <c r="ZJ69" s="8"/>
      <c r="ZK69" s="8"/>
      <c r="ZL69" s="8"/>
      <c r="ZM69" s="8"/>
      <c r="ZN69" s="8"/>
      <c r="ZO69" s="8"/>
      <c r="ZP69" s="8"/>
      <c r="ZQ69" s="8"/>
      <c r="ZR69" s="8"/>
      <c r="ZS69" s="8"/>
      <c r="ZT69" s="8"/>
      <c r="ZU69" s="8"/>
      <c r="ZV69" s="8"/>
      <c r="ZW69" s="8"/>
      <c r="ZX69" s="8"/>
      <c r="ZY69" s="8"/>
      <c r="ZZ69" s="8"/>
      <c r="AAA69" s="8"/>
      <c r="AAB69" s="8"/>
      <c r="AAC69" s="8"/>
      <c r="AAD69" s="8"/>
      <c r="AAE69" s="8"/>
      <c r="AAF69" s="8"/>
      <c r="AAG69" s="8"/>
      <c r="AAH69" s="8"/>
      <c r="AAI69" s="8"/>
      <c r="AAJ69" s="8"/>
      <c r="AAK69" s="8"/>
      <c r="AAL69" s="8"/>
      <c r="AAM69" s="8"/>
      <c r="AAN69" s="8"/>
      <c r="AAO69" s="8"/>
      <c r="AAP69" s="8"/>
      <c r="AAQ69" s="8"/>
      <c r="AAR69" s="8"/>
      <c r="AAS69" s="8"/>
      <c r="AAT69" s="8"/>
      <c r="AAU69" s="8"/>
      <c r="AAV69" s="8"/>
      <c r="AAW69" s="8"/>
      <c r="AAX69" s="8"/>
      <c r="AAY69" s="8"/>
      <c r="AAZ69" s="8"/>
      <c r="ABA69" s="8"/>
      <c r="ABB69" s="8"/>
      <c r="ABC69" s="8"/>
      <c r="ABD69" s="8"/>
      <c r="ABE69" s="8"/>
      <c r="ABF69" s="8"/>
      <c r="ABG69" s="8"/>
      <c r="ABH69" s="8"/>
      <c r="ABI69" s="8"/>
      <c r="ABJ69" s="8"/>
      <c r="ABK69" s="8"/>
      <c r="ABL69" s="8"/>
      <c r="ABM69" s="8"/>
      <c r="ABN69" s="8"/>
      <c r="ABO69" s="8"/>
      <c r="ABP69" s="8"/>
      <c r="ABQ69" s="8"/>
      <c r="ABR69" s="8"/>
      <c r="ABS69" s="8"/>
      <c r="ABT69" s="8"/>
      <c r="ABU69" s="8"/>
      <c r="ABV69" s="8"/>
      <c r="ABW69" s="8"/>
      <c r="ABX69" s="8"/>
      <c r="ABY69" s="8"/>
      <c r="ABZ69" s="8"/>
      <c r="ACA69" s="8"/>
      <c r="ACB69" s="8"/>
      <c r="ACC69" s="8"/>
      <c r="ACD69" s="8"/>
      <c r="ACE69" s="8"/>
      <c r="ACF69" s="8"/>
      <c r="ACG69" s="8"/>
      <c r="ACH69" s="8"/>
      <c r="ACI69" s="8"/>
      <c r="ACJ69" s="8"/>
      <c r="ACK69" s="8"/>
      <c r="ACL69" s="8"/>
      <c r="ACM69" s="8"/>
      <c r="ACN69" s="8"/>
      <c r="ACO69" s="8"/>
      <c r="ACP69" s="8"/>
      <c r="ACQ69" s="8"/>
      <c r="ACR69" s="8"/>
      <c r="ACS69" s="8"/>
      <c r="ACT69" s="8"/>
      <c r="ACU69" s="8"/>
      <c r="ACV69" s="8"/>
      <c r="ACW69" s="8"/>
      <c r="ACX69" s="8"/>
      <c r="ACY69" s="8"/>
      <c r="ACZ69" s="8"/>
      <c r="ADA69" s="8"/>
      <c r="ADB69" s="8"/>
      <c r="ADC69" s="8"/>
      <c r="ADD69" s="8"/>
      <c r="ADE69" s="8"/>
      <c r="ADF69" s="8"/>
      <c r="ADG69" s="8"/>
      <c r="ADH69" s="8"/>
      <c r="ADI69" s="8"/>
      <c r="ADJ69" s="8"/>
      <c r="ADK69" s="8"/>
      <c r="ADL69" s="8"/>
      <c r="ADM69" s="8"/>
      <c r="ADN69" s="8"/>
      <c r="ADO69" s="8"/>
      <c r="ADP69" s="8"/>
      <c r="ADQ69" s="8"/>
      <c r="ADR69" s="8"/>
      <c r="ADS69" s="8"/>
      <c r="ADT69" s="8"/>
      <c r="ADU69" s="8"/>
      <c r="ADV69" s="8"/>
      <c r="ADW69" s="8"/>
      <c r="ADX69" s="8"/>
      <c r="ADY69" s="8"/>
      <c r="ADZ69" s="8"/>
      <c r="AEA69" s="8"/>
      <c r="AEB69" s="8"/>
      <c r="AEC69" s="8"/>
      <c r="AED69" s="8"/>
      <c r="AEE69" s="8"/>
      <c r="AEF69" s="8"/>
      <c r="AEG69" s="8"/>
      <c r="AEH69" s="8"/>
      <c r="AEI69" s="8"/>
      <c r="AEJ69" s="8"/>
      <c r="AEK69" s="8"/>
      <c r="AEL69" s="8"/>
      <c r="AEM69" s="8"/>
      <c r="AEN69" s="8"/>
      <c r="AEO69" s="8"/>
      <c r="AEP69" s="8"/>
      <c r="AEQ69" s="8"/>
      <c r="AER69" s="8"/>
      <c r="AES69" s="8"/>
      <c r="AET69" s="8"/>
      <c r="AEU69" s="8"/>
      <c r="AEV69" s="8"/>
      <c r="AEW69" s="8"/>
      <c r="AEX69" s="8"/>
      <c r="AEY69" s="8"/>
      <c r="AEZ69" s="8"/>
      <c r="AFA69" s="8"/>
      <c r="AFB69" s="8"/>
      <c r="AFC69" s="8"/>
      <c r="AFD69" s="8"/>
      <c r="AFE69" s="8"/>
      <c r="AFF69" s="8"/>
      <c r="AFG69" s="8"/>
      <c r="AFH69" s="8"/>
      <c r="AFI69" s="8"/>
      <c r="AFJ69" s="8"/>
      <c r="AFK69" s="8"/>
      <c r="AFL69" s="8"/>
      <c r="AFM69" s="8"/>
      <c r="AFN69" s="8"/>
      <c r="AFO69" s="8"/>
      <c r="AFP69" s="8"/>
      <c r="AFQ69" s="8"/>
      <c r="AFR69" s="8"/>
      <c r="AFS69" s="8"/>
      <c r="AFT69" s="8"/>
      <c r="AFU69" s="8"/>
      <c r="AFV69" s="8"/>
      <c r="AFW69" s="8"/>
      <c r="AFX69" s="8"/>
      <c r="AFY69" s="8"/>
      <c r="AFZ69" s="8"/>
      <c r="AGA69" s="8"/>
      <c r="AGB69" s="8"/>
      <c r="AGC69" s="8"/>
      <c r="AGD69" s="8"/>
      <c r="AGE69" s="8"/>
      <c r="AGF69" s="8"/>
      <c r="AGG69" s="8"/>
      <c r="AGH69" s="8"/>
      <c r="AGI69" s="8"/>
      <c r="AGJ69" s="8"/>
      <c r="AGK69" s="8"/>
      <c r="AGL69" s="8"/>
      <c r="AGM69" s="8"/>
      <c r="AGN69" s="8"/>
      <c r="AGO69" s="8"/>
      <c r="AGP69" s="8"/>
      <c r="AGQ69" s="8"/>
      <c r="AGR69" s="8"/>
      <c r="AGS69" s="8"/>
      <c r="AGT69" s="8"/>
      <c r="AGU69" s="8"/>
      <c r="AGV69" s="8"/>
      <c r="AGW69" s="8"/>
      <c r="AGX69" s="8"/>
      <c r="AGY69" s="8"/>
      <c r="AGZ69" s="8"/>
      <c r="AHA69" s="8"/>
      <c r="AHB69" s="8"/>
      <c r="AHC69" s="8"/>
      <c r="AHD69" s="8"/>
      <c r="AHE69" s="8"/>
      <c r="AHF69" s="8"/>
      <c r="AHG69" s="8"/>
      <c r="AHH69" s="8"/>
      <c r="AHI69" s="8"/>
      <c r="AHJ69" s="8"/>
      <c r="AHK69" s="8"/>
      <c r="AHL69" s="8"/>
      <c r="AHM69" s="8"/>
      <c r="AHN69" s="8"/>
      <c r="AHO69" s="8"/>
      <c r="AHP69" s="8"/>
      <c r="AHQ69" s="8"/>
      <c r="AHR69" s="8"/>
      <c r="AHS69" s="8"/>
      <c r="AHT69" s="8"/>
      <c r="AHU69" s="8"/>
      <c r="AHV69" s="8"/>
      <c r="AHW69" s="8"/>
      <c r="AHX69" s="8"/>
      <c r="AHY69" s="8"/>
      <c r="AHZ69" s="8"/>
      <c r="AIA69" s="8"/>
      <c r="AIB69" s="8"/>
      <c r="AIC69" s="8"/>
      <c r="AID69" s="8"/>
      <c r="AIE69" s="8"/>
      <c r="AIF69" s="8"/>
      <c r="AIG69" s="8"/>
      <c r="AIH69" s="8"/>
      <c r="AII69" s="8"/>
      <c r="AIJ69" s="8"/>
      <c r="AIK69" s="8"/>
      <c r="AIL69" s="8"/>
      <c r="AIM69" s="8"/>
      <c r="AIN69" s="8"/>
      <c r="AIO69" s="8"/>
      <c r="AIP69" s="8"/>
      <c r="AIQ69" s="8"/>
      <c r="AIR69" s="8"/>
      <c r="AIS69" s="8"/>
      <c r="AIT69" s="8"/>
      <c r="AIU69" s="8"/>
      <c r="AIV69" s="8"/>
      <c r="AIW69" s="8"/>
      <c r="AIX69" s="8"/>
      <c r="AIY69" s="8"/>
      <c r="AIZ69" s="8"/>
      <c r="AJA69" s="8"/>
      <c r="AJB69" s="8"/>
      <c r="AJC69" s="8"/>
      <c r="AJD69" s="8"/>
      <c r="AJE69" s="8"/>
      <c r="AJF69" s="8"/>
      <c r="AJG69" s="8"/>
      <c r="AJH69" s="8"/>
      <c r="AJI69" s="8"/>
      <c r="AJJ69" s="8"/>
      <c r="AJK69" s="8"/>
      <c r="AJL69" s="8"/>
      <c r="AJM69" s="8"/>
      <c r="AJN69" s="8"/>
      <c r="AJO69" s="8"/>
      <c r="AJP69" s="8"/>
      <c r="AJQ69" s="8"/>
      <c r="AJR69" s="8"/>
      <c r="AJS69" s="8"/>
      <c r="AJT69" s="8"/>
      <c r="AJU69" s="8"/>
      <c r="AJV69" s="8"/>
      <c r="AJW69" s="8"/>
      <c r="AJX69" s="8"/>
      <c r="AJY69" s="8"/>
      <c r="AJZ69" s="8"/>
      <c r="AKA69" s="8"/>
      <c r="AKB69" s="8"/>
      <c r="AKC69" s="8"/>
      <c r="AKD69" s="8"/>
      <c r="AKE69" s="8"/>
      <c r="AKF69" s="8"/>
      <c r="AKG69" s="8"/>
      <c r="AKH69" s="8"/>
      <c r="AKI69" s="8"/>
      <c r="AKJ69" s="8"/>
      <c r="AKK69" s="8"/>
      <c r="AKL69" s="8"/>
      <c r="AKM69" s="8"/>
      <c r="AKN69" s="8"/>
      <c r="AKO69" s="8"/>
      <c r="AKP69" s="8"/>
      <c r="AKQ69" s="8"/>
      <c r="AKR69" s="8"/>
      <c r="AKS69" s="8"/>
      <c r="AKT69" s="8"/>
      <c r="AKU69" s="8"/>
      <c r="AKV69" s="8"/>
      <c r="AKW69" s="8"/>
      <c r="AKX69" s="8"/>
      <c r="AKY69" s="8"/>
      <c r="AKZ69" s="8"/>
      <c r="ALA69" s="8"/>
      <c r="ALB69" s="8"/>
      <c r="ALC69" s="8"/>
      <c r="ALD69" s="8"/>
      <c r="ALE69" s="8"/>
      <c r="ALF69" s="8"/>
      <c r="ALG69" s="8"/>
      <c r="ALH69" s="8"/>
      <c r="ALI69" s="8"/>
      <c r="ALJ69" s="8"/>
      <c r="ALK69" s="8"/>
      <c r="ALL69" s="8"/>
      <c r="ALM69" s="8"/>
      <c r="ALN69" s="8"/>
      <c r="ALO69" s="8"/>
      <c r="ALP69" s="8"/>
      <c r="ALQ69" s="8"/>
      <c r="ALR69" s="8"/>
      <c r="ALS69" s="8"/>
      <c r="ALT69" s="8"/>
      <c r="ALU69" s="8"/>
      <c r="ALV69" s="8"/>
      <c r="ALW69" s="8"/>
      <c r="ALX69" s="8"/>
      <c r="ALY69" s="8"/>
      <c r="ALZ69" s="8"/>
      <c r="AMA69" s="8"/>
      <c r="AMB69" s="8"/>
      <c r="AMC69" s="8"/>
      <c r="AMD69" s="8"/>
      <c r="AME69" s="8"/>
      <c r="AMF69" s="8"/>
      <c r="AMG69" s="8"/>
      <c r="AMH69" s="8"/>
      <c r="AMI69" s="8"/>
      <c r="AMJ69" s="8"/>
      <c r="AMK69" s="8"/>
      <c r="AML69" s="8"/>
      <c r="AMM69" s="8"/>
      <c r="AMN69" s="8"/>
      <c r="AMO69" s="8"/>
      <c r="AMP69" s="8"/>
      <c r="AMQ69" s="8"/>
      <c r="AMR69" s="8"/>
      <c r="AMS69" s="8"/>
      <c r="AMT69" s="8"/>
      <c r="AMU69" s="8"/>
      <c r="AMV69" s="8"/>
      <c r="AMW69" s="8"/>
      <c r="AMX69" s="8"/>
      <c r="AMY69" s="8"/>
      <c r="AMZ69" s="8"/>
      <c r="ANA69" s="8"/>
      <c r="ANB69" s="8"/>
      <c r="ANC69" s="8"/>
      <c r="AND69" s="8"/>
      <c r="ANE69" s="8"/>
      <c r="ANF69" s="8"/>
      <c r="ANG69" s="8"/>
      <c r="ANH69" s="8"/>
      <c r="ANI69" s="8"/>
      <c r="ANJ69" s="8"/>
      <c r="ANK69" s="8"/>
      <c r="ANL69" s="8"/>
      <c r="ANM69" s="8"/>
      <c r="ANN69" s="8"/>
      <c r="ANO69" s="8"/>
      <c r="ANP69" s="8"/>
      <c r="ANQ69" s="8"/>
      <c r="ANR69" s="8"/>
      <c r="ANS69" s="8"/>
      <c r="ANT69" s="8"/>
      <c r="ANU69" s="8"/>
      <c r="ANV69" s="8"/>
      <c r="ANW69" s="8"/>
      <c r="ANX69" s="8"/>
      <c r="ANY69" s="8"/>
      <c r="ANZ69" s="8"/>
      <c r="AOA69" s="8"/>
      <c r="AOB69" s="8"/>
      <c r="AOC69" s="8"/>
      <c r="AOD69" s="8"/>
      <c r="AOE69" s="8"/>
      <c r="AOF69" s="8"/>
      <c r="AOG69" s="8"/>
      <c r="AOH69" s="8"/>
      <c r="AOI69" s="8"/>
      <c r="AOJ69" s="8"/>
      <c r="AOK69" s="8"/>
      <c r="AOL69" s="8"/>
      <c r="AOM69" s="8"/>
      <c r="AON69" s="8"/>
      <c r="AOO69" s="8"/>
      <c r="AOP69" s="8"/>
      <c r="AOQ69" s="8"/>
      <c r="AOR69" s="8"/>
      <c r="AOS69" s="8"/>
      <c r="AOT69" s="8"/>
      <c r="AOU69" s="8"/>
      <c r="AOV69" s="8"/>
      <c r="AOW69" s="8"/>
      <c r="AOX69" s="8"/>
      <c r="AOY69" s="8"/>
      <c r="AOZ69" s="8"/>
      <c r="APA69" s="8"/>
      <c r="APB69" s="8"/>
      <c r="APC69" s="8"/>
      <c r="APD69" s="8"/>
      <c r="APE69" s="8"/>
      <c r="APF69" s="8"/>
      <c r="APG69" s="8"/>
      <c r="APH69" s="8"/>
      <c r="API69" s="8"/>
      <c r="APJ69" s="8"/>
      <c r="APK69" s="8"/>
      <c r="APL69" s="8"/>
      <c r="APM69" s="8"/>
      <c r="APN69" s="8"/>
      <c r="APO69" s="8"/>
      <c r="APP69" s="8"/>
      <c r="APQ69" s="8"/>
      <c r="APR69" s="8"/>
      <c r="APS69" s="8"/>
      <c r="APT69" s="8"/>
      <c r="APU69" s="8"/>
      <c r="APV69" s="8"/>
      <c r="APW69" s="8"/>
      <c r="APX69" s="8"/>
      <c r="APY69" s="8"/>
      <c r="APZ69" s="8"/>
      <c r="AQA69" s="8"/>
      <c r="AQB69" s="8"/>
      <c r="AQC69" s="8"/>
      <c r="AQD69" s="8"/>
      <c r="AQE69" s="8"/>
      <c r="AQF69" s="8"/>
      <c r="AQG69" s="8"/>
      <c r="AQH69" s="8"/>
      <c r="AQI69" s="8"/>
      <c r="AQJ69" s="8"/>
      <c r="AQK69" s="8"/>
      <c r="AQL69" s="8"/>
      <c r="AQM69" s="8"/>
      <c r="AQN69" s="8"/>
      <c r="AQO69" s="8"/>
      <c r="AQP69" s="8"/>
      <c r="AQQ69" s="8"/>
      <c r="AQR69" s="8"/>
      <c r="AQS69" s="8"/>
      <c r="AQT69" s="8"/>
      <c r="AQU69" s="8"/>
      <c r="AQV69" s="8"/>
      <c r="AQW69" s="8"/>
      <c r="AQX69" s="8"/>
      <c r="AQY69" s="8"/>
      <c r="AQZ69" s="8"/>
      <c r="ARA69" s="8"/>
      <c r="ARB69" s="8"/>
      <c r="ARC69" s="8"/>
      <c r="ARD69" s="8"/>
      <c r="ARE69" s="8"/>
      <c r="ARF69" s="8"/>
      <c r="ARG69" s="8"/>
      <c r="ARH69" s="8"/>
      <c r="ARI69" s="8"/>
      <c r="ARJ69" s="8"/>
      <c r="ARK69" s="8"/>
      <c r="ARL69" s="8"/>
      <c r="ARM69" s="8"/>
      <c r="ARN69" s="8"/>
      <c r="ARO69" s="8"/>
      <c r="ARP69" s="8"/>
      <c r="ARQ69" s="8"/>
      <c r="ARR69" s="8"/>
      <c r="ARS69" s="8"/>
      <c r="ART69" s="8"/>
      <c r="ARU69" s="8"/>
      <c r="ARV69" s="8"/>
      <c r="ARW69" s="8"/>
      <c r="ARX69" s="8"/>
      <c r="ARY69" s="8"/>
      <c r="ARZ69" s="8"/>
      <c r="ASA69" s="8"/>
      <c r="ASB69" s="8"/>
      <c r="ASC69" s="8"/>
      <c r="ASD69" s="8"/>
      <c r="ASE69" s="8"/>
      <c r="ASF69" s="8"/>
      <c r="ASG69" s="8"/>
      <c r="ASH69" s="8"/>
      <c r="ASI69" s="8"/>
      <c r="ASJ69" s="8"/>
      <c r="ASK69" s="8"/>
      <c r="ASL69" s="8"/>
      <c r="ASM69" s="8"/>
      <c r="ASN69" s="8"/>
      <c r="ASO69" s="8"/>
      <c r="ASP69" s="8"/>
      <c r="ASQ69" s="8"/>
      <c r="ASR69" s="8"/>
      <c r="ASS69" s="8"/>
      <c r="AST69" s="8"/>
      <c r="ASU69" s="8"/>
      <c r="ASV69" s="8"/>
      <c r="ASW69" s="8"/>
      <c r="ASX69" s="8"/>
      <c r="ASY69" s="8"/>
      <c r="ASZ69" s="8"/>
      <c r="ATA69" s="8"/>
      <c r="ATB69" s="8"/>
      <c r="ATC69" s="8"/>
      <c r="ATD69" s="8"/>
      <c r="ATE69" s="8"/>
      <c r="ATF69" s="8"/>
      <c r="ATG69" s="8"/>
      <c r="ATH69" s="8"/>
      <c r="ATI69" s="8"/>
      <c r="ATJ69" s="8"/>
      <c r="ATK69" s="8"/>
      <c r="ATL69" s="8"/>
      <c r="ATM69" s="8"/>
      <c r="ATN69" s="8"/>
      <c r="ATO69" s="8"/>
      <c r="ATP69" s="8"/>
      <c r="ATQ69" s="8"/>
      <c r="ATR69" s="8"/>
      <c r="ATS69" s="8"/>
      <c r="ATT69" s="8"/>
      <c r="ATU69" s="8"/>
      <c r="ATV69" s="8"/>
      <c r="ATW69" s="8"/>
      <c r="ATX69" s="8"/>
      <c r="ATY69" s="8"/>
      <c r="ATZ69" s="8"/>
      <c r="AUA69" s="8"/>
      <c r="AUB69" s="8"/>
      <c r="AUC69" s="8"/>
      <c r="AUD69" s="8"/>
      <c r="AUE69" s="8"/>
      <c r="AUF69" s="8"/>
      <c r="AUG69" s="8"/>
      <c r="AUH69" s="8"/>
      <c r="AUI69" s="8"/>
      <c r="AUJ69" s="8"/>
      <c r="AUK69" s="8"/>
      <c r="AUL69" s="8"/>
      <c r="AUM69" s="8"/>
      <c r="AUN69" s="8"/>
      <c r="AUO69" s="8"/>
      <c r="AUP69" s="8"/>
      <c r="AUQ69" s="8"/>
      <c r="AUR69" s="8"/>
      <c r="AUS69" s="8"/>
    </row>
    <row r="70" spans="1:1241" s="47" customFormat="1" ht="14" x14ac:dyDescent="0.25">
      <c r="A70" s="17"/>
      <c r="B70" s="17"/>
      <c r="D70" s="32"/>
      <c r="E70" s="17"/>
      <c r="F70" s="17"/>
      <c r="G70" s="17"/>
      <c r="H70" s="17"/>
      <c r="I70" s="17"/>
      <c r="J70" s="17"/>
      <c r="K70" s="17"/>
      <c r="L70" s="17"/>
      <c r="M70" s="17"/>
      <c r="N70" s="32"/>
      <c r="O70" s="32"/>
      <c r="P70" s="32"/>
      <c r="Q70" s="32"/>
      <c r="R70" s="32"/>
      <c r="S70" s="32"/>
      <c r="T70" s="32"/>
      <c r="U70" s="32"/>
      <c r="V70" s="127"/>
      <c r="W70" s="127"/>
      <c r="X70" s="130"/>
      <c r="Y70" s="130"/>
      <c r="Z70" s="130"/>
      <c r="AA70" s="130"/>
      <c r="AB70" s="130"/>
      <c r="AC70" s="130"/>
      <c r="AD70" s="130"/>
      <c r="AE70" s="130"/>
      <c r="AF70" s="130"/>
      <c r="AG70" s="130"/>
      <c r="AH70" s="130"/>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
      <c r="FT70" s="8"/>
      <c r="FU70" s="8"/>
      <c r="FV70" s="8"/>
      <c r="FW70" s="8"/>
      <c r="FX70" s="8"/>
      <c r="FY70" s="8"/>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c r="HD70" s="8"/>
      <c r="HE70" s="8"/>
      <c r="HF70" s="8"/>
      <c r="HG70" s="8"/>
      <c r="HH70" s="8"/>
      <c r="HI70" s="8"/>
      <c r="HJ70" s="8"/>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
      <c r="IM70" s="8"/>
      <c r="IN70" s="8"/>
      <c r="IO70" s="8"/>
      <c r="IP70" s="8"/>
      <c r="IQ70" s="8"/>
      <c r="IR70" s="8"/>
      <c r="IS70" s="8"/>
      <c r="IT70" s="8"/>
      <c r="IU70" s="8"/>
      <c r="IV70" s="8"/>
      <c r="IW70" s="8"/>
      <c r="IX70" s="8"/>
      <c r="IY70" s="8"/>
      <c r="IZ70" s="8"/>
      <c r="JA70" s="8"/>
      <c r="JB70" s="8"/>
      <c r="JC70" s="8"/>
      <c r="JD70" s="8"/>
      <c r="JE70" s="8"/>
      <c r="JF70" s="8"/>
      <c r="JG70" s="8"/>
      <c r="JH70" s="8"/>
      <c r="JI70" s="8"/>
      <c r="JJ70" s="8"/>
      <c r="JK70" s="8"/>
      <c r="JL70" s="8"/>
      <c r="JM70" s="8"/>
      <c r="JN70" s="8"/>
      <c r="JO70" s="8"/>
      <c r="JP70" s="8"/>
      <c r="JQ70" s="8"/>
      <c r="JR70" s="8"/>
      <c r="JS70" s="8"/>
      <c r="JT70" s="8"/>
      <c r="JU70" s="8"/>
      <c r="JV70" s="8"/>
      <c r="JW70" s="8"/>
      <c r="JX70" s="8"/>
      <c r="JY70" s="8"/>
      <c r="JZ70" s="8"/>
      <c r="KA70" s="8"/>
      <c r="KB70" s="8"/>
      <c r="KC70" s="8"/>
      <c r="KD70" s="8"/>
      <c r="KE70" s="8"/>
      <c r="KF70" s="8"/>
      <c r="KG70" s="8"/>
      <c r="KH70" s="8"/>
      <c r="KI70" s="8"/>
      <c r="KJ70" s="8"/>
      <c r="KK70" s="8"/>
      <c r="KL70" s="8"/>
      <c r="KM70" s="8"/>
      <c r="KN70" s="8"/>
      <c r="KO70" s="8"/>
      <c r="KP70" s="8"/>
      <c r="KQ70" s="8"/>
      <c r="KR70" s="8"/>
      <c r="KS70" s="8"/>
      <c r="KT70" s="8"/>
      <c r="KU70" s="8"/>
      <c r="KV70" s="8"/>
      <c r="KW70" s="8"/>
      <c r="KX70" s="8"/>
      <c r="KY70" s="8"/>
      <c r="KZ70" s="8"/>
      <c r="LA70" s="8"/>
      <c r="LB70" s="8"/>
      <c r="LC70" s="8"/>
      <c r="LD70" s="8"/>
      <c r="LE70" s="8"/>
      <c r="LF70" s="8"/>
      <c r="LG70" s="8"/>
      <c r="LH70" s="8"/>
      <c r="LI70" s="8"/>
      <c r="LJ70" s="8"/>
      <c r="LK70" s="8"/>
      <c r="LL70" s="8"/>
      <c r="LM70" s="8"/>
      <c r="LN70" s="8"/>
      <c r="LO70" s="8"/>
      <c r="LP70" s="8"/>
      <c r="LQ70" s="8"/>
      <c r="LR70" s="8"/>
      <c r="LS70" s="8"/>
      <c r="LT70" s="8"/>
      <c r="LU70" s="8"/>
      <c r="LV70" s="8"/>
      <c r="LW70" s="8"/>
      <c r="LX70" s="8"/>
      <c r="LY70" s="8"/>
      <c r="LZ70" s="8"/>
      <c r="MA70" s="8"/>
      <c r="MB70" s="8"/>
      <c r="MC70" s="8"/>
      <c r="MD70" s="8"/>
      <c r="ME70" s="8"/>
      <c r="MF70" s="8"/>
      <c r="MG70" s="8"/>
      <c r="MH70" s="8"/>
      <c r="MI70" s="8"/>
      <c r="MJ70" s="8"/>
      <c r="MK70" s="8"/>
      <c r="ML70" s="8"/>
      <c r="MM70" s="8"/>
      <c r="MN70" s="8"/>
      <c r="MO70" s="8"/>
      <c r="MP70" s="8"/>
      <c r="MQ70" s="8"/>
      <c r="MR70" s="8"/>
      <c r="MS70" s="8"/>
      <c r="MT70" s="8"/>
      <c r="MU70" s="8"/>
      <c r="MV70" s="8"/>
      <c r="MW70" s="8"/>
      <c r="MX70" s="8"/>
      <c r="MY70" s="8"/>
      <c r="MZ70" s="8"/>
      <c r="NA70" s="8"/>
      <c r="NB70" s="8"/>
      <c r="NC70" s="8"/>
      <c r="ND70" s="8"/>
      <c r="NE70" s="8"/>
      <c r="NF70" s="8"/>
      <c r="NG70" s="8"/>
      <c r="NH70" s="8"/>
      <c r="NI70" s="8"/>
      <c r="NJ70" s="8"/>
      <c r="NK70" s="8"/>
      <c r="NL70" s="8"/>
      <c r="NM70" s="8"/>
      <c r="NN70" s="8"/>
      <c r="NO70" s="8"/>
      <c r="NP70" s="8"/>
      <c r="NQ70" s="8"/>
      <c r="NR70" s="8"/>
      <c r="NS70" s="8"/>
      <c r="NT70" s="8"/>
      <c r="NU70" s="8"/>
      <c r="NV70" s="8"/>
      <c r="NW70" s="8"/>
      <c r="NX70" s="8"/>
      <c r="NY70" s="8"/>
      <c r="NZ70" s="8"/>
      <c r="OA70" s="8"/>
      <c r="OB70" s="8"/>
      <c r="OC70" s="8"/>
      <c r="OD70" s="8"/>
      <c r="OE70" s="8"/>
      <c r="OF70" s="8"/>
      <c r="OG70" s="8"/>
      <c r="OH70" s="8"/>
      <c r="OI70" s="8"/>
      <c r="OJ70" s="8"/>
      <c r="OK70" s="8"/>
      <c r="OL70" s="8"/>
      <c r="OM70" s="8"/>
      <c r="ON70" s="8"/>
      <c r="OO70" s="8"/>
      <c r="OP70" s="8"/>
      <c r="OQ70" s="8"/>
      <c r="OR70" s="8"/>
      <c r="OS70" s="8"/>
      <c r="OT70" s="8"/>
      <c r="OU70" s="8"/>
      <c r="OV70" s="8"/>
      <c r="OW70" s="8"/>
      <c r="OX70" s="8"/>
      <c r="OY70" s="8"/>
      <c r="OZ70" s="8"/>
      <c r="PA70" s="8"/>
      <c r="PB70" s="8"/>
      <c r="PC70" s="8"/>
      <c r="PD70" s="8"/>
      <c r="PE70" s="8"/>
      <c r="PF70" s="8"/>
      <c r="PG70" s="8"/>
      <c r="PH70" s="8"/>
      <c r="PI70" s="8"/>
      <c r="PJ70" s="8"/>
      <c r="PK70" s="8"/>
      <c r="PL70" s="8"/>
      <c r="PM70" s="8"/>
      <c r="PN70" s="8"/>
      <c r="PO70" s="8"/>
      <c r="PP70" s="8"/>
      <c r="PQ70" s="8"/>
      <c r="PR70" s="8"/>
      <c r="PS70" s="8"/>
      <c r="PT70" s="8"/>
      <c r="PU70" s="8"/>
      <c r="PV70" s="8"/>
      <c r="PW70" s="8"/>
      <c r="PX70" s="8"/>
      <c r="PY70" s="8"/>
      <c r="PZ70" s="8"/>
      <c r="QA70" s="8"/>
      <c r="QB70" s="8"/>
      <c r="QC70" s="8"/>
      <c r="QD70" s="8"/>
      <c r="QE70" s="8"/>
      <c r="QF70" s="8"/>
      <c r="QG70" s="8"/>
      <c r="QH70" s="8"/>
      <c r="QI70" s="8"/>
      <c r="QJ70" s="8"/>
      <c r="QK70" s="8"/>
      <c r="QL70" s="8"/>
      <c r="QM70" s="8"/>
      <c r="QN70" s="8"/>
      <c r="QO70" s="8"/>
      <c r="QP70" s="8"/>
      <c r="QQ70" s="8"/>
      <c r="QR70" s="8"/>
      <c r="QS70" s="8"/>
      <c r="QT70" s="8"/>
      <c r="QU70" s="8"/>
      <c r="QV70" s="8"/>
      <c r="QW70" s="8"/>
      <c r="QX70" s="8"/>
      <c r="QY70" s="8"/>
      <c r="QZ70" s="8"/>
      <c r="RA70" s="8"/>
      <c r="RB70" s="8"/>
      <c r="RC70" s="8"/>
      <c r="RD70" s="8"/>
      <c r="RE70" s="8"/>
      <c r="RF70" s="8"/>
      <c r="RG70" s="8"/>
      <c r="RH70" s="8"/>
      <c r="RI70" s="8"/>
      <c r="RJ70" s="8"/>
      <c r="RK70" s="8"/>
      <c r="RL70" s="8"/>
      <c r="RM70" s="8"/>
      <c r="RN70" s="8"/>
      <c r="RO70" s="8"/>
      <c r="RP70" s="8"/>
      <c r="RQ70" s="8"/>
      <c r="RR70" s="8"/>
      <c r="RS70" s="8"/>
      <c r="RT70" s="8"/>
      <c r="RU70" s="8"/>
      <c r="RV70" s="8"/>
      <c r="RW70" s="8"/>
      <c r="RX70" s="8"/>
      <c r="RY70" s="8"/>
      <c r="RZ70" s="8"/>
      <c r="SA70" s="8"/>
      <c r="SB70" s="8"/>
      <c r="SC70" s="8"/>
      <c r="SD70" s="8"/>
      <c r="SE70" s="8"/>
      <c r="SF70" s="8"/>
      <c r="SG70" s="8"/>
      <c r="SH70" s="8"/>
      <c r="SI70" s="8"/>
      <c r="SJ70" s="8"/>
      <c r="SK70" s="8"/>
      <c r="SL70" s="8"/>
      <c r="SM70" s="8"/>
      <c r="SN70" s="8"/>
      <c r="SO70" s="8"/>
      <c r="SP70" s="8"/>
      <c r="SQ70" s="8"/>
      <c r="SR70" s="8"/>
      <c r="SS70" s="8"/>
      <c r="ST70" s="8"/>
      <c r="SU70" s="8"/>
      <c r="SV70" s="8"/>
      <c r="SW70" s="8"/>
      <c r="SX70" s="8"/>
      <c r="SY70" s="8"/>
      <c r="SZ70" s="8"/>
      <c r="TA70" s="8"/>
      <c r="TB70" s="8"/>
      <c r="TC70" s="8"/>
      <c r="TD70" s="8"/>
      <c r="TE70" s="8"/>
      <c r="TF70" s="8"/>
      <c r="TG70" s="8"/>
      <c r="TH70" s="8"/>
      <c r="TI70" s="8"/>
      <c r="TJ70" s="8"/>
      <c r="TK70" s="8"/>
      <c r="TL70" s="8"/>
      <c r="TM70" s="8"/>
      <c r="TN70" s="8"/>
      <c r="TO70" s="8"/>
      <c r="TP70" s="8"/>
      <c r="TQ70" s="8"/>
      <c r="TR70" s="8"/>
      <c r="TS70" s="8"/>
      <c r="TT70" s="8"/>
      <c r="TU70" s="8"/>
      <c r="TV70" s="8"/>
      <c r="TW70" s="8"/>
      <c r="TX70" s="8"/>
      <c r="TY70" s="8"/>
      <c r="TZ70" s="8"/>
      <c r="UA70" s="8"/>
      <c r="UB70" s="8"/>
      <c r="UC70" s="8"/>
      <c r="UD70" s="8"/>
      <c r="UE70" s="8"/>
      <c r="UF70" s="8"/>
      <c r="UG70" s="8"/>
      <c r="UH70" s="8"/>
      <c r="UI70" s="8"/>
      <c r="UJ70" s="8"/>
      <c r="UK70" s="8"/>
      <c r="UL70" s="8"/>
      <c r="UM70" s="8"/>
      <c r="UN70" s="8"/>
      <c r="UO70" s="8"/>
      <c r="UP70" s="8"/>
      <c r="UQ70" s="8"/>
      <c r="UR70" s="8"/>
      <c r="US70" s="8"/>
      <c r="UT70" s="8"/>
      <c r="UU70" s="8"/>
      <c r="UV70" s="8"/>
      <c r="UW70" s="8"/>
      <c r="UX70" s="8"/>
      <c r="UY70" s="8"/>
      <c r="UZ70" s="8"/>
      <c r="VA70" s="8"/>
      <c r="VB70" s="8"/>
      <c r="VC70" s="8"/>
      <c r="VD70" s="8"/>
      <c r="VE70" s="8"/>
      <c r="VF70" s="8"/>
      <c r="VG70" s="8"/>
      <c r="VH70" s="8"/>
      <c r="VI70" s="8"/>
      <c r="VJ70" s="8"/>
      <c r="VK70" s="8"/>
      <c r="VL70" s="8"/>
      <c r="VM70" s="8"/>
      <c r="VN70" s="8"/>
      <c r="VO70" s="8"/>
      <c r="VP70" s="8"/>
      <c r="VQ70" s="8"/>
      <c r="VR70" s="8"/>
      <c r="VS70" s="8"/>
      <c r="VT70" s="8"/>
      <c r="VU70" s="8"/>
      <c r="VV70" s="8"/>
      <c r="VW70" s="8"/>
      <c r="VX70" s="8"/>
      <c r="VY70" s="8"/>
      <c r="VZ70" s="8"/>
      <c r="WA70" s="8"/>
      <c r="WB70" s="8"/>
      <c r="WC70" s="8"/>
      <c r="WD70" s="8"/>
      <c r="WE70" s="8"/>
      <c r="WF70" s="8"/>
      <c r="WG70" s="8"/>
      <c r="WH70" s="8"/>
      <c r="WI70" s="8"/>
      <c r="WJ70" s="8"/>
      <c r="WK70" s="8"/>
      <c r="WL70" s="8"/>
      <c r="WM70" s="8"/>
      <c r="WN70" s="8"/>
      <c r="WO70" s="8"/>
      <c r="WP70" s="8"/>
      <c r="WQ70" s="8"/>
      <c r="WR70" s="8"/>
      <c r="WS70" s="8"/>
      <c r="WT70" s="8"/>
      <c r="WU70" s="8"/>
      <c r="WV70" s="8"/>
      <c r="WW70" s="8"/>
      <c r="WX70" s="8"/>
      <c r="WY70" s="8"/>
      <c r="WZ70" s="8"/>
      <c r="XA70" s="8"/>
      <c r="XB70" s="8"/>
      <c r="XC70" s="8"/>
      <c r="XD70" s="8"/>
      <c r="XE70" s="8"/>
      <c r="XF70" s="8"/>
      <c r="XG70" s="8"/>
      <c r="XH70" s="8"/>
      <c r="XI70" s="8"/>
      <c r="XJ70" s="8"/>
      <c r="XK70" s="8"/>
      <c r="XL70" s="8"/>
      <c r="XM70" s="8"/>
      <c r="XN70" s="8"/>
      <c r="XO70" s="8"/>
      <c r="XP70" s="8"/>
      <c r="XQ70" s="8"/>
      <c r="XR70" s="8"/>
      <c r="XS70" s="8"/>
      <c r="XT70" s="8"/>
      <c r="XU70" s="8"/>
      <c r="XV70" s="8"/>
      <c r="XW70" s="8"/>
      <c r="XX70" s="8"/>
      <c r="XY70" s="8"/>
      <c r="XZ70" s="8"/>
      <c r="YA70" s="8"/>
      <c r="YB70" s="8"/>
      <c r="YC70" s="8"/>
      <c r="YD70" s="8"/>
      <c r="YE70" s="8"/>
      <c r="YF70" s="8"/>
      <c r="YG70" s="8"/>
      <c r="YH70" s="8"/>
      <c r="YI70" s="8"/>
      <c r="YJ70" s="8"/>
      <c r="YK70" s="8"/>
      <c r="YL70" s="8"/>
      <c r="YM70" s="8"/>
      <c r="YN70" s="8"/>
      <c r="YO70" s="8"/>
      <c r="YP70" s="8"/>
      <c r="YQ70" s="8"/>
      <c r="YR70" s="8"/>
      <c r="YS70" s="8"/>
      <c r="YT70" s="8"/>
      <c r="YU70" s="8"/>
      <c r="YV70" s="8"/>
      <c r="YW70" s="8"/>
      <c r="YX70" s="8"/>
      <c r="YY70" s="8"/>
      <c r="YZ70" s="8"/>
      <c r="ZA70" s="8"/>
      <c r="ZB70" s="8"/>
      <c r="ZC70" s="8"/>
      <c r="ZD70" s="8"/>
      <c r="ZE70" s="8"/>
      <c r="ZF70" s="8"/>
      <c r="ZG70" s="8"/>
      <c r="ZH70" s="8"/>
      <c r="ZI70" s="8"/>
      <c r="ZJ70" s="8"/>
      <c r="ZK70" s="8"/>
      <c r="ZL70" s="8"/>
      <c r="ZM70" s="8"/>
      <c r="ZN70" s="8"/>
      <c r="ZO70" s="8"/>
      <c r="ZP70" s="8"/>
      <c r="ZQ70" s="8"/>
      <c r="ZR70" s="8"/>
      <c r="ZS70" s="8"/>
      <c r="ZT70" s="8"/>
      <c r="ZU70" s="8"/>
      <c r="ZV70" s="8"/>
      <c r="ZW70" s="8"/>
      <c r="ZX70" s="8"/>
      <c r="ZY70" s="8"/>
      <c r="ZZ70" s="8"/>
      <c r="AAA70" s="8"/>
      <c r="AAB70" s="8"/>
      <c r="AAC70" s="8"/>
      <c r="AAD70" s="8"/>
      <c r="AAE70" s="8"/>
      <c r="AAF70" s="8"/>
      <c r="AAG70" s="8"/>
      <c r="AAH70" s="8"/>
      <c r="AAI70" s="8"/>
      <c r="AAJ70" s="8"/>
      <c r="AAK70" s="8"/>
      <c r="AAL70" s="8"/>
      <c r="AAM70" s="8"/>
      <c r="AAN70" s="8"/>
      <c r="AAO70" s="8"/>
      <c r="AAP70" s="8"/>
      <c r="AAQ70" s="8"/>
      <c r="AAR70" s="8"/>
      <c r="AAS70" s="8"/>
      <c r="AAT70" s="8"/>
      <c r="AAU70" s="8"/>
      <c r="AAV70" s="8"/>
      <c r="AAW70" s="8"/>
      <c r="AAX70" s="8"/>
      <c r="AAY70" s="8"/>
      <c r="AAZ70" s="8"/>
      <c r="ABA70" s="8"/>
      <c r="ABB70" s="8"/>
      <c r="ABC70" s="8"/>
      <c r="ABD70" s="8"/>
      <c r="ABE70" s="8"/>
      <c r="ABF70" s="8"/>
      <c r="ABG70" s="8"/>
      <c r="ABH70" s="8"/>
      <c r="ABI70" s="8"/>
      <c r="ABJ70" s="8"/>
      <c r="ABK70" s="8"/>
      <c r="ABL70" s="8"/>
      <c r="ABM70" s="8"/>
      <c r="ABN70" s="8"/>
      <c r="ABO70" s="8"/>
      <c r="ABP70" s="8"/>
      <c r="ABQ70" s="8"/>
      <c r="ABR70" s="8"/>
      <c r="ABS70" s="8"/>
      <c r="ABT70" s="8"/>
      <c r="ABU70" s="8"/>
      <c r="ABV70" s="8"/>
      <c r="ABW70" s="8"/>
      <c r="ABX70" s="8"/>
      <c r="ABY70" s="8"/>
      <c r="ABZ70" s="8"/>
      <c r="ACA70" s="8"/>
      <c r="ACB70" s="8"/>
      <c r="ACC70" s="8"/>
      <c r="ACD70" s="8"/>
      <c r="ACE70" s="8"/>
      <c r="ACF70" s="8"/>
      <c r="ACG70" s="8"/>
      <c r="ACH70" s="8"/>
      <c r="ACI70" s="8"/>
      <c r="ACJ70" s="8"/>
      <c r="ACK70" s="8"/>
      <c r="ACL70" s="8"/>
      <c r="ACM70" s="8"/>
      <c r="ACN70" s="8"/>
      <c r="ACO70" s="8"/>
      <c r="ACP70" s="8"/>
      <c r="ACQ70" s="8"/>
      <c r="ACR70" s="8"/>
      <c r="ACS70" s="8"/>
      <c r="ACT70" s="8"/>
      <c r="ACU70" s="8"/>
      <c r="ACV70" s="8"/>
      <c r="ACW70" s="8"/>
      <c r="ACX70" s="8"/>
      <c r="ACY70" s="8"/>
      <c r="ACZ70" s="8"/>
      <c r="ADA70" s="8"/>
      <c r="ADB70" s="8"/>
      <c r="ADC70" s="8"/>
      <c r="ADD70" s="8"/>
      <c r="ADE70" s="8"/>
      <c r="ADF70" s="8"/>
      <c r="ADG70" s="8"/>
      <c r="ADH70" s="8"/>
      <c r="ADI70" s="8"/>
      <c r="ADJ70" s="8"/>
      <c r="ADK70" s="8"/>
      <c r="ADL70" s="8"/>
      <c r="ADM70" s="8"/>
      <c r="ADN70" s="8"/>
      <c r="ADO70" s="8"/>
      <c r="ADP70" s="8"/>
      <c r="ADQ70" s="8"/>
      <c r="ADR70" s="8"/>
      <c r="ADS70" s="8"/>
      <c r="ADT70" s="8"/>
      <c r="ADU70" s="8"/>
      <c r="ADV70" s="8"/>
      <c r="ADW70" s="8"/>
      <c r="ADX70" s="8"/>
      <c r="ADY70" s="8"/>
      <c r="ADZ70" s="8"/>
      <c r="AEA70" s="8"/>
      <c r="AEB70" s="8"/>
      <c r="AEC70" s="8"/>
      <c r="AED70" s="8"/>
      <c r="AEE70" s="8"/>
      <c r="AEF70" s="8"/>
      <c r="AEG70" s="8"/>
      <c r="AEH70" s="8"/>
      <c r="AEI70" s="8"/>
      <c r="AEJ70" s="8"/>
      <c r="AEK70" s="8"/>
      <c r="AEL70" s="8"/>
      <c r="AEM70" s="8"/>
      <c r="AEN70" s="8"/>
      <c r="AEO70" s="8"/>
      <c r="AEP70" s="8"/>
      <c r="AEQ70" s="8"/>
      <c r="AER70" s="8"/>
      <c r="AES70" s="8"/>
      <c r="AET70" s="8"/>
      <c r="AEU70" s="8"/>
      <c r="AEV70" s="8"/>
      <c r="AEW70" s="8"/>
      <c r="AEX70" s="8"/>
      <c r="AEY70" s="8"/>
      <c r="AEZ70" s="8"/>
      <c r="AFA70" s="8"/>
      <c r="AFB70" s="8"/>
      <c r="AFC70" s="8"/>
      <c r="AFD70" s="8"/>
      <c r="AFE70" s="8"/>
      <c r="AFF70" s="8"/>
      <c r="AFG70" s="8"/>
      <c r="AFH70" s="8"/>
      <c r="AFI70" s="8"/>
      <c r="AFJ70" s="8"/>
      <c r="AFK70" s="8"/>
      <c r="AFL70" s="8"/>
      <c r="AFM70" s="8"/>
      <c r="AFN70" s="8"/>
      <c r="AFO70" s="8"/>
      <c r="AFP70" s="8"/>
      <c r="AFQ70" s="8"/>
      <c r="AFR70" s="8"/>
      <c r="AFS70" s="8"/>
      <c r="AFT70" s="8"/>
      <c r="AFU70" s="8"/>
      <c r="AFV70" s="8"/>
      <c r="AFW70" s="8"/>
      <c r="AFX70" s="8"/>
      <c r="AFY70" s="8"/>
      <c r="AFZ70" s="8"/>
      <c r="AGA70" s="8"/>
      <c r="AGB70" s="8"/>
      <c r="AGC70" s="8"/>
      <c r="AGD70" s="8"/>
      <c r="AGE70" s="8"/>
      <c r="AGF70" s="8"/>
      <c r="AGG70" s="8"/>
      <c r="AGH70" s="8"/>
      <c r="AGI70" s="8"/>
      <c r="AGJ70" s="8"/>
      <c r="AGK70" s="8"/>
      <c r="AGL70" s="8"/>
      <c r="AGM70" s="8"/>
      <c r="AGN70" s="8"/>
      <c r="AGO70" s="8"/>
      <c r="AGP70" s="8"/>
      <c r="AGQ70" s="8"/>
      <c r="AGR70" s="8"/>
      <c r="AGS70" s="8"/>
      <c r="AGT70" s="8"/>
      <c r="AGU70" s="8"/>
      <c r="AGV70" s="8"/>
      <c r="AGW70" s="8"/>
      <c r="AGX70" s="8"/>
      <c r="AGY70" s="8"/>
      <c r="AGZ70" s="8"/>
      <c r="AHA70" s="8"/>
      <c r="AHB70" s="8"/>
      <c r="AHC70" s="8"/>
      <c r="AHD70" s="8"/>
      <c r="AHE70" s="8"/>
      <c r="AHF70" s="8"/>
      <c r="AHG70" s="8"/>
      <c r="AHH70" s="8"/>
      <c r="AHI70" s="8"/>
      <c r="AHJ70" s="8"/>
      <c r="AHK70" s="8"/>
      <c r="AHL70" s="8"/>
      <c r="AHM70" s="8"/>
      <c r="AHN70" s="8"/>
      <c r="AHO70" s="8"/>
      <c r="AHP70" s="8"/>
      <c r="AHQ70" s="8"/>
      <c r="AHR70" s="8"/>
      <c r="AHS70" s="8"/>
      <c r="AHT70" s="8"/>
      <c r="AHU70" s="8"/>
      <c r="AHV70" s="8"/>
      <c r="AHW70" s="8"/>
      <c r="AHX70" s="8"/>
      <c r="AHY70" s="8"/>
      <c r="AHZ70" s="8"/>
      <c r="AIA70" s="8"/>
      <c r="AIB70" s="8"/>
      <c r="AIC70" s="8"/>
      <c r="AID70" s="8"/>
      <c r="AIE70" s="8"/>
      <c r="AIF70" s="8"/>
      <c r="AIG70" s="8"/>
      <c r="AIH70" s="8"/>
      <c r="AII70" s="8"/>
      <c r="AIJ70" s="8"/>
      <c r="AIK70" s="8"/>
      <c r="AIL70" s="8"/>
      <c r="AIM70" s="8"/>
      <c r="AIN70" s="8"/>
      <c r="AIO70" s="8"/>
      <c r="AIP70" s="8"/>
      <c r="AIQ70" s="8"/>
      <c r="AIR70" s="8"/>
      <c r="AIS70" s="8"/>
      <c r="AIT70" s="8"/>
      <c r="AIU70" s="8"/>
      <c r="AIV70" s="8"/>
      <c r="AIW70" s="8"/>
      <c r="AIX70" s="8"/>
      <c r="AIY70" s="8"/>
      <c r="AIZ70" s="8"/>
      <c r="AJA70" s="8"/>
      <c r="AJB70" s="8"/>
      <c r="AJC70" s="8"/>
      <c r="AJD70" s="8"/>
      <c r="AJE70" s="8"/>
      <c r="AJF70" s="8"/>
      <c r="AJG70" s="8"/>
      <c r="AJH70" s="8"/>
      <c r="AJI70" s="8"/>
      <c r="AJJ70" s="8"/>
      <c r="AJK70" s="8"/>
      <c r="AJL70" s="8"/>
      <c r="AJM70" s="8"/>
      <c r="AJN70" s="8"/>
      <c r="AJO70" s="8"/>
      <c r="AJP70" s="8"/>
      <c r="AJQ70" s="8"/>
      <c r="AJR70" s="8"/>
      <c r="AJS70" s="8"/>
      <c r="AJT70" s="8"/>
      <c r="AJU70" s="8"/>
      <c r="AJV70" s="8"/>
      <c r="AJW70" s="8"/>
      <c r="AJX70" s="8"/>
      <c r="AJY70" s="8"/>
      <c r="AJZ70" s="8"/>
      <c r="AKA70" s="8"/>
      <c r="AKB70" s="8"/>
      <c r="AKC70" s="8"/>
      <c r="AKD70" s="8"/>
      <c r="AKE70" s="8"/>
      <c r="AKF70" s="8"/>
      <c r="AKG70" s="8"/>
      <c r="AKH70" s="8"/>
      <c r="AKI70" s="8"/>
      <c r="AKJ70" s="8"/>
      <c r="AKK70" s="8"/>
      <c r="AKL70" s="8"/>
      <c r="AKM70" s="8"/>
      <c r="AKN70" s="8"/>
      <c r="AKO70" s="8"/>
      <c r="AKP70" s="8"/>
      <c r="AKQ70" s="8"/>
      <c r="AKR70" s="8"/>
      <c r="AKS70" s="8"/>
      <c r="AKT70" s="8"/>
      <c r="AKU70" s="8"/>
      <c r="AKV70" s="8"/>
      <c r="AKW70" s="8"/>
      <c r="AKX70" s="8"/>
      <c r="AKY70" s="8"/>
      <c r="AKZ70" s="8"/>
      <c r="ALA70" s="8"/>
      <c r="ALB70" s="8"/>
      <c r="ALC70" s="8"/>
      <c r="ALD70" s="8"/>
      <c r="ALE70" s="8"/>
      <c r="ALF70" s="8"/>
      <c r="ALG70" s="8"/>
      <c r="ALH70" s="8"/>
      <c r="ALI70" s="8"/>
      <c r="ALJ70" s="8"/>
      <c r="ALK70" s="8"/>
      <c r="ALL70" s="8"/>
      <c r="ALM70" s="8"/>
      <c r="ALN70" s="8"/>
      <c r="ALO70" s="8"/>
      <c r="ALP70" s="8"/>
      <c r="ALQ70" s="8"/>
      <c r="ALR70" s="8"/>
      <c r="ALS70" s="8"/>
      <c r="ALT70" s="8"/>
      <c r="ALU70" s="8"/>
      <c r="ALV70" s="8"/>
      <c r="ALW70" s="8"/>
      <c r="ALX70" s="8"/>
      <c r="ALY70" s="8"/>
      <c r="ALZ70" s="8"/>
      <c r="AMA70" s="8"/>
      <c r="AMB70" s="8"/>
      <c r="AMC70" s="8"/>
      <c r="AMD70" s="8"/>
      <c r="AME70" s="8"/>
      <c r="AMF70" s="8"/>
      <c r="AMG70" s="8"/>
      <c r="AMH70" s="8"/>
      <c r="AMI70" s="8"/>
      <c r="AMJ70" s="8"/>
      <c r="AMK70" s="8"/>
      <c r="AML70" s="8"/>
      <c r="AMM70" s="8"/>
      <c r="AMN70" s="8"/>
      <c r="AMO70" s="8"/>
      <c r="AMP70" s="8"/>
      <c r="AMQ70" s="8"/>
      <c r="AMR70" s="8"/>
      <c r="AMS70" s="8"/>
      <c r="AMT70" s="8"/>
      <c r="AMU70" s="8"/>
      <c r="AMV70" s="8"/>
      <c r="AMW70" s="8"/>
      <c r="AMX70" s="8"/>
      <c r="AMY70" s="8"/>
      <c r="AMZ70" s="8"/>
      <c r="ANA70" s="8"/>
      <c r="ANB70" s="8"/>
      <c r="ANC70" s="8"/>
      <c r="AND70" s="8"/>
      <c r="ANE70" s="8"/>
      <c r="ANF70" s="8"/>
      <c r="ANG70" s="8"/>
      <c r="ANH70" s="8"/>
      <c r="ANI70" s="8"/>
      <c r="ANJ70" s="8"/>
      <c r="ANK70" s="8"/>
      <c r="ANL70" s="8"/>
      <c r="ANM70" s="8"/>
      <c r="ANN70" s="8"/>
      <c r="ANO70" s="8"/>
      <c r="ANP70" s="8"/>
      <c r="ANQ70" s="8"/>
      <c r="ANR70" s="8"/>
      <c r="ANS70" s="8"/>
      <c r="ANT70" s="8"/>
      <c r="ANU70" s="8"/>
      <c r="ANV70" s="8"/>
      <c r="ANW70" s="8"/>
      <c r="ANX70" s="8"/>
      <c r="ANY70" s="8"/>
      <c r="ANZ70" s="8"/>
      <c r="AOA70" s="8"/>
      <c r="AOB70" s="8"/>
      <c r="AOC70" s="8"/>
      <c r="AOD70" s="8"/>
      <c r="AOE70" s="8"/>
      <c r="AOF70" s="8"/>
      <c r="AOG70" s="8"/>
      <c r="AOH70" s="8"/>
      <c r="AOI70" s="8"/>
      <c r="AOJ70" s="8"/>
      <c r="AOK70" s="8"/>
      <c r="AOL70" s="8"/>
      <c r="AOM70" s="8"/>
      <c r="AON70" s="8"/>
      <c r="AOO70" s="8"/>
      <c r="AOP70" s="8"/>
      <c r="AOQ70" s="8"/>
      <c r="AOR70" s="8"/>
      <c r="AOS70" s="8"/>
      <c r="AOT70" s="8"/>
      <c r="AOU70" s="8"/>
      <c r="AOV70" s="8"/>
      <c r="AOW70" s="8"/>
      <c r="AOX70" s="8"/>
      <c r="AOY70" s="8"/>
      <c r="AOZ70" s="8"/>
      <c r="APA70" s="8"/>
      <c r="APB70" s="8"/>
      <c r="APC70" s="8"/>
      <c r="APD70" s="8"/>
      <c r="APE70" s="8"/>
      <c r="APF70" s="8"/>
      <c r="APG70" s="8"/>
      <c r="APH70" s="8"/>
      <c r="API70" s="8"/>
      <c r="APJ70" s="8"/>
      <c r="APK70" s="8"/>
      <c r="APL70" s="8"/>
      <c r="APM70" s="8"/>
      <c r="APN70" s="8"/>
      <c r="APO70" s="8"/>
      <c r="APP70" s="8"/>
      <c r="APQ70" s="8"/>
      <c r="APR70" s="8"/>
      <c r="APS70" s="8"/>
      <c r="APT70" s="8"/>
      <c r="APU70" s="8"/>
      <c r="APV70" s="8"/>
      <c r="APW70" s="8"/>
      <c r="APX70" s="8"/>
      <c r="APY70" s="8"/>
      <c r="APZ70" s="8"/>
      <c r="AQA70" s="8"/>
      <c r="AQB70" s="8"/>
      <c r="AQC70" s="8"/>
      <c r="AQD70" s="8"/>
      <c r="AQE70" s="8"/>
      <c r="AQF70" s="8"/>
      <c r="AQG70" s="8"/>
      <c r="AQH70" s="8"/>
      <c r="AQI70" s="8"/>
      <c r="AQJ70" s="8"/>
      <c r="AQK70" s="8"/>
      <c r="AQL70" s="8"/>
      <c r="AQM70" s="8"/>
      <c r="AQN70" s="8"/>
      <c r="AQO70" s="8"/>
      <c r="AQP70" s="8"/>
      <c r="AQQ70" s="8"/>
      <c r="AQR70" s="8"/>
      <c r="AQS70" s="8"/>
      <c r="AQT70" s="8"/>
      <c r="AQU70" s="8"/>
      <c r="AQV70" s="8"/>
      <c r="AQW70" s="8"/>
      <c r="AQX70" s="8"/>
      <c r="AQY70" s="8"/>
      <c r="AQZ70" s="8"/>
      <c r="ARA70" s="8"/>
      <c r="ARB70" s="8"/>
      <c r="ARC70" s="8"/>
      <c r="ARD70" s="8"/>
      <c r="ARE70" s="8"/>
      <c r="ARF70" s="8"/>
      <c r="ARG70" s="8"/>
      <c r="ARH70" s="8"/>
      <c r="ARI70" s="8"/>
      <c r="ARJ70" s="8"/>
      <c r="ARK70" s="8"/>
      <c r="ARL70" s="8"/>
      <c r="ARM70" s="8"/>
      <c r="ARN70" s="8"/>
      <c r="ARO70" s="8"/>
      <c r="ARP70" s="8"/>
      <c r="ARQ70" s="8"/>
      <c r="ARR70" s="8"/>
      <c r="ARS70" s="8"/>
      <c r="ART70" s="8"/>
      <c r="ARU70" s="8"/>
      <c r="ARV70" s="8"/>
      <c r="ARW70" s="8"/>
      <c r="ARX70" s="8"/>
      <c r="ARY70" s="8"/>
      <c r="ARZ70" s="8"/>
      <c r="ASA70" s="8"/>
      <c r="ASB70" s="8"/>
      <c r="ASC70" s="8"/>
      <c r="ASD70" s="8"/>
      <c r="ASE70" s="8"/>
      <c r="ASF70" s="8"/>
      <c r="ASG70" s="8"/>
      <c r="ASH70" s="8"/>
      <c r="ASI70" s="8"/>
      <c r="ASJ70" s="8"/>
      <c r="ASK70" s="8"/>
      <c r="ASL70" s="8"/>
      <c r="ASM70" s="8"/>
      <c r="ASN70" s="8"/>
      <c r="ASO70" s="8"/>
      <c r="ASP70" s="8"/>
      <c r="ASQ70" s="8"/>
      <c r="ASR70" s="8"/>
      <c r="ASS70" s="8"/>
      <c r="AST70" s="8"/>
      <c r="ASU70" s="8"/>
      <c r="ASV70" s="8"/>
      <c r="ASW70" s="8"/>
      <c r="ASX70" s="8"/>
      <c r="ASY70" s="8"/>
      <c r="ASZ70" s="8"/>
      <c r="ATA70" s="8"/>
      <c r="ATB70" s="8"/>
      <c r="ATC70" s="8"/>
      <c r="ATD70" s="8"/>
      <c r="ATE70" s="8"/>
      <c r="ATF70" s="8"/>
      <c r="ATG70" s="8"/>
      <c r="ATH70" s="8"/>
      <c r="ATI70" s="8"/>
      <c r="ATJ70" s="8"/>
      <c r="ATK70" s="8"/>
      <c r="ATL70" s="8"/>
      <c r="ATM70" s="8"/>
      <c r="ATN70" s="8"/>
      <c r="ATO70" s="8"/>
      <c r="ATP70" s="8"/>
      <c r="ATQ70" s="8"/>
      <c r="ATR70" s="8"/>
      <c r="ATS70" s="8"/>
      <c r="ATT70" s="8"/>
      <c r="ATU70" s="8"/>
      <c r="ATV70" s="8"/>
      <c r="ATW70" s="8"/>
      <c r="ATX70" s="8"/>
      <c r="ATY70" s="8"/>
      <c r="ATZ70" s="8"/>
      <c r="AUA70" s="8"/>
      <c r="AUB70" s="8"/>
      <c r="AUC70" s="8"/>
      <c r="AUD70" s="8"/>
      <c r="AUE70" s="8"/>
      <c r="AUF70" s="8"/>
      <c r="AUG70" s="8"/>
      <c r="AUH70" s="8"/>
      <c r="AUI70" s="8"/>
      <c r="AUJ70" s="8"/>
      <c r="AUK70" s="8"/>
      <c r="AUL70" s="8"/>
      <c r="AUM70" s="8"/>
      <c r="AUN70" s="8"/>
      <c r="AUO70" s="8"/>
      <c r="AUP70" s="8"/>
      <c r="AUQ70" s="8"/>
      <c r="AUR70" s="8"/>
      <c r="AUS70" s="8"/>
    </row>
    <row r="71" spans="1:1241" s="47" customFormat="1" ht="14" x14ac:dyDescent="0.25">
      <c r="A71" s="17"/>
      <c r="B71" s="17"/>
      <c r="D71" s="32"/>
      <c r="E71" s="17"/>
      <c r="F71" s="17"/>
      <c r="G71" s="17"/>
      <c r="H71" s="17"/>
      <c r="I71" s="17"/>
      <c r="J71" s="17"/>
      <c r="K71" s="17"/>
      <c r="L71" s="17"/>
      <c r="M71" s="17"/>
      <c r="N71" s="32"/>
      <c r="O71" s="32"/>
      <c r="P71" s="32"/>
      <c r="Q71" s="32"/>
      <c r="R71" s="32"/>
      <c r="S71" s="32"/>
      <c r="T71" s="32"/>
      <c r="U71" s="32"/>
      <c r="V71" s="127"/>
      <c r="W71" s="127"/>
      <c r="X71" s="130"/>
      <c r="Y71" s="130"/>
      <c r="Z71" s="130"/>
      <c r="AA71" s="130"/>
      <c r="AB71" s="130"/>
      <c r="AC71" s="130"/>
      <c r="AD71" s="130"/>
      <c r="AE71" s="130"/>
      <c r="AF71" s="130"/>
      <c r="AG71" s="130"/>
      <c r="AH71" s="130"/>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c r="HH71" s="8"/>
      <c r="HI71" s="8"/>
      <c r="HJ71" s="8"/>
      <c r="HK71" s="8"/>
      <c r="HL71" s="8"/>
      <c r="HM71" s="8"/>
      <c r="HN71" s="8"/>
      <c r="HO71" s="8"/>
      <c r="HP71" s="8"/>
      <c r="HQ71" s="8"/>
      <c r="HR71" s="8"/>
      <c r="HS71" s="8"/>
      <c r="HT71" s="8"/>
      <c r="HU71" s="8"/>
      <c r="HV71" s="8"/>
      <c r="HW71" s="8"/>
      <c r="HX71" s="8"/>
      <c r="HY71" s="8"/>
      <c r="HZ71" s="8"/>
      <c r="IA71" s="8"/>
      <c r="IB71" s="8"/>
      <c r="IC71" s="8"/>
      <c r="ID71" s="8"/>
      <c r="IE71" s="8"/>
      <c r="IF71" s="8"/>
      <c r="IG71" s="8"/>
      <c r="IH71" s="8"/>
      <c r="II71" s="8"/>
      <c r="IJ71" s="8"/>
      <c r="IK71" s="8"/>
      <c r="IL71" s="8"/>
      <c r="IM71" s="8"/>
      <c r="IN71" s="8"/>
      <c r="IO71" s="8"/>
      <c r="IP71" s="8"/>
      <c r="IQ71" s="8"/>
      <c r="IR71" s="8"/>
      <c r="IS71" s="8"/>
      <c r="IT71" s="8"/>
      <c r="IU71" s="8"/>
      <c r="IV71" s="8"/>
      <c r="IW71" s="8"/>
      <c r="IX71" s="8"/>
      <c r="IY71" s="8"/>
      <c r="IZ71" s="8"/>
      <c r="JA71" s="8"/>
      <c r="JB71" s="8"/>
      <c r="JC71" s="8"/>
      <c r="JD71" s="8"/>
      <c r="JE71" s="8"/>
      <c r="JF71" s="8"/>
      <c r="JG71" s="8"/>
      <c r="JH71" s="8"/>
      <c r="JI71" s="8"/>
      <c r="JJ71" s="8"/>
      <c r="JK71" s="8"/>
      <c r="JL71" s="8"/>
      <c r="JM71" s="8"/>
      <c r="JN71" s="8"/>
      <c r="JO71" s="8"/>
      <c r="JP71" s="8"/>
      <c r="JQ71" s="8"/>
      <c r="JR71" s="8"/>
      <c r="JS71" s="8"/>
      <c r="JT71" s="8"/>
      <c r="JU71" s="8"/>
      <c r="JV71" s="8"/>
      <c r="JW71" s="8"/>
      <c r="JX71" s="8"/>
      <c r="JY71" s="8"/>
      <c r="JZ71" s="8"/>
      <c r="KA71" s="8"/>
      <c r="KB71" s="8"/>
      <c r="KC71" s="8"/>
      <c r="KD71" s="8"/>
      <c r="KE71" s="8"/>
      <c r="KF71" s="8"/>
      <c r="KG71" s="8"/>
      <c r="KH71" s="8"/>
      <c r="KI71" s="8"/>
      <c r="KJ71" s="8"/>
      <c r="KK71" s="8"/>
      <c r="KL71" s="8"/>
      <c r="KM71" s="8"/>
      <c r="KN71" s="8"/>
      <c r="KO71" s="8"/>
      <c r="KP71" s="8"/>
      <c r="KQ71" s="8"/>
      <c r="KR71" s="8"/>
      <c r="KS71" s="8"/>
      <c r="KT71" s="8"/>
      <c r="KU71" s="8"/>
      <c r="KV71" s="8"/>
      <c r="KW71" s="8"/>
      <c r="KX71" s="8"/>
      <c r="KY71" s="8"/>
      <c r="KZ71" s="8"/>
      <c r="LA71" s="8"/>
      <c r="LB71" s="8"/>
      <c r="LC71" s="8"/>
      <c r="LD71" s="8"/>
      <c r="LE71" s="8"/>
      <c r="LF71" s="8"/>
      <c r="LG71" s="8"/>
      <c r="LH71" s="8"/>
      <c r="LI71" s="8"/>
      <c r="LJ71" s="8"/>
      <c r="LK71" s="8"/>
      <c r="LL71" s="8"/>
      <c r="LM71" s="8"/>
      <c r="LN71" s="8"/>
      <c r="LO71" s="8"/>
      <c r="LP71" s="8"/>
      <c r="LQ71" s="8"/>
      <c r="LR71" s="8"/>
      <c r="LS71" s="8"/>
      <c r="LT71" s="8"/>
      <c r="LU71" s="8"/>
      <c r="LV71" s="8"/>
      <c r="LW71" s="8"/>
      <c r="LX71" s="8"/>
      <c r="LY71" s="8"/>
      <c r="LZ71" s="8"/>
      <c r="MA71" s="8"/>
      <c r="MB71" s="8"/>
      <c r="MC71" s="8"/>
      <c r="MD71" s="8"/>
      <c r="ME71" s="8"/>
      <c r="MF71" s="8"/>
      <c r="MG71" s="8"/>
      <c r="MH71" s="8"/>
      <c r="MI71" s="8"/>
      <c r="MJ71" s="8"/>
      <c r="MK71" s="8"/>
      <c r="ML71" s="8"/>
      <c r="MM71" s="8"/>
      <c r="MN71" s="8"/>
      <c r="MO71" s="8"/>
      <c r="MP71" s="8"/>
      <c r="MQ71" s="8"/>
      <c r="MR71" s="8"/>
      <c r="MS71" s="8"/>
      <c r="MT71" s="8"/>
      <c r="MU71" s="8"/>
      <c r="MV71" s="8"/>
      <c r="MW71" s="8"/>
      <c r="MX71" s="8"/>
      <c r="MY71" s="8"/>
      <c r="MZ71" s="8"/>
      <c r="NA71" s="8"/>
      <c r="NB71" s="8"/>
      <c r="NC71" s="8"/>
      <c r="ND71" s="8"/>
      <c r="NE71" s="8"/>
      <c r="NF71" s="8"/>
      <c r="NG71" s="8"/>
      <c r="NH71" s="8"/>
      <c r="NI71" s="8"/>
      <c r="NJ71" s="8"/>
      <c r="NK71" s="8"/>
      <c r="NL71" s="8"/>
      <c r="NM71" s="8"/>
      <c r="NN71" s="8"/>
      <c r="NO71" s="8"/>
      <c r="NP71" s="8"/>
      <c r="NQ71" s="8"/>
      <c r="NR71" s="8"/>
      <c r="NS71" s="8"/>
      <c r="NT71" s="8"/>
      <c r="NU71" s="8"/>
      <c r="NV71" s="8"/>
      <c r="NW71" s="8"/>
      <c r="NX71" s="8"/>
      <c r="NY71" s="8"/>
      <c r="NZ71" s="8"/>
      <c r="OA71" s="8"/>
      <c r="OB71" s="8"/>
      <c r="OC71" s="8"/>
      <c r="OD71" s="8"/>
      <c r="OE71" s="8"/>
      <c r="OF71" s="8"/>
      <c r="OG71" s="8"/>
      <c r="OH71" s="8"/>
      <c r="OI71" s="8"/>
      <c r="OJ71" s="8"/>
      <c r="OK71" s="8"/>
      <c r="OL71" s="8"/>
      <c r="OM71" s="8"/>
      <c r="ON71" s="8"/>
      <c r="OO71" s="8"/>
      <c r="OP71" s="8"/>
      <c r="OQ71" s="8"/>
      <c r="OR71" s="8"/>
      <c r="OS71" s="8"/>
      <c r="OT71" s="8"/>
      <c r="OU71" s="8"/>
      <c r="OV71" s="8"/>
      <c r="OW71" s="8"/>
      <c r="OX71" s="8"/>
      <c r="OY71" s="8"/>
      <c r="OZ71" s="8"/>
      <c r="PA71" s="8"/>
      <c r="PB71" s="8"/>
      <c r="PC71" s="8"/>
      <c r="PD71" s="8"/>
      <c r="PE71" s="8"/>
      <c r="PF71" s="8"/>
      <c r="PG71" s="8"/>
      <c r="PH71" s="8"/>
      <c r="PI71" s="8"/>
      <c r="PJ71" s="8"/>
      <c r="PK71" s="8"/>
      <c r="PL71" s="8"/>
      <c r="PM71" s="8"/>
      <c r="PN71" s="8"/>
      <c r="PO71" s="8"/>
      <c r="PP71" s="8"/>
      <c r="PQ71" s="8"/>
      <c r="PR71" s="8"/>
      <c r="PS71" s="8"/>
      <c r="PT71" s="8"/>
      <c r="PU71" s="8"/>
      <c r="PV71" s="8"/>
      <c r="PW71" s="8"/>
      <c r="PX71" s="8"/>
      <c r="PY71" s="8"/>
      <c r="PZ71" s="8"/>
      <c r="QA71" s="8"/>
      <c r="QB71" s="8"/>
      <c r="QC71" s="8"/>
      <c r="QD71" s="8"/>
      <c r="QE71" s="8"/>
      <c r="QF71" s="8"/>
      <c r="QG71" s="8"/>
      <c r="QH71" s="8"/>
      <c r="QI71" s="8"/>
      <c r="QJ71" s="8"/>
      <c r="QK71" s="8"/>
      <c r="QL71" s="8"/>
      <c r="QM71" s="8"/>
      <c r="QN71" s="8"/>
      <c r="QO71" s="8"/>
      <c r="QP71" s="8"/>
      <c r="QQ71" s="8"/>
      <c r="QR71" s="8"/>
      <c r="QS71" s="8"/>
      <c r="QT71" s="8"/>
      <c r="QU71" s="8"/>
      <c r="QV71" s="8"/>
      <c r="QW71" s="8"/>
      <c r="QX71" s="8"/>
      <c r="QY71" s="8"/>
      <c r="QZ71" s="8"/>
      <c r="RA71" s="8"/>
      <c r="RB71" s="8"/>
      <c r="RC71" s="8"/>
      <c r="RD71" s="8"/>
      <c r="RE71" s="8"/>
      <c r="RF71" s="8"/>
      <c r="RG71" s="8"/>
      <c r="RH71" s="8"/>
      <c r="RI71" s="8"/>
      <c r="RJ71" s="8"/>
      <c r="RK71" s="8"/>
      <c r="RL71" s="8"/>
      <c r="RM71" s="8"/>
      <c r="RN71" s="8"/>
      <c r="RO71" s="8"/>
      <c r="RP71" s="8"/>
      <c r="RQ71" s="8"/>
      <c r="RR71" s="8"/>
      <c r="RS71" s="8"/>
      <c r="RT71" s="8"/>
      <c r="RU71" s="8"/>
      <c r="RV71" s="8"/>
      <c r="RW71" s="8"/>
      <c r="RX71" s="8"/>
      <c r="RY71" s="8"/>
      <c r="RZ71" s="8"/>
      <c r="SA71" s="8"/>
      <c r="SB71" s="8"/>
      <c r="SC71" s="8"/>
      <c r="SD71" s="8"/>
      <c r="SE71" s="8"/>
      <c r="SF71" s="8"/>
      <c r="SG71" s="8"/>
      <c r="SH71" s="8"/>
      <c r="SI71" s="8"/>
      <c r="SJ71" s="8"/>
      <c r="SK71" s="8"/>
      <c r="SL71" s="8"/>
      <c r="SM71" s="8"/>
      <c r="SN71" s="8"/>
      <c r="SO71" s="8"/>
      <c r="SP71" s="8"/>
      <c r="SQ71" s="8"/>
      <c r="SR71" s="8"/>
      <c r="SS71" s="8"/>
      <c r="ST71" s="8"/>
      <c r="SU71" s="8"/>
      <c r="SV71" s="8"/>
      <c r="SW71" s="8"/>
      <c r="SX71" s="8"/>
      <c r="SY71" s="8"/>
      <c r="SZ71" s="8"/>
      <c r="TA71" s="8"/>
      <c r="TB71" s="8"/>
      <c r="TC71" s="8"/>
      <c r="TD71" s="8"/>
      <c r="TE71" s="8"/>
      <c r="TF71" s="8"/>
      <c r="TG71" s="8"/>
      <c r="TH71" s="8"/>
      <c r="TI71" s="8"/>
      <c r="TJ71" s="8"/>
      <c r="TK71" s="8"/>
      <c r="TL71" s="8"/>
      <c r="TM71" s="8"/>
      <c r="TN71" s="8"/>
      <c r="TO71" s="8"/>
      <c r="TP71" s="8"/>
      <c r="TQ71" s="8"/>
      <c r="TR71" s="8"/>
      <c r="TS71" s="8"/>
      <c r="TT71" s="8"/>
      <c r="TU71" s="8"/>
      <c r="TV71" s="8"/>
      <c r="TW71" s="8"/>
      <c r="TX71" s="8"/>
      <c r="TY71" s="8"/>
      <c r="TZ71" s="8"/>
      <c r="UA71" s="8"/>
      <c r="UB71" s="8"/>
      <c r="UC71" s="8"/>
      <c r="UD71" s="8"/>
      <c r="UE71" s="8"/>
      <c r="UF71" s="8"/>
      <c r="UG71" s="8"/>
      <c r="UH71" s="8"/>
      <c r="UI71" s="8"/>
      <c r="UJ71" s="8"/>
      <c r="UK71" s="8"/>
      <c r="UL71" s="8"/>
      <c r="UM71" s="8"/>
      <c r="UN71" s="8"/>
      <c r="UO71" s="8"/>
      <c r="UP71" s="8"/>
      <c r="UQ71" s="8"/>
      <c r="UR71" s="8"/>
      <c r="US71" s="8"/>
      <c r="UT71" s="8"/>
      <c r="UU71" s="8"/>
      <c r="UV71" s="8"/>
      <c r="UW71" s="8"/>
      <c r="UX71" s="8"/>
      <c r="UY71" s="8"/>
      <c r="UZ71" s="8"/>
      <c r="VA71" s="8"/>
      <c r="VB71" s="8"/>
      <c r="VC71" s="8"/>
      <c r="VD71" s="8"/>
      <c r="VE71" s="8"/>
      <c r="VF71" s="8"/>
      <c r="VG71" s="8"/>
      <c r="VH71" s="8"/>
      <c r="VI71" s="8"/>
      <c r="VJ71" s="8"/>
      <c r="VK71" s="8"/>
      <c r="VL71" s="8"/>
      <c r="VM71" s="8"/>
      <c r="VN71" s="8"/>
      <c r="VO71" s="8"/>
      <c r="VP71" s="8"/>
      <c r="VQ71" s="8"/>
      <c r="VR71" s="8"/>
      <c r="VS71" s="8"/>
      <c r="VT71" s="8"/>
      <c r="VU71" s="8"/>
      <c r="VV71" s="8"/>
      <c r="VW71" s="8"/>
      <c r="VX71" s="8"/>
      <c r="VY71" s="8"/>
      <c r="VZ71" s="8"/>
      <c r="WA71" s="8"/>
      <c r="WB71" s="8"/>
      <c r="WC71" s="8"/>
      <c r="WD71" s="8"/>
      <c r="WE71" s="8"/>
      <c r="WF71" s="8"/>
      <c r="WG71" s="8"/>
      <c r="WH71" s="8"/>
      <c r="WI71" s="8"/>
      <c r="WJ71" s="8"/>
      <c r="WK71" s="8"/>
      <c r="WL71" s="8"/>
      <c r="WM71" s="8"/>
      <c r="WN71" s="8"/>
      <c r="WO71" s="8"/>
      <c r="WP71" s="8"/>
      <c r="WQ71" s="8"/>
      <c r="WR71" s="8"/>
      <c r="WS71" s="8"/>
      <c r="WT71" s="8"/>
      <c r="WU71" s="8"/>
      <c r="WV71" s="8"/>
      <c r="WW71" s="8"/>
      <c r="WX71" s="8"/>
      <c r="WY71" s="8"/>
      <c r="WZ71" s="8"/>
      <c r="XA71" s="8"/>
      <c r="XB71" s="8"/>
      <c r="XC71" s="8"/>
      <c r="XD71" s="8"/>
      <c r="XE71" s="8"/>
      <c r="XF71" s="8"/>
      <c r="XG71" s="8"/>
      <c r="XH71" s="8"/>
      <c r="XI71" s="8"/>
      <c r="XJ71" s="8"/>
      <c r="XK71" s="8"/>
      <c r="XL71" s="8"/>
      <c r="XM71" s="8"/>
      <c r="XN71" s="8"/>
      <c r="XO71" s="8"/>
      <c r="XP71" s="8"/>
      <c r="XQ71" s="8"/>
      <c r="XR71" s="8"/>
      <c r="XS71" s="8"/>
      <c r="XT71" s="8"/>
      <c r="XU71" s="8"/>
      <c r="XV71" s="8"/>
      <c r="XW71" s="8"/>
      <c r="XX71" s="8"/>
      <c r="XY71" s="8"/>
      <c r="XZ71" s="8"/>
      <c r="YA71" s="8"/>
      <c r="YB71" s="8"/>
      <c r="YC71" s="8"/>
      <c r="YD71" s="8"/>
      <c r="YE71" s="8"/>
      <c r="YF71" s="8"/>
      <c r="YG71" s="8"/>
      <c r="YH71" s="8"/>
      <c r="YI71" s="8"/>
      <c r="YJ71" s="8"/>
      <c r="YK71" s="8"/>
      <c r="YL71" s="8"/>
      <c r="YM71" s="8"/>
      <c r="YN71" s="8"/>
      <c r="YO71" s="8"/>
      <c r="YP71" s="8"/>
      <c r="YQ71" s="8"/>
      <c r="YR71" s="8"/>
      <c r="YS71" s="8"/>
      <c r="YT71" s="8"/>
      <c r="YU71" s="8"/>
      <c r="YV71" s="8"/>
      <c r="YW71" s="8"/>
      <c r="YX71" s="8"/>
      <c r="YY71" s="8"/>
      <c r="YZ71" s="8"/>
      <c r="ZA71" s="8"/>
      <c r="ZB71" s="8"/>
      <c r="ZC71" s="8"/>
      <c r="ZD71" s="8"/>
      <c r="ZE71" s="8"/>
      <c r="ZF71" s="8"/>
      <c r="ZG71" s="8"/>
      <c r="ZH71" s="8"/>
      <c r="ZI71" s="8"/>
      <c r="ZJ71" s="8"/>
      <c r="ZK71" s="8"/>
      <c r="ZL71" s="8"/>
      <c r="ZM71" s="8"/>
      <c r="ZN71" s="8"/>
      <c r="ZO71" s="8"/>
      <c r="ZP71" s="8"/>
      <c r="ZQ71" s="8"/>
      <c r="ZR71" s="8"/>
      <c r="ZS71" s="8"/>
      <c r="ZT71" s="8"/>
      <c r="ZU71" s="8"/>
      <c r="ZV71" s="8"/>
      <c r="ZW71" s="8"/>
      <c r="ZX71" s="8"/>
      <c r="ZY71" s="8"/>
      <c r="ZZ71" s="8"/>
      <c r="AAA71" s="8"/>
      <c r="AAB71" s="8"/>
      <c r="AAC71" s="8"/>
      <c r="AAD71" s="8"/>
      <c r="AAE71" s="8"/>
      <c r="AAF71" s="8"/>
      <c r="AAG71" s="8"/>
      <c r="AAH71" s="8"/>
      <c r="AAI71" s="8"/>
      <c r="AAJ71" s="8"/>
      <c r="AAK71" s="8"/>
      <c r="AAL71" s="8"/>
      <c r="AAM71" s="8"/>
      <c r="AAN71" s="8"/>
      <c r="AAO71" s="8"/>
      <c r="AAP71" s="8"/>
      <c r="AAQ71" s="8"/>
      <c r="AAR71" s="8"/>
      <c r="AAS71" s="8"/>
      <c r="AAT71" s="8"/>
      <c r="AAU71" s="8"/>
      <c r="AAV71" s="8"/>
      <c r="AAW71" s="8"/>
      <c r="AAX71" s="8"/>
      <c r="AAY71" s="8"/>
      <c r="AAZ71" s="8"/>
      <c r="ABA71" s="8"/>
      <c r="ABB71" s="8"/>
      <c r="ABC71" s="8"/>
      <c r="ABD71" s="8"/>
      <c r="ABE71" s="8"/>
      <c r="ABF71" s="8"/>
      <c r="ABG71" s="8"/>
      <c r="ABH71" s="8"/>
      <c r="ABI71" s="8"/>
      <c r="ABJ71" s="8"/>
      <c r="ABK71" s="8"/>
      <c r="ABL71" s="8"/>
      <c r="ABM71" s="8"/>
      <c r="ABN71" s="8"/>
      <c r="ABO71" s="8"/>
      <c r="ABP71" s="8"/>
      <c r="ABQ71" s="8"/>
      <c r="ABR71" s="8"/>
      <c r="ABS71" s="8"/>
      <c r="ABT71" s="8"/>
      <c r="ABU71" s="8"/>
      <c r="ABV71" s="8"/>
      <c r="ABW71" s="8"/>
      <c r="ABX71" s="8"/>
      <c r="ABY71" s="8"/>
      <c r="ABZ71" s="8"/>
      <c r="ACA71" s="8"/>
      <c r="ACB71" s="8"/>
      <c r="ACC71" s="8"/>
      <c r="ACD71" s="8"/>
      <c r="ACE71" s="8"/>
      <c r="ACF71" s="8"/>
      <c r="ACG71" s="8"/>
      <c r="ACH71" s="8"/>
      <c r="ACI71" s="8"/>
      <c r="ACJ71" s="8"/>
      <c r="ACK71" s="8"/>
      <c r="ACL71" s="8"/>
      <c r="ACM71" s="8"/>
      <c r="ACN71" s="8"/>
      <c r="ACO71" s="8"/>
      <c r="ACP71" s="8"/>
      <c r="ACQ71" s="8"/>
      <c r="ACR71" s="8"/>
      <c r="ACS71" s="8"/>
      <c r="ACT71" s="8"/>
      <c r="ACU71" s="8"/>
      <c r="ACV71" s="8"/>
      <c r="ACW71" s="8"/>
      <c r="ACX71" s="8"/>
      <c r="ACY71" s="8"/>
      <c r="ACZ71" s="8"/>
      <c r="ADA71" s="8"/>
      <c r="ADB71" s="8"/>
      <c r="ADC71" s="8"/>
      <c r="ADD71" s="8"/>
      <c r="ADE71" s="8"/>
      <c r="ADF71" s="8"/>
      <c r="ADG71" s="8"/>
      <c r="ADH71" s="8"/>
      <c r="ADI71" s="8"/>
      <c r="ADJ71" s="8"/>
      <c r="ADK71" s="8"/>
      <c r="ADL71" s="8"/>
      <c r="ADM71" s="8"/>
      <c r="ADN71" s="8"/>
      <c r="ADO71" s="8"/>
      <c r="ADP71" s="8"/>
      <c r="ADQ71" s="8"/>
      <c r="ADR71" s="8"/>
      <c r="ADS71" s="8"/>
      <c r="ADT71" s="8"/>
      <c r="ADU71" s="8"/>
      <c r="ADV71" s="8"/>
      <c r="ADW71" s="8"/>
      <c r="ADX71" s="8"/>
      <c r="ADY71" s="8"/>
      <c r="ADZ71" s="8"/>
      <c r="AEA71" s="8"/>
      <c r="AEB71" s="8"/>
      <c r="AEC71" s="8"/>
      <c r="AED71" s="8"/>
      <c r="AEE71" s="8"/>
      <c r="AEF71" s="8"/>
      <c r="AEG71" s="8"/>
      <c r="AEH71" s="8"/>
      <c r="AEI71" s="8"/>
      <c r="AEJ71" s="8"/>
      <c r="AEK71" s="8"/>
      <c r="AEL71" s="8"/>
      <c r="AEM71" s="8"/>
      <c r="AEN71" s="8"/>
      <c r="AEO71" s="8"/>
      <c r="AEP71" s="8"/>
      <c r="AEQ71" s="8"/>
      <c r="AER71" s="8"/>
      <c r="AES71" s="8"/>
      <c r="AET71" s="8"/>
      <c r="AEU71" s="8"/>
      <c r="AEV71" s="8"/>
      <c r="AEW71" s="8"/>
      <c r="AEX71" s="8"/>
      <c r="AEY71" s="8"/>
      <c r="AEZ71" s="8"/>
      <c r="AFA71" s="8"/>
      <c r="AFB71" s="8"/>
      <c r="AFC71" s="8"/>
      <c r="AFD71" s="8"/>
      <c r="AFE71" s="8"/>
      <c r="AFF71" s="8"/>
      <c r="AFG71" s="8"/>
      <c r="AFH71" s="8"/>
      <c r="AFI71" s="8"/>
      <c r="AFJ71" s="8"/>
      <c r="AFK71" s="8"/>
      <c r="AFL71" s="8"/>
      <c r="AFM71" s="8"/>
      <c r="AFN71" s="8"/>
      <c r="AFO71" s="8"/>
      <c r="AFP71" s="8"/>
      <c r="AFQ71" s="8"/>
      <c r="AFR71" s="8"/>
      <c r="AFS71" s="8"/>
      <c r="AFT71" s="8"/>
      <c r="AFU71" s="8"/>
      <c r="AFV71" s="8"/>
      <c r="AFW71" s="8"/>
      <c r="AFX71" s="8"/>
      <c r="AFY71" s="8"/>
      <c r="AFZ71" s="8"/>
      <c r="AGA71" s="8"/>
      <c r="AGB71" s="8"/>
      <c r="AGC71" s="8"/>
      <c r="AGD71" s="8"/>
      <c r="AGE71" s="8"/>
      <c r="AGF71" s="8"/>
      <c r="AGG71" s="8"/>
      <c r="AGH71" s="8"/>
      <c r="AGI71" s="8"/>
      <c r="AGJ71" s="8"/>
      <c r="AGK71" s="8"/>
      <c r="AGL71" s="8"/>
      <c r="AGM71" s="8"/>
      <c r="AGN71" s="8"/>
      <c r="AGO71" s="8"/>
      <c r="AGP71" s="8"/>
      <c r="AGQ71" s="8"/>
      <c r="AGR71" s="8"/>
      <c r="AGS71" s="8"/>
      <c r="AGT71" s="8"/>
      <c r="AGU71" s="8"/>
      <c r="AGV71" s="8"/>
      <c r="AGW71" s="8"/>
      <c r="AGX71" s="8"/>
      <c r="AGY71" s="8"/>
      <c r="AGZ71" s="8"/>
      <c r="AHA71" s="8"/>
      <c r="AHB71" s="8"/>
      <c r="AHC71" s="8"/>
      <c r="AHD71" s="8"/>
      <c r="AHE71" s="8"/>
      <c r="AHF71" s="8"/>
      <c r="AHG71" s="8"/>
      <c r="AHH71" s="8"/>
      <c r="AHI71" s="8"/>
      <c r="AHJ71" s="8"/>
      <c r="AHK71" s="8"/>
      <c r="AHL71" s="8"/>
      <c r="AHM71" s="8"/>
      <c r="AHN71" s="8"/>
      <c r="AHO71" s="8"/>
      <c r="AHP71" s="8"/>
      <c r="AHQ71" s="8"/>
      <c r="AHR71" s="8"/>
      <c r="AHS71" s="8"/>
      <c r="AHT71" s="8"/>
      <c r="AHU71" s="8"/>
      <c r="AHV71" s="8"/>
      <c r="AHW71" s="8"/>
      <c r="AHX71" s="8"/>
      <c r="AHY71" s="8"/>
      <c r="AHZ71" s="8"/>
      <c r="AIA71" s="8"/>
      <c r="AIB71" s="8"/>
      <c r="AIC71" s="8"/>
      <c r="AID71" s="8"/>
      <c r="AIE71" s="8"/>
      <c r="AIF71" s="8"/>
      <c r="AIG71" s="8"/>
      <c r="AIH71" s="8"/>
      <c r="AII71" s="8"/>
      <c r="AIJ71" s="8"/>
      <c r="AIK71" s="8"/>
      <c r="AIL71" s="8"/>
      <c r="AIM71" s="8"/>
      <c r="AIN71" s="8"/>
      <c r="AIO71" s="8"/>
      <c r="AIP71" s="8"/>
      <c r="AIQ71" s="8"/>
      <c r="AIR71" s="8"/>
      <c r="AIS71" s="8"/>
      <c r="AIT71" s="8"/>
      <c r="AIU71" s="8"/>
      <c r="AIV71" s="8"/>
      <c r="AIW71" s="8"/>
      <c r="AIX71" s="8"/>
      <c r="AIY71" s="8"/>
      <c r="AIZ71" s="8"/>
      <c r="AJA71" s="8"/>
      <c r="AJB71" s="8"/>
      <c r="AJC71" s="8"/>
      <c r="AJD71" s="8"/>
      <c r="AJE71" s="8"/>
      <c r="AJF71" s="8"/>
      <c r="AJG71" s="8"/>
      <c r="AJH71" s="8"/>
      <c r="AJI71" s="8"/>
      <c r="AJJ71" s="8"/>
      <c r="AJK71" s="8"/>
      <c r="AJL71" s="8"/>
      <c r="AJM71" s="8"/>
      <c r="AJN71" s="8"/>
      <c r="AJO71" s="8"/>
      <c r="AJP71" s="8"/>
      <c r="AJQ71" s="8"/>
      <c r="AJR71" s="8"/>
      <c r="AJS71" s="8"/>
      <c r="AJT71" s="8"/>
      <c r="AJU71" s="8"/>
      <c r="AJV71" s="8"/>
      <c r="AJW71" s="8"/>
      <c r="AJX71" s="8"/>
      <c r="AJY71" s="8"/>
      <c r="AJZ71" s="8"/>
      <c r="AKA71" s="8"/>
      <c r="AKB71" s="8"/>
      <c r="AKC71" s="8"/>
      <c r="AKD71" s="8"/>
      <c r="AKE71" s="8"/>
      <c r="AKF71" s="8"/>
      <c r="AKG71" s="8"/>
      <c r="AKH71" s="8"/>
      <c r="AKI71" s="8"/>
      <c r="AKJ71" s="8"/>
      <c r="AKK71" s="8"/>
      <c r="AKL71" s="8"/>
      <c r="AKM71" s="8"/>
      <c r="AKN71" s="8"/>
      <c r="AKO71" s="8"/>
      <c r="AKP71" s="8"/>
      <c r="AKQ71" s="8"/>
      <c r="AKR71" s="8"/>
      <c r="AKS71" s="8"/>
      <c r="AKT71" s="8"/>
      <c r="AKU71" s="8"/>
      <c r="AKV71" s="8"/>
      <c r="AKW71" s="8"/>
      <c r="AKX71" s="8"/>
      <c r="AKY71" s="8"/>
      <c r="AKZ71" s="8"/>
      <c r="ALA71" s="8"/>
      <c r="ALB71" s="8"/>
      <c r="ALC71" s="8"/>
      <c r="ALD71" s="8"/>
      <c r="ALE71" s="8"/>
      <c r="ALF71" s="8"/>
      <c r="ALG71" s="8"/>
      <c r="ALH71" s="8"/>
      <c r="ALI71" s="8"/>
      <c r="ALJ71" s="8"/>
      <c r="ALK71" s="8"/>
      <c r="ALL71" s="8"/>
      <c r="ALM71" s="8"/>
      <c r="ALN71" s="8"/>
      <c r="ALO71" s="8"/>
      <c r="ALP71" s="8"/>
      <c r="ALQ71" s="8"/>
      <c r="ALR71" s="8"/>
      <c r="ALS71" s="8"/>
      <c r="ALT71" s="8"/>
      <c r="ALU71" s="8"/>
      <c r="ALV71" s="8"/>
      <c r="ALW71" s="8"/>
      <c r="ALX71" s="8"/>
      <c r="ALY71" s="8"/>
      <c r="ALZ71" s="8"/>
      <c r="AMA71" s="8"/>
      <c r="AMB71" s="8"/>
      <c r="AMC71" s="8"/>
      <c r="AMD71" s="8"/>
      <c r="AME71" s="8"/>
      <c r="AMF71" s="8"/>
      <c r="AMG71" s="8"/>
      <c r="AMH71" s="8"/>
      <c r="AMI71" s="8"/>
      <c r="AMJ71" s="8"/>
      <c r="AMK71" s="8"/>
      <c r="AML71" s="8"/>
      <c r="AMM71" s="8"/>
      <c r="AMN71" s="8"/>
      <c r="AMO71" s="8"/>
      <c r="AMP71" s="8"/>
      <c r="AMQ71" s="8"/>
      <c r="AMR71" s="8"/>
      <c r="AMS71" s="8"/>
      <c r="AMT71" s="8"/>
      <c r="AMU71" s="8"/>
      <c r="AMV71" s="8"/>
      <c r="AMW71" s="8"/>
      <c r="AMX71" s="8"/>
      <c r="AMY71" s="8"/>
      <c r="AMZ71" s="8"/>
      <c r="ANA71" s="8"/>
      <c r="ANB71" s="8"/>
      <c r="ANC71" s="8"/>
      <c r="AND71" s="8"/>
      <c r="ANE71" s="8"/>
      <c r="ANF71" s="8"/>
      <c r="ANG71" s="8"/>
      <c r="ANH71" s="8"/>
      <c r="ANI71" s="8"/>
      <c r="ANJ71" s="8"/>
      <c r="ANK71" s="8"/>
      <c r="ANL71" s="8"/>
      <c r="ANM71" s="8"/>
      <c r="ANN71" s="8"/>
      <c r="ANO71" s="8"/>
      <c r="ANP71" s="8"/>
      <c r="ANQ71" s="8"/>
      <c r="ANR71" s="8"/>
      <c r="ANS71" s="8"/>
      <c r="ANT71" s="8"/>
      <c r="ANU71" s="8"/>
      <c r="ANV71" s="8"/>
      <c r="ANW71" s="8"/>
      <c r="ANX71" s="8"/>
      <c r="ANY71" s="8"/>
      <c r="ANZ71" s="8"/>
      <c r="AOA71" s="8"/>
      <c r="AOB71" s="8"/>
      <c r="AOC71" s="8"/>
      <c r="AOD71" s="8"/>
      <c r="AOE71" s="8"/>
      <c r="AOF71" s="8"/>
      <c r="AOG71" s="8"/>
      <c r="AOH71" s="8"/>
      <c r="AOI71" s="8"/>
      <c r="AOJ71" s="8"/>
      <c r="AOK71" s="8"/>
      <c r="AOL71" s="8"/>
      <c r="AOM71" s="8"/>
      <c r="AON71" s="8"/>
      <c r="AOO71" s="8"/>
      <c r="AOP71" s="8"/>
      <c r="AOQ71" s="8"/>
      <c r="AOR71" s="8"/>
      <c r="AOS71" s="8"/>
      <c r="AOT71" s="8"/>
      <c r="AOU71" s="8"/>
      <c r="AOV71" s="8"/>
      <c r="AOW71" s="8"/>
      <c r="AOX71" s="8"/>
      <c r="AOY71" s="8"/>
      <c r="AOZ71" s="8"/>
      <c r="APA71" s="8"/>
      <c r="APB71" s="8"/>
      <c r="APC71" s="8"/>
      <c r="APD71" s="8"/>
      <c r="APE71" s="8"/>
      <c r="APF71" s="8"/>
      <c r="APG71" s="8"/>
      <c r="APH71" s="8"/>
      <c r="API71" s="8"/>
      <c r="APJ71" s="8"/>
      <c r="APK71" s="8"/>
      <c r="APL71" s="8"/>
      <c r="APM71" s="8"/>
      <c r="APN71" s="8"/>
      <c r="APO71" s="8"/>
      <c r="APP71" s="8"/>
      <c r="APQ71" s="8"/>
      <c r="APR71" s="8"/>
      <c r="APS71" s="8"/>
      <c r="APT71" s="8"/>
      <c r="APU71" s="8"/>
      <c r="APV71" s="8"/>
      <c r="APW71" s="8"/>
      <c r="APX71" s="8"/>
      <c r="APY71" s="8"/>
      <c r="APZ71" s="8"/>
      <c r="AQA71" s="8"/>
      <c r="AQB71" s="8"/>
      <c r="AQC71" s="8"/>
      <c r="AQD71" s="8"/>
      <c r="AQE71" s="8"/>
      <c r="AQF71" s="8"/>
      <c r="AQG71" s="8"/>
      <c r="AQH71" s="8"/>
      <c r="AQI71" s="8"/>
      <c r="AQJ71" s="8"/>
      <c r="AQK71" s="8"/>
      <c r="AQL71" s="8"/>
      <c r="AQM71" s="8"/>
      <c r="AQN71" s="8"/>
      <c r="AQO71" s="8"/>
      <c r="AQP71" s="8"/>
      <c r="AQQ71" s="8"/>
      <c r="AQR71" s="8"/>
      <c r="AQS71" s="8"/>
      <c r="AQT71" s="8"/>
      <c r="AQU71" s="8"/>
      <c r="AQV71" s="8"/>
      <c r="AQW71" s="8"/>
      <c r="AQX71" s="8"/>
      <c r="AQY71" s="8"/>
      <c r="AQZ71" s="8"/>
      <c r="ARA71" s="8"/>
      <c r="ARB71" s="8"/>
      <c r="ARC71" s="8"/>
      <c r="ARD71" s="8"/>
      <c r="ARE71" s="8"/>
      <c r="ARF71" s="8"/>
      <c r="ARG71" s="8"/>
      <c r="ARH71" s="8"/>
      <c r="ARI71" s="8"/>
      <c r="ARJ71" s="8"/>
      <c r="ARK71" s="8"/>
      <c r="ARL71" s="8"/>
      <c r="ARM71" s="8"/>
      <c r="ARN71" s="8"/>
      <c r="ARO71" s="8"/>
      <c r="ARP71" s="8"/>
      <c r="ARQ71" s="8"/>
      <c r="ARR71" s="8"/>
      <c r="ARS71" s="8"/>
      <c r="ART71" s="8"/>
      <c r="ARU71" s="8"/>
      <c r="ARV71" s="8"/>
      <c r="ARW71" s="8"/>
      <c r="ARX71" s="8"/>
      <c r="ARY71" s="8"/>
      <c r="ARZ71" s="8"/>
      <c r="ASA71" s="8"/>
      <c r="ASB71" s="8"/>
      <c r="ASC71" s="8"/>
      <c r="ASD71" s="8"/>
      <c r="ASE71" s="8"/>
      <c r="ASF71" s="8"/>
      <c r="ASG71" s="8"/>
      <c r="ASH71" s="8"/>
      <c r="ASI71" s="8"/>
      <c r="ASJ71" s="8"/>
      <c r="ASK71" s="8"/>
      <c r="ASL71" s="8"/>
      <c r="ASM71" s="8"/>
      <c r="ASN71" s="8"/>
      <c r="ASO71" s="8"/>
      <c r="ASP71" s="8"/>
      <c r="ASQ71" s="8"/>
      <c r="ASR71" s="8"/>
      <c r="ASS71" s="8"/>
      <c r="AST71" s="8"/>
      <c r="ASU71" s="8"/>
      <c r="ASV71" s="8"/>
      <c r="ASW71" s="8"/>
      <c r="ASX71" s="8"/>
      <c r="ASY71" s="8"/>
      <c r="ASZ71" s="8"/>
      <c r="ATA71" s="8"/>
      <c r="ATB71" s="8"/>
      <c r="ATC71" s="8"/>
      <c r="ATD71" s="8"/>
      <c r="ATE71" s="8"/>
      <c r="ATF71" s="8"/>
      <c r="ATG71" s="8"/>
      <c r="ATH71" s="8"/>
      <c r="ATI71" s="8"/>
      <c r="ATJ71" s="8"/>
      <c r="ATK71" s="8"/>
      <c r="ATL71" s="8"/>
      <c r="ATM71" s="8"/>
      <c r="ATN71" s="8"/>
      <c r="ATO71" s="8"/>
      <c r="ATP71" s="8"/>
      <c r="ATQ71" s="8"/>
      <c r="ATR71" s="8"/>
      <c r="ATS71" s="8"/>
      <c r="ATT71" s="8"/>
      <c r="ATU71" s="8"/>
      <c r="ATV71" s="8"/>
      <c r="ATW71" s="8"/>
      <c r="ATX71" s="8"/>
      <c r="ATY71" s="8"/>
      <c r="ATZ71" s="8"/>
      <c r="AUA71" s="8"/>
      <c r="AUB71" s="8"/>
      <c r="AUC71" s="8"/>
      <c r="AUD71" s="8"/>
      <c r="AUE71" s="8"/>
      <c r="AUF71" s="8"/>
      <c r="AUG71" s="8"/>
      <c r="AUH71" s="8"/>
      <c r="AUI71" s="8"/>
      <c r="AUJ71" s="8"/>
      <c r="AUK71" s="8"/>
      <c r="AUL71" s="8"/>
      <c r="AUM71" s="8"/>
      <c r="AUN71" s="8"/>
      <c r="AUO71" s="8"/>
      <c r="AUP71" s="8"/>
      <c r="AUQ71" s="8"/>
      <c r="AUR71" s="8"/>
      <c r="AUS71" s="8"/>
    </row>
    <row r="72" spans="1:1241" s="47" customFormat="1" ht="14" x14ac:dyDescent="0.25">
      <c r="A72" s="17"/>
      <c r="B72" s="17"/>
      <c r="D72" s="32"/>
      <c r="E72" s="17"/>
      <c r="F72" s="17"/>
      <c r="G72" s="17"/>
      <c r="H72" s="17"/>
      <c r="I72" s="17"/>
      <c r="J72" s="17"/>
      <c r="K72" s="17"/>
      <c r="L72" s="17"/>
      <c r="M72" s="17"/>
      <c r="N72" s="32"/>
      <c r="O72" s="32"/>
      <c r="P72" s="32"/>
      <c r="Q72" s="32"/>
      <c r="R72" s="32"/>
      <c r="S72" s="32"/>
      <c r="T72" s="32"/>
      <c r="U72" s="32"/>
      <c r="V72" s="127"/>
      <c r="W72" s="127"/>
      <c r="X72" s="130"/>
      <c r="Y72" s="130"/>
      <c r="Z72" s="130"/>
      <c r="AA72" s="130"/>
      <c r="AB72" s="130"/>
      <c r="AC72" s="130"/>
      <c r="AD72" s="130"/>
      <c r="AE72" s="130"/>
      <c r="AF72" s="130"/>
      <c r="AG72" s="130"/>
      <c r="AH72" s="130"/>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c r="DB72" s="8"/>
      <c r="DC72" s="8"/>
      <c r="DD72" s="8"/>
      <c r="DE72" s="8"/>
      <c r="DF72" s="8"/>
      <c r="DG72" s="8"/>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
      <c r="EJ72" s="8"/>
      <c r="EK72" s="8"/>
      <c r="EL72" s="8"/>
      <c r="EM72" s="8"/>
      <c r="EN72" s="8"/>
      <c r="EO72" s="8"/>
      <c r="EP72" s="8"/>
      <c r="EQ72" s="8"/>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
      <c r="FT72" s="8"/>
      <c r="FU72" s="8"/>
      <c r="FV72" s="8"/>
      <c r="FW72" s="8"/>
      <c r="FX72" s="8"/>
      <c r="FY72" s="8"/>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c r="HD72" s="8"/>
      <c r="HE72" s="8"/>
      <c r="HF72" s="8"/>
      <c r="HG72" s="8"/>
      <c r="HH72" s="8"/>
      <c r="HI72" s="8"/>
      <c r="HJ72" s="8"/>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
      <c r="IM72" s="8"/>
      <c r="IN72" s="8"/>
      <c r="IO72" s="8"/>
      <c r="IP72" s="8"/>
      <c r="IQ72" s="8"/>
      <c r="IR72" s="8"/>
      <c r="IS72" s="8"/>
      <c r="IT72" s="8"/>
      <c r="IU72" s="8"/>
      <c r="IV72" s="8"/>
      <c r="IW72" s="8"/>
      <c r="IX72" s="8"/>
      <c r="IY72" s="8"/>
      <c r="IZ72" s="8"/>
      <c r="JA72" s="8"/>
      <c r="JB72" s="8"/>
      <c r="JC72" s="8"/>
      <c r="JD72" s="8"/>
      <c r="JE72" s="8"/>
      <c r="JF72" s="8"/>
      <c r="JG72" s="8"/>
      <c r="JH72" s="8"/>
      <c r="JI72" s="8"/>
      <c r="JJ72" s="8"/>
      <c r="JK72" s="8"/>
      <c r="JL72" s="8"/>
      <c r="JM72" s="8"/>
      <c r="JN72" s="8"/>
      <c r="JO72" s="8"/>
      <c r="JP72" s="8"/>
      <c r="JQ72" s="8"/>
      <c r="JR72" s="8"/>
      <c r="JS72" s="8"/>
      <c r="JT72" s="8"/>
      <c r="JU72" s="8"/>
      <c r="JV72" s="8"/>
      <c r="JW72" s="8"/>
      <c r="JX72" s="8"/>
      <c r="JY72" s="8"/>
      <c r="JZ72" s="8"/>
      <c r="KA72" s="8"/>
      <c r="KB72" s="8"/>
      <c r="KC72" s="8"/>
      <c r="KD72" s="8"/>
      <c r="KE72" s="8"/>
      <c r="KF72" s="8"/>
      <c r="KG72" s="8"/>
      <c r="KH72" s="8"/>
      <c r="KI72" s="8"/>
      <c r="KJ72" s="8"/>
      <c r="KK72" s="8"/>
      <c r="KL72" s="8"/>
      <c r="KM72" s="8"/>
      <c r="KN72" s="8"/>
      <c r="KO72" s="8"/>
      <c r="KP72" s="8"/>
      <c r="KQ72" s="8"/>
      <c r="KR72" s="8"/>
      <c r="KS72" s="8"/>
      <c r="KT72" s="8"/>
      <c r="KU72" s="8"/>
      <c r="KV72" s="8"/>
      <c r="KW72" s="8"/>
      <c r="KX72" s="8"/>
      <c r="KY72" s="8"/>
      <c r="KZ72" s="8"/>
      <c r="LA72" s="8"/>
      <c r="LB72" s="8"/>
      <c r="LC72" s="8"/>
      <c r="LD72" s="8"/>
      <c r="LE72" s="8"/>
      <c r="LF72" s="8"/>
      <c r="LG72" s="8"/>
      <c r="LH72" s="8"/>
      <c r="LI72" s="8"/>
      <c r="LJ72" s="8"/>
      <c r="LK72" s="8"/>
      <c r="LL72" s="8"/>
      <c r="LM72" s="8"/>
      <c r="LN72" s="8"/>
      <c r="LO72" s="8"/>
      <c r="LP72" s="8"/>
      <c r="LQ72" s="8"/>
      <c r="LR72" s="8"/>
      <c r="LS72" s="8"/>
      <c r="LT72" s="8"/>
      <c r="LU72" s="8"/>
      <c r="LV72" s="8"/>
      <c r="LW72" s="8"/>
      <c r="LX72" s="8"/>
      <c r="LY72" s="8"/>
      <c r="LZ72" s="8"/>
      <c r="MA72" s="8"/>
      <c r="MB72" s="8"/>
      <c r="MC72" s="8"/>
      <c r="MD72" s="8"/>
      <c r="ME72" s="8"/>
      <c r="MF72" s="8"/>
      <c r="MG72" s="8"/>
      <c r="MH72" s="8"/>
      <c r="MI72" s="8"/>
      <c r="MJ72" s="8"/>
      <c r="MK72" s="8"/>
      <c r="ML72" s="8"/>
      <c r="MM72" s="8"/>
      <c r="MN72" s="8"/>
      <c r="MO72" s="8"/>
      <c r="MP72" s="8"/>
      <c r="MQ72" s="8"/>
      <c r="MR72" s="8"/>
      <c r="MS72" s="8"/>
      <c r="MT72" s="8"/>
      <c r="MU72" s="8"/>
      <c r="MV72" s="8"/>
      <c r="MW72" s="8"/>
      <c r="MX72" s="8"/>
      <c r="MY72" s="8"/>
      <c r="MZ72" s="8"/>
      <c r="NA72" s="8"/>
      <c r="NB72" s="8"/>
      <c r="NC72" s="8"/>
      <c r="ND72" s="8"/>
      <c r="NE72" s="8"/>
      <c r="NF72" s="8"/>
      <c r="NG72" s="8"/>
      <c r="NH72" s="8"/>
      <c r="NI72" s="8"/>
      <c r="NJ72" s="8"/>
      <c r="NK72" s="8"/>
      <c r="NL72" s="8"/>
      <c r="NM72" s="8"/>
      <c r="NN72" s="8"/>
      <c r="NO72" s="8"/>
      <c r="NP72" s="8"/>
      <c r="NQ72" s="8"/>
      <c r="NR72" s="8"/>
      <c r="NS72" s="8"/>
      <c r="NT72" s="8"/>
      <c r="NU72" s="8"/>
      <c r="NV72" s="8"/>
      <c r="NW72" s="8"/>
      <c r="NX72" s="8"/>
      <c r="NY72" s="8"/>
      <c r="NZ72" s="8"/>
      <c r="OA72" s="8"/>
      <c r="OB72" s="8"/>
      <c r="OC72" s="8"/>
      <c r="OD72" s="8"/>
      <c r="OE72" s="8"/>
      <c r="OF72" s="8"/>
      <c r="OG72" s="8"/>
      <c r="OH72" s="8"/>
      <c r="OI72" s="8"/>
      <c r="OJ72" s="8"/>
      <c r="OK72" s="8"/>
      <c r="OL72" s="8"/>
      <c r="OM72" s="8"/>
      <c r="ON72" s="8"/>
      <c r="OO72" s="8"/>
      <c r="OP72" s="8"/>
      <c r="OQ72" s="8"/>
      <c r="OR72" s="8"/>
      <c r="OS72" s="8"/>
      <c r="OT72" s="8"/>
      <c r="OU72" s="8"/>
      <c r="OV72" s="8"/>
      <c r="OW72" s="8"/>
      <c r="OX72" s="8"/>
      <c r="OY72" s="8"/>
      <c r="OZ72" s="8"/>
      <c r="PA72" s="8"/>
      <c r="PB72" s="8"/>
      <c r="PC72" s="8"/>
      <c r="PD72" s="8"/>
      <c r="PE72" s="8"/>
      <c r="PF72" s="8"/>
      <c r="PG72" s="8"/>
      <c r="PH72" s="8"/>
      <c r="PI72" s="8"/>
      <c r="PJ72" s="8"/>
      <c r="PK72" s="8"/>
      <c r="PL72" s="8"/>
      <c r="PM72" s="8"/>
      <c r="PN72" s="8"/>
      <c r="PO72" s="8"/>
      <c r="PP72" s="8"/>
      <c r="PQ72" s="8"/>
      <c r="PR72" s="8"/>
      <c r="PS72" s="8"/>
      <c r="PT72" s="8"/>
      <c r="PU72" s="8"/>
      <c r="PV72" s="8"/>
      <c r="PW72" s="8"/>
      <c r="PX72" s="8"/>
      <c r="PY72" s="8"/>
      <c r="PZ72" s="8"/>
      <c r="QA72" s="8"/>
      <c r="QB72" s="8"/>
      <c r="QC72" s="8"/>
      <c r="QD72" s="8"/>
      <c r="QE72" s="8"/>
      <c r="QF72" s="8"/>
      <c r="QG72" s="8"/>
      <c r="QH72" s="8"/>
      <c r="QI72" s="8"/>
      <c r="QJ72" s="8"/>
      <c r="QK72" s="8"/>
      <c r="QL72" s="8"/>
      <c r="QM72" s="8"/>
      <c r="QN72" s="8"/>
      <c r="QO72" s="8"/>
      <c r="QP72" s="8"/>
      <c r="QQ72" s="8"/>
      <c r="QR72" s="8"/>
      <c r="QS72" s="8"/>
      <c r="QT72" s="8"/>
      <c r="QU72" s="8"/>
      <c r="QV72" s="8"/>
      <c r="QW72" s="8"/>
      <c r="QX72" s="8"/>
      <c r="QY72" s="8"/>
      <c r="QZ72" s="8"/>
      <c r="RA72" s="8"/>
      <c r="RB72" s="8"/>
      <c r="RC72" s="8"/>
      <c r="RD72" s="8"/>
      <c r="RE72" s="8"/>
      <c r="RF72" s="8"/>
      <c r="RG72" s="8"/>
      <c r="RH72" s="8"/>
      <c r="RI72" s="8"/>
      <c r="RJ72" s="8"/>
      <c r="RK72" s="8"/>
      <c r="RL72" s="8"/>
      <c r="RM72" s="8"/>
      <c r="RN72" s="8"/>
      <c r="RO72" s="8"/>
      <c r="RP72" s="8"/>
      <c r="RQ72" s="8"/>
      <c r="RR72" s="8"/>
      <c r="RS72" s="8"/>
      <c r="RT72" s="8"/>
      <c r="RU72" s="8"/>
      <c r="RV72" s="8"/>
      <c r="RW72" s="8"/>
      <c r="RX72" s="8"/>
      <c r="RY72" s="8"/>
      <c r="RZ72" s="8"/>
      <c r="SA72" s="8"/>
      <c r="SB72" s="8"/>
      <c r="SC72" s="8"/>
      <c r="SD72" s="8"/>
      <c r="SE72" s="8"/>
      <c r="SF72" s="8"/>
      <c r="SG72" s="8"/>
      <c r="SH72" s="8"/>
      <c r="SI72" s="8"/>
      <c r="SJ72" s="8"/>
      <c r="SK72" s="8"/>
      <c r="SL72" s="8"/>
      <c r="SM72" s="8"/>
      <c r="SN72" s="8"/>
      <c r="SO72" s="8"/>
      <c r="SP72" s="8"/>
      <c r="SQ72" s="8"/>
      <c r="SR72" s="8"/>
      <c r="SS72" s="8"/>
      <c r="ST72" s="8"/>
      <c r="SU72" s="8"/>
      <c r="SV72" s="8"/>
      <c r="SW72" s="8"/>
      <c r="SX72" s="8"/>
      <c r="SY72" s="8"/>
      <c r="SZ72" s="8"/>
      <c r="TA72" s="8"/>
      <c r="TB72" s="8"/>
      <c r="TC72" s="8"/>
      <c r="TD72" s="8"/>
      <c r="TE72" s="8"/>
      <c r="TF72" s="8"/>
      <c r="TG72" s="8"/>
      <c r="TH72" s="8"/>
      <c r="TI72" s="8"/>
      <c r="TJ72" s="8"/>
      <c r="TK72" s="8"/>
      <c r="TL72" s="8"/>
      <c r="TM72" s="8"/>
      <c r="TN72" s="8"/>
      <c r="TO72" s="8"/>
      <c r="TP72" s="8"/>
      <c r="TQ72" s="8"/>
      <c r="TR72" s="8"/>
      <c r="TS72" s="8"/>
      <c r="TT72" s="8"/>
      <c r="TU72" s="8"/>
      <c r="TV72" s="8"/>
      <c r="TW72" s="8"/>
      <c r="TX72" s="8"/>
      <c r="TY72" s="8"/>
      <c r="TZ72" s="8"/>
      <c r="UA72" s="8"/>
      <c r="UB72" s="8"/>
      <c r="UC72" s="8"/>
      <c r="UD72" s="8"/>
      <c r="UE72" s="8"/>
      <c r="UF72" s="8"/>
      <c r="UG72" s="8"/>
      <c r="UH72" s="8"/>
      <c r="UI72" s="8"/>
      <c r="UJ72" s="8"/>
      <c r="UK72" s="8"/>
      <c r="UL72" s="8"/>
      <c r="UM72" s="8"/>
      <c r="UN72" s="8"/>
      <c r="UO72" s="8"/>
      <c r="UP72" s="8"/>
      <c r="UQ72" s="8"/>
      <c r="UR72" s="8"/>
      <c r="US72" s="8"/>
      <c r="UT72" s="8"/>
      <c r="UU72" s="8"/>
      <c r="UV72" s="8"/>
      <c r="UW72" s="8"/>
      <c r="UX72" s="8"/>
      <c r="UY72" s="8"/>
      <c r="UZ72" s="8"/>
      <c r="VA72" s="8"/>
      <c r="VB72" s="8"/>
      <c r="VC72" s="8"/>
      <c r="VD72" s="8"/>
      <c r="VE72" s="8"/>
      <c r="VF72" s="8"/>
      <c r="VG72" s="8"/>
      <c r="VH72" s="8"/>
      <c r="VI72" s="8"/>
      <c r="VJ72" s="8"/>
      <c r="VK72" s="8"/>
      <c r="VL72" s="8"/>
      <c r="VM72" s="8"/>
      <c r="VN72" s="8"/>
      <c r="VO72" s="8"/>
      <c r="VP72" s="8"/>
      <c r="VQ72" s="8"/>
      <c r="VR72" s="8"/>
      <c r="VS72" s="8"/>
      <c r="VT72" s="8"/>
      <c r="VU72" s="8"/>
      <c r="VV72" s="8"/>
      <c r="VW72" s="8"/>
      <c r="VX72" s="8"/>
      <c r="VY72" s="8"/>
      <c r="VZ72" s="8"/>
      <c r="WA72" s="8"/>
      <c r="WB72" s="8"/>
      <c r="WC72" s="8"/>
      <c r="WD72" s="8"/>
      <c r="WE72" s="8"/>
      <c r="WF72" s="8"/>
      <c r="WG72" s="8"/>
      <c r="WH72" s="8"/>
      <c r="WI72" s="8"/>
      <c r="WJ72" s="8"/>
      <c r="WK72" s="8"/>
      <c r="WL72" s="8"/>
      <c r="WM72" s="8"/>
      <c r="WN72" s="8"/>
      <c r="WO72" s="8"/>
      <c r="WP72" s="8"/>
      <c r="WQ72" s="8"/>
      <c r="WR72" s="8"/>
      <c r="WS72" s="8"/>
      <c r="WT72" s="8"/>
      <c r="WU72" s="8"/>
      <c r="WV72" s="8"/>
      <c r="WW72" s="8"/>
      <c r="WX72" s="8"/>
      <c r="WY72" s="8"/>
      <c r="WZ72" s="8"/>
      <c r="XA72" s="8"/>
      <c r="XB72" s="8"/>
      <c r="XC72" s="8"/>
      <c r="XD72" s="8"/>
      <c r="XE72" s="8"/>
      <c r="XF72" s="8"/>
      <c r="XG72" s="8"/>
      <c r="XH72" s="8"/>
      <c r="XI72" s="8"/>
      <c r="XJ72" s="8"/>
      <c r="XK72" s="8"/>
      <c r="XL72" s="8"/>
      <c r="XM72" s="8"/>
      <c r="XN72" s="8"/>
      <c r="XO72" s="8"/>
      <c r="XP72" s="8"/>
      <c r="XQ72" s="8"/>
      <c r="XR72" s="8"/>
      <c r="XS72" s="8"/>
      <c r="XT72" s="8"/>
      <c r="XU72" s="8"/>
      <c r="XV72" s="8"/>
      <c r="XW72" s="8"/>
      <c r="XX72" s="8"/>
      <c r="XY72" s="8"/>
      <c r="XZ72" s="8"/>
      <c r="YA72" s="8"/>
      <c r="YB72" s="8"/>
      <c r="YC72" s="8"/>
      <c r="YD72" s="8"/>
      <c r="YE72" s="8"/>
      <c r="YF72" s="8"/>
      <c r="YG72" s="8"/>
      <c r="YH72" s="8"/>
      <c r="YI72" s="8"/>
      <c r="YJ72" s="8"/>
      <c r="YK72" s="8"/>
      <c r="YL72" s="8"/>
      <c r="YM72" s="8"/>
      <c r="YN72" s="8"/>
      <c r="YO72" s="8"/>
      <c r="YP72" s="8"/>
      <c r="YQ72" s="8"/>
      <c r="YR72" s="8"/>
      <c r="YS72" s="8"/>
      <c r="YT72" s="8"/>
      <c r="YU72" s="8"/>
      <c r="YV72" s="8"/>
      <c r="YW72" s="8"/>
      <c r="YX72" s="8"/>
      <c r="YY72" s="8"/>
      <c r="YZ72" s="8"/>
      <c r="ZA72" s="8"/>
      <c r="ZB72" s="8"/>
      <c r="ZC72" s="8"/>
      <c r="ZD72" s="8"/>
      <c r="ZE72" s="8"/>
      <c r="ZF72" s="8"/>
      <c r="ZG72" s="8"/>
      <c r="ZH72" s="8"/>
      <c r="ZI72" s="8"/>
      <c r="ZJ72" s="8"/>
      <c r="ZK72" s="8"/>
      <c r="ZL72" s="8"/>
      <c r="ZM72" s="8"/>
      <c r="ZN72" s="8"/>
      <c r="ZO72" s="8"/>
      <c r="ZP72" s="8"/>
      <c r="ZQ72" s="8"/>
      <c r="ZR72" s="8"/>
      <c r="ZS72" s="8"/>
      <c r="ZT72" s="8"/>
      <c r="ZU72" s="8"/>
      <c r="ZV72" s="8"/>
      <c r="ZW72" s="8"/>
      <c r="ZX72" s="8"/>
      <c r="ZY72" s="8"/>
      <c r="ZZ72" s="8"/>
      <c r="AAA72" s="8"/>
      <c r="AAB72" s="8"/>
      <c r="AAC72" s="8"/>
      <c r="AAD72" s="8"/>
      <c r="AAE72" s="8"/>
      <c r="AAF72" s="8"/>
      <c r="AAG72" s="8"/>
      <c r="AAH72" s="8"/>
      <c r="AAI72" s="8"/>
      <c r="AAJ72" s="8"/>
      <c r="AAK72" s="8"/>
      <c r="AAL72" s="8"/>
      <c r="AAM72" s="8"/>
      <c r="AAN72" s="8"/>
      <c r="AAO72" s="8"/>
      <c r="AAP72" s="8"/>
      <c r="AAQ72" s="8"/>
      <c r="AAR72" s="8"/>
      <c r="AAS72" s="8"/>
      <c r="AAT72" s="8"/>
      <c r="AAU72" s="8"/>
      <c r="AAV72" s="8"/>
      <c r="AAW72" s="8"/>
      <c r="AAX72" s="8"/>
      <c r="AAY72" s="8"/>
      <c r="AAZ72" s="8"/>
      <c r="ABA72" s="8"/>
      <c r="ABB72" s="8"/>
      <c r="ABC72" s="8"/>
      <c r="ABD72" s="8"/>
      <c r="ABE72" s="8"/>
      <c r="ABF72" s="8"/>
      <c r="ABG72" s="8"/>
      <c r="ABH72" s="8"/>
      <c r="ABI72" s="8"/>
      <c r="ABJ72" s="8"/>
      <c r="ABK72" s="8"/>
      <c r="ABL72" s="8"/>
      <c r="ABM72" s="8"/>
      <c r="ABN72" s="8"/>
      <c r="ABO72" s="8"/>
      <c r="ABP72" s="8"/>
      <c r="ABQ72" s="8"/>
      <c r="ABR72" s="8"/>
      <c r="ABS72" s="8"/>
      <c r="ABT72" s="8"/>
      <c r="ABU72" s="8"/>
      <c r="ABV72" s="8"/>
      <c r="ABW72" s="8"/>
      <c r="ABX72" s="8"/>
      <c r="ABY72" s="8"/>
      <c r="ABZ72" s="8"/>
      <c r="ACA72" s="8"/>
      <c r="ACB72" s="8"/>
      <c r="ACC72" s="8"/>
      <c r="ACD72" s="8"/>
      <c r="ACE72" s="8"/>
      <c r="ACF72" s="8"/>
      <c r="ACG72" s="8"/>
      <c r="ACH72" s="8"/>
      <c r="ACI72" s="8"/>
      <c r="ACJ72" s="8"/>
      <c r="ACK72" s="8"/>
      <c r="ACL72" s="8"/>
      <c r="ACM72" s="8"/>
      <c r="ACN72" s="8"/>
      <c r="ACO72" s="8"/>
      <c r="ACP72" s="8"/>
      <c r="ACQ72" s="8"/>
      <c r="ACR72" s="8"/>
      <c r="ACS72" s="8"/>
      <c r="ACT72" s="8"/>
      <c r="ACU72" s="8"/>
      <c r="ACV72" s="8"/>
      <c r="ACW72" s="8"/>
      <c r="ACX72" s="8"/>
      <c r="ACY72" s="8"/>
      <c r="ACZ72" s="8"/>
      <c r="ADA72" s="8"/>
      <c r="ADB72" s="8"/>
      <c r="ADC72" s="8"/>
      <c r="ADD72" s="8"/>
      <c r="ADE72" s="8"/>
      <c r="ADF72" s="8"/>
      <c r="ADG72" s="8"/>
      <c r="ADH72" s="8"/>
      <c r="ADI72" s="8"/>
      <c r="ADJ72" s="8"/>
      <c r="ADK72" s="8"/>
      <c r="ADL72" s="8"/>
      <c r="ADM72" s="8"/>
      <c r="ADN72" s="8"/>
      <c r="ADO72" s="8"/>
      <c r="ADP72" s="8"/>
      <c r="ADQ72" s="8"/>
      <c r="ADR72" s="8"/>
      <c r="ADS72" s="8"/>
      <c r="ADT72" s="8"/>
      <c r="ADU72" s="8"/>
      <c r="ADV72" s="8"/>
      <c r="ADW72" s="8"/>
      <c r="ADX72" s="8"/>
      <c r="ADY72" s="8"/>
      <c r="ADZ72" s="8"/>
      <c r="AEA72" s="8"/>
      <c r="AEB72" s="8"/>
      <c r="AEC72" s="8"/>
      <c r="AED72" s="8"/>
      <c r="AEE72" s="8"/>
      <c r="AEF72" s="8"/>
      <c r="AEG72" s="8"/>
      <c r="AEH72" s="8"/>
      <c r="AEI72" s="8"/>
      <c r="AEJ72" s="8"/>
      <c r="AEK72" s="8"/>
      <c r="AEL72" s="8"/>
      <c r="AEM72" s="8"/>
      <c r="AEN72" s="8"/>
      <c r="AEO72" s="8"/>
      <c r="AEP72" s="8"/>
      <c r="AEQ72" s="8"/>
      <c r="AER72" s="8"/>
      <c r="AES72" s="8"/>
      <c r="AET72" s="8"/>
      <c r="AEU72" s="8"/>
      <c r="AEV72" s="8"/>
      <c r="AEW72" s="8"/>
      <c r="AEX72" s="8"/>
      <c r="AEY72" s="8"/>
      <c r="AEZ72" s="8"/>
      <c r="AFA72" s="8"/>
      <c r="AFB72" s="8"/>
      <c r="AFC72" s="8"/>
      <c r="AFD72" s="8"/>
      <c r="AFE72" s="8"/>
      <c r="AFF72" s="8"/>
      <c r="AFG72" s="8"/>
      <c r="AFH72" s="8"/>
      <c r="AFI72" s="8"/>
      <c r="AFJ72" s="8"/>
      <c r="AFK72" s="8"/>
      <c r="AFL72" s="8"/>
      <c r="AFM72" s="8"/>
      <c r="AFN72" s="8"/>
      <c r="AFO72" s="8"/>
      <c r="AFP72" s="8"/>
      <c r="AFQ72" s="8"/>
      <c r="AFR72" s="8"/>
      <c r="AFS72" s="8"/>
      <c r="AFT72" s="8"/>
      <c r="AFU72" s="8"/>
      <c r="AFV72" s="8"/>
      <c r="AFW72" s="8"/>
      <c r="AFX72" s="8"/>
      <c r="AFY72" s="8"/>
      <c r="AFZ72" s="8"/>
      <c r="AGA72" s="8"/>
      <c r="AGB72" s="8"/>
      <c r="AGC72" s="8"/>
      <c r="AGD72" s="8"/>
      <c r="AGE72" s="8"/>
      <c r="AGF72" s="8"/>
      <c r="AGG72" s="8"/>
      <c r="AGH72" s="8"/>
      <c r="AGI72" s="8"/>
      <c r="AGJ72" s="8"/>
      <c r="AGK72" s="8"/>
      <c r="AGL72" s="8"/>
      <c r="AGM72" s="8"/>
      <c r="AGN72" s="8"/>
      <c r="AGO72" s="8"/>
      <c r="AGP72" s="8"/>
      <c r="AGQ72" s="8"/>
      <c r="AGR72" s="8"/>
      <c r="AGS72" s="8"/>
      <c r="AGT72" s="8"/>
      <c r="AGU72" s="8"/>
      <c r="AGV72" s="8"/>
      <c r="AGW72" s="8"/>
      <c r="AGX72" s="8"/>
      <c r="AGY72" s="8"/>
      <c r="AGZ72" s="8"/>
      <c r="AHA72" s="8"/>
      <c r="AHB72" s="8"/>
      <c r="AHC72" s="8"/>
      <c r="AHD72" s="8"/>
      <c r="AHE72" s="8"/>
      <c r="AHF72" s="8"/>
      <c r="AHG72" s="8"/>
      <c r="AHH72" s="8"/>
      <c r="AHI72" s="8"/>
      <c r="AHJ72" s="8"/>
      <c r="AHK72" s="8"/>
      <c r="AHL72" s="8"/>
      <c r="AHM72" s="8"/>
      <c r="AHN72" s="8"/>
      <c r="AHO72" s="8"/>
      <c r="AHP72" s="8"/>
      <c r="AHQ72" s="8"/>
      <c r="AHR72" s="8"/>
      <c r="AHS72" s="8"/>
      <c r="AHT72" s="8"/>
      <c r="AHU72" s="8"/>
      <c r="AHV72" s="8"/>
      <c r="AHW72" s="8"/>
      <c r="AHX72" s="8"/>
      <c r="AHY72" s="8"/>
      <c r="AHZ72" s="8"/>
      <c r="AIA72" s="8"/>
      <c r="AIB72" s="8"/>
      <c r="AIC72" s="8"/>
      <c r="AID72" s="8"/>
      <c r="AIE72" s="8"/>
      <c r="AIF72" s="8"/>
      <c r="AIG72" s="8"/>
      <c r="AIH72" s="8"/>
      <c r="AII72" s="8"/>
      <c r="AIJ72" s="8"/>
      <c r="AIK72" s="8"/>
      <c r="AIL72" s="8"/>
      <c r="AIM72" s="8"/>
      <c r="AIN72" s="8"/>
      <c r="AIO72" s="8"/>
      <c r="AIP72" s="8"/>
      <c r="AIQ72" s="8"/>
      <c r="AIR72" s="8"/>
      <c r="AIS72" s="8"/>
      <c r="AIT72" s="8"/>
      <c r="AIU72" s="8"/>
      <c r="AIV72" s="8"/>
      <c r="AIW72" s="8"/>
      <c r="AIX72" s="8"/>
      <c r="AIY72" s="8"/>
      <c r="AIZ72" s="8"/>
      <c r="AJA72" s="8"/>
      <c r="AJB72" s="8"/>
      <c r="AJC72" s="8"/>
      <c r="AJD72" s="8"/>
      <c r="AJE72" s="8"/>
      <c r="AJF72" s="8"/>
      <c r="AJG72" s="8"/>
      <c r="AJH72" s="8"/>
      <c r="AJI72" s="8"/>
      <c r="AJJ72" s="8"/>
      <c r="AJK72" s="8"/>
      <c r="AJL72" s="8"/>
      <c r="AJM72" s="8"/>
      <c r="AJN72" s="8"/>
      <c r="AJO72" s="8"/>
      <c r="AJP72" s="8"/>
      <c r="AJQ72" s="8"/>
      <c r="AJR72" s="8"/>
      <c r="AJS72" s="8"/>
      <c r="AJT72" s="8"/>
      <c r="AJU72" s="8"/>
      <c r="AJV72" s="8"/>
      <c r="AJW72" s="8"/>
      <c r="AJX72" s="8"/>
      <c r="AJY72" s="8"/>
      <c r="AJZ72" s="8"/>
      <c r="AKA72" s="8"/>
      <c r="AKB72" s="8"/>
      <c r="AKC72" s="8"/>
      <c r="AKD72" s="8"/>
      <c r="AKE72" s="8"/>
      <c r="AKF72" s="8"/>
      <c r="AKG72" s="8"/>
      <c r="AKH72" s="8"/>
      <c r="AKI72" s="8"/>
      <c r="AKJ72" s="8"/>
      <c r="AKK72" s="8"/>
      <c r="AKL72" s="8"/>
      <c r="AKM72" s="8"/>
      <c r="AKN72" s="8"/>
      <c r="AKO72" s="8"/>
      <c r="AKP72" s="8"/>
      <c r="AKQ72" s="8"/>
      <c r="AKR72" s="8"/>
      <c r="AKS72" s="8"/>
      <c r="AKT72" s="8"/>
      <c r="AKU72" s="8"/>
      <c r="AKV72" s="8"/>
      <c r="AKW72" s="8"/>
      <c r="AKX72" s="8"/>
      <c r="AKY72" s="8"/>
      <c r="AKZ72" s="8"/>
      <c r="ALA72" s="8"/>
      <c r="ALB72" s="8"/>
      <c r="ALC72" s="8"/>
      <c r="ALD72" s="8"/>
      <c r="ALE72" s="8"/>
      <c r="ALF72" s="8"/>
      <c r="ALG72" s="8"/>
      <c r="ALH72" s="8"/>
      <c r="ALI72" s="8"/>
      <c r="ALJ72" s="8"/>
      <c r="ALK72" s="8"/>
      <c r="ALL72" s="8"/>
      <c r="ALM72" s="8"/>
      <c r="ALN72" s="8"/>
      <c r="ALO72" s="8"/>
      <c r="ALP72" s="8"/>
      <c r="ALQ72" s="8"/>
      <c r="ALR72" s="8"/>
      <c r="ALS72" s="8"/>
      <c r="ALT72" s="8"/>
      <c r="ALU72" s="8"/>
      <c r="ALV72" s="8"/>
      <c r="ALW72" s="8"/>
      <c r="ALX72" s="8"/>
      <c r="ALY72" s="8"/>
      <c r="ALZ72" s="8"/>
      <c r="AMA72" s="8"/>
      <c r="AMB72" s="8"/>
      <c r="AMC72" s="8"/>
      <c r="AMD72" s="8"/>
      <c r="AME72" s="8"/>
      <c r="AMF72" s="8"/>
      <c r="AMG72" s="8"/>
      <c r="AMH72" s="8"/>
      <c r="AMI72" s="8"/>
      <c r="AMJ72" s="8"/>
      <c r="AMK72" s="8"/>
      <c r="AML72" s="8"/>
      <c r="AMM72" s="8"/>
      <c r="AMN72" s="8"/>
      <c r="AMO72" s="8"/>
      <c r="AMP72" s="8"/>
      <c r="AMQ72" s="8"/>
      <c r="AMR72" s="8"/>
      <c r="AMS72" s="8"/>
      <c r="AMT72" s="8"/>
      <c r="AMU72" s="8"/>
      <c r="AMV72" s="8"/>
      <c r="AMW72" s="8"/>
      <c r="AMX72" s="8"/>
      <c r="AMY72" s="8"/>
      <c r="AMZ72" s="8"/>
      <c r="ANA72" s="8"/>
      <c r="ANB72" s="8"/>
      <c r="ANC72" s="8"/>
      <c r="AND72" s="8"/>
      <c r="ANE72" s="8"/>
      <c r="ANF72" s="8"/>
      <c r="ANG72" s="8"/>
      <c r="ANH72" s="8"/>
      <c r="ANI72" s="8"/>
      <c r="ANJ72" s="8"/>
      <c r="ANK72" s="8"/>
      <c r="ANL72" s="8"/>
      <c r="ANM72" s="8"/>
      <c r="ANN72" s="8"/>
      <c r="ANO72" s="8"/>
      <c r="ANP72" s="8"/>
      <c r="ANQ72" s="8"/>
      <c r="ANR72" s="8"/>
      <c r="ANS72" s="8"/>
      <c r="ANT72" s="8"/>
      <c r="ANU72" s="8"/>
      <c r="ANV72" s="8"/>
      <c r="ANW72" s="8"/>
      <c r="ANX72" s="8"/>
      <c r="ANY72" s="8"/>
      <c r="ANZ72" s="8"/>
      <c r="AOA72" s="8"/>
      <c r="AOB72" s="8"/>
      <c r="AOC72" s="8"/>
      <c r="AOD72" s="8"/>
      <c r="AOE72" s="8"/>
      <c r="AOF72" s="8"/>
      <c r="AOG72" s="8"/>
      <c r="AOH72" s="8"/>
      <c r="AOI72" s="8"/>
      <c r="AOJ72" s="8"/>
      <c r="AOK72" s="8"/>
      <c r="AOL72" s="8"/>
      <c r="AOM72" s="8"/>
      <c r="AON72" s="8"/>
      <c r="AOO72" s="8"/>
      <c r="AOP72" s="8"/>
      <c r="AOQ72" s="8"/>
      <c r="AOR72" s="8"/>
      <c r="AOS72" s="8"/>
      <c r="AOT72" s="8"/>
      <c r="AOU72" s="8"/>
      <c r="AOV72" s="8"/>
      <c r="AOW72" s="8"/>
      <c r="AOX72" s="8"/>
      <c r="AOY72" s="8"/>
      <c r="AOZ72" s="8"/>
      <c r="APA72" s="8"/>
      <c r="APB72" s="8"/>
      <c r="APC72" s="8"/>
      <c r="APD72" s="8"/>
      <c r="APE72" s="8"/>
      <c r="APF72" s="8"/>
      <c r="APG72" s="8"/>
      <c r="APH72" s="8"/>
      <c r="API72" s="8"/>
      <c r="APJ72" s="8"/>
      <c r="APK72" s="8"/>
      <c r="APL72" s="8"/>
      <c r="APM72" s="8"/>
      <c r="APN72" s="8"/>
      <c r="APO72" s="8"/>
      <c r="APP72" s="8"/>
      <c r="APQ72" s="8"/>
      <c r="APR72" s="8"/>
      <c r="APS72" s="8"/>
      <c r="APT72" s="8"/>
      <c r="APU72" s="8"/>
      <c r="APV72" s="8"/>
      <c r="APW72" s="8"/>
      <c r="APX72" s="8"/>
      <c r="APY72" s="8"/>
      <c r="APZ72" s="8"/>
      <c r="AQA72" s="8"/>
      <c r="AQB72" s="8"/>
      <c r="AQC72" s="8"/>
      <c r="AQD72" s="8"/>
      <c r="AQE72" s="8"/>
      <c r="AQF72" s="8"/>
      <c r="AQG72" s="8"/>
      <c r="AQH72" s="8"/>
      <c r="AQI72" s="8"/>
      <c r="AQJ72" s="8"/>
      <c r="AQK72" s="8"/>
      <c r="AQL72" s="8"/>
      <c r="AQM72" s="8"/>
      <c r="AQN72" s="8"/>
      <c r="AQO72" s="8"/>
      <c r="AQP72" s="8"/>
      <c r="AQQ72" s="8"/>
      <c r="AQR72" s="8"/>
      <c r="AQS72" s="8"/>
      <c r="AQT72" s="8"/>
      <c r="AQU72" s="8"/>
      <c r="AQV72" s="8"/>
      <c r="AQW72" s="8"/>
      <c r="AQX72" s="8"/>
      <c r="AQY72" s="8"/>
      <c r="AQZ72" s="8"/>
      <c r="ARA72" s="8"/>
      <c r="ARB72" s="8"/>
      <c r="ARC72" s="8"/>
      <c r="ARD72" s="8"/>
      <c r="ARE72" s="8"/>
      <c r="ARF72" s="8"/>
      <c r="ARG72" s="8"/>
      <c r="ARH72" s="8"/>
      <c r="ARI72" s="8"/>
      <c r="ARJ72" s="8"/>
      <c r="ARK72" s="8"/>
      <c r="ARL72" s="8"/>
      <c r="ARM72" s="8"/>
      <c r="ARN72" s="8"/>
      <c r="ARO72" s="8"/>
      <c r="ARP72" s="8"/>
      <c r="ARQ72" s="8"/>
      <c r="ARR72" s="8"/>
      <c r="ARS72" s="8"/>
      <c r="ART72" s="8"/>
      <c r="ARU72" s="8"/>
      <c r="ARV72" s="8"/>
      <c r="ARW72" s="8"/>
      <c r="ARX72" s="8"/>
      <c r="ARY72" s="8"/>
      <c r="ARZ72" s="8"/>
      <c r="ASA72" s="8"/>
      <c r="ASB72" s="8"/>
      <c r="ASC72" s="8"/>
      <c r="ASD72" s="8"/>
      <c r="ASE72" s="8"/>
      <c r="ASF72" s="8"/>
      <c r="ASG72" s="8"/>
      <c r="ASH72" s="8"/>
      <c r="ASI72" s="8"/>
      <c r="ASJ72" s="8"/>
      <c r="ASK72" s="8"/>
      <c r="ASL72" s="8"/>
      <c r="ASM72" s="8"/>
      <c r="ASN72" s="8"/>
      <c r="ASO72" s="8"/>
      <c r="ASP72" s="8"/>
      <c r="ASQ72" s="8"/>
      <c r="ASR72" s="8"/>
      <c r="ASS72" s="8"/>
      <c r="AST72" s="8"/>
      <c r="ASU72" s="8"/>
      <c r="ASV72" s="8"/>
      <c r="ASW72" s="8"/>
      <c r="ASX72" s="8"/>
      <c r="ASY72" s="8"/>
      <c r="ASZ72" s="8"/>
      <c r="ATA72" s="8"/>
      <c r="ATB72" s="8"/>
      <c r="ATC72" s="8"/>
      <c r="ATD72" s="8"/>
      <c r="ATE72" s="8"/>
      <c r="ATF72" s="8"/>
      <c r="ATG72" s="8"/>
      <c r="ATH72" s="8"/>
      <c r="ATI72" s="8"/>
      <c r="ATJ72" s="8"/>
      <c r="ATK72" s="8"/>
      <c r="ATL72" s="8"/>
      <c r="ATM72" s="8"/>
      <c r="ATN72" s="8"/>
      <c r="ATO72" s="8"/>
      <c r="ATP72" s="8"/>
      <c r="ATQ72" s="8"/>
      <c r="ATR72" s="8"/>
      <c r="ATS72" s="8"/>
      <c r="ATT72" s="8"/>
      <c r="ATU72" s="8"/>
      <c r="ATV72" s="8"/>
      <c r="ATW72" s="8"/>
      <c r="ATX72" s="8"/>
      <c r="ATY72" s="8"/>
      <c r="ATZ72" s="8"/>
      <c r="AUA72" s="8"/>
      <c r="AUB72" s="8"/>
      <c r="AUC72" s="8"/>
      <c r="AUD72" s="8"/>
      <c r="AUE72" s="8"/>
      <c r="AUF72" s="8"/>
      <c r="AUG72" s="8"/>
      <c r="AUH72" s="8"/>
      <c r="AUI72" s="8"/>
      <c r="AUJ72" s="8"/>
      <c r="AUK72" s="8"/>
      <c r="AUL72" s="8"/>
      <c r="AUM72" s="8"/>
      <c r="AUN72" s="8"/>
      <c r="AUO72" s="8"/>
      <c r="AUP72" s="8"/>
      <c r="AUQ72" s="8"/>
      <c r="AUR72" s="8"/>
      <c r="AUS72" s="8"/>
    </row>
    <row r="73" spans="1:1241" s="47" customFormat="1" ht="14" x14ac:dyDescent="0.25">
      <c r="A73" s="17"/>
      <c r="B73" s="17"/>
      <c r="D73" s="32"/>
      <c r="E73" s="17"/>
      <c r="F73" s="17"/>
      <c r="G73" s="17"/>
      <c r="H73" s="17"/>
      <c r="I73" s="17"/>
      <c r="J73" s="17"/>
      <c r="K73" s="17"/>
      <c r="L73" s="17"/>
      <c r="M73" s="17"/>
      <c r="N73" s="32"/>
      <c r="O73" s="32"/>
      <c r="P73" s="32"/>
      <c r="Q73" s="32"/>
      <c r="R73" s="32"/>
      <c r="S73" s="32"/>
      <c r="T73" s="32"/>
      <c r="U73" s="32"/>
      <c r="V73" s="127"/>
      <c r="W73" s="127"/>
      <c r="X73" s="130"/>
      <c r="Y73" s="130"/>
      <c r="Z73" s="130"/>
      <c r="AA73" s="130"/>
      <c r="AB73" s="130"/>
      <c r="AC73" s="130"/>
      <c r="AD73" s="130"/>
      <c r="AE73" s="130"/>
      <c r="AF73" s="130"/>
      <c r="AG73" s="130"/>
      <c r="AH73" s="130"/>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c r="DB73" s="8"/>
      <c r="DC73" s="8"/>
      <c r="DD73" s="8"/>
      <c r="DE73" s="8"/>
      <c r="DF73" s="8"/>
      <c r="DG73" s="8"/>
      <c r="DH73" s="8"/>
      <c r="DI73" s="8"/>
      <c r="DJ73" s="8"/>
      <c r="DK73" s="8"/>
      <c r="DL73" s="8"/>
      <c r="DM73" s="8"/>
      <c r="DN73" s="8"/>
      <c r="DO73" s="8"/>
      <c r="DP73" s="8"/>
      <c r="DQ73" s="8"/>
      <c r="DR73" s="8"/>
      <c r="DS73" s="8"/>
      <c r="DT73" s="8"/>
      <c r="DU73" s="8"/>
      <c r="DV73" s="8"/>
      <c r="DW73" s="8"/>
      <c r="DX73" s="8"/>
      <c r="DY73" s="8"/>
      <c r="DZ73" s="8"/>
      <c r="EA73" s="8"/>
      <c r="EB73" s="8"/>
      <c r="EC73" s="8"/>
      <c r="ED73" s="8"/>
      <c r="EE73" s="8"/>
      <c r="EF73" s="8"/>
      <c r="EG73" s="8"/>
      <c r="EH73" s="8"/>
      <c r="EI73" s="8"/>
      <c r="EJ73" s="8"/>
      <c r="EK73" s="8"/>
      <c r="EL73" s="8"/>
      <c r="EM73" s="8"/>
      <c r="EN73" s="8"/>
      <c r="EO73" s="8"/>
      <c r="EP73" s="8"/>
      <c r="EQ73" s="8"/>
      <c r="ER73" s="8"/>
      <c r="ES73" s="8"/>
      <c r="ET73" s="8"/>
      <c r="EU73" s="8"/>
      <c r="EV73" s="8"/>
      <c r="EW73" s="8"/>
      <c r="EX73" s="8"/>
      <c r="EY73" s="8"/>
      <c r="EZ73" s="8"/>
      <c r="FA73" s="8"/>
      <c r="FB73" s="8"/>
      <c r="FC73" s="8"/>
      <c r="FD73" s="8"/>
      <c r="FE73" s="8"/>
      <c r="FF73" s="8"/>
      <c r="FG73" s="8"/>
      <c r="FH73" s="8"/>
      <c r="FI73" s="8"/>
      <c r="FJ73" s="8"/>
      <c r="FK73" s="8"/>
      <c r="FL73" s="8"/>
      <c r="FM73" s="8"/>
      <c r="FN73" s="8"/>
      <c r="FO73" s="8"/>
      <c r="FP73" s="8"/>
      <c r="FQ73" s="8"/>
      <c r="FR73" s="8"/>
      <c r="FS73" s="8"/>
      <c r="FT73" s="8"/>
      <c r="FU73" s="8"/>
      <c r="FV73" s="8"/>
      <c r="FW73" s="8"/>
      <c r="FX73" s="8"/>
      <c r="FY73" s="8"/>
      <c r="FZ73" s="8"/>
      <c r="GA73" s="8"/>
      <c r="GB73" s="8"/>
      <c r="GC73" s="8"/>
      <c r="GD73" s="8"/>
      <c r="GE73" s="8"/>
      <c r="GF73" s="8"/>
      <c r="GG73" s="8"/>
      <c r="GH73" s="8"/>
      <c r="GI73" s="8"/>
      <c r="GJ73" s="8"/>
      <c r="GK73" s="8"/>
      <c r="GL73" s="8"/>
      <c r="GM73" s="8"/>
      <c r="GN73" s="8"/>
      <c r="GO73" s="8"/>
      <c r="GP73" s="8"/>
      <c r="GQ73" s="8"/>
      <c r="GR73" s="8"/>
      <c r="GS73" s="8"/>
      <c r="GT73" s="8"/>
      <c r="GU73" s="8"/>
      <c r="GV73" s="8"/>
      <c r="GW73" s="8"/>
      <c r="GX73" s="8"/>
      <c r="GY73" s="8"/>
      <c r="GZ73" s="8"/>
      <c r="HA73" s="8"/>
      <c r="HB73" s="8"/>
      <c r="HC73" s="8"/>
      <c r="HD73" s="8"/>
      <c r="HE73" s="8"/>
      <c r="HF73" s="8"/>
      <c r="HG73" s="8"/>
      <c r="HH73" s="8"/>
      <c r="HI73" s="8"/>
      <c r="HJ73" s="8"/>
      <c r="HK73" s="8"/>
      <c r="HL73" s="8"/>
      <c r="HM73" s="8"/>
      <c r="HN73" s="8"/>
      <c r="HO73" s="8"/>
      <c r="HP73" s="8"/>
      <c r="HQ73" s="8"/>
      <c r="HR73" s="8"/>
      <c r="HS73" s="8"/>
      <c r="HT73" s="8"/>
      <c r="HU73" s="8"/>
      <c r="HV73" s="8"/>
      <c r="HW73" s="8"/>
      <c r="HX73" s="8"/>
      <c r="HY73" s="8"/>
      <c r="HZ73" s="8"/>
      <c r="IA73" s="8"/>
      <c r="IB73" s="8"/>
      <c r="IC73" s="8"/>
      <c r="ID73" s="8"/>
      <c r="IE73" s="8"/>
      <c r="IF73" s="8"/>
      <c r="IG73" s="8"/>
      <c r="IH73" s="8"/>
      <c r="II73" s="8"/>
      <c r="IJ73" s="8"/>
      <c r="IK73" s="8"/>
      <c r="IL73" s="8"/>
      <c r="IM73" s="8"/>
      <c r="IN73" s="8"/>
      <c r="IO73" s="8"/>
      <c r="IP73" s="8"/>
      <c r="IQ73" s="8"/>
      <c r="IR73" s="8"/>
      <c r="IS73" s="8"/>
      <c r="IT73" s="8"/>
      <c r="IU73" s="8"/>
      <c r="IV73" s="8"/>
      <c r="IW73" s="8"/>
      <c r="IX73" s="8"/>
      <c r="IY73" s="8"/>
      <c r="IZ73" s="8"/>
      <c r="JA73" s="8"/>
      <c r="JB73" s="8"/>
      <c r="JC73" s="8"/>
      <c r="JD73" s="8"/>
      <c r="JE73" s="8"/>
      <c r="JF73" s="8"/>
      <c r="JG73" s="8"/>
      <c r="JH73" s="8"/>
      <c r="JI73" s="8"/>
      <c r="JJ73" s="8"/>
      <c r="JK73" s="8"/>
      <c r="JL73" s="8"/>
      <c r="JM73" s="8"/>
      <c r="JN73" s="8"/>
      <c r="JO73" s="8"/>
      <c r="JP73" s="8"/>
      <c r="JQ73" s="8"/>
      <c r="JR73" s="8"/>
      <c r="JS73" s="8"/>
      <c r="JT73" s="8"/>
      <c r="JU73" s="8"/>
      <c r="JV73" s="8"/>
      <c r="JW73" s="8"/>
      <c r="JX73" s="8"/>
      <c r="JY73" s="8"/>
      <c r="JZ73" s="8"/>
      <c r="KA73" s="8"/>
      <c r="KB73" s="8"/>
      <c r="KC73" s="8"/>
      <c r="KD73" s="8"/>
      <c r="KE73" s="8"/>
      <c r="KF73" s="8"/>
      <c r="KG73" s="8"/>
      <c r="KH73" s="8"/>
      <c r="KI73" s="8"/>
      <c r="KJ73" s="8"/>
      <c r="KK73" s="8"/>
      <c r="KL73" s="8"/>
      <c r="KM73" s="8"/>
      <c r="KN73" s="8"/>
      <c r="KO73" s="8"/>
      <c r="KP73" s="8"/>
      <c r="KQ73" s="8"/>
      <c r="KR73" s="8"/>
      <c r="KS73" s="8"/>
      <c r="KT73" s="8"/>
      <c r="KU73" s="8"/>
      <c r="KV73" s="8"/>
      <c r="KW73" s="8"/>
      <c r="KX73" s="8"/>
      <c r="KY73" s="8"/>
      <c r="KZ73" s="8"/>
      <c r="LA73" s="8"/>
      <c r="LB73" s="8"/>
      <c r="LC73" s="8"/>
      <c r="LD73" s="8"/>
      <c r="LE73" s="8"/>
      <c r="LF73" s="8"/>
      <c r="LG73" s="8"/>
      <c r="LH73" s="8"/>
      <c r="LI73" s="8"/>
      <c r="LJ73" s="8"/>
      <c r="LK73" s="8"/>
      <c r="LL73" s="8"/>
      <c r="LM73" s="8"/>
      <c r="LN73" s="8"/>
      <c r="LO73" s="8"/>
      <c r="LP73" s="8"/>
      <c r="LQ73" s="8"/>
      <c r="LR73" s="8"/>
      <c r="LS73" s="8"/>
      <c r="LT73" s="8"/>
      <c r="LU73" s="8"/>
      <c r="LV73" s="8"/>
      <c r="LW73" s="8"/>
      <c r="LX73" s="8"/>
      <c r="LY73" s="8"/>
      <c r="LZ73" s="8"/>
      <c r="MA73" s="8"/>
      <c r="MB73" s="8"/>
      <c r="MC73" s="8"/>
      <c r="MD73" s="8"/>
      <c r="ME73" s="8"/>
      <c r="MF73" s="8"/>
      <c r="MG73" s="8"/>
      <c r="MH73" s="8"/>
      <c r="MI73" s="8"/>
      <c r="MJ73" s="8"/>
      <c r="MK73" s="8"/>
      <c r="ML73" s="8"/>
      <c r="MM73" s="8"/>
      <c r="MN73" s="8"/>
      <c r="MO73" s="8"/>
      <c r="MP73" s="8"/>
      <c r="MQ73" s="8"/>
      <c r="MR73" s="8"/>
      <c r="MS73" s="8"/>
      <c r="MT73" s="8"/>
      <c r="MU73" s="8"/>
      <c r="MV73" s="8"/>
      <c r="MW73" s="8"/>
      <c r="MX73" s="8"/>
      <c r="MY73" s="8"/>
      <c r="MZ73" s="8"/>
      <c r="NA73" s="8"/>
      <c r="NB73" s="8"/>
      <c r="NC73" s="8"/>
      <c r="ND73" s="8"/>
      <c r="NE73" s="8"/>
      <c r="NF73" s="8"/>
      <c r="NG73" s="8"/>
      <c r="NH73" s="8"/>
      <c r="NI73" s="8"/>
      <c r="NJ73" s="8"/>
      <c r="NK73" s="8"/>
      <c r="NL73" s="8"/>
      <c r="NM73" s="8"/>
      <c r="NN73" s="8"/>
      <c r="NO73" s="8"/>
      <c r="NP73" s="8"/>
      <c r="NQ73" s="8"/>
      <c r="NR73" s="8"/>
      <c r="NS73" s="8"/>
      <c r="NT73" s="8"/>
      <c r="NU73" s="8"/>
      <c r="NV73" s="8"/>
      <c r="NW73" s="8"/>
      <c r="NX73" s="8"/>
      <c r="NY73" s="8"/>
      <c r="NZ73" s="8"/>
      <c r="OA73" s="8"/>
      <c r="OB73" s="8"/>
      <c r="OC73" s="8"/>
      <c r="OD73" s="8"/>
      <c r="OE73" s="8"/>
      <c r="OF73" s="8"/>
      <c r="OG73" s="8"/>
      <c r="OH73" s="8"/>
      <c r="OI73" s="8"/>
      <c r="OJ73" s="8"/>
      <c r="OK73" s="8"/>
      <c r="OL73" s="8"/>
      <c r="OM73" s="8"/>
      <c r="ON73" s="8"/>
      <c r="OO73" s="8"/>
      <c r="OP73" s="8"/>
      <c r="OQ73" s="8"/>
      <c r="OR73" s="8"/>
      <c r="OS73" s="8"/>
      <c r="OT73" s="8"/>
      <c r="OU73" s="8"/>
      <c r="OV73" s="8"/>
      <c r="OW73" s="8"/>
      <c r="OX73" s="8"/>
      <c r="OY73" s="8"/>
      <c r="OZ73" s="8"/>
      <c r="PA73" s="8"/>
      <c r="PB73" s="8"/>
      <c r="PC73" s="8"/>
      <c r="PD73" s="8"/>
      <c r="PE73" s="8"/>
      <c r="PF73" s="8"/>
      <c r="PG73" s="8"/>
      <c r="PH73" s="8"/>
      <c r="PI73" s="8"/>
      <c r="PJ73" s="8"/>
      <c r="PK73" s="8"/>
      <c r="PL73" s="8"/>
      <c r="PM73" s="8"/>
      <c r="PN73" s="8"/>
      <c r="PO73" s="8"/>
      <c r="PP73" s="8"/>
      <c r="PQ73" s="8"/>
      <c r="PR73" s="8"/>
      <c r="PS73" s="8"/>
      <c r="PT73" s="8"/>
      <c r="PU73" s="8"/>
      <c r="PV73" s="8"/>
      <c r="PW73" s="8"/>
      <c r="PX73" s="8"/>
      <c r="PY73" s="8"/>
      <c r="PZ73" s="8"/>
      <c r="QA73" s="8"/>
      <c r="QB73" s="8"/>
      <c r="QC73" s="8"/>
      <c r="QD73" s="8"/>
      <c r="QE73" s="8"/>
      <c r="QF73" s="8"/>
      <c r="QG73" s="8"/>
      <c r="QH73" s="8"/>
      <c r="QI73" s="8"/>
      <c r="QJ73" s="8"/>
      <c r="QK73" s="8"/>
      <c r="QL73" s="8"/>
      <c r="QM73" s="8"/>
      <c r="QN73" s="8"/>
      <c r="QO73" s="8"/>
      <c r="QP73" s="8"/>
      <c r="QQ73" s="8"/>
      <c r="QR73" s="8"/>
      <c r="QS73" s="8"/>
      <c r="QT73" s="8"/>
      <c r="QU73" s="8"/>
      <c r="QV73" s="8"/>
      <c r="QW73" s="8"/>
      <c r="QX73" s="8"/>
      <c r="QY73" s="8"/>
      <c r="QZ73" s="8"/>
      <c r="RA73" s="8"/>
      <c r="RB73" s="8"/>
      <c r="RC73" s="8"/>
      <c r="RD73" s="8"/>
      <c r="RE73" s="8"/>
      <c r="RF73" s="8"/>
      <c r="RG73" s="8"/>
      <c r="RH73" s="8"/>
      <c r="RI73" s="8"/>
      <c r="RJ73" s="8"/>
      <c r="RK73" s="8"/>
      <c r="RL73" s="8"/>
      <c r="RM73" s="8"/>
      <c r="RN73" s="8"/>
      <c r="RO73" s="8"/>
      <c r="RP73" s="8"/>
      <c r="RQ73" s="8"/>
      <c r="RR73" s="8"/>
      <c r="RS73" s="8"/>
      <c r="RT73" s="8"/>
      <c r="RU73" s="8"/>
      <c r="RV73" s="8"/>
      <c r="RW73" s="8"/>
      <c r="RX73" s="8"/>
      <c r="RY73" s="8"/>
      <c r="RZ73" s="8"/>
      <c r="SA73" s="8"/>
      <c r="SB73" s="8"/>
      <c r="SC73" s="8"/>
      <c r="SD73" s="8"/>
      <c r="SE73" s="8"/>
      <c r="SF73" s="8"/>
      <c r="SG73" s="8"/>
      <c r="SH73" s="8"/>
      <c r="SI73" s="8"/>
      <c r="SJ73" s="8"/>
      <c r="SK73" s="8"/>
      <c r="SL73" s="8"/>
      <c r="SM73" s="8"/>
      <c r="SN73" s="8"/>
      <c r="SO73" s="8"/>
      <c r="SP73" s="8"/>
      <c r="SQ73" s="8"/>
      <c r="SR73" s="8"/>
      <c r="SS73" s="8"/>
      <c r="ST73" s="8"/>
      <c r="SU73" s="8"/>
      <c r="SV73" s="8"/>
      <c r="SW73" s="8"/>
      <c r="SX73" s="8"/>
      <c r="SY73" s="8"/>
      <c r="SZ73" s="8"/>
      <c r="TA73" s="8"/>
      <c r="TB73" s="8"/>
      <c r="TC73" s="8"/>
      <c r="TD73" s="8"/>
      <c r="TE73" s="8"/>
      <c r="TF73" s="8"/>
      <c r="TG73" s="8"/>
      <c r="TH73" s="8"/>
      <c r="TI73" s="8"/>
      <c r="TJ73" s="8"/>
      <c r="TK73" s="8"/>
      <c r="TL73" s="8"/>
      <c r="TM73" s="8"/>
      <c r="TN73" s="8"/>
      <c r="TO73" s="8"/>
      <c r="TP73" s="8"/>
      <c r="TQ73" s="8"/>
      <c r="TR73" s="8"/>
      <c r="TS73" s="8"/>
      <c r="TT73" s="8"/>
      <c r="TU73" s="8"/>
      <c r="TV73" s="8"/>
      <c r="TW73" s="8"/>
      <c r="TX73" s="8"/>
      <c r="TY73" s="8"/>
      <c r="TZ73" s="8"/>
      <c r="UA73" s="8"/>
      <c r="UB73" s="8"/>
      <c r="UC73" s="8"/>
      <c r="UD73" s="8"/>
      <c r="UE73" s="8"/>
      <c r="UF73" s="8"/>
      <c r="UG73" s="8"/>
      <c r="UH73" s="8"/>
      <c r="UI73" s="8"/>
      <c r="UJ73" s="8"/>
      <c r="UK73" s="8"/>
      <c r="UL73" s="8"/>
      <c r="UM73" s="8"/>
      <c r="UN73" s="8"/>
      <c r="UO73" s="8"/>
      <c r="UP73" s="8"/>
      <c r="UQ73" s="8"/>
      <c r="UR73" s="8"/>
      <c r="US73" s="8"/>
      <c r="UT73" s="8"/>
      <c r="UU73" s="8"/>
      <c r="UV73" s="8"/>
      <c r="UW73" s="8"/>
      <c r="UX73" s="8"/>
      <c r="UY73" s="8"/>
      <c r="UZ73" s="8"/>
      <c r="VA73" s="8"/>
      <c r="VB73" s="8"/>
      <c r="VC73" s="8"/>
      <c r="VD73" s="8"/>
      <c r="VE73" s="8"/>
      <c r="VF73" s="8"/>
      <c r="VG73" s="8"/>
      <c r="VH73" s="8"/>
      <c r="VI73" s="8"/>
      <c r="VJ73" s="8"/>
      <c r="VK73" s="8"/>
      <c r="VL73" s="8"/>
      <c r="VM73" s="8"/>
      <c r="VN73" s="8"/>
      <c r="VO73" s="8"/>
      <c r="VP73" s="8"/>
      <c r="VQ73" s="8"/>
      <c r="VR73" s="8"/>
      <c r="VS73" s="8"/>
      <c r="VT73" s="8"/>
      <c r="VU73" s="8"/>
      <c r="VV73" s="8"/>
      <c r="VW73" s="8"/>
      <c r="VX73" s="8"/>
      <c r="VY73" s="8"/>
      <c r="VZ73" s="8"/>
      <c r="WA73" s="8"/>
      <c r="WB73" s="8"/>
      <c r="WC73" s="8"/>
      <c r="WD73" s="8"/>
      <c r="WE73" s="8"/>
      <c r="WF73" s="8"/>
      <c r="WG73" s="8"/>
      <c r="WH73" s="8"/>
      <c r="WI73" s="8"/>
      <c r="WJ73" s="8"/>
      <c r="WK73" s="8"/>
      <c r="WL73" s="8"/>
      <c r="WM73" s="8"/>
      <c r="WN73" s="8"/>
      <c r="WO73" s="8"/>
      <c r="WP73" s="8"/>
      <c r="WQ73" s="8"/>
      <c r="WR73" s="8"/>
      <c r="WS73" s="8"/>
      <c r="WT73" s="8"/>
      <c r="WU73" s="8"/>
      <c r="WV73" s="8"/>
      <c r="WW73" s="8"/>
      <c r="WX73" s="8"/>
      <c r="WY73" s="8"/>
      <c r="WZ73" s="8"/>
      <c r="XA73" s="8"/>
      <c r="XB73" s="8"/>
      <c r="XC73" s="8"/>
      <c r="XD73" s="8"/>
      <c r="XE73" s="8"/>
      <c r="XF73" s="8"/>
      <c r="XG73" s="8"/>
      <c r="XH73" s="8"/>
      <c r="XI73" s="8"/>
      <c r="XJ73" s="8"/>
      <c r="XK73" s="8"/>
      <c r="XL73" s="8"/>
      <c r="XM73" s="8"/>
      <c r="XN73" s="8"/>
      <c r="XO73" s="8"/>
      <c r="XP73" s="8"/>
      <c r="XQ73" s="8"/>
      <c r="XR73" s="8"/>
      <c r="XS73" s="8"/>
      <c r="XT73" s="8"/>
      <c r="XU73" s="8"/>
      <c r="XV73" s="8"/>
      <c r="XW73" s="8"/>
      <c r="XX73" s="8"/>
      <c r="XY73" s="8"/>
      <c r="XZ73" s="8"/>
      <c r="YA73" s="8"/>
      <c r="YB73" s="8"/>
      <c r="YC73" s="8"/>
      <c r="YD73" s="8"/>
      <c r="YE73" s="8"/>
      <c r="YF73" s="8"/>
      <c r="YG73" s="8"/>
      <c r="YH73" s="8"/>
      <c r="YI73" s="8"/>
      <c r="YJ73" s="8"/>
      <c r="YK73" s="8"/>
      <c r="YL73" s="8"/>
      <c r="YM73" s="8"/>
      <c r="YN73" s="8"/>
      <c r="YO73" s="8"/>
      <c r="YP73" s="8"/>
      <c r="YQ73" s="8"/>
      <c r="YR73" s="8"/>
      <c r="YS73" s="8"/>
      <c r="YT73" s="8"/>
      <c r="YU73" s="8"/>
      <c r="YV73" s="8"/>
      <c r="YW73" s="8"/>
      <c r="YX73" s="8"/>
      <c r="YY73" s="8"/>
      <c r="YZ73" s="8"/>
      <c r="ZA73" s="8"/>
      <c r="ZB73" s="8"/>
      <c r="ZC73" s="8"/>
      <c r="ZD73" s="8"/>
      <c r="ZE73" s="8"/>
      <c r="ZF73" s="8"/>
      <c r="ZG73" s="8"/>
      <c r="ZH73" s="8"/>
      <c r="ZI73" s="8"/>
      <c r="ZJ73" s="8"/>
      <c r="ZK73" s="8"/>
      <c r="ZL73" s="8"/>
      <c r="ZM73" s="8"/>
      <c r="ZN73" s="8"/>
      <c r="ZO73" s="8"/>
      <c r="ZP73" s="8"/>
      <c r="ZQ73" s="8"/>
      <c r="ZR73" s="8"/>
      <c r="ZS73" s="8"/>
      <c r="ZT73" s="8"/>
      <c r="ZU73" s="8"/>
      <c r="ZV73" s="8"/>
      <c r="ZW73" s="8"/>
      <c r="ZX73" s="8"/>
      <c r="ZY73" s="8"/>
      <c r="ZZ73" s="8"/>
      <c r="AAA73" s="8"/>
      <c r="AAB73" s="8"/>
      <c r="AAC73" s="8"/>
      <c r="AAD73" s="8"/>
      <c r="AAE73" s="8"/>
      <c r="AAF73" s="8"/>
      <c r="AAG73" s="8"/>
      <c r="AAH73" s="8"/>
      <c r="AAI73" s="8"/>
      <c r="AAJ73" s="8"/>
      <c r="AAK73" s="8"/>
      <c r="AAL73" s="8"/>
      <c r="AAM73" s="8"/>
      <c r="AAN73" s="8"/>
      <c r="AAO73" s="8"/>
      <c r="AAP73" s="8"/>
      <c r="AAQ73" s="8"/>
      <c r="AAR73" s="8"/>
      <c r="AAS73" s="8"/>
      <c r="AAT73" s="8"/>
      <c r="AAU73" s="8"/>
      <c r="AAV73" s="8"/>
      <c r="AAW73" s="8"/>
      <c r="AAX73" s="8"/>
      <c r="AAY73" s="8"/>
      <c r="AAZ73" s="8"/>
      <c r="ABA73" s="8"/>
      <c r="ABB73" s="8"/>
      <c r="ABC73" s="8"/>
      <c r="ABD73" s="8"/>
      <c r="ABE73" s="8"/>
      <c r="ABF73" s="8"/>
      <c r="ABG73" s="8"/>
      <c r="ABH73" s="8"/>
      <c r="ABI73" s="8"/>
      <c r="ABJ73" s="8"/>
      <c r="ABK73" s="8"/>
      <c r="ABL73" s="8"/>
      <c r="ABM73" s="8"/>
      <c r="ABN73" s="8"/>
      <c r="ABO73" s="8"/>
      <c r="ABP73" s="8"/>
      <c r="ABQ73" s="8"/>
      <c r="ABR73" s="8"/>
      <c r="ABS73" s="8"/>
      <c r="ABT73" s="8"/>
      <c r="ABU73" s="8"/>
      <c r="ABV73" s="8"/>
      <c r="ABW73" s="8"/>
      <c r="ABX73" s="8"/>
      <c r="ABY73" s="8"/>
      <c r="ABZ73" s="8"/>
      <c r="ACA73" s="8"/>
      <c r="ACB73" s="8"/>
      <c r="ACC73" s="8"/>
      <c r="ACD73" s="8"/>
      <c r="ACE73" s="8"/>
      <c r="ACF73" s="8"/>
      <c r="ACG73" s="8"/>
      <c r="ACH73" s="8"/>
      <c r="ACI73" s="8"/>
      <c r="ACJ73" s="8"/>
      <c r="ACK73" s="8"/>
      <c r="ACL73" s="8"/>
      <c r="ACM73" s="8"/>
      <c r="ACN73" s="8"/>
      <c r="ACO73" s="8"/>
      <c r="ACP73" s="8"/>
      <c r="ACQ73" s="8"/>
      <c r="ACR73" s="8"/>
      <c r="ACS73" s="8"/>
      <c r="ACT73" s="8"/>
      <c r="ACU73" s="8"/>
      <c r="ACV73" s="8"/>
      <c r="ACW73" s="8"/>
      <c r="ACX73" s="8"/>
      <c r="ACY73" s="8"/>
      <c r="ACZ73" s="8"/>
      <c r="ADA73" s="8"/>
      <c r="ADB73" s="8"/>
      <c r="ADC73" s="8"/>
      <c r="ADD73" s="8"/>
      <c r="ADE73" s="8"/>
      <c r="ADF73" s="8"/>
      <c r="ADG73" s="8"/>
      <c r="ADH73" s="8"/>
      <c r="ADI73" s="8"/>
      <c r="ADJ73" s="8"/>
      <c r="ADK73" s="8"/>
      <c r="ADL73" s="8"/>
      <c r="ADM73" s="8"/>
      <c r="ADN73" s="8"/>
      <c r="ADO73" s="8"/>
      <c r="ADP73" s="8"/>
      <c r="ADQ73" s="8"/>
      <c r="ADR73" s="8"/>
      <c r="ADS73" s="8"/>
      <c r="ADT73" s="8"/>
      <c r="ADU73" s="8"/>
      <c r="ADV73" s="8"/>
      <c r="ADW73" s="8"/>
      <c r="ADX73" s="8"/>
      <c r="ADY73" s="8"/>
      <c r="ADZ73" s="8"/>
      <c r="AEA73" s="8"/>
      <c r="AEB73" s="8"/>
      <c r="AEC73" s="8"/>
      <c r="AED73" s="8"/>
      <c r="AEE73" s="8"/>
      <c r="AEF73" s="8"/>
      <c r="AEG73" s="8"/>
      <c r="AEH73" s="8"/>
      <c r="AEI73" s="8"/>
      <c r="AEJ73" s="8"/>
      <c r="AEK73" s="8"/>
      <c r="AEL73" s="8"/>
      <c r="AEM73" s="8"/>
      <c r="AEN73" s="8"/>
      <c r="AEO73" s="8"/>
      <c r="AEP73" s="8"/>
      <c r="AEQ73" s="8"/>
      <c r="AER73" s="8"/>
      <c r="AES73" s="8"/>
      <c r="AET73" s="8"/>
      <c r="AEU73" s="8"/>
      <c r="AEV73" s="8"/>
      <c r="AEW73" s="8"/>
      <c r="AEX73" s="8"/>
      <c r="AEY73" s="8"/>
      <c r="AEZ73" s="8"/>
      <c r="AFA73" s="8"/>
      <c r="AFB73" s="8"/>
      <c r="AFC73" s="8"/>
      <c r="AFD73" s="8"/>
      <c r="AFE73" s="8"/>
      <c r="AFF73" s="8"/>
      <c r="AFG73" s="8"/>
      <c r="AFH73" s="8"/>
      <c r="AFI73" s="8"/>
      <c r="AFJ73" s="8"/>
      <c r="AFK73" s="8"/>
      <c r="AFL73" s="8"/>
      <c r="AFM73" s="8"/>
      <c r="AFN73" s="8"/>
      <c r="AFO73" s="8"/>
      <c r="AFP73" s="8"/>
      <c r="AFQ73" s="8"/>
      <c r="AFR73" s="8"/>
      <c r="AFS73" s="8"/>
      <c r="AFT73" s="8"/>
      <c r="AFU73" s="8"/>
      <c r="AFV73" s="8"/>
      <c r="AFW73" s="8"/>
      <c r="AFX73" s="8"/>
      <c r="AFY73" s="8"/>
      <c r="AFZ73" s="8"/>
      <c r="AGA73" s="8"/>
      <c r="AGB73" s="8"/>
      <c r="AGC73" s="8"/>
      <c r="AGD73" s="8"/>
      <c r="AGE73" s="8"/>
      <c r="AGF73" s="8"/>
      <c r="AGG73" s="8"/>
      <c r="AGH73" s="8"/>
      <c r="AGI73" s="8"/>
      <c r="AGJ73" s="8"/>
      <c r="AGK73" s="8"/>
      <c r="AGL73" s="8"/>
      <c r="AGM73" s="8"/>
      <c r="AGN73" s="8"/>
      <c r="AGO73" s="8"/>
      <c r="AGP73" s="8"/>
      <c r="AGQ73" s="8"/>
      <c r="AGR73" s="8"/>
      <c r="AGS73" s="8"/>
      <c r="AGT73" s="8"/>
      <c r="AGU73" s="8"/>
      <c r="AGV73" s="8"/>
      <c r="AGW73" s="8"/>
      <c r="AGX73" s="8"/>
      <c r="AGY73" s="8"/>
      <c r="AGZ73" s="8"/>
      <c r="AHA73" s="8"/>
      <c r="AHB73" s="8"/>
      <c r="AHC73" s="8"/>
      <c r="AHD73" s="8"/>
      <c r="AHE73" s="8"/>
      <c r="AHF73" s="8"/>
      <c r="AHG73" s="8"/>
      <c r="AHH73" s="8"/>
      <c r="AHI73" s="8"/>
      <c r="AHJ73" s="8"/>
      <c r="AHK73" s="8"/>
      <c r="AHL73" s="8"/>
      <c r="AHM73" s="8"/>
      <c r="AHN73" s="8"/>
      <c r="AHO73" s="8"/>
      <c r="AHP73" s="8"/>
      <c r="AHQ73" s="8"/>
      <c r="AHR73" s="8"/>
      <c r="AHS73" s="8"/>
      <c r="AHT73" s="8"/>
      <c r="AHU73" s="8"/>
      <c r="AHV73" s="8"/>
      <c r="AHW73" s="8"/>
      <c r="AHX73" s="8"/>
      <c r="AHY73" s="8"/>
      <c r="AHZ73" s="8"/>
      <c r="AIA73" s="8"/>
      <c r="AIB73" s="8"/>
      <c r="AIC73" s="8"/>
      <c r="AID73" s="8"/>
      <c r="AIE73" s="8"/>
      <c r="AIF73" s="8"/>
      <c r="AIG73" s="8"/>
      <c r="AIH73" s="8"/>
      <c r="AII73" s="8"/>
      <c r="AIJ73" s="8"/>
      <c r="AIK73" s="8"/>
      <c r="AIL73" s="8"/>
      <c r="AIM73" s="8"/>
      <c r="AIN73" s="8"/>
      <c r="AIO73" s="8"/>
      <c r="AIP73" s="8"/>
      <c r="AIQ73" s="8"/>
      <c r="AIR73" s="8"/>
      <c r="AIS73" s="8"/>
      <c r="AIT73" s="8"/>
      <c r="AIU73" s="8"/>
      <c r="AIV73" s="8"/>
      <c r="AIW73" s="8"/>
      <c r="AIX73" s="8"/>
      <c r="AIY73" s="8"/>
      <c r="AIZ73" s="8"/>
      <c r="AJA73" s="8"/>
      <c r="AJB73" s="8"/>
      <c r="AJC73" s="8"/>
      <c r="AJD73" s="8"/>
      <c r="AJE73" s="8"/>
      <c r="AJF73" s="8"/>
      <c r="AJG73" s="8"/>
      <c r="AJH73" s="8"/>
      <c r="AJI73" s="8"/>
      <c r="AJJ73" s="8"/>
      <c r="AJK73" s="8"/>
      <c r="AJL73" s="8"/>
      <c r="AJM73" s="8"/>
      <c r="AJN73" s="8"/>
      <c r="AJO73" s="8"/>
      <c r="AJP73" s="8"/>
      <c r="AJQ73" s="8"/>
      <c r="AJR73" s="8"/>
      <c r="AJS73" s="8"/>
      <c r="AJT73" s="8"/>
      <c r="AJU73" s="8"/>
      <c r="AJV73" s="8"/>
      <c r="AJW73" s="8"/>
      <c r="AJX73" s="8"/>
      <c r="AJY73" s="8"/>
      <c r="AJZ73" s="8"/>
      <c r="AKA73" s="8"/>
      <c r="AKB73" s="8"/>
      <c r="AKC73" s="8"/>
      <c r="AKD73" s="8"/>
      <c r="AKE73" s="8"/>
      <c r="AKF73" s="8"/>
      <c r="AKG73" s="8"/>
      <c r="AKH73" s="8"/>
      <c r="AKI73" s="8"/>
      <c r="AKJ73" s="8"/>
      <c r="AKK73" s="8"/>
      <c r="AKL73" s="8"/>
      <c r="AKM73" s="8"/>
      <c r="AKN73" s="8"/>
      <c r="AKO73" s="8"/>
      <c r="AKP73" s="8"/>
      <c r="AKQ73" s="8"/>
      <c r="AKR73" s="8"/>
      <c r="AKS73" s="8"/>
      <c r="AKT73" s="8"/>
      <c r="AKU73" s="8"/>
      <c r="AKV73" s="8"/>
      <c r="AKW73" s="8"/>
      <c r="AKX73" s="8"/>
      <c r="AKY73" s="8"/>
      <c r="AKZ73" s="8"/>
      <c r="ALA73" s="8"/>
      <c r="ALB73" s="8"/>
      <c r="ALC73" s="8"/>
      <c r="ALD73" s="8"/>
      <c r="ALE73" s="8"/>
      <c r="ALF73" s="8"/>
      <c r="ALG73" s="8"/>
      <c r="ALH73" s="8"/>
      <c r="ALI73" s="8"/>
      <c r="ALJ73" s="8"/>
      <c r="ALK73" s="8"/>
      <c r="ALL73" s="8"/>
      <c r="ALM73" s="8"/>
      <c r="ALN73" s="8"/>
      <c r="ALO73" s="8"/>
      <c r="ALP73" s="8"/>
      <c r="ALQ73" s="8"/>
      <c r="ALR73" s="8"/>
      <c r="ALS73" s="8"/>
      <c r="ALT73" s="8"/>
      <c r="ALU73" s="8"/>
      <c r="ALV73" s="8"/>
      <c r="ALW73" s="8"/>
      <c r="ALX73" s="8"/>
      <c r="ALY73" s="8"/>
      <c r="ALZ73" s="8"/>
      <c r="AMA73" s="8"/>
      <c r="AMB73" s="8"/>
      <c r="AMC73" s="8"/>
      <c r="AMD73" s="8"/>
      <c r="AME73" s="8"/>
      <c r="AMF73" s="8"/>
      <c r="AMG73" s="8"/>
      <c r="AMH73" s="8"/>
      <c r="AMI73" s="8"/>
      <c r="AMJ73" s="8"/>
      <c r="AMK73" s="8"/>
      <c r="AML73" s="8"/>
      <c r="AMM73" s="8"/>
      <c r="AMN73" s="8"/>
      <c r="AMO73" s="8"/>
      <c r="AMP73" s="8"/>
      <c r="AMQ73" s="8"/>
      <c r="AMR73" s="8"/>
      <c r="AMS73" s="8"/>
      <c r="AMT73" s="8"/>
      <c r="AMU73" s="8"/>
      <c r="AMV73" s="8"/>
      <c r="AMW73" s="8"/>
      <c r="AMX73" s="8"/>
      <c r="AMY73" s="8"/>
      <c r="AMZ73" s="8"/>
      <c r="ANA73" s="8"/>
      <c r="ANB73" s="8"/>
      <c r="ANC73" s="8"/>
      <c r="AND73" s="8"/>
      <c r="ANE73" s="8"/>
      <c r="ANF73" s="8"/>
      <c r="ANG73" s="8"/>
      <c r="ANH73" s="8"/>
      <c r="ANI73" s="8"/>
      <c r="ANJ73" s="8"/>
      <c r="ANK73" s="8"/>
      <c r="ANL73" s="8"/>
      <c r="ANM73" s="8"/>
      <c r="ANN73" s="8"/>
      <c r="ANO73" s="8"/>
      <c r="ANP73" s="8"/>
      <c r="ANQ73" s="8"/>
      <c r="ANR73" s="8"/>
      <c r="ANS73" s="8"/>
      <c r="ANT73" s="8"/>
      <c r="ANU73" s="8"/>
      <c r="ANV73" s="8"/>
      <c r="ANW73" s="8"/>
      <c r="ANX73" s="8"/>
      <c r="ANY73" s="8"/>
      <c r="ANZ73" s="8"/>
      <c r="AOA73" s="8"/>
      <c r="AOB73" s="8"/>
      <c r="AOC73" s="8"/>
      <c r="AOD73" s="8"/>
      <c r="AOE73" s="8"/>
      <c r="AOF73" s="8"/>
      <c r="AOG73" s="8"/>
      <c r="AOH73" s="8"/>
      <c r="AOI73" s="8"/>
      <c r="AOJ73" s="8"/>
      <c r="AOK73" s="8"/>
      <c r="AOL73" s="8"/>
      <c r="AOM73" s="8"/>
      <c r="AON73" s="8"/>
      <c r="AOO73" s="8"/>
      <c r="AOP73" s="8"/>
      <c r="AOQ73" s="8"/>
      <c r="AOR73" s="8"/>
      <c r="AOS73" s="8"/>
      <c r="AOT73" s="8"/>
      <c r="AOU73" s="8"/>
      <c r="AOV73" s="8"/>
      <c r="AOW73" s="8"/>
      <c r="AOX73" s="8"/>
      <c r="AOY73" s="8"/>
      <c r="AOZ73" s="8"/>
      <c r="APA73" s="8"/>
      <c r="APB73" s="8"/>
      <c r="APC73" s="8"/>
      <c r="APD73" s="8"/>
      <c r="APE73" s="8"/>
      <c r="APF73" s="8"/>
      <c r="APG73" s="8"/>
      <c r="APH73" s="8"/>
      <c r="API73" s="8"/>
      <c r="APJ73" s="8"/>
      <c r="APK73" s="8"/>
      <c r="APL73" s="8"/>
      <c r="APM73" s="8"/>
      <c r="APN73" s="8"/>
      <c r="APO73" s="8"/>
      <c r="APP73" s="8"/>
      <c r="APQ73" s="8"/>
      <c r="APR73" s="8"/>
      <c r="APS73" s="8"/>
      <c r="APT73" s="8"/>
      <c r="APU73" s="8"/>
      <c r="APV73" s="8"/>
      <c r="APW73" s="8"/>
      <c r="APX73" s="8"/>
      <c r="APY73" s="8"/>
      <c r="APZ73" s="8"/>
      <c r="AQA73" s="8"/>
      <c r="AQB73" s="8"/>
      <c r="AQC73" s="8"/>
      <c r="AQD73" s="8"/>
      <c r="AQE73" s="8"/>
      <c r="AQF73" s="8"/>
      <c r="AQG73" s="8"/>
      <c r="AQH73" s="8"/>
      <c r="AQI73" s="8"/>
      <c r="AQJ73" s="8"/>
      <c r="AQK73" s="8"/>
      <c r="AQL73" s="8"/>
      <c r="AQM73" s="8"/>
      <c r="AQN73" s="8"/>
      <c r="AQO73" s="8"/>
      <c r="AQP73" s="8"/>
      <c r="AQQ73" s="8"/>
      <c r="AQR73" s="8"/>
      <c r="AQS73" s="8"/>
      <c r="AQT73" s="8"/>
      <c r="AQU73" s="8"/>
      <c r="AQV73" s="8"/>
      <c r="AQW73" s="8"/>
      <c r="AQX73" s="8"/>
      <c r="AQY73" s="8"/>
      <c r="AQZ73" s="8"/>
      <c r="ARA73" s="8"/>
      <c r="ARB73" s="8"/>
      <c r="ARC73" s="8"/>
      <c r="ARD73" s="8"/>
      <c r="ARE73" s="8"/>
      <c r="ARF73" s="8"/>
      <c r="ARG73" s="8"/>
      <c r="ARH73" s="8"/>
      <c r="ARI73" s="8"/>
      <c r="ARJ73" s="8"/>
      <c r="ARK73" s="8"/>
      <c r="ARL73" s="8"/>
      <c r="ARM73" s="8"/>
      <c r="ARN73" s="8"/>
      <c r="ARO73" s="8"/>
      <c r="ARP73" s="8"/>
      <c r="ARQ73" s="8"/>
      <c r="ARR73" s="8"/>
      <c r="ARS73" s="8"/>
      <c r="ART73" s="8"/>
      <c r="ARU73" s="8"/>
      <c r="ARV73" s="8"/>
      <c r="ARW73" s="8"/>
      <c r="ARX73" s="8"/>
      <c r="ARY73" s="8"/>
      <c r="ARZ73" s="8"/>
      <c r="ASA73" s="8"/>
      <c r="ASB73" s="8"/>
      <c r="ASC73" s="8"/>
      <c r="ASD73" s="8"/>
      <c r="ASE73" s="8"/>
      <c r="ASF73" s="8"/>
      <c r="ASG73" s="8"/>
      <c r="ASH73" s="8"/>
      <c r="ASI73" s="8"/>
      <c r="ASJ73" s="8"/>
      <c r="ASK73" s="8"/>
      <c r="ASL73" s="8"/>
      <c r="ASM73" s="8"/>
      <c r="ASN73" s="8"/>
      <c r="ASO73" s="8"/>
      <c r="ASP73" s="8"/>
      <c r="ASQ73" s="8"/>
      <c r="ASR73" s="8"/>
      <c r="ASS73" s="8"/>
      <c r="AST73" s="8"/>
      <c r="ASU73" s="8"/>
      <c r="ASV73" s="8"/>
      <c r="ASW73" s="8"/>
      <c r="ASX73" s="8"/>
      <c r="ASY73" s="8"/>
      <c r="ASZ73" s="8"/>
      <c r="ATA73" s="8"/>
      <c r="ATB73" s="8"/>
      <c r="ATC73" s="8"/>
      <c r="ATD73" s="8"/>
      <c r="ATE73" s="8"/>
      <c r="ATF73" s="8"/>
      <c r="ATG73" s="8"/>
      <c r="ATH73" s="8"/>
      <c r="ATI73" s="8"/>
      <c r="ATJ73" s="8"/>
      <c r="ATK73" s="8"/>
      <c r="ATL73" s="8"/>
      <c r="ATM73" s="8"/>
      <c r="ATN73" s="8"/>
      <c r="ATO73" s="8"/>
      <c r="ATP73" s="8"/>
      <c r="ATQ73" s="8"/>
      <c r="ATR73" s="8"/>
      <c r="ATS73" s="8"/>
      <c r="ATT73" s="8"/>
      <c r="ATU73" s="8"/>
      <c r="ATV73" s="8"/>
      <c r="ATW73" s="8"/>
      <c r="ATX73" s="8"/>
      <c r="ATY73" s="8"/>
      <c r="ATZ73" s="8"/>
      <c r="AUA73" s="8"/>
      <c r="AUB73" s="8"/>
      <c r="AUC73" s="8"/>
      <c r="AUD73" s="8"/>
      <c r="AUE73" s="8"/>
      <c r="AUF73" s="8"/>
      <c r="AUG73" s="8"/>
      <c r="AUH73" s="8"/>
      <c r="AUI73" s="8"/>
      <c r="AUJ73" s="8"/>
      <c r="AUK73" s="8"/>
      <c r="AUL73" s="8"/>
      <c r="AUM73" s="8"/>
      <c r="AUN73" s="8"/>
      <c r="AUO73" s="8"/>
      <c r="AUP73" s="8"/>
      <c r="AUQ73" s="8"/>
      <c r="AUR73" s="8"/>
      <c r="AUS73" s="8"/>
    </row>
    <row r="74" spans="1:1241" s="47" customFormat="1" ht="14" x14ac:dyDescent="0.25">
      <c r="A74" s="17"/>
      <c r="B74" s="17"/>
      <c r="D74" s="32"/>
      <c r="E74" s="17"/>
      <c r="F74" s="17"/>
      <c r="G74" s="17"/>
      <c r="H74" s="17"/>
      <c r="I74" s="17"/>
      <c r="J74" s="17"/>
      <c r="K74" s="17"/>
      <c r="L74" s="17"/>
      <c r="M74" s="17"/>
      <c r="N74" s="32"/>
      <c r="O74" s="32"/>
      <c r="P74" s="32"/>
      <c r="Q74" s="32"/>
      <c r="R74" s="32"/>
      <c r="S74" s="32"/>
      <c r="T74" s="32"/>
      <c r="U74" s="32"/>
      <c r="V74" s="127"/>
      <c r="W74" s="127"/>
      <c r="X74" s="130"/>
      <c r="Y74" s="130"/>
      <c r="Z74" s="130"/>
      <c r="AA74" s="130"/>
      <c r="AB74" s="130"/>
      <c r="AC74" s="130"/>
      <c r="AD74" s="130"/>
      <c r="AE74" s="130"/>
      <c r="AF74" s="130"/>
      <c r="AG74" s="130"/>
      <c r="AH74" s="130"/>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
      <c r="DB74" s="8"/>
      <c r="DC74" s="8"/>
      <c r="DD74" s="8"/>
      <c r="DE74" s="8"/>
      <c r="DF74" s="8"/>
      <c r="DG74" s="8"/>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
      <c r="EJ74" s="8"/>
      <c r="EK74" s="8"/>
      <c r="EL74" s="8"/>
      <c r="EM74" s="8"/>
      <c r="EN74" s="8"/>
      <c r="EO74" s="8"/>
      <c r="EP74" s="8"/>
      <c r="EQ74" s="8"/>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
      <c r="FT74" s="8"/>
      <c r="FU74" s="8"/>
      <c r="FV74" s="8"/>
      <c r="FW74" s="8"/>
      <c r="FX74" s="8"/>
      <c r="FY74" s="8"/>
      <c r="FZ74" s="8"/>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
      <c r="HD74" s="8"/>
      <c r="HE74" s="8"/>
      <c r="HF74" s="8"/>
      <c r="HG74" s="8"/>
      <c r="HH74" s="8"/>
      <c r="HI74" s="8"/>
      <c r="HJ74" s="8"/>
      <c r="HK74" s="8"/>
      <c r="HL74" s="8"/>
      <c r="HM74" s="8"/>
      <c r="HN74" s="8"/>
      <c r="HO74" s="8"/>
      <c r="HP74" s="8"/>
      <c r="HQ74" s="8"/>
      <c r="HR74" s="8"/>
      <c r="HS74" s="8"/>
      <c r="HT74" s="8"/>
      <c r="HU74" s="8"/>
      <c r="HV74" s="8"/>
      <c r="HW74" s="8"/>
      <c r="HX74" s="8"/>
      <c r="HY74" s="8"/>
      <c r="HZ74" s="8"/>
      <c r="IA74" s="8"/>
      <c r="IB74" s="8"/>
      <c r="IC74" s="8"/>
      <c r="ID74" s="8"/>
      <c r="IE74" s="8"/>
      <c r="IF74" s="8"/>
      <c r="IG74" s="8"/>
      <c r="IH74" s="8"/>
      <c r="II74" s="8"/>
      <c r="IJ74" s="8"/>
      <c r="IK74" s="8"/>
      <c r="IL74" s="8"/>
      <c r="IM74" s="8"/>
      <c r="IN74" s="8"/>
      <c r="IO74" s="8"/>
      <c r="IP74" s="8"/>
      <c r="IQ74" s="8"/>
      <c r="IR74" s="8"/>
      <c r="IS74" s="8"/>
      <c r="IT74" s="8"/>
      <c r="IU74" s="8"/>
      <c r="IV74" s="8"/>
      <c r="IW74" s="8"/>
      <c r="IX74" s="8"/>
      <c r="IY74" s="8"/>
      <c r="IZ74" s="8"/>
      <c r="JA74" s="8"/>
      <c r="JB74" s="8"/>
      <c r="JC74" s="8"/>
      <c r="JD74" s="8"/>
      <c r="JE74" s="8"/>
      <c r="JF74" s="8"/>
      <c r="JG74" s="8"/>
      <c r="JH74" s="8"/>
      <c r="JI74" s="8"/>
      <c r="JJ74" s="8"/>
      <c r="JK74" s="8"/>
      <c r="JL74" s="8"/>
      <c r="JM74" s="8"/>
      <c r="JN74" s="8"/>
      <c r="JO74" s="8"/>
      <c r="JP74" s="8"/>
      <c r="JQ74" s="8"/>
      <c r="JR74" s="8"/>
      <c r="JS74" s="8"/>
      <c r="JT74" s="8"/>
      <c r="JU74" s="8"/>
      <c r="JV74" s="8"/>
      <c r="JW74" s="8"/>
      <c r="JX74" s="8"/>
      <c r="JY74" s="8"/>
      <c r="JZ74" s="8"/>
      <c r="KA74" s="8"/>
      <c r="KB74" s="8"/>
      <c r="KC74" s="8"/>
      <c r="KD74" s="8"/>
      <c r="KE74" s="8"/>
      <c r="KF74" s="8"/>
      <c r="KG74" s="8"/>
      <c r="KH74" s="8"/>
      <c r="KI74" s="8"/>
      <c r="KJ74" s="8"/>
      <c r="KK74" s="8"/>
      <c r="KL74" s="8"/>
      <c r="KM74" s="8"/>
      <c r="KN74" s="8"/>
      <c r="KO74" s="8"/>
      <c r="KP74" s="8"/>
      <c r="KQ74" s="8"/>
      <c r="KR74" s="8"/>
      <c r="KS74" s="8"/>
      <c r="KT74" s="8"/>
      <c r="KU74" s="8"/>
      <c r="KV74" s="8"/>
      <c r="KW74" s="8"/>
      <c r="KX74" s="8"/>
      <c r="KY74" s="8"/>
      <c r="KZ74" s="8"/>
      <c r="LA74" s="8"/>
      <c r="LB74" s="8"/>
      <c r="LC74" s="8"/>
      <c r="LD74" s="8"/>
      <c r="LE74" s="8"/>
      <c r="LF74" s="8"/>
      <c r="LG74" s="8"/>
      <c r="LH74" s="8"/>
      <c r="LI74" s="8"/>
      <c r="LJ74" s="8"/>
      <c r="LK74" s="8"/>
      <c r="LL74" s="8"/>
      <c r="LM74" s="8"/>
      <c r="LN74" s="8"/>
      <c r="LO74" s="8"/>
      <c r="LP74" s="8"/>
      <c r="LQ74" s="8"/>
      <c r="LR74" s="8"/>
      <c r="LS74" s="8"/>
      <c r="LT74" s="8"/>
      <c r="LU74" s="8"/>
      <c r="LV74" s="8"/>
      <c r="LW74" s="8"/>
      <c r="LX74" s="8"/>
      <c r="LY74" s="8"/>
      <c r="LZ74" s="8"/>
      <c r="MA74" s="8"/>
      <c r="MB74" s="8"/>
      <c r="MC74" s="8"/>
      <c r="MD74" s="8"/>
      <c r="ME74" s="8"/>
      <c r="MF74" s="8"/>
      <c r="MG74" s="8"/>
      <c r="MH74" s="8"/>
      <c r="MI74" s="8"/>
      <c r="MJ74" s="8"/>
      <c r="MK74" s="8"/>
      <c r="ML74" s="8"/>
      <c r="MM74" s="8"/>
      <c r="MN74" s="8"/>
      <c r="MO74" s="8"/>
      <c r="MP74" s="8"/>
      <c r="MQ74" s="8"/>
      <c r="MR74" s="8"/>
      <c r="MS74" s="8"/>
      <c r="MT74" s="8"/>
      <c r="MU74" s="8"/>
      <c r="MV74" s="8"/>
      <c r="MW74" s="8"/>
      <c r="MX74" s="8"/>
      <c r="MY74" s="8"/>
      <c r="MZ74" s="8"/>
      <c r="NA74" s="8"/>
      <c r="NB74" s="8"/>
      <c r="NC74" s="8"/>
      <c r="ND74" s="8"/>
      <c r="NE74" s="8"/>
      <c r="NF74" s="8"/>
      <c r="NG74" s="8"/>
      <c r="NH74" s="8"/>
      <c r="NI74" s="8"/>
      <c r="NJ74" s="8"/>
      <c r="NK74" s="8"/>
      <c r="NL74" s="8"/>
      <c r="NM74" s="8"/>
      <c r="NN74" s="8"/>
      <c r="NO74" s="8"/>
      <c r="NP74" s="8"/>
      <c r="NQ74" s="8"/>
      <c r="NR74" s="8"/>
      <c r="NS74" s="8"/>
      <c r="NT74" s="8"/>
      <c r="NU74" s="8"/>
      <c r="NV74" s="8"/>
      <c r="NW74" s="8"/>
      <c r="NX74" s="8"/>
      <c r="NY74" s="8"/>
      <c r="NZ74" s="8"/>
      <c r="OA74" s="8"/>
      <c r="OB74" s="8"/>
      <c r="OC74" s="8"/>
      <c r="OD74" s="8"/>
      <c r="OE74" s="8"/>
      <c r="OF74" s="8"/>
      <c r="OG74" s="8"/>
      <c r="OH74" s="8"/>
      <c r="OI74" s="8"/>
      <c r="OJ74" s="8"/>
      <c r="OK74" s="8"/>
      <c r="OL74" s="8"/>
      <c r="OM74" s="8"/>
      <c r="ON74" s="8"/>
      <c r="OO74" s="8"/>
      <c r="OP74" s="8"/>
      <c r="OQ74" s="8"/>
      <c r="OR74" s="8"/>
      <c r="OS74" s="8"/>
      <c r="OT74" s="8"/>
      <c r="OU74" s="8"/>
      <c r="OV74" s="8"/>
      <c r="OW74" s="8"/>
      <c r="OX74" s="8"/>
      <c r="OY74" s="8"/>
      <c r="OZ74" s="8"/>
      <c r="PA74" s="8"/>
      <c r="PB74" s="8"/>
      <c r="PC74" s="8"/>
      <c r="PD74" s="8"/>
      <c r="PE74" s="8"/>
      <c r="PF74" s="8"/>
      <c r="PG74" s="8"/>
      <c r="PH74" s="8"/>
      <c r="PI74" s="8"/>
      <c r="PJ74" s="8"/>
      <c r="PK74" s="8"/>
      <c r="PL74" s="8"/>
      <c r="PM74" s="8"/>
      <c r="PN74" s="8"/>
      <c r="PO74" s="8"/>
      <c r="PP74" s="8"/>
      <c r="PQ74" s="8"/>
      <c r="PR74" s="8"/>
      <c r="PS74" s="8"/>
      <c r="PT74" s="8"/>
      <c r="PU74" s="8"/>
      <c r="PV74" s="8"/>
      <c r="PW74" s="8"/>
      <c r="PX74" s="8"/>
      <c r="PY74" s="8"/>
      <c r="PZ74" s="8"/>
      <c r="QA74" s="8"/>
      <c r="QB74" s="8"/>
      <c r="QC74" s="8"/>
      <c r="QD74" s="8"/>
      <c r="QE74" s="8"/>
      <c r="QF74" s="8"/>
      <c r="QG74" s="8"/>
      <c r="QH74" s="8"/>
      <c r="QI74" s="8"/>
      <c r="QJ74" s="8"/>
      <c r="QK74" s="8"/>
      <c r="QL74" s="8"/>
      <c r="QM74" s="8"/>
      <c r="QN74" s="8"/>
      <c r="QO74" s="8"/>
      <c r="QP74" s="8"/>
      <c r="QQ74" s="8"/>
      <c r="QR74" s="8"/>
      <c r="QS74" s="8"/>
      <c r="QT74" s="8"/>
      <c r="QU74" s="8"/>
      <c r="QV74" s="8"/>
      <c r="QW74" s="8"/>
      <c r="QX74" s="8"/>
      <c r="QY74" s="8"/>
      <c r="QZ74" s="8"/>
      <c r="RA74" s="8"/>
      <c r="RB74" s="8"/>
      <c r="RC74" s="8"/>
      <c r="RD74" s="8"/>
      <c r="RE74" s="8"/>
      <c r="RF74" s="8"/>
      <c r="RG74" s="8"/>
      <c r="RH74" s="8"/>
      <c r="RI74" s="8"/>
      <c r="RJ74" s="8"/>
      <c r="RK74" s="8"/>
      <c r="RL74" s="8"/>
      <c r="RM74" s="8"/>
      <c r="RN74" s="8"/>
      <c r="RO74" s="8"/>
      <c r="RP74" s="8"/>
      <c r="RQ74" s="8"/>
      <c r="RR74" s="8"/>
      <c r="RS74" s="8"/>
      <c r="RT74" s="8"/>
      <c r="RU74" s="8"/>
      <c r="RV74" s="8"/>
      <c r="RW74" s="8"/>
      <c r="RX74" s="8"/>
      <c r="RY74" s="8"/>
      <c r="RZ74" s="8"/>
      <c r="SA74" s="8"/>
      <c r="SB74" s="8"/>
      <c r="SC74" s="8"/>
      <c r="SD74" s="8"/>
      <c r="SE74" s="8"/>
      <c r="SF74" s="8"/>
      <c r="SG74" s="8"/>
      <c r="SH74" s="8"/>
      <c r="SI74" s="8"/>
      <c r="SJ74" s="8"/>
      <c r="SK74" s="8"/>
      <c r="SL74" s="8"/>
      <c r="SM74" s="8"/>
      <c r="SN74" s="8"/>
      <c r="SO74" s="8"/>
      <c r="SP74" s="8"/>
      <c r="SQ74" s="8"/>
      <c r="SR74" s="8"/>
      <c r="SS74" s="8"/>
      <c r="ST74" s="8"/>
      <c r="SU74" s="8"/>
      <c r="SV74" s="8"/>
      <c r="SW74" s="8"/>
      <c r="SX74" s="8"/>
      <c r="SY74" s="8"/>
      <c r="SZ74" s="8"/>
      <c r="TA74" s="8"/>
      <c r="TB74" s="8"/>
      <c r="TC74" s="8"/>
      <c r="TD74" s="8"/>
      <c r="TE74" s="8"/>
      <c r="TF74" s="8"/>
      <c r="TG74" s="8"/>
      <c r="TH74" s="8"/>
      <c r="TI74" s="8"/>
      <c r="TJ74" s="8"/>
      <c r="TK74" s="8"/>
      <c r="TL74" s="8"/>
      <c r="TM74" s="8"/>
      <c r="TN74" s="8"/>
      <c r="TO74" s="8"/>
      <c r="TP74" s="8"/>
      <c r="TQ74" s="8"/>
      <c r="TR74" s="8"/>
      <c r="TS74" s="8"/>
      <c r="TT74" s="8"/>
      <c r="TU74" s="8"/>
      <c r="TV74" s="8"/>
      <c r="TW74" s="8"/>
      <c r="TX74" s="8"/>
      <c r="TY74" s="8"/>
      <c r="TZ74" s="8"/>
      <c r="UA74" s="8"/>
      <c r="UB74" s="8"/>
      <c r="UC74" s="8"/>
      <c r="UD74" s="8"/>
      <c r="UE74" s="8"/>
      <c r="UF74" s="8"/>
      <c r="UG74" s="8"/>
      <c r="UH74" s="8"/>
      <c r="UI74" s="8"/>
      <c r="UJ74" s="8"/>
      <c r="UK74" s="8"/>
      <c r="UL74" s="8"/>
      <c r="UM74" s="8"/>
      <c r="UN74" s="8"/>
      <c r="UO74" s="8"/>
      <c r="UP74" s="8"/>
      <c r="UQ74" s="8"/>
      <c r="UR74" s="8"/>
      <c r="US74" s="8"/>
      <c r="UT74" s="8"/>
      <c r="UU74" s="8"/>
      <c r="UV74" s="8"/>
      <c r="UW74" s="8"/>
      <c r="UX74" s="8"/>
      <c r="UY74" s="8"/>
      <c r="UZ74" s="8"/>
      <c r="VA74" s="8"/>
      <c r="VB74" s="8"/>
      <c r="VC74" s="8"/>
      <c r="VD74" s="8"/>
      <c r="VE74" s="8"/>
      <c r="VF74" s="8"/>
      <c r="VG74" s="8"/>
      <c r="VH74" s="8"/>
      <c r="VI74" s="8"/>
      <c r="VJ74" s="8"/>
      <c r="VK74" s="8"/>
      <c r="VL74" s="8"/>
      <c r="VM74" s="8"/>
      <c r="VN74" s="8"/>
      <c r="VO74" s="8"/>
      <c r="VP74" s="8"/>
      <c r="VQ74" s="8"/>
      <c r="VR74" s="8"/>
      <c r="VS74" s="8"/>
      <c r="VT74" s="8"/>
      <c r="VU74" s="8"/>
      <c r="VV74" s="8"/>
      <c r="VW74" s="8"/>
      <c r="VX74" s="8"/>
      <c r="VY74" s="8"/>
      <c r="VZ74" s="8"/>
      <c r="WA74" s="8"/>
      <c r="WB74" s="8"/>
      <c r="WC74" s="8"/>
      <c r="WD74" s="8"/>
      <c r="WE74" s="8"/>
      <c r="WF74" s="8"/>
      <c r="WG74" s="8"/>
      <c r="WH74" s="8"/>
      <c r="WI74" s="8"/>
      <c r="WJ74" s="8"/>
      <c r="WK74" s="8"/>
      <c r="WL74" s="8"/>
      <c r="WM74" s="8"/>
      <c r="WN74" s="8"/>
      <c r="WO74" s="8"/>
      <c r="WP74" s="8"/>
      <c r="WQ74" s="8"/>
      <c r="WR74" s="8"/>
      <c r="WS74" s="8"/>
      <c r="WT74" s="8"/>
      <c r="WU74" s="8"/>
      <c r="WV74" s="8"/>
      <c r="WW74" s="8"/>
      <c r="WX74" s="8"/>
      <c r="WY74" s="8"/>
      <c r="WZ74" s="8"/>
      <c r="XA74" s="8"/>
      <c r="XB74" s="8"/>
      <c r="XC74" s="8"/>
      <c r="XD74" s="8"/>
      <c r="XE74" s="8"/>
      <c r="XF74" s="8"/>
      <c r="XG74" s="8"/>
      <c r="XH74" s="8"/>
      <c r="XI74" s="8"/>
      <c r="XJ74" s="8"/>
      <c r="XK74" s="8"/>
      <c r="XL74" s="8"/>
      <c r="XM74" s="8"/>
      <c r="XN74" s="8"/>
      <c r="XO74" s="8"/>
      <c r="XP74" s="8"/>
      <c r="XQ74" s="8"/>
      <c r="XR74" s="8"/>
      <c r="XS74" s="8"/>
      <c r="XT74" s="8"/>
      <c r="XU74" s="8"/>
      <c r="XV74" s="8"/>
      <c r="XW74" s="8"/>
      <c r="XX74" s="8"/>
      <c r="XY74" s="8"/>
      <c r="XZ74" s="8"/>
      <c r="YA74" s="8"/>
      <c r="YB74" s="8"/>
      <c r="YC74" s="8"/>
      <c r="YD74" s="8"/>
      <c r="YE74" s="8"/>
      <c r="YF74" s="8"/>
      <c r="YG74" s="8"/>
      <c r="YH74" s="8"/>
      <c r="YI74" s="8"/>
      <c r="YJ74" s="8"/>
      <c r="YK74" s="8"/>
      <c r="YL74" s="8"/>
      <c r="YM74" s="8"/>
      <c r="YN74" s="8"/>
      <c r="YO74" s="8"/>
      <c r="YP74" s="8"/>
      <c r="YQ74" s="8"/>
      <c r="YR74" s="8"/>
      <c r="YS74" s="8"/>
      <c r="YT74" s="8"/>
      <c r="YU74" s="8"/>
      <c r="YV74" s="8"/>
      <c r="YW74" s="8"/>
      <c r="YX74" s="8"/>
      <c r="YY74" s="8"/>
      <c r="YZ74" s="8"/>
      <c r="ZA74" s="8"/>
      <c r="ZB74" s="8"/>
      <c r="ZC74" s="8"/>
      <c r="ZD74" s="8"/>
      <c r="ZE74" s="8"/>
      <c r="ZF74" s="8"/>
      <c r="ZG74" s="8"/>
      <c r="ZH74" s="8"/>
      <c r="ZI74" s="8"/>
      <c r="ZJ74" s="8"/>
      <c r="ZK74" s="8"/>
      <c r="ZL74" s="8"/>
      <c r="ZM74" s="8"/>
      <c r="ZN74" s="8"/>
      <c r="ZO74" s="8"/>
      <c r="ZP74" s="8"/>
      <c r="ZQ74" s="8"/>
      <c r="ZR74" s="8"/>
      <c r="ZS74" s="8"/>
      <c r="ZT74" s="8"/>
      <c r="ZU74" s="8"/>
      <c r="ZV74" s="8"/>
      <c r="ZW74" s="8"/>
      <c r="ZX74" s="8"/>
      <c r="ZY74" s="8"/>
      <c r="ZZ74" s="8"/>
      <c r="AAA74" s="8"/>
      <c r="AAB74" s="8"/>
      <c r="AAC74" s="8"/>
      <c r="AAD74" s="8"/>
      <c r="AAE74" s="8"/>
      <c r="AAF74" s="8"/>
      <c r="AAG74" s="8"/>
      <c r="AAH74" s="8"/>
      <c r="AAI74" s="8"/>
      <c r="AAJ74" s="8"/>
      <c r="AAK74" s="8"/>
      <c r="AAL74" s="8"/>
      <c r="AAM74" s="8"/>
      <c r="AAN74" s="8"/>
      <c r="AAO74" s="8"/>
      <c r="AAP74" s="8"/>
      <c r="AAQ74" s="8"/>
      <c r="AAR74" s="8"/>
      <c r="AAS74" s="8"/>
      <c r="AAT74" s="8"/>
      <c r="AAU74" s="8"/>
      <c r="AAV74" s="8"/>
      <c r="AAW74" s="8"/>
      <c r="AAX74" s="8"/>
      <c r="AAY74" s="8"/>
      <c r="AAZ74" s="8"/>
      <c r="ABA74" s="8"/>
      <c r="ABB74" s="8"/>
      <c r="ABC74" s="8"/>
      <c r="ABD74" s="8"/>
      <c r="ABE74" s="8"/>
      <c r="ABF74" s="8"/>
      <c r="ABG74" s="8"/>
      <c r="ABH74" s="8"/>
      <c r="ABI74" s="8"/>
      <c r="ABJ74" s="8"/>
      <c r="ABK74" s="8"/>
      <c r="ABL74" s="8"/>
      <c r="ABM74" s="8"/>
      <c r="ABN74" s="8"/>
      <c r="ABO74" s="8"/>
      <c r="ABP74" s="8"/>
      <c r="ABQ74" s="8"/>
      <c r="ABR74" s="8"/>
      <c r="ABS74" s="8"/>
      <c r="ABT74" s="8"/>
      <c r="ABU74" s="8"/>
      <c r="ABV74" s="8"/>
      <c r="ABW74" s="8"/>
      <c r="ABX74" s="8"/>
      <c r="ABY74" s="8"/>
      <c r="ABZ74" s="8"/>
      <c r="ACA74" s="8"/>
      <c r="ACB74" s="8"/>
      <c r="ACC74" s="8"/>
      <c r="ACD74" s="8"/>
      <c r="ACE74" s="8"/>
      <c r="ACF74" s="8"/>
      <c r="ACG74" s="8"/>
      <c r="ACH74" s="8"/>
      <c r="ACI74" s="8"/>
      <c r="ACJ74" s="8"/>
      <c r="ACK74" s="8"/>
      <c r="ACL74" s="8"/>
      <c r="ACM74" s="8"/>
      <c r="ACN74" s="8"/>
      <c r="ACO74" s="8"/>
      <c r="ACP74" s="8"/>
      <c r="ACQ74" s="8"/>
      <c r="ACR74" s="8"/>
      <c r="ACS74" s="8"/>
      <c r="ACT74" s="8"/>
      <c r="ACU74" s="8"/>
      <c r="ACV74" s="8"/>
      <c r="ACW74" s="8"/>
      <c r="ACX74" s="8"/>
      <c r="ACY74" s="8"/>
      <c r="ACZ74" s="8"/>
      <c r="ADA74" s="8"/>
      <c r="ADB74" s="8"/>
      <c r="ADC74" s="8"/>
      <c r="ADD74" s="8"/>
      <c r="ADE74" s="8"/>
      <c r="ADF74" s="8"/>
      <c r="ADG74" s="8"/>
      <c r="ADH74" s="8"/>
      <c r="ADI74" s="8"/>
      <c r="ADJ74" s="8"/>
      <c r="ADK74" s="8"/>
      <c r="ADL74" s="8"/>
      <c r="ADM74" s="8"/>
      <c r="ADN74" s="8"/>
      <c r="ADO74" s="8"/>
      <c r="ADP74" s="8"/>
      <c r="ADQ74" s="8"/>
      <c r="ADR74" s="8"/>
      <c r="ADS74" s="8"/>
      <c r="ADT74" s="8"/>
      <c r="ADU74" s="8"/>
      <c r="ADV74" s="8"/>
      <c r="ADW74" s="8"/>
      <c r="ADX74" s="8"/>
      <c r="ADY74" s="8"/>
      <c r="ADZ74" s="8"/>
      <c r="AEA74" s="8"/>
      <c r="AEB74" s="8"/>
      <c r="AEC74" s="8"/>
      <c r="AED74" s="8"/>
      <c r="AEE74" s="8"/>
      <c r="AEF74" s="8"/>
      <c r="AEG74" s="8"/>
      <c r="AEH74" s="8"/>
      <c r="AEI74" s="8"/>
      <c r="AEJ74" s="8"/>
      <c r="AEK74" s="8"/>
      <c r="AEL74" s="8"/>
      <c r="AEM74" s="8"/>
      <c r="AEN74" s="8"/>
      <c r="AEO74" s="8"/>
      <c r="AEP74" s="8"/>
      <c r="AEQ74" s="8"/>
      <c r="AER74" s="8"/>
      <c r="AES74" s="8"/>
      <c r="AET74" s="8"/>
      <c r="AEU74" s="8"/>
      <c r="AEV74" s="8"/>
      <c r="AEW74" s="8"/>
      <c r="AEX74" s="8"/>
      <c r="AEY74" s="8"/>
      <c r="AEZ74" s="8"/>
      <c r="AFA74" s="8"/>
      <c r="AFB74" s="8"/>
      <c r="AFC74" s="8"/>
      <c r="AFD74" s="8"/>
      <c r="AFE74" s="8"/>
      <c r="AFF74" s="8"/>
      <c r="AFG74" s="8"/>
      <c r="AFH74" s="8"/>
      <c r="AFI74" s="8"/>
      <c r="AFJ74" s="8"/>
      <c r="AFK74" s="8"/>
      <c r="AFL74" s="8"/>
      <c r="AFM74" s="8"/>
      <c r="AFN74" s="8"/>
      <c r="AFO74" s="8"/>
      <c r="AFP74" s="8"/>
      <c r="AFQ74" s="8"/>
      <c r="AFR74" s="8"/>
      <c r="AFS74" s="8"/>
      <c r="AFT74" s="8"/>
      <c r="AFU74" s="8"/>
      <c r="AFV74" s="8"/>
      <c r="AFW74" s="8"/>
      <c r="AFX74" s="8"/>
      <c r="AFY74" s="8"/>
      <c r="AFZ74" s="8"/>
      <c r="AGA74" s="8"/>
      <c r="AGB74" s="8"/>
      <c r="AGC74" s="8"/>
      <c r="AGD74" s="8"/>
      <c r="AGE74" s="8"/>
      <c r="AGF74" s="8"/>
      <c r="AGG74" s="8"/>
      <c r="AGH74" s="8"/>
      <c r="AGI74" s="8"/>
      <c r="AGJ74" s="8"/>
      <c r="AGK74" s="8"/>
      <c r="AGL74" s="8"/>
      <c r="AGM74" s="8"/>
      <c r="AGN74" s="8"/>
      <c r="AGO74" s="8"/>
      <c r="AGP74" s="8"/>
      <c r="AGQ74" s="8"/>
      <c r="AGR74" s="8"/>
      <c r="AGS74" s="8"/>
      <c r="AGT74" s="8"/>
      <c r="AGU74" s="8"/>
      <c r="AGV74" s="8"/>
      <c r="AGW74" s="8"/>
      <c r="AGX74" s="8"/>
      <c r="AGY74" s="8"/>
      <c r="AGZ74" s="8"/>
      <c r="AHA74" s="8"/>
      <c r="AHB74" s="8"/>
      <c r="AHC74" s="8"/>
      <c r="AHD74" s="8"/>
      <c r="AHE74" s="8"/>
      <c r="AHF74" s="8"/>
      <c r="AHG74" s="8"/>
      <c r="AHH74" s="8"/>
      <c r="AHI74" s="8"/>
      <c r="AHJ74" s="8"/>
      <c r="AHK74" s="8"/>
      <c r="AHL74" s="8"/>
      <c r="AHM74" s="8"/>
      <c r="AHN74" s="8"/>
      <c r="AHO74" s="8"/>
      <c r="AHP74" s="8"/>
      <c r="AHQ74" s="8"/>
      <c r="AHR74" s="8"/>
      <c r="AHS74" s="8"/>
      <c r="AHT74" s="8"/>
      <c r="AHU74" s="8"/>
      <c r="AHV74" s="8"/>
      <c r="AHW74" s="8"/>
      <c r="AHX74" s="8"/>
      <c r="AHY74" s="8"/>
      <c r="AHZ74" s="8"/>
      <c r="AIA74" s="8"/>
      <c r="AIB74" s="8"/>
      <c r="AIC74" s="8"/>
      <c r="AID74" s="8"/>
      <c r="AIE74" s="8"/>
      <c r="AIF74" s="8"/>
      <c r="AIG74" s="8"/>
      <c r="AIH74" s="8"/>
      <c r="AII74" s="8"/>
      <c r="AIJ74" s="8"/>
      <c r="AIK74" s="8"/>
      <c r="AIL74" s="8"/>
      <c r="AIM74" s="8"/>
      <c r="AIN74" s="8"/>
      <c r="AIO74" s="8"/>
      <c r="AIP74" s="8"/>
      <c r="AIQ74" s="8"/>
      <c r="AIR74" s="8"/>
      <c r="AIS74" s="8"/>
      <c r="AIT74" s="8"/>
      <c r="AIU74" s="8"/>
      <c r="AIV74" s="8"/>
      <c r="AIW74" s="8"/>
      <c r="AIX74" s="8"/>
      <c r="AIY74" s="8"/>
      <c r="AIZ74" s="8"/>
      <c r="AJA74" s="8"/>
      <c r="AJB74" s="8"/>
      <c r="AJC74" s="8"/>
      <c r="AJD74" s="8"/>
      <c r="AJE74" s="8"/>
      <c r="AJF74" s="8"/>
      <c r="AJG74" s="8"/>
      <c r="AJH74" s="8"/>
      <c r="AJI74" s="8"/>
      <c r="AJJ74" s="8"/>
      <c r="AJK74" s="8"/>
      <c r="AJL74" s="8"/>
      <c r="AJM74" s="8"/>
      <c r="AJN74" s="8"/>
      <c r="AJO74" s="8"/>
      <c r="AJP74" s="8"/>
      <c r="AJQ74" s="8"/>
      <c r="AJR74" s="8"/>
      <c r="AJS74" s="8"/>
      <c r="AJT74" s="8"/>
      <c r="AJU74" s="8"/>
      <c r="AJV74" s="8"/>
      <c r="AJW74" s="8"/>
      <c r="AJX74" s="8"/>
      <c r="AJY74" s="8"/>
      <c r="AJZ74" s="8"/>
      <c r="AKA74" s="8"/>
      <c r="AKB74" s="8"/>
      <c r="AKC74" s="8"/>
      <c r="AKD74" s="8"/>
      <c r="AKE74" s="8"/>
      <c r="AKF74" s="8"/>
      <c r="AKG74" s="8"/>
      <c r="AKH74" s="8"/>
      <c r="AKI74" s="8"/>
      <c r="AKJ74" s="8"/>
      <c r="AKK74" s="8"/>
      <c r="AKL74" s="8"/>
      <c r="AKM74" s="8"/>
      <c r="AKN74" s="8"/>
      <c r="AKO74" s="8"/>
      <c r="AKP74" s="8"/>
      <c r="AKQ74" s="8"/>
      <c r="AKR74" s="8"/>
      <c r="AKS74" s="8"/>
      <c r="AKT74" s="8"/>
      <c r="AKU74" s="8"/>
      <c r="AKV74" s="8"/>
      <c r="AKW74" s="8"/>
      <c r="AKX74" s="8"/>
      <c r="AKY74" s="8"/>
      <c r="AKZ74" s="8"/>
      <c r="ALA74" s="8"/>
      <c r="ALB74" s="8"/>
      <c r="ALC74" s="8"/>
      <c r="ALD74" s="8"/>
      <c r="ALE74" s="8"/>
      <c r="ALF74" s="8"/>
      <c r="ALG74" s="8"/>
      <c r="ALH74" s="8"/>
      <c r="ALI74" s="8"/>
      <c r="ALJ74" s="8"/>
      <c r="ALK74" s="8"/>
      <c r="ALL74" s="8"/>
      <c r="ALM74" s="8"/>
      <c r="ALN74" s="8"/>
      <c r="ALO74" s="8"/>
      <c r="ALP74" s="8"/>
      <c r="ALQ74" s="8"/>
      <c r="ALR74" s="8"/>
      <c r="ALS74" s="8"/>
      <c r="ALT74" s="8"/>
      <c r="ALU74" s="8"/>
      <c r="ALV74" s="8"/>
      <c r="ALW74" s="8"/>
      <c r="ALX74" s="8"/>
      <c r="ALY74" s="8"/>
      <c r="ALZ74" s="8"/>
      <c r="AMA74" s="8"/>
      <c r="AMB74" s="8"/>
      <c r="AMC74" s="8"/>
      <c r="AMD74" s="8"/>
      <c r="AME74" s="8"/>
      <c r="AMF74" s="8"/>
      <c r="AMG74" s="8"/>
      <c r="AMH74" s="8"/>
      <c r="AMI74" s="8"/>
      <c r="AMJ74" s="8"/>
      <c r="AMK74" s="8"/>
      <c r="AML74" s="8"/>
      <c r="AMM74" s="8"/>
      <c r="AMN74" s="8"/>
      <c r="AMO74" s="8"/>
      <c r="AMP74" s="8"/>
      <c r="AMQ74" s="8"/>
      <c r="AMR74" s="8"/>
      <c r="AMS74" s="8"/>
      <c r="AMT74" s="8"/>
      <c r="AMU74" s="8"/>
      <c r="AMV74" s="8"/>
      <c r="AMW74" s="8"/>
      <c r="AMX74" s="8"/>
      <c r="AMY74" s="8"/>
      <c r="AMZ74" s="8"/>
      <c r="ANA74" s="8"/>
      <c r="ANB74" s="8"/>
      <c r="ANC74" s="8"/>
      <c r="AND74" s="8"/>
      <c r="ANE74" s="8"/>
      <c r="ANF74" s="8"/>
      <c r="ANG74" s="8"/>
      <c r="ANH74" s="8"/>
      <c r="ANI74" s="8"/>
      <c r="ANJ74" s="8"/>
      <c r="ANK74" s="8"/>
      <c r="ANL74" s="8"/>
      <c r="ANM74" s="8"/>
      <c r="ANN74" s="8"/>
      <c r="ANO74" s="8"/>
      <c r="ANP74" s="8"/>
      <c r="ANQ74" s="8"/>
      <c r="ANR74" s="8"/>
      <c r="ANS74" s="8"/>
      <c r="ANT74" s="8"/>
      <c r="ANU74" s="8"/>
      <c r="ANV74" s="8"/>
      <c r="ANW74" s="8"/>
      <c r="ANX74" s="8"/>
      <c r="ANY74" s="8"/>
      <c r="ANZ74" s="8"/>
      <c r="AOA74" s="8"/>
      <c r="AOB74" s="8"/>
      <c r="AOC74" s="8"/>
      <c r="AOD74" s="8"/>
      <c r="AOE74" s="8"/>
      <c r="AOF74" s="8"/>
      <c r="AOG74" s="8"/>
      <c r="AOH74" s="8"/>
      <c r="AOI74" s="8"/>
      <c r="AOJ74" s="8"/>
      <c r="AOK74" s="8"/>
      <c r="AOL74" s="8"/>
      <c r="AOM74" s="8"/>
      <c r="AON74" s="8"/>
      <c r="AOO74" s="8"/>
      <c r="AOP74" s="8"/>
      <c r="AOQ74" s="8"/>
      <c r="AOR74" s="8"/>
      <c r="AOS74" s="8"/>
      <c r="AOT74" s="8"/>
      <c r="AOU74" s="8"/>
      <c r="AOV74" s="8"/>
      <c r="AOW74" s="8"/>
      <c r="AOX74" s="8"/>
      <c r="AOY74" s="8"/>
      <c r="AOZ74" s="8"/>
      <c r="APA74" s="8"/>
      <c r="APB74" s="8"/>
      <c r="APC74" s="8"/>
      <c r="APD74" s="8"/>
      <c r="APE74" s="8"/>
      <c r="APF74" s="8"/>
      <c r="APG74" s="8"/>
      <c r="APH74" s="8"/>
      <c r="API74" s="8"/>
      <c r="APJ74" s="8"/>
      <c r="APK74" s="8"/>
      <c r="APL74" s="8"/>
      <c r="APM74" s="8"/>
      <c r="APN74" s="8"/>
      <c r="APO74" s="8"/>
      <c r="APP74" s="8"/>
      <c r="APQ74" s="8"/>
      <c r="APR74" s="8"/>
      <c r="APS74" s="8"/>
      <c r="APT74" s="8"/>
      <c r="APU74" s="8"/>
      <c r="APV74" s="8"/>
      <c r="APW74" s="8"/>
      <c r="APX74" s="8"/>
      <c r="APY74" s="8"/>
      <c r="APZ74" s="8"/>
      <c r="AQA74" s="8"/>
      <c r="AQB74" s="8"/>
      <c r="AQC74" s="8"/>
      <c r="AQD74" s="8"/>
      <c r="AQE74" s="8"/>
      <c r="AQF74" s="8"/>
      <c r="AQG74" s="8"/>
      <c r="AQH74" s="8"/>
      <c r="AQI74" s="8"/>
      <c r="AQJ74" s="8"/>
      <c r="AQK74" s="8"/>
      <c r="AQL74" s="8"/>
      <c r="AQM74" s="8"/>
      <c r="AQN74" s="8"/>
      <c r="AQO74" s="8"/>
      <c r="AQP74" s="8"/>
      <c r="AQQ74" s="8"/>
      <c r="AQR74" s="8"/>
      <c r="AQS74" s="8"/>
      <c r="AQT74" s="8"/>
      <c r="AQU74" s="8"/>
      <c r="AQV74" s="8"/>
      <c r="AQW74" s="8"/>
      <c r="AQX74" s="8"/>
      <c r="AQY74" s="8"/>
      <c r="AQZ74" s="8"/>
      <c r="ARA74" s="8"/>
      <c r="ARB74" s="8"/>
      <c r="ARC74" s="8"/>
      <c r="ARD74" s="8"/>
      <c r="ARE74" s="8"/>
      <c r="ARF74" s="8"/>
      <c r="ARG74" s="8"/>
      <c r="ARH74" s="8"/>
      <c r="ARI74" s="8"/>
      <c r="ARJ74" s="8"/>
      <c r="ARK74" s="8"/>
      <c r="ARL74" s="8"/>
      <c r="ARM74" s="8"/>
      <c r="ARN74" s="8"/>
      <c r="ARO74" s="8"/>
      <c r="ARP74" s="8"/>
      <c r="ARQ74" s="8"/>
      <c r="ARR74" s="8"/>
      <c r="ARS74" s="8"/>
      <c r="ART74" s="8"/>
      <c r="ARU74" s="8"/>
      <c r="ARV74" s="8"/>
      <c r="ARW74" s="8"/>
      <c r="ARX74" s="8"/>
      <c r="ARY74" s="8"/>
      <c r="ARZ74" s="8"/>
      <c r="ASA74" s="8"/>
      <c r="ASB74" s="8"/>
      <c r="ASC74" s="8"/>
      <c r="ASD74" s="8"/>
      <c r="ASE74" s="8"/>
      <c r="ASF74" s="8"/>
      <c r="ASG74" s="8"/>
      <c r="ASH74" s="8"/>
      <c r="ASI74" s="8"/>
      <c r="ASJ74" s="8"/>
      <c r="ASK74" s="8"/>
      <c r="ASL74" s="8"/>
      <c r="ASM74" s="8"/>
      <c r="ASN74" s="8"/>
      <c r="ASO74" s="8"/>
      <c r="ASP74" s="8"/>
      <c r="ASQ74" s="8"/>
      <c r="ASR74" s="8"/>
      <c r="ASS74" s="8"/>
      <c r="AST74" s="8"/>
      <c r="ASU74" s="8"/>
      <c r="ASV74" s="8"/>
      <c r="ASW74" s="8"/>
      <c r="ASX74" s="8"/>
      <c r="ASY74" s="8"/>
      <c r="ASZ74" s="8"/>
      <c r="ATA74" s="8"/>
      <c r="ATB74" s="8"/>
      <c r="ATC74" s="8"/>
      <c r="ATD74" s="8"/>
      <c r="ATE74" s="8"/>
      <c r="ATF74" s="8"/>
      <c r="ATG74" s="8"/>
      <c r="ATH74" s="8"/>
      <c r="ATI74" s="8"/>
      <c r="ATJ74" s="8"/>
      <c r="ATK74" s="8"/>
      <c r="ATL74" s="8"/>
      <c r="ATM74" s="8"/>
      <c r="ATN74" s="8"/>
      <c r="ATO74" s="8"/>
      <c r="ATP74" s="8"/>
      <c r="ATQ74" s="8"/>
      <c r="ATR74" s="8"/>
      <c r="ATS74" s="8"/>
      <c r="ATT74" s="8"/>
      <c r="ATU74" s="8"/>
      <c r="ATV74" s="8"/>
      <c r="ATW74" s="8"/>
      <c r="ATX74" s="8"/>
      <c r="ATY74" s="8"/>
      <c r="ATZ74" s="8"/>
      <c r="AUA74" s="8"/>
      <c r="AUB74" s="8"/>
      <c r="AUC74" s="8"/>
      <c r="AUD74" s="8"/>
      <c r="AUE74" s="8"/>
      <c r="AUF74" s="8"/>
      <c r="AUG74" s="8"/>
      <c r="AUH74" s="8"/>
      <c r="AUI74" s="8"/>
      <c r="AUJ74" s="8"/>
      <c r="AUK74" s="8"/>
      <c r="AUL74" s="8"/>
      <c r="AUM74" s="8"/>
      <c r="AUN74" s="8"/>
      <c r="AUO74" s="8"/>
      <c r="AUP74" s="8"/>
      <c r="AUQ74" s="8"/>
      <c r="AUR74" s="8"/>
      <c r="AUS74" s="8"/>
    </row>
  </sheetData>
  <sheetProtection algorithmName="SHA-512" hashValue="QZaBUsVHgyokIM+PVtGlBYRFmOFtThKdofJbsEXzzY/iei/BiU8lfQIYLEl96PLXDQxmdtizOADU9ru7wkgerg==" saltValue="Ov74jDG35pf6buRTgDLsjQ==" spinCount="100000" sheet="1" objects="1" scenarios="1"/>
  <mergeCells count="24">
    <mergeCell ref="A6:AI6"/>
    <mergeCell ref="A34:B34"/>
    <mergeCell ref="A32:B32"/>
    <mergeCell ref="A31:B31"/>
    <mergeCell ref="A29:B29"/>
    <mergeCell ref="A14:B14"/>
    <mergeCell ref="A28:B28"/>
    <mergeCell ref="A33:B33"/>
    <mergeCell ref="A11:B11"/>
    <mergeCell ref="A10:B10"/>
    <mergeCell ref="A30:B30"/>
    <mergeCell ref="A27:B27"/>
    <mergeCell ref="A22:B22"/>
    <mergeCell ref="A20:B20"/>
    <mergeCell ref="A12:B12"/>
    <mergeCell ref="A15:B15"/>
    <mergeCell ref="A8:B8"/>
    <mergeCell ref="A16:B16"/>
    <mergeCell ref="A18:B18"/>
    <mergeCell ref="A26:B26"/>
    <mergeCell ref="A25:B25"/>
    <mergeCell ref="A24:B24"/>
    <mergeCell ref="A13:B13"/>
    <mergeCell ref="A9:B9"/>
  </mergeCells>
  <phoneticPr fontId="0" type="noConversion"/>
  <pageMargins left="0.44" right="0.28000000000000003" top="0.68" bottom="0.3" header="0.19" footer="0.47"/>
  <pageSetup scale="72" fitToWidth="2" orientation="landscape" r:id="rId1"/>
  <headerFooter alignWithMargins="0">
    <oddFooter xml:space="preserve">&amp;R
</oddFooter>
  </headerFooter>
  <colBreaks count="1" manualBreakCount="1">
    <brk id="15" max="36" man="1"/>
  </colBreaks>
  <ignoredErrors>
    <ignoredError sqref="N11" 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R1730"/>
  <sheetViews>
    <sheetView topLeftCell="A11" zoomScale="75" zoomScaleNormal="75" workbookViewId="0">
      <selection activeCell="C25" sqref="C25:J25"/>
    </sheetView>
  </sheetViews>
  <sheetFormatPr defaultColWidth="9.453125" defaultRowHeight="12.5" x14ac:dyDescent="0.25"/>
  <cols>
    <col min="1" max="1" width="9.453125" style="70" bestFit="1" customWidth="1"/>
    <col min="2" max="2" width="58.54296875" style="28" customWidth="1"/>
    <col min="3" max="5" width="11.453125" style="93" customWidth="1"/>
    <col min="6" max="7" width="12.54296875" style="93" customWidth="1"/>
    <col min="8" max="9" width="10.54296875" style="93" customWidth="1"/>
    <col min="10" max="10" width="11.54296875" style="93" customWidth="1"/>
    <col min="11" max="11" width="13.54296875" style="90" customWidth="1"/>
    <col min="12" max="16384" width="9.453125" style="28"/>
  </cols>
  <sheetData>
    <row r="1" spans="1:11" ht="24" customHeight="1" x14ac:dyDescent="0.25">
      <c r="A1" s="675" t="s">
        <v>198</v>
      </c>
      <c r="B1" s="676"/>
      <c r="C1" s="443"/>
      <c r="D1" s="443"/>
      <c r="E1" s="677"/>
      <c r="F1" s="677"/>
      <c r="G1" s="677"/>
      <c r="H1" s="443"/>
      <c r="I1" s="444"/>
      <c r="J1" s="678" t="str">
        <f>'SCC List'!A2</f>
        <v>(Rev.27, April, 2026)</v>
      </c>
    </row>
    <row r="2" spans="1:11" s="136" customFormat="1" ht="24" customHeight="1" x14ac:dyDescent="0.25">
      <c r="A2" s="679" t="str">
        <f>'Build Main'!A2</f>
        <v xml:space="preserve">Insert Project Sponsor's Name here </v>
      </c>
      <c r="B2" s="631"/>
      <c r="C2" s="631"/>
      <c r="D2" s="631"/>
      <c r="E2" s="631"/>
      <c r="F2" s="631"/>
      <c r="G2" s="631"/>
      <c r="H2" s="869" t="s">
        <v>55</v>
      </c>
      <c r="I2" s="870"/>
      <c r="J2" s="680">
        <f ca="1">'Build Main'!O2</f>
        <v>46127.523115046293</v>
      </c>
      <c r="K2" s="135"/>
    </row>
    <row r="3" spans="1:11" s="136" customFormat="1" ht="24" customHeight="1" x14ac:dyDescent="0.25">
      <c r="A3" s="679" t="str">
        <f>'Build Main'!A3</f>
        <v>Insert Project Name and Location</v>
      </c>
      <c r="B3" s="631"/>
      <c r="C3" s="631"/>
      <c r="D3" s="631"/>
      <c r="E3" s="631"/>
      <c r="F3" s="631"/>
      <c r="G3" s="631"/>
      <c r="H3" s="871"/>
      <c r="I3" s="872"/>
      <c r="J3" s="681"/>
      <c r="K3" s="135"/>
    </row>
    <row r="4" spans="1:11" s="136" customFormat="1" ht="24" customHeight="1" x14ac:dyDescent="0.25">
      <c r="A4" s="682" t="str">
        <f>'Build Main'!A4</f>
        <v xml:space="preserve">Insert Current Phase (e.g. Applic. for FFGA, Construction, Rev Ops) </v>
      </c>
      <c r="B4" s="683"/>
      <c r="C4" s="683"/>
      <c r="D4" s="683"/>
      <c r="E4" s="683"/>
      <c r="F4" s="683"/>
      <c r="G4" s="683"/>
      <c r="H4" s="873"/>
      <c r="I4" s="874"/>
      <c r="J4" s="684"/>
      <c r="K4" s="135"/>
    </row>
    <row r="5" spans="1:11" s="110" customFormat="1" ht="6" customHeight="1" x14ac:dyDescent="0.25">
      <c r="A5" s="880"/>
      <c r="B5" s="881"/>
      <c r="C5" s="881"/>
      <c r="D5" s="881"/>
      <c r="E5" s="881"/>
      <c r="F5" s="881"/>
      <c r="G5" s="881"/>
      <c r="H5" s="881"/>
      <c r="I5" s="881"/>
      <c r="J5" s="882"/>
      <c r="K5" s="109"/>
    </row>
    <row r="6" spans="1:11" ht="101.25" customHeight="1" x14ac:dyDescent="0.25">
      <c r="A6" s="875" t="s">
        <v>1</v>
      </c>
      <c r="B6" s="876"/>
      <c r="C6" s="876"/>
      <c r="D6" s="876"/>
      <c r="E6" s="876"/>
      <c r="F6" s="876"/>
      <c r="G6" s="876"/>
      <c r="H6" s="876"/>
      <c r="I6" s="876"/>
      <c r="J6" s="877"/>
    </row>
    <row r="7" spans="1:11" s="84" customFormat="1" ht="15" customHeight="1" x14ac:dyDescent="0.25">
      <c r="A7" s="607" t="str">
        <f>'SCC List'!A3:B3</f>
        <v>10 GUIDEWAY &amp; TRACK ELEMENTS (route miles)</v>
      </c>
      <c r="B7" s="608"/>
      <c r="C7" s="685"/>
      <c r="D7" s="686"/>
      <c r="E7" s="686"/>
      <c r="F7" s="687"/>
      <c r="G7" s="688"/>
      <c r="H7" s="689"/>
      <c r="I7" s="690"/>
      <c r="J7" s="609"/>
      <c r="K7" s="83"/>
    </row>
    <row r="8" spans="1:11" s="86" customFormat="1" ht="15" customHeight="1" x14ac:dyDescent="0.25">
      <c r="A8" s="610">
        <f>'SCC List'!A4:B4</f>
        <v>10.01</v>
      </c>
      <c r="B8" s="611" t="str">
        <f>'SCC List'!B4</f>
        <v>Guideway: At-grade exclusive right-of-way</v>
      </c>
      <c r="C8" s="867"/>
      <c r="D8" s="867"/>
      <c r="E8" s="867"/>
      <c r="F8" s="867"/>
      <c r="G8" s="867"/>
      <c r="H8" s="867"/>
      <c r="I8" s="867"/>
      <c r="J8" s="868"/>
      <c r="K8" s="85"/>
    </row>
    <row r="9" spans="1:11" s="86" customFormat="1" ht="15" customHeight="1" x14ac:dyDescent="0.25">
      <c r="A9" s="610" t="str">
        <f>'SCC List'!A5:B5</f>
        <v>10.02</v>
      </c>
      <c r="B9" s="611" t="str">
        <f>'SCC List'!B5</f>
        <v>Guideway: At-grade semi-exclusive (allows cross-traffic)</v>
      </c>
      <c r="C9" s="867"/>
      <c r="D9" s="867"/>
      <c r="E9" s="867"/>
      <c r="F9" s="867"/>
      <c r="G9" s="867"/>
      <c r="H9" s="867"/>
      <c r="I9" s="867"/>
      <c r="J9" s="868"/>
      <c r="K9" s="85"/>
    </row>
    <row r="10" spans="1:11" s="86" customFormat="1" ht="15" customHeight="1" x14ac:dyDescent="0.25">
      <c r="A10" s="610">
        <f>'SCC List'!A6:B6</f>
        <v>10.029999999999999</v>
      </c>
      <c r="B10" s="611" t="str">
        <f>'SCC List'!B6</f>
        <v>Guideway: At-grade in mixed traffic</v>
      </c>
      <c r="C10" s="867"/>
      <c r="D10" s="867"/>
      <c r="E10" s="867"/>
      <c r="F10" s="867"/>
      <c r="G10" s="867"/>
      <c r="H10" s="867"/>
      <c r="I10" s="867"/>
      <c r="J10" s="868"/>
      <c r="K10" s="85"/>
    </row>
    <row r="11" spans="1:11" s="86" customFormat="1" ht="15" customHeight="1" x14ac:dyDescent="0.25">
      <c r="A11" s="610">
        <f>'SCC List'!A7:B7</f>
        <v>10.039999999999999</v>
      </c>
      <c r="B11" s="611" t="str">
        <f>'SCC List'!B7</f>
        <v>Guideway: Aerial structure</v>
      </c>
      <c r="C11" s="867"/>
      <c r="D11" s="867"/>
      <c r="E11" s="867"/>
      <c r="F11" s="867"/>
      <c r="G11" s="867"/>
      <c r="H11" s="867"/>
      <c r="I11" s="867"/>
      <c r="J11" s="868"/>
      <c r="K11" s="85"/>
    </row>
    <row r="12" spans="1:11" s="86" customFormat="1" ht="15" customHeight="1" x14ac:dyDescent="0.25">
      <c r="A12" s="610">
        <f>'SCC List'!A8:B8</f>
        <v>10.050000000000001</v>
      </c>
      <c r="B12" s="611" t="str">
        <f>'SCC List'!B8</f>
        <v>Guideway: Built-up fill</v>
      </c>
      <c r="C12" s="867"/>
      <c r="D12" s="867"/>
      <c r="E12" s="867"/>
      <c r="F12" s="867"/>
      <c r="G12" s="867"/>
      <c r="H12" s="867"/>
      <c r="I12" s="867"/>
      <c r="J12" s="868"/>
      <c r="K12" s="85"/>
    </row>
    <row r="13" spans="1:11" s="86" customFormat="1" ht="15" customHeight="1" x14ac:dyDescent="0.25">
      <c r="A13" s="610">
        <f>'SCC List'!A9:B9</f>
        <v>10.06</v>
      </c>
      <c r="B13" s="611" t="str">
        <f>'SCC List'!B9</f>
        <v>Guideway: Underground cut &amp; cover</v>
      </c>
      <c r="C13" s="867"/>
      <c r="D13" s="867"/>
      <c r="E13" s="867"/>
      <c r="F13" s="867"/>
      <c r="G13" s="867"/>
      <c r="H13" s="867"/>
      <c r="I13" s="867"/>
      <c r="J13" s="868"/>
      <c r="K13" s="85"/>
    </row>
    <row r="14" spans="1:11" s="86" customFormat="1" ht="15" customHeight="1" x14ac:dyDescent="0.25">
      <c r="A14" s="610">
        <f>'SCC List'!A10:B10</f>
        <v>10.07</v>
      </c>
      <c r="B14" s="611" t="str">
        <f>'SCC List'!B10</f>
        <v>Guideway: Underground tunnel</v>
      </c>
      <c r="C14" s="867"/>
      <c r="D14" s="867"/>
      <c r="E14" s="867"/>
      <c r="F14" s="867"/>
      <c r="G14" s="867"/>
      <c r="H14" s="867"/>
      <c r="I14" s="867"/>
      <c r="J14" s="868"/>
      <c r="K14" s="85"/>
    </row>
    <row r="15" spans="1:11" s="86" customFormat="1" ht="15" customHeight="1" x14ac:dyDescent="0.25">
      <c r="A15" s="610">
        <f>'SCC List'!A11:B11</f>
        <v>10.08</v>
      </c>
      <c r="B15" s="611" t="str">
        <f>'SCC List'!B11</f>
        <v>Guideway: Retained cut or fill</v>
      </c>
      <c r="C15" s="867"/>
      <c r="D15" s="867"/>
      <c r="E15" s="867"/>
      <c r="F15" s="867"/>
      <c r="G15" s="867"/>
      <c r="H15" s="867"/>
      <c r="I15" s="867"/>
      <c r="J15" s="868"/>
      <c r="K15" s="85"/>
    </row>
    <row r="16" spans="1:11" s="86" customFormat="1" ht="15" customHeight="1" x14ac:dyDescent="0.25">
      <c r="A16" s="610">
        <f>'SCC List'!A12:B12</f>
        <v>10.09</v>
      </c>
      <c r="B16" s="611" t="str">
        <f>'SCC List'!B12</f>
        <v>Track:  Direct fixation</v>
      </c>
      <c r="C16" s="867"/>
      <c r="D16" s="867"/>
      <c r="E16" s="867"/>
      <c r="F16" s="867"/>
      <c r="G16" s="867"/>
      <c r="H16" s="867"/>
      <c r="I16" s="867"/>
      <c r="J16" s="868"/>
      <c r="K16" s="85"/>
    </row>
    <row r="17" spans="1:11" s="86" customFormat="1" ht="15" customHeight="1" x14ac:dyDescent="0.25">
      <c r="A17" s="610">
        <f>'SCC List'!A13:B13</f>
        <v>10.1</v>
      </c>
      <c r="B17" s="611" t="str">
        <f>'SCC List'!B13</f>
        <v>Track:  Embedded</v>
      </c>
      <c r="C17" s="867"/>
      <c r="D17" s="867"/>
      <c r="E17" s="867"/>
      <c r="F17" s="867"/>
      <c r="G17" s="867"/>
      <c r="H17" s="867"/>
      <c r="I17" s="867"/>
      <c r="J17" s="868"/>
      <c r="K17" s="85"/>
    </row>
    <row r="18" spans="1:11" s="86" customFormat="1" ht="15" customHeight="1" x14ac:dyDescent="0.25">
      <c r="A18" s="610">
        <f>'SCC List'!A14:B14</f>
        <v>10.11</v>
      </c>
      <c r="B18" s="611" t="str">
        <f>'SCC List'!B14</f>
        <v>Track:  Ballasted</v>
      </c>
      <c r="C18" s="867"/>
      <c r="D18" s="867"/>
      <c r="E18" s="867"/>
      <c r="F18" s="867"/>
      <c r="G18" s="867"/>
      <c r="H18" s="867"/>
      <c r="I18" s="867"/>
      <c r="J18" s="868"/>
      <c r="K18" s="85"/>
    </row>
    <row r="19" spans="1:11" s="86" customFormat="1" ht="15" customHeight="1" x14ac:dyDescent="0.25">
      <c r="A19" s="610">
        <f>'SCC List'!A15:B15</f>
        <v>10.119999999999999</v>
      </c>
      <c r="B19" s="611" t="str">
        <f>'SCC List'!B15</f>
        <v>Track:  Special (switches, turnouts)</v>
      </c>
      <c r="C19" s="867"/>
      <c r="D19" s="867"/>
      <c r="E19" s="867"/>
      <c r="F19" s="867"/>
      <c r="G19" s="867"/>
      <c r="H19" s="867"/>
      <c r="I19" s="867"/>
      <c r="J19" s="868"/>
      <c r="K19" s="85"/>
    </row>
    <row r="20" spans="1:11" s="86" customFormat="1" ht="15" customHeight="1" x14ac:dyDescent="0.25">
      <c r="A20" s="610">
        <f>'SCC List'!A16:B16</f>
        <v>10.130000000000001</v>
      </c>
      <c r="B20" s="611" t="str">
        <f>'SCC List'!B16</f>
        <v>Track:  Vibration and noise dampening</v>
      </c>
      <c r="C20" s="867"/>
      <c r="D20" s="867"/>
      <c r="E20" s="867"/>
      <c r="F20" s="867"/>
      <c r="G20" s="867"/>
      <c r="H20" s="867"/>
      <c r="I20" s="867"/>
      <c r="J20" s="868"/>
      <c r="K20" s="85"/>
    </row>
    <row r="21" spans="1:11" s="84" customFormat="1" ht="15" customHeight="1" x14ac:dyDescent="0.25">
      <c r="A21" s="607" t="str">
        <f>'SCC List'!A17:B17</f>
        <v>20 STATIONS, STOPS, TERMINALS, INTERMODAL (number)</v>
      </c>
      <c r="B21" s="608"/>
      <c r="C21" s="691"/>
      <c r="D21" s="445"/>
      <c r="E21" s="445"/>
      <c r="F21" s="446"/>
      <c r="G21" s="447"/>
      <c r="H21" s="448"/>
      <c r="I21" s="449"/>
      <c r="J21" s="450"/>
      <c r="K21" s="83"/>
    </row>
    <row r="22" spans="1:11" s="86" customFormat="1" ht="15" customHeight="1" x14ac:dyDescent="0.25">
      <c r="A22" s="612">
        <f>'SCC List'!A18</f>
        <v>20.010000000000002</v>
      </c>
      <c r="B22" s="613" t="str">
        <f>'SCC List'!B18</f>
        <v>At-grade station, stop, shelter, mall, terminal, platform</v>
      </c>
      <c r="C22" s="867"/>
      <c r="D22" s="867"/>
      <c r="E22" s="867"/>
      <c r="F22" s="867"/>
      <c r="G22" s="867"/>
      <c r="H22" s="867"/>
      <c r="I22" s="867"/>
      <c r="J22" s="868"/>
      <c r="K22" s="85"/>
    </row>
    <row r="23" spans="1:11" s="86" customFormat="1" ht="15" customHeight="1" x14ac:dyDescent="0.25">
      <c r="A23" s="612">
        <f>'SCC List'!A19</f>
        <v>20.02</v>
      </c>
      <c r="B23" s="613" t="str">
        <f>'SCC List'!B19</f>
        <v>Aerial station, stop, shelter, mall, terminal, platform</v>
      </c>
      <c r="C23" s="867"/>
      <c r="D23" s="867"/>
      <c r="E23" s="867"/>
      <c r="F23" s="867"/>
      <c r="G23" s="867"/>
      <c r="H23" s="867"/>
      <c r="I23" s="867"/>
      <c r="J23" s="868"/>
      <c r="K23" s="85"/>
    </row>
    <row r="24" spans="1:11" s="86" customFormat="1" ht="15" customHeight="1" x14ac:dyDescent="0.25">
      <c r="A24" s="612">
        <f>'SCC List'!A20</f>
        <v>20.03</v>
      </c>
      <c r="B24" s="613" t="str">
        <f>'SCC List'!B20</f>
        <v xml:space="preserve">Underground station, stop, shelter, mall, terminal, platform </v>
      </c>
      <c r="C24" s="867"/>
      <c r="D24" s="867"/>
      <c r="E24" s="867"/>
      <c r="F24" s="867"/>
      <c r="G24" s="867"/>
      <c r="H24" s="867"/>
      <c r="I24" s="867"/>
      <c r="J24" s="868"/>
      <c r="K24" s="85"/>
    </row>
    <row r="25" spans="1:11" s="86" customFormat="1" ht="15" customHeight="1" x14ac:dyDescent="0.25">
      <c r="A25" s="612">
        <f>'SCC List'!A21</f>
        <v>20.04</v>
      </c>
      <c r="B25" s="613" t="str">
        <f>'SCC List'!B21</f>
        <v xml:space="preserve">Other stations, landings, terminals:  Intermodal, ferry, trolley, etc. </v>
      </c>
      <c r="C25" s="867"/>
      <c r="D25" s="867"/>
      <c r="E25" s="867"/>
      <c r="F25" s="867"/>
      <c r="G25" s="867"/>
      <c r="H25" s="867"/>
      <c r="I25" s="867"/>
      <c r="J25" s="868"/>
      <c r="K25" s="85"/>
    </row>
    <row r="26" spans="1:11" s="86" customFormat="1" ht="15" customHeight="1" x14ac:dyDescent="0.25">
      <c r="A26" s="612">
        <f>'SCC List'!A22</f>
        <v>20.05</v>
      </c>
      <c r="B26" s="613" t="str">
        <f>'SCC List'!B22</f>
        <v xml:space="preserve">Joint development </v>
      </c>
      <c r="C26" s="867"/>
      <c r="D26" s="867"/>
      <c r="E26" s="867"/>
      <c r="F26" s="867"/>
      <c r="G26" s="867"/>
      <c r="H26" s="867"/>
      <c r="I26" s="867"/>
      <c r="J26" s="868"/>
      <c r="K26" s="85"/>
    </row>
    <row r="27" spans="1:11" s="86" customFormat="1" ht="15" customHeight="1" x14ac:dyDescent="0.25">
      <c r="A27" s="612">
        <f>'SCC List'!A23</f>
        <v>20.059999999999999</v>
      </c>
      <c r="B27" s="613" t="str">
        <f>'SCC List'!B23</f>
        <v>Automobile parking multi-story structure</v>
      </c>
      <c r="C27" s="867"/>
      <c r="D27" s="867"/>
      <c r="E27" s="867"/>
      <c r="F27" s="867"/>
      <c r="G27" s="867"/>
      <c r="H27" s="867"/>
      <c r="I27" s="867"/>
      <c r="J27" s="868"/>
      <c r="K27" s="85"/>
    </row>
    <row r="28" spans="1:11" s="86" customFormat="1" ht="15" customHeight="1" x14ac:dyDescent="0.25">
      <c r="A28" s="612">
        <f>'SCC List'!A24</f>
        <v>20.07</v>
      </c>
      <c r="B28" s="613" t="str">
        <f>'SCC List'!B24</f>
        <v>Elevators, escalators</v>
      </c>
      <c r="C28" s="867"/>
      <c r="D28" s="867"/>
      <c r="E28" s="867"/>
      <c r="F28" s="867"/>
      <c r="G28" s="867"/>
      <c r="H28" s="867"/>
      <c r="I28" s="867"/>
      <c r="J28" s="868"/>
      <c r="K28" s="85"/>
    </row>
    <row r="29" spans="1:11" s="84" customFormat="1" ht="15" customHeight="1" x14ac:dyDescent="0.25">
      <c r="A29" s="607" t="str">
        <f>'SCC List'!A25</f>
        <v>30 SUPPORT FACILITIES: YARDS, SHOPS, ADMIN. BLDGS</v>
      </c>
      <c r="B29" s="608"/>
      <c r="C29" s="451"/>
      <c r="D29" s="445"/>
      <c r="E29" s="445"/>
      <c r="F29" s="446"/>
      <c r="G29" s="447"/>
      <c r="H29" s="448"/>
      <c r="I29" s="449"/>
      <c r="J29" s="450"/>
      <c r="K29" s="83"/>
    </row>
    <row r="30" spans="1:11" s="86" customFormat="1" ht="15" customHeight="1" x14ac:dyDescent="0.25">
      <c r="A30" s="612">
        <f>'SCC List'!A26</f>
        <v>30.01</v>
      </c>
      <c r="B30" s="613" t="str">
        <f>'SCC List'!B26</f>
        <v>Administration Building:  Office, sales, storage, revenue counting</v>
      </c>
      <c r="C30" s="867"/>
      <c r="D30" s="867"/>
      <c r="E30" s="867"/>
      <c r="F30" s="867"/>
      <c r="G30" s="867"/>
      <c r="H30" s="867"/>
      <c r="I30" s="867"/>
      <c r="J30" s="868"/>
      <c r="K30" s="85"/>
    </row>
    <row r="31" spans="1:11" s="86" customFormat="1" ht="15" customHeight="1" x14ac:dyDescent="0.25">
      <c r="A31" s="612">
        <f>'SCC List'!A27</f>
        <v>30.02</v>
      </c>
      <c r="B31" s="614" t="str">
        <f>'SCC List'!B27</f>
        <v xml:space="preserve">Light Maintenance Facility </v>
      </c>
      <c r="C31" s="867"/>
      <c r="D31" s="867"/>
      <c r="E31" s="867"/>
      <c r="F31" s="867"/>
      <c r="G31" s="867"/>
      <c r="H31" s="867"/>
      <c r="I31" s="867"/>
      <c r="J31" s="868"/>
      <c r="K31" s="85"/>
    </row>
    <row r="32" spans="1:11" s="86" customFormat="1" ht="15" customHeight="1" x14ac:dyDescent="0.25">
      <c r="A32" s="612">
        <f>'SCC List'!A28</f>
        <v>30.03</v>
      </c>
      <c r="B32" s="614" t="str">
        <f>'SCC List'!B28</f>
        <v>Heavy Maintenance Facility</v>
      </c>
      <c r="C32" s="867"/>
      <c r="D32" s="867"/>
      <c r="E32" s="867"/>
      <c r="F32" s="867"/>
      <c r="G32" s="867"/>
      <c r="H32" s="867"/>
      <c r="I32" s="867"/>
      <c r="J32" s="868"/>
      <c r="K32" s="85"/>
    </row>
    <row r="33" spans="1:11" s="86" customFormat="1" ht="15" customHeight="1" x14ac:dyDescent="0.25">
      <c r="A33" s="612">
        <f>'SCC List'!A29</f>
        <v>30.04</v>
      </c>
      <c r="B33" s="614" t="str">
        <f>'SCC List'!B29</f>
        <v>Storage or Maintenance of Way Building</v>
      </c>
      <c r="C33" s="867"/>
      <c r="D33" s="867"/>
      <c r="E33" s="867"/>
      <c r="F33" s="867"/>
      <c r="G33" s="867"/>
      <c r="H33" s="867"/>
      <c r="I33" s="867"/>
      <c r="J33" s="868"/>
      <c r="K33" s="85"/>
    </row>
    <row r="34" spans="1:11" s="86" customFormat="1" ht="15" customHeight="1" x14ac:dyDescent="0.25">
      <c r="A34" s="612">
        <f>'SCC List'!A30</f>
        <v>30.05</v>
      </c>
      <c r="B34" s="614" t="str">
        <f>'SCC List'!B30</f>
        <v>Yard and Yard Track</v>
      </c>
      <c r="C34" s="867"/>
      <c r="D34" s="867"/>
      <c r="E34" s="867"/>
      <c r="F34" s="867"/>
      <c r="G34" s="867"/>
      <c r="H34" s="867"/>
      <c r="I34" s="867"/>
      <c r="J34" s="868"/>
      <c r="K34" s="85"/>
    </row>
    <row r="35" spans="1:11" s="84" customFormat="1" ht="15" customHeight="1" x14ac:dyDescent="0.25">
      <c r="A35" s="607" t="str">
        <f>'SCC List'!A31</f>
        <v>40 SITEWORK &amp; SPECIAL CONDITIONS</v>
      </c>
      <c r="B35" s="615"/>
      <c r="C35" s="451"/>
      <c r="D35" s="445"/>
      <c r="E35" s="445"/>
      <c r="F35" s="446"/>
      <c r="G35" s="447"/>
      <c r="H35" s="448"/>
      <c r="I35" s="449"/>
      <c r="J35" s="450"/>
      <c r="K35" s="83"/>
    </row>
    <row r="36" spans="1:11" s="86" customFormat="1" ht="15" customHeight="1" x14ac:dyDescent="0.25">
      <c r="A36" s="612">
        <f>'SCC List'!A32</f>
        <v>40.01</v>
      </c>
      <c r="B36" s="613" t="str">
        <f>'SCC List'!B32</f>
        <v>Demolition, Clearing, Earthwork</v>
      </c>
      <c r="C36" s="867"/>
      <c r="D36" s="867"/>
      <c r="E36" s="867"/>
      <c r="F36" s="867"/>
      <c r="G36" s="867"/>
      <c r="H36" s="867"/>
      <c r="I36" s="867"/>
      <c r="J36" s="868"/>
      <c r="K36" s="85"/>
    </row>
    <row r="37" spans="1:11" s="86" customFormat="1" ht="15" customHeight="1" x14ac:dyDescent="0.25">
      <c r="A37" s="612">
        <f>'SCC List'!A33</f>
        <v>40.020000000000003</v>
      </c>
      <c r="B37" s="613" t="str">
        <f>'SCC List'!B33</f>
        <v>Site Utilities, Utility Relocation</v>
      </c>
      <c r="C37" s="867"/>
      <c r="D37" s="867"/>
      <c r="E37" s="867"/>
      <c r="F37" s="867"/>
      <c r="G37" s="867"/>
      <c r="H37" s="867"/>
      <c r="I37" s="867"/>
      <c r="J37" s="868"/>
      <c r="K37" s="85"/>
    </row>
    <row r="38" spans="1:11" s="86" customFormat="1" x14ac:dyDescent="0.25">
      <c r="A38" s="612">
        <f>'SCC List'!A34</f>
        <v>40.03</v>
      </c>
      <c r="B38" s="613" t="str">
        <f>'SCC List'!B34</f>
        <v>Haz. mat'l, contam'd soil removal/mitigation, ground water treatments</v>
      </c>
      <c r="C38" s="867"/>
      <c r="D38" s="867"/>
      <c r="E38" s="867"/>
      <c r="F38" s="867"/>
      <c r="G38" s="867"/>
      <c r="H38" s="867"/>
      <c r="I38" s="867"/>
      <c r="J38" s="868"/>
      <c r="K38" s="85"/>
    </row>
    <row r="39" spans="1:11" s="86" customFormat="1" ht="12.75" customHeight="1" x14ac:dyDescent="0.25">
      <c r="A39" s="612">
        <f>'SCC List'!A35</f>
        <v>40.04</v>
      </c>
      <c r="B39" s="613" t="str">
        <f>'SCC List'!B35</f>
        <v>Environmental mitigation, e.g. wetlands, historic/archeologic, parks</v>
      </c>
      <c r="C39" s="867"/>
      <c r="D39" s="867"/>
      <c r="E39" s="867"/>
      <c r="F39" s="867"/>
      <c r="G39" s="867"/>
      <c r="H39" s="867"/>
      <c r="I39" s="867"/>
      <c r="J39" s="868"/>
      <c r="K39" s="85"/>
    </row>
    <row r="40" spans="1:11" s="86" customFormat="1" x14ac:dyDescent="0.25">
      <c r="A40" s="612">
        <f>'SCC List'!A36</f>
        <v>40.049999999999997</v>
      </c>
      <c r="B40" s="613" t="str">
        <f>'SCC List'!B36</f>
        <v>Site structures including retaining walls, sound walls</v>
      </c>
      <c r="C40" s="867"/>
      <c r="D40" s="867"/>
      <c r="E40" s="867"/>
      <c r="F40" s="867"/>
      <c r="G40" s="867"/>
      <c r="H40" s="867"/>
      <c r="I40" s="867"/>
      <c r="J40" s="868"/>
      <c r="K40" s="85"/>
    </row>
    <row r="41" spans="1:11" s="86" customFormat="1" ht="12.75" customHeight="1" x14ac:dyDescent="0.25">
      <c r="A41" s="612">
        <f>'SCC List'!A37</f>
        <v>40.06</v>
      </c>
      <c r="B41" s="616" t="str">
        <f>'SCC List'!B37</f>
        <v>Pedestrian / bike access and accommodation, landscaping</v>
      </c>
      <c r="C41" s="867"/>
      <c r="D41" s="867"/>
      <c r="E41" s="867"/>
      <c r="F41" s="867"/>
      <c r="G41" s="867"/>
      <c r="H41" s="867"/>
      <c r="I41" s="867"/>
      <c r="J41" s="868"/>
      <c r="K41" s="85"/>
    </row>
    <row r="42" spans="1:11" s="86" customFormat="1" ht="12.75" customHeight="1" x14ac:dyDescent="0.25">
      <c r="A42" s="612">
        <f>'SCC List'!A38</f>
        <v>40.07</v>
      </c>
      <c r="B42" s="616" t="str">
        <f>'SCC List'!B38</f>
        <v>Automobile, bus, van accessways including roads, parking lots</v>
      </c>
      <c r="C42" s="867"/>
      <c r="D42" s="867"/>
      <c r="E42" s="867"/>
      <c r="F42" s="867"/>
      <c r="G42" s="867"/>
      <c r="H42" s="867"/>
      <c r="I42" s="867"/>
      <c r="J42" s="868"/>
      <c r="K42" s="85"/>
    </row>
    <row r="43" spans="1:11" s="86" customFormat="1" x14ac:dyDescent="0.25">
      <c r="A43" s="612">
        <f>'SCC List'!A39</f>
        <v>40.08</v>
      </c>
      <c r="B43" s="613" t="str">
        <f>'SCC List'!B39</f>
        <v>Temporary Facilities and other indirect costs during construction</v>
      </c>
      <c r="C43" s="867"/>
      <c r="D43" s="867"/>
      <c r="E43" s="867"/>
      <c r="F43" s="867"/>
      <c r="G43" s="867"/>
      <c r="H43" s="867"/>
      <c r="I43" s="867"/>
      <c r="J43" s="868"/>
      <c r="K43" s="85"/>
    </row>
    <row r="44" spans="1:11" s="84" customFormat="1" ht="15" customHeight="1" x14ac:dyDescent="0.25">
      <c r="A44" s="607" t="str">
        <f>'SCC List'!A40</f>
        <v>50  SYSTEMS</v>
      </c>
      <c r="B44" s="608"/>
      <c r="C44" s="451"/>
      <c r="D44" s="445"/>
      <c r="E44" s="445"/>
      <c r="F44" s="446"/>
      <c r="G44" s="447"/>
      <c r="H44" s="448"/>
      <c r="I44" s="449"/>
      <c r="J44" s="450"/>
      <c r="K44" s="83"/>
    </row>
    <row r="45" spans="1:11" s="86" customFormat="1" ht="15" customHeight="1" x14ac:dyDescent="0.25">
      <c r="A45" s="612">
        <f>'SCC List'!A41</f>
        <v>50.01</v>
      </c>
      <c r="B45" s="613" t="str">
        <f>'SCC List'!B41</f>
        <v>Train control and signals</v>
      </c>
      <c r="C45" s="867"/>
      <c r="D45" s="867"/>
      <c r="E45" s="867"/>
      <c r="F45" s="867"/>
      <c r="G45" s="867"/>
      <c r="H45" s="867"/>
      <c r="I45" s="867"/>
      <c r="J45" s="868"/>
      <c r="K45" s="85"/>
    </row>
    <row r="46" spans="1:11" s="86" customFormat="1" ht="15" customHeight="1" x14ac:dyDescent="0.25">
      <c r="A46" s="612">
        <f>'SCC List'!A42</f>
        <v>50.02</v>
      </c>
      <c r="B46" s="613" t="str">
        <f>'SCC List'!B42</f>
        <v>Traffic signals and crossing protection</v>
      </c>
      <c r="C46" s="867"/>
      <c r="D46" s="867"/>
      <c r="E46" s="867"/>
      <c r="F46" s="867"/>
      <c r="G46" s="867"/>
      <c r="H46" s="867"/>
      <c r="I46" s="867"/>
      <c r="J46" s="868"/>
      <c r="K46" s="85"/>
    </row>
    <row r="47" spans="1:11" s="86" customFormat="1" ht="15" customHeight="1" x14ac:dyDescent="0.25">
      <c r="A47" s="612">
        <f>'SCC List'!A43</f>
        <v>50.03</v>
      </c>
      <c r="B47" s="613" t="str">
        <f>'SCC List'!B43</f>
        <v xml:space="preserve">Traction power supply:  substations </v>
      </c>
      <c r="C47" s="867"/>
      <c r="D47" s="867"/>
      <c r="E47" s="867"/>
      <c r="F47" s="867"/>
      <c r="G47" s="867"/>
      <c r="H47" s="867"/>
      <c r="I47" s="867"/>
      <c r="J47" s="868"/>
      <c r="K47" s="85"/>
    </row>
    <row r="48" spans="1:11" s="86" customFormat="1" ht="15" customHeight="1" x14ac:dyDescent="0.25">
      <c r="A48" s="612">
        <f>'SCC List'!A44</f>
        <v>50.04</v>
      </c>
      <c r="B48" s="613" t="str">
        <f>'SCC List'!B44</f>
        <v>Traction power distribution:  catenary and third rail</v>
      </c>
      <c r="C48" s="867"/>
      <c r="D48" s="867"/>
      <c r="E48" s="867"/>
      <c r="F48" s="867"/>
      <c r="G48" s="867"/>
      <c r="H48" s="867"/>
      <c r="I48" s="867"/>
      <c r="J48" s="868"/>
      <c r="K48" s="85"/>
    </row>
    <row r="49" spans="1:70" s="86" customFormat="1" ht="15" customHeight="1" x14ac:dyDescent="0.25">
      <c r="A49" s="612">
        <f>'SCC List'!A45</f>
        <v>50.05</v>
      </c>
      <c r="B49" s="613" t="str">
        <f>'SCC List'!B45</f>
        <v>Communications</v>
      </c>
      <c r="C49" s="867"/>
      <c r="D49" s="867"/>
      <c r="E49" s="867"/>
      <c r="F49" s="867"/>
      <c r="G49" s="867"/>
      <c r="H49" s="867"/>
      <c r="I49" s="867"/>
      <c r="J49" s="868"/>
      <c r="K49" s="85"/>
    </row>
    <row r="50" spans="1:70" s="86" customFormat="1" ht="15" customHeight="1" x14ac:dyDescent="0.25">
      <c r="A50" s="612">
        <f>'SCC List'!A46</f>
        <v>50.06</v>
      </c>
      <c r="B50" s="613" t="str">
        <f>'SCC List'!B46</f>
        <v>Fare collection system and equipment</v>
      </c>
      <c r="C50" s="867"/>
      <c r="D50" s="867"/>
      <c r="E50" s="867"/>
      <c r="F50" s="867"/>
      <c r="G50" s="867"/>
      <c r="H50" s="867"/>
      <c r="I50" s="867"/>
      <c r="J50" s="868"/>
      <c r="K50" s="85"/>
    </row>
    <row r="51" spans="1:70" s="86" customFormat="1" ht="15" customHeight="1" x14ac:dyDescent="0.25">
      <c r="A51" s="612">
        <f>'SCC List'!A47</f>
        <v>50.07</v>
      </c>
      <c r="B51" s="613" t="str">
        <f>'SCC List'!B47</f>
        <v>Central Control</v>
      </c>
      <c r="C51" s="867"/>
      <c r="D51" s="867"/>
      <c r="E51" s="867"/>
      <c r="F51" s="867"/>
      <c r="G51" s="867"/>
      <c r="H51" s="867"/>
      <c r="I51" s="867"/>
      <c r="J51" s="868"/>
      <c r="K51" s="85"/>
    </row>
    <row r="52" spans="1:70" s="87" customFormat="1" ht="16.399999999999999" customHeight="1" x14ac:dyDescent="0.25">
      <c r="A52" s="878" t="str">
        <f>'SCC Definitions'!A51:B51</f>
        <v>Construction Subtotal (10 - 50)</v>
      </c>
      <c r="B52" s="879"/>
      <c r="C52" s="692"/>
      <c r="D52" s="693"/>
      <c r="E52" s="693"/>
      <c r="F52" s="694"/>
      <c r="G52" s="695"/>
      <c r="H52" s="696"/>
      <c r="I52" s="697"/>
      <c r="J52" s="698"/>
      <c r="K52" s="83"/>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4"/>
      <c r="BP52" s="84"/>
      <c r="BQ52" s="84"/>
      <c r="BR52" s="84"/>
    </row>
    <row r="53" spans="1:70" s="84" customFormat="1" ht="14" x14ac:dyDescent="0.25">
      <c r="A53" s="607" t="str">
        <f>'SCC List'!A48:B48</f>
        <v>60 ROW, LAND, EXISTING IMPROVEMENTS</v>
      </c>
      <c r="B53" s="615"/>
      <c r="C53" s="451"/>
      <c r="D53" s="445"/>
      <c r="E53" s="445"/>
      <c r="F53" s="446"/>
      <c r="G53" s="447"/>
      <c r="H53" s="448"/>
      <c r="I53" s="449"/>
      <c r="J53" s="450"/>
      <c r="K53" s="83"/>
    </row>
    <row r="54" spans="1:70" s="86" customFormat="1" x14ac:dyDescent="0.25">
      <c r="A54" s="612">
        <f>'SCC List'!A49</f>
        <v>60.01</v>
      </c>
      <c r="B54" s="613" t="str">
        <f>'SCC List'!B49</f>
        <v xml:space="preserve">Purchase or lease of real estate  </v>
      </c>
      <c r="C54" s="867"/>
      <c r="D54" s="867"/>
      <c r="E54" s="867"/>
      <c r="F54" s="867"/>
      <c r="G54" s="867"/>
      <c r="H54" s="867"/>
      <c r="I54" s="867"/>
      <c r="J54" s="868"/>
      <c r="K54" s="85"/>
    </row>
    <row r="55" spans="1:70" s="86" customFormat="1" x14ac:dyDescent="0.25">
      <c r="A55" s="612">
        <f>'SCC List'!A50</f>
        <v>60.02</v>
      </c>
      <c r="B55" s="613" t="str">
        <f>'SCC List'!B50</f>
        <v>Relocation of existing households and businesses</v>
      </c>
      <c r="C55" s="867"/>
      <c r="D55" s="867"/>
      <c r="E55" s="867"/>
      <c r="F55" s="867"/>
      <c r="G55" s="867"/>
      <c r="H55" s="867"/>
      <c r="I55" s="867"/>
      <c r="J55" s="868"/>
      <c r="K55" s="85"/>
    </row>
    <row r="56" spans="1:70" s="84" customFormat="1" ht="15" customHeight="1" x14ac:dyDescent="0.25">
      <c r="A56" s="617" t="str">
        <f>'SCC List'!A51</f>
        <v>70 VEHICLES (number)</v>
      </c>
      <c r="B56" s="608"/>
      <c r="C56" s="691"/>
      <c r="D56" s="445"/>
      <c r="E56" s="445"/>
      <c r="F56" s="446"/>
      <c r="G56" s="447"/>
      <c r="H56" s="448"/>
      <c r="I56" s="449"/>
      <c r="J56" s="450"/>
      <c r="K56" s="83"/>
    </row>
    <row r="57" spans="1:70" s="86" customFormat="1" ht="15" customHeight="1" x14ac:dyDescent="0.25">
      <c r="A57" s="612">
        <f>'SCC List'!A52</f>
        <v>70.010000000000005</v>
      </c>
      <c r="B57" s="613" t="str">
        <f>'SCC List'!B52</f>
        <v>Light Rail</v>
      </c>
      <c r="C57" s="867"/>
      <c r="D57" s="867"/>
      <c r="E57" s="867"/>
      <c r="F57" s="867"/>
      <c r="G57" s="867"/>
      <c r="H57" s="867"/>
      <c r="I57" s="867"/>
      <c r="J57" s="868"/>
      <c r="K57" s="85"/>
    </row>
    <row r="58" spans="1:70" s="86" customFormat="1" ht="15" customHeight="1" x14ac:dyDescent="0.25">
      <c r="A58" s="612">
        <f>'SCC List'!A53</f>
        <v>70.02</v>
      </c>
      <c r="B58" s="613" t="str">
        <f>'SCC List'!B53</f>
        <v>Heavy Rail</v>
      </c>
      <c r="C58" s="867"/>
      <c r="D58" s="867"/>
      <c r="E58" s="867"/>
      <c r="F58" s="867"/>
      <c r="G58" s="867"/>
      <c r="H58" s="867"/>
      <c r="I58" s="867"/>
      <c r="J58" s="868"/>
      <c r="K58" s="85"/>
    </row>
    <row r="59" spans="1:70" s="86" customFormat="1" ht="15" customHeight="1" x14ac:dyDescent="0.25">
      <c r="A59" s="612">
        <f>'SCC List'!A54</f>
        <v>70.03</v>
      </c>
      <c r="B59" s="613" t="str">
        <f>'SCC List'!B54</f>
        <v>Commuter Rail</v>
      </c>
      <c r="C59" s="867"/>
      <c r="D59" s="867"/>
      <c r="E59" s="867"/>
      <c r="F59" s="867"/>
      <c r="G59" s="867"/>
      <c r="H59" s="867"/>
      <c r="I59" s="867"/>
      <c r="J59" s="868"/>
      <c r="K59" s="85"/>
    </row>
    <row r="60" spans="1:70" s="86" customFormat="1" ht="15" customHeight="1" x14ac:dyDescent="0.25">
      <c r="A60" s="612">
        <f>'SCC List'!A55</f>
        <v>70.040000000000006</v>
      </c>
      <c r="B60" s="613" t="str">
        <f>'SCC List'!B55</f>
        <v>Bus</v>
      </c>
      <c r="C60" s="867"/>
      <c r="D60" s="867"/>
      <c r="E60" s="867"/>
      <c r="F60" s="867"/>
      <c r="G60" s="867"/>
      <c r="H60" s="867"/>
      <c r="I60" s="867"/>
      <c r="J60" s="868"/>
      <c r="K60" s="85"/>
    </row>
    <row r="61" spans="1:70" s="86" customFormat="1" ht="15" customHeight="1" x14ac:dyDescent="0.25">
      <c r="A61" s="612">
        <f>'SCC List'!A56</f>
        <v>70.05</v>
      </c>
      <c r="B61" s="613" t="str">
        <f>'SCC List'!B56</f>
        <v>Other</v>
      </c>
      <c r="C61" s="867"/>
      <c r="D61" s="867"/>
      <c r="E61" s="867"/>
      <c r="F61" s="867"/>
      <c r="G61" s="867"/>
      <c r="H61" s="867"/>
      <c r="I61" s="867"/>
      <c r="J61" s="868"/>
      <c r="K61" s="85"/>
    </row>
    <row r="62" spans="1:70" s="86" customFormat="1" ht="15" customHeight="1" x14ac:dyDescent="0.25">
      <c r="A62" s="612">
        <f>'SCC List'!A57</f>
        <v>70.06</v>
      </c>
      <c r="B62" s="613" t="str">
        <f>'SCC List'!B57</f>
        <v>Non-revenue vehicles</v>
      </c>
      <c r="C62" s="867"/>
      <c r="D62" s="867"/>
      <c r="E62" s="867"/>
      <c r="F62" s="867"/>
      <c r="G62" s="867"/>
      <c r="H62" s="867"/>
      <c r="I62" s="867"/>
      <c r="J62" s="868"/>
      <c r="K62" s="85"/>
    </row>
    <row r="63" spans="1:70" s="86" customFormat="1" ht="15" customHeight="1" x14ac:dyDescent="0.25">
      <c r="A63" s="612">
        <f>'SCC List'!A58</f>
        <v>70.069999999999993</v>
      </c>
      <c r="B63" s="613" t="str">
        <f>'SCC List'!B58</f>
        <v>Spare parts</v>
      </c>
      <c r="C63" s="867"/>
      <c r="D63" s="867"/>
      <c r="E63" s="867"/>
      <c r="F63" s="867"/>
      <c r="G63" s="867"/>
      <c r="H63" s="867"/>
      <c r="I63" s="867"/>
      <c r="J63" s="868"/>
      <c r="K63" s="85"/>
    </row>
    <row r="64" spans="1:70" s="89" customFormat="1" ht="15" customHeight="1" x14ac:dyDescent="0.25">
      <c r="A64" s="617" t="str">
        <f>'SCC List'!A59</f>
        <v>80 PROFESSIONAL SERVICES (applies to Cats. 10-50)</v>
      </c>
      <c r="B64" s="618"/>
      <c r="C64" s="451"/>
      <c r="D64" s="445"/>
      <c r="E64" s="445"/>
      <c r="F64" s="446"/>
      <c r="G64" s="447"/>
      <c r="H64" s="448"/>
      <c r="I64" s="449"/>
      <c r="J64" s="450"/>
      <c r="K64" s="88"/>
    </row>
    <row r="65" spans="1:70" s="86" customFormat="1" ht="15" customHeight="1" x14ac:dyDescent="0.25">
      <c r="A65" s="619">
        <f>'SCC List'!A60</f>
        <v>80.010000000000005</v>
      </c>
      <c r="B65" s="611" t="str">
        <f>'SCC List'!B60</f>
        <v>Project Development</v>
      </c>
      <c r="C65" s="867"/>
      <c r="D65" s="867"/>
      <c r="E65" s="867"/>
      <c r="F65" s="867"/>
      <c r="G65" s="867"/>
      <c r="H65" s="867"/>
      <c r="I65" s="867"/>
      <c r="J65" s="868"/>
      <c r="K65" s="85"/>
    </row>
    <row r="66" spans="1:70" s="86" customFormat="1" ht="15" customHeight="1" x14ac:dyDescent="0.25">
      <c r="A66" s="619">
        <f>'SCC List'!A61</f>
        <v>80.02</v>
      </c>
      <c r="B66" s="611" t="str">
        <f>'SCC List'!B61</f>
        <v>Engineering</v>
      </c>
      <c r="C66" s="867"/>
      <c r="D66" s="867"/>
      <c r="E66" s="867"/>
      <c r="F66" s="867"/>
      <c r="G66" s="867"/>
      <c r="H66" s="867"/>
      <c r="I66" s="867"/>
      <c r="J66" s="868"/>
      <c r="K66" s="85"/>
    </row>
    <row r="67" spans="1:70" s="86" customFormat="1" ht="15" customHeight="1" x14ac:dyDescent="0.25">
      <c r="A67" s="619">
        <f>'SCC List'!A62</f>
        <v>80.03</v>
      </c>
      <c r="B67" s="611" t="str">
        <f>'SCC List'!B62</f>
        <v>Project Management for Design and Construction</v>
      </c>
      <c r="C67" s="867"/>
      <c r="D67" s="867"/>
      <c r="E67" s="867"/>
      <c r="F67" s="867"/>
      <c r="G67" s="867"/>
      <c r="H67" s="867"/>
      <c r="I67" s="867"/>
      <c r="J67" s="868"/>
      <c r="K67" s="85"/>
    </row>
    <row r="68" spans="1:70" s="86" customFormat="1" ht="15" customHeight="1" x14ac:dyDescent="0.25">
      <c r="A68" s="619">
        <f>'SCC List'!A63</f>
        <v>80.040000000000006</v>
      </c>
      <c r="B68" s="611" t="str">
        <f>'SCC List'!B63</f>
        <v xml:space="preserve">Construction Administration &amp; Management </v>
      </c>
      <c r="C68" s="867"/>
      <c r="D68" s="867"/>
      <c r="E68" s="867"/>
      <c r="F68" s="867"/>
      <c r="G68" s="867"/>
      <c r="H68" s="867"/>
      <c r="I68" s="867"/>
      <c r="J68" s="868"/>
      <c r="K68" s="85"/>
    </row>
    <row r="69" spans="1:70" s="86" customFormat="1" ht="15" customHeight="1" x14ac:dyDescent="0.25">
      <c r="A69" s="619">
        <f>'SCC List'!A64</f>
        <v>80.05</v>
      </c>
      <c r="B69" s="611" t="str">
        <f>'SCC List'!B64</f>
        <v xml:space="preserve">Professional Liability and other Non-Construction Insurance </v>
      </c>
      <c r="C69" s="867"/>
      <c r="D69" s="867"/>
      <c r="E69" s="867"/>
      <c r="F69" s="867"/>
      <c r="G69" s="867"/>
      <c r="H69" s="867"/>
      <c r="I69" s="867"/>
      <c r="J69" s="868"/>
      <c r="K69" s="85"/>
    </row>
    <row r="70" spans="1:70" s="86" customFormat="1" ht="15" customHeight="1" x14ac:dyDescent="0.25">
      <c r="A70" s="619">
        <f>'SCC List'!A65</f>
        <v>80.06</v>
      </c>
      <c r="B70" s="611" t="str">
        <f>'SCC List'!B65</f>
        <v>Legal; Permits; Review Fees by other agencies, cities, etc.</v>
      </c>
      <c r="C70" s="867"/>
      <c r="D70" s="867"/>
      <c r="E70" s="867"/>
      <c r="F70" s="867"/>
      <c r="G70" s="867"/>
      <c r="H70" s="867"/>
      <c r="I70" s="867"/>
      <c r="J70" s="868"/>
      <c r="K70" s="85"/>
    </row>
    <row r="71" spans="1:70" s="86" customFormat="1" ht="15" customHeight="1" x14ac:dyDescent="0.25">
      <c r="A71" s="619">
        <f>'SCC List'!A66</f>
        <v>80.069999999999993</v>
      </c>
      <c r="B71" s="611" t="str">
        <f>'SCC List'!B66</f>
        <v>Surveys, Testing, Investigation, Inspection</v>
      </c>
      <c r="C71" s="867"/>
      <c r="D71" s="867"/>
      <c r="E71" s="867"/>
      <c r="F71" s="867"/>
      <c r="G71" s="867"/>
      <c r="H71" s="867"/>
      <c r="I71" s="867"/>
      <c r="J71" s="868"/>
      <c r="K71" s="85"/>
    </row>
    <row r="72" spans="1:70" s="86" customFormat="1" ht="15" customHeight="1" x14ac:dyDescent="0.25">
      <c r="A72" s="619">
        <f>'SCC List'!A67</f>
        <v>80.08</v>
      </c>
      <c r="B72" s="611" t="str">
        <f>'SCC List'!B67</f>
        <v>Start up</v>
      </c>
      <c r="C72" s="867"/>
      <c r="D72" s="867"/>
      <c r="E72" s="867"/>
      <c r="F72" s="867"/>
      <c r="G72" s="867"/>
      <c r="H72" s="867"/>
      <c r="I72" s="867"/>
      <c r="J72" s="868"/>
      <c r="K72" s="85"/>
    </row>
    <row r="73" spans="1:70" s="86" customFormat="1" ht="15" customHeight="1" x14ac:dyDescent="0.25">
      <c r="A73" s="699" t="str">
        <f>'SCC Definitions'!A72</f>
        <v>Subtotal (10 - 80)</v>
      </c>
      <c r="B73" s="700"/>
      <c r="C73" s="692"/>
      <c r="D73" s="693"/>
      <c r="E73" s="693"/>
      <c r="F73" s="701"/>
      <c r="G73" s="702"/>
      <c r="H73" s="703"/>
      <c r="I73" s="704"/>
      <c r="J73" s="705"/>
      <c r="K73" s="85"/>
    </row>
    <row r="74" spans="1:70" s="84" customFormat="1" ht="15" customHeight="1" x14ac:dyDescent="0.25">
      <c r="A74" s="607" t="str">
        <f>'SCC List'!A68</f>
        <v>90 UNALLOCATED CONTINGENCY</v>
      </c>
      <c r="B74" s="615"/>
      <c r="C74" s="867"/>
      <c r="D74" s="867"/>
      <c r="E74" s="867"/>
      <c r="F74" s="867"/>
      <c r="G74" s="867"/>
      <c r="H74" s="867"/>
      <c r="I74" s="867"/>
      <c r="J74" s="868"/>
      <c r="K74" s="85"/>
    </row>
    <row r="75" spans="1:70" s="84" customFormat="1" ht="15" customHeight="1" x14ac:dyDescent="0.25">
      <c r="A75" s="706" t="str">
        <f>'SCC Definitions'!A74</f>
        <v>Subtotal (10 - 90)</v>
      </c>
      <c r="B75" s="707"/>
      <c r="C75" s="451"/>
      <c r="D75" s="445"/>
      <c r="E75" s="445"/>
      <c r="F75" s="446"/>
      <c r="G75" s="447"/>
      <c r="H75" s="448"/>
      <c r="I75" s="449"/>
      <c r="J75" s="450"/>
      <c r="K75" s="83"/>
    </row>
    <row r="76" spans="1:70" s="84" customFormat="1" ht="15" customHeight="1" x14ac:dyDescent="0.25">
      <c r="A76" s="617" t="str">
        <f>'SCC List'!A69</f>
        <v>100  FINANCE CHARGES (CC Only)</v>
      </c>
      <c r="B76" s="615"/>
      <c r="C76" s="867"/>
      <c r="D76" s="867"/>
      <c r="E76" s="867"/>
      <c r="F76" s="867"/>
      <c r="G76" s="867"/>
      <c r="H76" s="867"/>
      <c r="I76" s="867"/>
      <c r="J76" s="868"/>
      <c r="K76" s="85"/>
    </row>
    <row r="77" spans="1:70" s="87" customFormat="1" ht="16.399999999999999" customHeight="1" x14ac:dyDescent="0.25">
      <c r="A77" s="708" t="str">
        <f>'SCC Definitions'!A76</f>
        <v>Total Project Cost (10 - 100)</v>
      </c>
      <c r="B77" s="709"/>
      <c r="C77" s="692"/>
      <c r="D77" s="693"/>
      <c r="E77" s="693"/>
      <c r="F77" s="701"/>
      <c r="G77" s="702"/>
      <c r="H77" s="710"/>
      <c r="I77" s="704"/>
      <c r="J77" s="705"/>
      <c r="K77" s="83"/>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row>
    <row r="78" spans="1:70" s="91" customFormat="1" ht="15" customHeight="1" x14ac:dyDescent="0.25">
      <c r="C78" s="82"/>
      <c r="D78" s="82"/>
      <c r="E78" s="82"/>
      <c r="F78" s="82"/>
      <c r="G78" s="82"/>
      <c r="H78" s="82"/>
      <c r="I78" s="82"/>
      <c r="J78" s="82"/>
      <c r="K78" s="92"/>
    </row>
    <row r="79" spans="1:70" s="91" customFormat="1" ht="15" customHeight="1" x14ac:dyDescent="0.25">
      <c r="C79" s="82"/>
      <c r="D79" s="82"/>
      <c r="E79" s="82"/>
      <c r="F79" s="82"/>
      <c r="G79" s="82"/>
      <c r="H79" s="82"/>
      <c r="I79" s="82"/>
      <c r="J79" s="82"/>
      <c r="K79" s="92"/>
    </row>
    <row r="80" spans="1:70" s="91" customFormat="1" ht="15" customHeight="1" x14ac:dyDescent="0.25">
      <c r="C80" s="82"/>
      <c r="D80" s="82"/>
      <c r="E80" s="82"/>
      <c r="F80" s="82"/>
      <c r="G80" s="82"/>
      <c r="H80" s="82"/>
      <c r="I80" s="82"/>
      <c r="J80" s="82"/>
      <c r="K80" s="92"/>
    </row>
    <row r="81" spans="3:11" s="91" customFormat="1" ht="15" customHeight="1" x14ac:dyDescent="0.25">
      <c r="C81" s="82"/>
      <c r="D81" s="82"/>
      <c r="E81" s="82"/>
      <c r="F81" s="82"/>
      <c r="G81" s="82"/>
      <c r="H81" s="82"/>
      <c r="I81" s="82"/>
      <c r="J81" s="82"/>
      <c r="K81" s="92"/>
    </row>
    <row r="82" spans="3:11" s="91" customFormat="1" ht="15" customHeight="1" x14ac:dyDescent="0.25">
      <c r="C82" s="82"/>
      <c r="D82" s="82"/>
      <c r="E82" s="82"/>
      <c r="F82" s="82"/>
      <c r="G82" s="82"/>
      <c r="H82" s="82"/>
      <c r="I82" s="82"/>
      <c r="J82" s="82"/>
      <c r="K82" s="92"/>
    </row>
    <row r="83" spans="3:11" s="91" customFormat="1" ht="15" customHeight="1" x14ac:dyDescent="0.25">
      <c r="C83" s="82"/>
      <c r="D83" s="82"/>
      <c r="E83" s="82"/>
      <c r="F83" s="82"/>
      <c r="G83" s="82"/>
      <c r="H83" s="82"/>
      <c r="I83" s="82"/>
      <c r="J83" s="82"/>
      <c r="K83" s="92"/>
    </row>
    <row r="84" spans="3:11" s="91" customFormat="1" ht="15" customHeight="1" x14ac:dyDescent="0.25">
      <c r="C84" s="82"/>
      <c r="D84" s="82"/>
      <c r="E84" s="82"/>
      <c r="F84" s="82"/>
      <c r="G84" s="82"/>
      <c r="H84" s="82"/>
      <c r="I84" s="82"/>
      <c r="J84" s="82"/>
      <c r="K84" s="92"/>
    </row>
    <row r="85" spans="3:11" s="91" customFormat="1" ht="15" customHeight="1" x14ac:dyDescent="0.25">
      <c r="C85" s="82"/>
      <c r="D85" s="82"/>
      <c r="E85" s="82"/>
      <c r="F85" s="82"/>
      <c r="G85" s="82"/>
      <c r="H85" s="82"/>
      <c r="I85" s="82"/>
      <c r="J85" s="82"/>
      <c r="K85" s="92"/>
    </row>
    <row r="86" spans="3:11" s="91" customFormat="1" ht="15" customHeight="1" x14ac:dyDescent="0.25">
      <c r="C86" s="82"/>
      <c r="D86" s="82"/>
      <c r="E86" s="82"/>
      <c r="F86" s="82"/>
      <c r="G86" s="82"/>
      <c r="H86" s="82"/>
      <c r="I86" s="82"/>
      <c r="J86" s="82"/>
      <c r="K86" s="92"/>
    </row>
    <row r="87" spans="3:11" s="91" customFormat="1" ht="15" customHeight="1" x14ac:dyDescent="0.25">
      <c r="C87" s="82"/>
      <c r="D87" s="82"/>
      <c r="E87" s="82"/>
      <c r="F87" s="82"/>
      <c r="G87" s="82"/>
      <c r="H87" s="82"/>
      <c r="I87" s="82"/>
      <c r="J87" s="82"/>
      <c r="K87" s="92"/>
    </row>
    <row r="88" spans="3:11" s="91" customFormat="1" ht="15" customHeight="1" x14ac:dyDescent="0.25">
      <c r="C88" s="82"/>
      <c r="D88" s="82"/>
      <c r="E88" s="82"/>
      <c r="F88" s="82"/>
      <c r="G88" s="82"/>
      <c r="H88" s="82"/>
      <c r="I88" s="82"/>
      <c r="J88" s="82"/>
      <c r="K88" s="92"/>
    </row>
    <row r="89" spans="3:11" s="91" customFormat="1" ht="15" customHeight="1" x14ac:dyDescent="0.25">
      <c r="C89" s="82"/>
      <c r="D89" s="82"/>
      <c r="E89" s="82"/>
      <c r="F89" s="82"/>
      <c r="G89" s="82"/>
      <c r="H89" s="82"/>
      <c r="I89" s="82"/>
      <c r="J89" s="82"/>
      <c r="K89" s="92"/>
    </row>
    <row r="90" spans="3:11" s="91" customFormat="1" ht="15" customHeight="1" x14ac:dyDescent="0.25">
      <c r="C90" s="82"/>
      <c r="D90" s="82"/>
      <c r="E90" s="82"/>
      <c r="F90" s="82"/>
      <c r="G90" s="82"/>
      <c r="H90" s="82"/>
      <c r="I90" s="82"/>
      <c r="J90" s="82"/>
      <c r="K90" s="92"/>
    </row>
    <row r="91" spans="3:11" s="91" customFormat="1" ht="15" customHeight="1" x14ac:dyDescent="0.25">
      <c r="C91" s="82"/>
      <c r="D91" s="82"/>
      <c r="E91" s="82"/>
      <c r="F91" s="82"/>
      <c r="G91" s="82"/>
      <c r="H91" s="82"/>
      <c r="I91" s="82"/>
      <c r="J91" s="82"/>
      <c r="K91" s="92"/>
    </row>
    <row r="92" spans="3:11" s="91" customFormat="1" ht="15" customHeight="1" x14ac:dyDescent="0.25">
      <c r="C92" s="82"/>
      <c r="D92" s="82"/>
      <c r="E92" s="82"/>
      <c r="F92" s="82"/>
      <c r="G92" s="82"/>
      <c r="H92" s="82"/>
      <c r="I92" s="82"/>
      <c r="J92" s="82"/>
      <c r="K92" s="92"/>
    </row>
    <row r="93" spans="3:11" s="91" customFormat="1" ht="15" customHeight="1" x14ac:dyDescent="0.25">
      <c r="C93" s="82"/>
      <c r="D93" s="82"/>
      <c r="E93" s="82"/>
      <c r="F93" s="82"/>
      <c r="G93" s="82"/>
      <c r="H93" s="82"/>
      <c r="I93" s="82"/>
      <c r="J93" s="82"/>
      <c r="K93" s="92"/>
    </row>
    <row r="94" spans="3:11" s="91" customFormat="1" ht="15" customHeight="1" x14ac:dyDescent="0.25">
      <c r="C94" s="82"/>
      <c r="D94" s="82"/>
      <c r="E94" s="82"/>
      <c r="F94" s="82"/>
      <c r="G94" s="82"/>
      <c r="H94" s="82"/>
      <c r="I94" s="82"/>
      <c r="J94" s="82"/>
      <c r="K94" s="92"/>
    </row>
    <row r="95" spans="3:11" s="91" customFormat="1" ht="15" customHeight="1" x14ac:dyDescent="0.25">
      <c r="C95" s="82"/>
      <c r="D95" s="82"/>
      <c r="E95" s="82"/>
      <c r="F95" s="82"/>
      <c r="G95" s="82"/>
      <c r="H95" s="82"/>
      <c r="I95" s="82"/>
      <c r="J95" s="82"/>
      <c r="K95" s="92"/>
    </row>
    <row r="96" spans="3:11" s="91" customFormat="1" ht="15" customHeight="1" x14ac:dyDescent="0.25">
      <c r="C96" s="82"/>
      <c r="D96" s="82"/>
      <c r="E96" s="82"/>
      <c r="F96" s="82"/>
      <c r="G96" s="82"/>
      <c r="H96" s="82"/>
      <c r="I96" s="82"/>
      <c r="J96" s="82"/>
      <c r="K96" s="92"/>
    </row>
    <row r="97" spans="3:11" s="91" customFormat="1" ht="15" customHeight="1" x14ac:dyDescent="0.25">
      <c r="C97" s="82"/>
      <c r="D97" s="82"/>
      <c r="E97" s="82"/>
      <c r="F97" s="82"/>
      <c r="G97" s="82"/>
      <c r="H97" s="82"/>
      <c r="I97" s="82"/>
      <c r="J97" s="82"/>
      <c r="K97" s="92"/>
    </row>
    <row r="98" spans="3:11" s="91" customFormat="1" ht="14" x14ac:dyDescent="0.25">
      <c r="C98" s="82"/>
      <c r="D98" s="82"/>
      <c r="E98" s="82"/>
      <c r="F98" s="82"/>
      <c r="G98" s="82"/>
      <c r="H98" s="82"/>
      <c r="I98" s="82"/>
      <c r="J98" s="82"/>
      <c r="K98" s="92"/>
    </row>
    <row r="99" spans="3:11" s="91" customFormat="1" ht="14" x14ac:dyDescent="0.25">
      <c r="C99" s="82"/>
      <c r="D99" s="82"/>
      <c r="E99" s="82"/>
      <c r="F99" s="82"/>
      <c r="G99" s="82"/>
      <c r="H99" s="82"/>
      <c r="I99" s="82"/>
      <c r="J99" s="82"/>
      <c r="K99" s="92"/>
    </row>
    <row r="100" spans="3:11" s="91" customFormat="1" ht="14" x14ac:dyDescent="0.25">
      <c r="C100" s="82"/>
      <c r="D100" s="82"/>
      <c r="E100" s="82"/>
      <c r="F100" s="82"/>
      <c r="G100" s="82"/>
      <c r="H100" s="82"/>
      <c r="I100" s="82"/>
      <c r="J100" s="82"/>
      <c r="K100" s="92"/>
    </row>
    <row r="101" spans="3:11" s="91" customFormat="1" ht="14" x14ac:dyDescent="0.25">
      <c r="C101" s="82"/>
      <c r="D101" s="82"/>
      <c r="E101" s="82"/>
      <c r="F101" s="82"/>
      <c r="G101" s="82"/>
      <c r="H101" s="82"/>
      <c r="I101" s="82"/>
      <c r="J101" s="82"/>
      <c r="K101" s="92"/>
    </row>
    <row r="102" spans="3:11" s="91" customFormat="1" ht="14" x14ac:dyDescent="0.25">
      <c r="C102" s="82"/>
      <c r="D102" s="82"/>
      <c r="E102" s="82"/>
      <c r="F102" s="82"/>
      <c r="G102" s="82"/>
      <c r="H102" s="82"/>
      <c r="I102" s="82"/>
      <c r="J102" s="82"/>
      <c r="K102" s="92"/>
    </row>
    <row r="103" spans="3:11" s="91" customFormat="1" ht="14" x14ac:dyDescent="0.25">
      <c r="C103" s="82"/>
      <c r="D103" s="82"/>
      <c r="E103" s="82"/>
      <c r="F103" s="82"/>
      <c r="G103" s="82"/>
      <c r="H103" s="82"/>
      <c r="I103" s="82"/>
      <c r="J103" s="82"/>
      <c r="K103" s="92"/>
    </row>
    <row r="104" spans="3:11" s="91" customFormat="1" ht="14" x14ac:dyDescent="0.25">
      <c r="C104" s="82"/>
      <c r="D104" s="82"/>
      <c r="E104" s="82"/>
      <c r="F104" s="82"/>
      <c r="G104" s="82"/>
      <c r="H104" s="82"/>
      <c r="I104" s="82"/>
      <c r="J104" s="82"/>
      <c r="K104" s="92"/>
    </row>
    <row r="105" spans="3:11" s="91" customFormat="1" ht="14" x14ac:dyDescent="0.25">
      <c r="C105" s="82"/>
      <c r="D105" s="82"/>
      <c r="E105" s="82"/>
      <c r="F105" s="82"/>
      <c r="G105" s="82"/>
      <c r="H105" s="82"/>
      <c r="I105" s="82"/>
      <c r="J105" s="82"/>
      <c r="K105" s="92"/>
    </row>
    <row r="106" spans="3:11" s="91" customFormat="1" ht="14" x14ac:dyDescent="0.25">
      <c r="C106" s="82"/>
      <c r="D106" s="82"/>
      <c r="E106" s="82"/>
      <c r="F106" s="82"/>
      <c r="G106" s="82"/>
      <c r="H106" s="82"/>
      <c r="I106" s="82"/>
      <c r="J106" s="82"/>
      <c r="K106" s="92"/>
    </row>
    <row r="107" spans="3:11" s="91" customFormat="1" ht="14" x14ac:dyDescent="0.25">
      <c r="C107" s="82"/>
      <c r="D107" s="82"/>
      <c r="E107" s="82"/>
      <c r="F107" s="82"/>
      <c r="G107" s="82"/>
      <c r="H107" s="82"/>
      <c r="I107" s="82"/>
      <c r="J107" s="82"/>
      <c r="K107" s="92"/>
    </row>
    <row r="108" spans="3:11" s="91" customFormat="1" ht="14" x14ac:dyDescent="0.25">
      <c r="C108" s="82"/>
      <c r="D108" s="82"/>
      <c r="E108" s="82"/>
      <c r="F108" s="82"/>
      <c r="G108" s="82"/>
      <c r="H108" s="82"/>
      <c r="I108" s="82"/>
      <c r="J108" s="82"/>
      <c r="K108" s="92"/>
    </row>
    <row r="109" spans="3:11" s="91" customFormat="1" ht="14" x14ac:dyDescent="0.25">
      <c r="C109" s="82"/>
      <c r="D109" s="82"/>
      <c r="E109" s="82"/>
      <c r="F109" s="82"/>
      <c r="G109" s="82"/>
      <c r="H109" s="82"/>
      <c r="I109" s="82"/>
      <c r="J109" s="82"/>
      <c r="K109" s="92"/>
    </row>
    <row r="110" spans="3:11" s="91" customFormat="1" ht="14" x14ac:dyDescent="0.25">
      <c r="C110" s="82"/>
      <c r="D110" s="82"/>
      <c r="E110" s="82"/>
      <c r="F110" s="82"/>
      <c r="G110" s="82"/>
      <c r="H110" s="82"/>
      <c r="I110" s="82"/>
      <c r="J110" s="82"/>
      <c r="K110" s="92"/>
    </row>
    <row r="111" spans="3:11" s="91" customFormat="1" ht="14" x14ac:dyDescent="0.25">
      <c r="C111" s="82"/>
      <c r="D111" s="82"/>
      <c r="E111" s="82"/>
      <c r="F111" s="82"/>
      <c r="G111" s="82"/>
      <c r="H111" s="82"/>
      <c r="I111" s="82"/>
      <c r="J111" s="82"/>
      <c r="K111" s="92"/>
    </row>
    <row r="112" spans="3:11" s="91" customFormat="1" ht="14" x14ac:dyDescent="0.25">
      <c r="C112" s="82"/>
      <c r="D112" s="82"/>
      <c r="E112" s="82"/>
      <c r="F112" s="82"/>
      <c r="G112" s="82"/>
      <c r="H112" s="82"/>
      <c r="I112" s="82"/>
      <c r="J112" s="82"/>
      <c r="K112" s="92"/>
    </row>
    <row r="113" spans="1:11" s="91" customFormat="1" ht="14" x14ac:dyDescent="0.25">
      <c r="C113" s="82"/>
      <c r="D113" s="82"/>
      <c r="E113" s="82"/>
      <c r="F113" s="82"/>
      <c r="G113" s="82"/>
      <c r="H113" s="82"/>
      <c r="I113" s="82"/>
      <c r="J113" s="82"/>
      <c r="K113" s="92"/>
    </row>
    <row r="114" spans="1:11" s="91" customFormat="1" ht="14" x14ac:dyDescent="0.25">
      <c r="C114" s="82"/>
      <c r="D114" s="82"/>
      <c r="E114" s="82"/>
      <c r="F114" s="82"/>
      <c r="G114" s="82"/>
      <c r="H114" s="82"/>
      <c r="I114" s="82"/>
      <c r="J114" s="82"/>
      <c r="K114" s="92"/>
    </row>
    <row r="115" spans="1:11" s="91" customFormat="1" ht="14" x14ac:dyDescent="0.25">
      <c r="C115" s="82"/>
      <c r="D115" s="82"/>
      <c r="E115" s="82"/>
      <c r="F115" s="82"/>
      <c r="G115" s="82"/>
      <c r="H115" s="82"/>
      <c r="I115" s="82"/>
      <c r="J115" s="82"/>
      <c r="K115" s="92"/>
    </row>
    <row r="116" spans="1:11" s="91" customFormat="1" ht="14" x14ac:dyDescent="0.25">
      <c r="C116" s="82"/>
      <c r="D116" s="82"/>
      <c r="E116" s="82"/>
      <c r="F116" s="82"/>
      <c r="G116" s="82"/>
      <c r="H116" s="82"/>
      <c r="I116" s="82"/>
      <c r="J116" s="82"/>
      <c r="K116" s="92"/>
    </row>
    <row r="117" spans="1:11" s="91" customFormat="1" ht="14" x14ac:dyDescent="0.25">
      <c r="C117" s="82"/>
      <c r="D117" s="82"/>
      <c r="E117" s="82"/>
      <c r="F117" s="82"/>
      <c r="G117" s="82"/>
      <c r="H117" s="82"/>
      <c r="I117" s="82"/>
      <c r="J117" s="82"/>
      <c r="K117" s="92"/>
    </row>
    <row r="118" spans="1:11" s="91" customFormat="1" ht="14" x14ac:dyDescent="0.25">
      <c r="C118" s="82"/>
      <c r="D118" s="82"/>
      <c r="E118" s="82"/>
      <c r="F118" s="82"/>
      <c r="G118" s="82"/>
      <c r="H118" s="82"/>
      <c r="I118" s="82"/>
      <c r="J118" s="82"/>
      <c r="K118" s="92"/>
    </row>
    <row r="119" spans="1:11" s="91" customFormat="1" ht="14" x14ac:dyDescent="0.25">
      <c r="C119" s="82"/>
      <c r="D119" s="82"/>
      <c r="E119" s="82"/>
      <c r="F119" s="82"/>
      <c r="G119" s="82"/>
      <c r="H119" s="82"/>
      <c r="I119" s="82"/>
      <c r="J119" s="82"/>
      <c r="K119" s="92"/>
    </row>
    <row r="120" spans="1:11" s="91" customFormat="1" ht="14" x14ac:dyDescent="0.25">
      <c r="C120" s="82"/>
      <c r="D120" s="82"/>
      <c r="E120" s="82"/>
      <c r="F120" s="82"/>
      <c r="G120" s="82"/>
      <c r="H120" s="82"/>
      <c r="I120" s="82"/>
      <c r="J120" s="82"/>
      <c r="K120" s="92"/>
    </row>
    <row r="121" spans="1:11" s="91" customFormat="1" ht="14" x14ac:dyDescent="0.25">
      <c r="C121" s="82"/>
      <c r="D121" s="82"/>
      <c r="E121" s="82"/>
      <c r="F121" s="82"/>
      <c r="G121" s="82"/>
      <c r="H121" s="82"/>
      <c r="I121" s="82"/>
      <c r="J121" s="82"/>
      <c r="K121" s="92"/>
    </row>
    <row r="122" spans="1:11" s="86" customFormat="1" ht="14" x14ac:dyDescent="0.25">
      <c r="A122" s="91"/>
      <c r="B122" s="91"/>
      <c r="C122" s="82"/>
      <c r="D122" s="82"/>
      <c r="E122" s="82"/>
      <c r="F122" s="82"/>
      <c r="G122" s="82"/>
      <c r="H122" s="82"/>
      <c r="I122" s="82"/>
      <c r="J122" s="82"/>
      <c r="K122" s="85"/>
    </row>
    <row r="123" spans="1:11" s="86" customFormat="1" ht="14" x14ac:dyDescent="0.25">
      <c r="A123" s="91"/>
      <c r="B123" s="91"/>
      <c r="C123" s="82"/>
      <c r="D123" s="82"/>
      <c r="E123" s="82"/>
      <c r="F123" s="82"/>
      <c r="G123" s="82"/>
      <c r="H123" s="82"/>
      <c r="I123" s="82"/>
      <c r="J123" s="82"/>
      <c r="K123" s="85"/>
    </row>
    <row r="124" spans="1:11" s="86" customFormat="1" ht="14" x14ac:dyDescent="0.25">
      <c r="A124" s="91"/>
      <c r="B124" s="91"/>
      <c r="C124" s="82"/>
      <c r="D124" s="82"/>
      <c r="E124" s="82"/>
      <c r="F124" s="82"/>
      <c r="G124" s="82"/>
      <c r="H124" s="82"/>
      <c r="I124" s="82"/>
      <c r="J124" s="82"/>
      <c r="K124" s="85"/>
    </row>
    <row r="125" spans="1:11" s="86" customFormat="1" ht="14" x14ac:dyDescent="0.25">
      <c r="A125" s="91"/>
      <c r="B125" s="91"/>
      <c r="C125" s="82"/>
      <c r="D125" s="82"/>
      <c r="E125" s="82"/>
      <c r="F125" s="82"/>
      <c r="G125" s="82"/>
      <c r="H125" s="82"/>
      <c r="I125" s="82"/>
      <c r="J125" s="82"/>
      <c r="K125" s="85"/>
    </row>
    <row r="126" spans="1:11" s="86" customFormat="1" ht="14" x14ac:dyDescent="0.25">
      <c r="A126" s="91"/>
      <c r="B126" s="91"/>
      <c r="C126" s="82"/>
      <c r="D126" s="82"/>
      <c r="E126" s="82"/>
      <c r="F126" s="82"/>
      <c r="G126" s="82"/>
      <c r="H126" s="82"/>
      <c r="I126" s="82"/>
      <c r="J126" s="82"/>
      <c r="K126" s="85"/>
    </row>
    <row r="127" spans="1:11" s="86" customFormat="1" ht="14" x14ac:dyDescent="0.25">
      <c r="A127" s="91"/>
      <c r="B127" s="91"/>
      <c r="C127" s="82"/>
      <c r="D127" s="82"/>
      <c r="E127" s="82"/>
      <c r="F127" s="82"/>
      <c r="G127" s="82"/>
      <c r="H127" s="82"/>
      <c r="I127" s="82"/>
      <c r="J127" s="82"/>
      <c r="K127" s="85"/>
    </row>
    <row r="128" spans="1:11" s="86" customFormat="1" ht="14" x14ac:dyDescent="0.25">
      <c r="A128" s="91"/>
      <c r="B128" s="91"/>
      <c r="C128" s="82"/>
      <c r="D128" s="82"/>
      <c r="E128" s="82"/>
      <c r="F128" s="82"/>
      <c r="G128" s="82"/>
      <c r="H128" s="82"/>
      <c r="I128" s="82"/>
      <c r="J128" s="82"/>
      <c r="K128" s="85"/>
    </row>
    <row r="129" spans="1:11" s="86" customFormat="1" ht="14" x14ac:dyDescent="0.25">
      <c r="A129" s="91"/>
      <c r="B129" s="91"/>
      <c r="C129" s="82"/>
      <c r="D129" s="82"/>
      <c r="E129" s="82"/>
      <c r="F129" s="82"/>
      <c r="G129" s="82"/>
      <c r="H129" s="82"/>
      <c r="I129" s="82"/>
      <c r="J129" s="82"/>
      <c r="K129" s="85"/>
    </row>
    <row r="130" spans="1:11" s="86" customFormat="1" ht="14" x14ac:dyDescent="0.25">
      <c r="A130" s="91"/>
      <c r="B130" s="91"/>
      <c r="C130" s="82"/>
      <c r="D130" s="82"/>
      <c r="E130" s="82"/>
      <c r="F130" s="82"/>
      <c r="G130" s="82"/>
      <c r="H130" s="82"/>
      <c r="I130" s="82"/>
      <c r="J130" s="82"/>
      <c r="K130" s="85"/>
    </row>
    <row r="131" spans="1:11" s="86" customFormat="1" ht="14" x14ac:dyDescent="0.25">
      <c r="A131" s="91"/>
      <c r="B131" s="91"/>
      <c r="C131" s="82"/>
      <c r="D131" s="82"/>
      <c r="E131" s="82"/>
      <c r="F131" s="82"/>
      <c r="G131" s="82"/>
      <c r="H131" s="82"/>
      <c r="I131" s="82"/>
      <c r="J131" s="82"/>
      <c r="K131" s="85"/>
    </row>
    <row r="132" spans="1:11" s="86" customFormat="1" ht="14" x14ac:dyDescent="0.25">
      <c r="A132" s="91"/>
      <c r="B132" s="91"/>
      <c r="C132" s="82"/>
      <c r="D132" s="82"/>
      <c r="E132" s="82"/>
      <c r="F132" s="82"/>
      <c r="G132" s="82"/>
      <c r="H132" s="82"/>
      <c r="I132" s="82"/>
      <c r="J132" s="82"/>
      <c r="K132" s="85"/>
    </row>
    <row r="133" spans="1:11" s="86" customFormat="1" ht="14" x14ac:dyDescent="0.25">
      <c r="A133" s="91"/>
      <c r="B133" s="91"/>
      <c r="C133" s="82"/>
      <c r="D133" s="82"/>
      <c r="E133" s="82"/>
      <c r="F133" s="82"/>
      <c r="G133" s="82"/>
      <c r="H133" s="82"/>
      <c r="I133" s="82"/>
      <c r="J133" s="82"/>
      <c r="K133" s="85"/>
    </row>
    <row r="134" spans="1:11" s="86" customFormat="1" ht="14" x14ac:dyDescent="0.25">
      <c r="A134" s="91"/>
      <c r="B134" s="91"/>
      <c r="C134" s="82"/>
      <c r="D134" s="82"/>
      <c r="E134" s="82"/>
      <c r="F134" s="82"/>
      <c r="G134" s="82"/>
      <c r="H134" s="82"/>
      <c r="I134" s="82"/>
      <c r="J134" s="82"/>
      <c r="K134" s="85"/>
    </row>
    <row r="135" spans="1:11" s="86" customFormat="1" ht="14" x14ac:dyDescent="0.25">
      <c r="A135" s="91"/>
      <c r="B135" s="91"/>
      <c r="C135" s="82"/>
      <c r="D135" s="82"/>
      <c r="E135" s="82"/>
      <c r="F135" s="82"/>
      <c r="G135" s="82"/>
      <c r="H135" s="82"/>
      <c r="I135" s="82"/>
      <c r="J135" s="82"/>
      <c r="K135" s="85"/>
    </row>
    <row r="136" spans="1:11" s="86" customFormat="1" ht="14" x14ac:dyDescent="0.25">
      <c r="A136" s="91"/>
      <c r="B136" s="91"/>
      <c r="C136" s="82"/>
      <c r="D136" s="82"/>
      <c r="E136" s="82"/>
      <c r="F136" s="82"/>
      <c r="G136" s="82"/>
      <c r="H136" s="82"/>
      <c r="I136" s="82"/>
      <c r="J136" s="82"/>
      <c r="K136" s="85"/>
    </row>
    <row r="137" spans="1:11" s="86" customFormat="1" ht="14" x14ac:dyDescent="0.25">
      <c r="A137" s="91"/>
      <c r="B137" s="91"/>
      <c r="C137" s="82"/>
      <c r="D137" s="82"/>
      <c r="E137" s="82"/>
      <c r="F137" s="82"/>
      <c r="G137" s="82"/>
      <c r="H137" s="82"/>
      <c r="I137" s="82"/>
      <c r="J137" s="82"/>
      <c r="K137" s="85"/>
    </row>
    <row r="138" spans="1:11" s="86" customFormat="1" ht="14" x14ac:dyDescent="0.25">
      <c r="A138" s="91"/>
      <c r="B138" s="91"/>
      <c r="C138" s="82"/>
      <c r="D138" s="82"/>
      <c r="E138" s="82"/>
      <c r="F138" s="82"/>
      <c r="G138" s="82"/>
      <c r="H138" s="82"/>
      <c r="I138" s="82"/>
      <c r="J138" s="82"/>
      <c r="K138" s="85"/>
    </row>
    <row r="139" spans="1:11" s="86" customFormat="1" ht="14" x14ac:dyDescent="0.25">
      <c r="A139" s="91"/>
      <c r="B139" s="91"/>
      <c r="C139" s="82"/>
      <c r="D139" s="82"/>
      <c r="E139" s="82"/>
      <c r="F139" s="82"/>
      <c r="G139" s="82"/>
      <c r="H139" s="82"/>
      <c r="I139" s="82"/>
      <c r="J139" s="82"/>
      <c r="K139" s="85"/>
    </row>
    <row r="140" spans="1:11" s="86" customFormat="1" ht="14" x14ac:dyDescent="0.25">
      <c r="A140" s="91"/>
      <c r="B140" s="91"/>
      <c r="C140" s="82"/>
      <c r="D140" s="82"/>
      <c r="E140" s="82"/>
      <c r="F140" s="82"/>
      <c r="G140" s="82"/>
      <c r="H140" s="82"/>
      <c r="I140" s="82"/>
      <c r="J140" s="82"/>
      <c r="K140" s="85"/>
    </row>
    <row r="141" spans="1:11" s="86" customFormat="1" ht="14" x14ac:dyDescent="0.25">
      <c r="A141" s="91"/>
      <c r="B141" s="91"/>
      <c r="C141" s="82"/>
      <c r="D141" s="82"/>
      <c r="E141" s="82"/>
      <c r="F141" s="82"/>
      <c r="G141" s="82"/>
      <c r="H141" s="82"/>
      <c r="I141" s="82"/>
      <c r="J141" s="82"/>
      <c r="K141" s="85"/>
    </row>
    <row r="142" spans="1:11" s="86" customFormat="1" ht="14" x14ac:dyDescent="0.25">
      <c r="A142" s="91"/>
      <c r="B142" s="91"/>
      <c r="C142" s="82"/>
      <c r="D142" s="82"/>
      <c r="E142" s="82"/>
      <c r="F142" s="82"/>
      <c r="G142" s="82"/>
      <c r="H142" s="82"/>
      <c r="I142" s="82"/>
      <c r="J142" s="82"/>
      <c r="K142" s="85"/>
    </row>
    <row r="143" spans="1:11" s="86" customFormat="1" ht="14" x14ac:dyDescent="0.25">
      <c r="A143" s="91"/>
      <c r="B143" s="91"/>
      <c r="C143" s="82"/>
      <c r="D143" s="82"/>
      <c r="E143" s="82"/>
      <c r="F143" s="82"/>
      <c r="G143" s="82"/>
      <c r="H143" s="82"/>
      <c r="I143" s="82"/>
      <c r="J143" s="82"/>
      <c r="K143" s="85"/>
    </row>
    <row r="144" spans="1:11" s="86" customFormat="1" ht="14" x14ac:dyDescent="0.25">
      <c r="A144" s="91"/>
      <c r="B144" s="91"/>
      <c r="C144" s="82"/>
      <c r="D144" s="82"/>
      <c r="E144" s="82"/>
      <c r="F144" s="82"/>
      <c r="G144" s="82"/>
      <c r="H144" s="82"/>
      <c r="I144" s="82"/>
      <c r="J144" s="82"/>
      <c r="K144" s="85"/>
    </row>
    <row r="145" spans="1:11" s="86" customFormat="1" ht="14" x14ac:dyDescent="0.25">
      <c r="A145" s="91"/>
      <c r="B145" s="91"/>
      <c r="C145" s="82"/>
      <c r="D145" s="82"/>
      <c r="E145" s="82"/>
      <c r="F145" s="82"/>
      <c r="G145" s="82"/>
      <c r="H145" s="82"/>
      <c r="I145" s="82"/>
      <c r="J145" s="82"/>
      <c r="K145" s="85"/>
    </row>
    <row r="146" spans="1:11" s="86" customFormat="1" ht="14" x14ac:dyDescent="0.25">
      <c r="A146" s="91"/>
      <c r="B146" s="91"/>
      <c r="C146" s="82"/>
      <c r="D146" s="82"/>
      <c r="E146" s="82"/>
      <c r="F146" s="82"/>
      <c r="G146" s="82"/>
      <c r="H146" s="82"/>
      <c r="I146" s="82"/>
      <c r="J146" s="82"/>
      <c r="K146" s="85"/>
    </row>
    <row r="147" spans="1:11" s="86" customFormat="1" ht="14" x14ac:dyDescent="0.25">
      <c r="A147" s="91"/>
      <c r="B147" s="91"/>
      <c r="C147" s="82"/>
      <c r="D147" s="82"/>
      <c r="E147" s="82"/>
      <c r="F147" s="82"/>
      <c r="G147" s="82"/>
      <c r="H147" s="82"/>
      <c r="I147" s="82"/>
      <c r="J147" s="82"/>
      <c r="K147" s="85"/>
    </row>
    <row r="148" spans="1:11" s="86" customFormat="1" ht="14" x14ac:dyDescent="0.25">
      <c r="A148" s="91"/>
      <c r="B148" s="91"/>
      <c r="C148" s="82"/>
      <c r="D148" s="82"/>
      <c r="E148" s="82"/>
      <c r="F148" s="82"/>
      <c r="G148" s="82"/>
      <c r="H148" s="82"/>
      <c r="I148" s="82"/>
      <c r="J148" s="82"/>
      <c r="K148" s="85"/>
    </row>
    <row r="149" spans="1:11" s="86" customFormat="1" ht="14" x14ac:dyDescent="0.25">
      <c r="A149" s="91"/>
      <c r="B149" s="91"/>
      <c r="C149" s="82"/>
      <c r="D149" s="82"/>
      <c r="E149" s="82"/>
      <c r="F149" s="82"/>
      <c r="G149" s="82"/>
      <c r="H149" s="82"/>
      <c r="I149" s="82"/>
      <c r="J149" s="82"/>
      <c r="K149" s="85"/>
    </row>
    <row r="150" spans="1:11" s="86" customFormat="1" ht="14" x14ac:dyDescent="0.25">
      <c r="A150" s="91"/>
      <c r="B150" s="91"/>
      <c r="C150" s="82"/>
      <c r="D150" s="82"/>
      <c r="E150" s="82"/>
      <c r="F150" s="82"/>
      <c r="G150" s="82"/>
      <c r="H150" s="82"/>
      <c r="I150" s="82"/>
      <c r="J150" s="82"/>
      <c r="K150" s="85"/>
    </row>
    <row r="151" spans="1:11" s="86" customFormat="1" ht="14" x14ac:dyDescent="0.25">
      <c r="A151" s="91"/>
      <c r="B151" s="91"/>
      <c r="C151" s="82"/>
      <c r="D151" s="82"/>
      <c r="E151" s="82"/>
      <c r="F151" s="82"/>
      <c r="G151" s="82"/>
      <c r="H151" s="82"/>
      <c r="I151" s="82"/>
      <c r="J151" s="82"/>
      <c r="K151" s="85"/>
    </row>
    <row r="152" spans="1:11" s="86" customFormat="1" ht="14" x14ac:dyDescent="0.25">
      <c r="A152" s="91"/>
      <c r="B152" s="91"/>
      <c r="C152" s="82"/>
      <c r="D152" s="82"/>
      <c r="E152" s="82"/>
      <c r="F152" s="82"/>
      <c r="G152" s="82"/>
      <c r="H152" s="82"/>
      <c r="I152" s="82"/>
      <c r="J152" s="82"/>
      <c r="K152" s="85"/>
    </row>
    <row r="153" spans="1:11" s="86" customFormat="1" ht="14" x14ac:dyDescent="0.25">
      <c r="A153" s="91"/>
      <c r="B153" s="91"/>
      <c r="C153" s="82"/>
      <c r="D153" s="82"/>
      <c r="E153" s="82"/>
      <c r="F153" s="82"/>
      <c r="G153" s="82"/>
      <c r="H153" s="82"/>
      <c r="I153" s="82"/>
      <c r="J153" s="82"/>
      <c r="K153" s="85"/>
    </row>
    <row r="154" spans="1:11" s="86" customFormat="1" ht="14" x14ac:dyDescent="0.25">
      <c r="A154" s="91"/>
      <c r="B154" s="91"/>
      <c r="C154" s="82"/>
      <c r="D154" s="82"/>
      <c r="E154" s="82"/>
      <c r="F154" s="82"/>
      <c r="G154" s="82"/>
      <c r="H154" s="82"/>
      <c r="I154" s="82"/>
      <c r="J154" s="82"/>
      <c r="K154" s="85"/>
    </row>
    <row r="155" spans="1:11" s="86" customFormat="1" ht="14" x14ac:dyDescent="0.25">
      <c r="A155" s="91"/>
      <c r="B155" s="91"/>
      <c r="C155" s="82"/>
      <c r="D155" s="82"/>
      <c r="E155" s="82"/>
      <c r="F155" s="82"/>
      <c r="G155" s="82"/>
      <c r="H155" s="82"/>
      <c r="I155" s="82"/>
      <c r="J155" s="82"/>
      <c r="K155" s="85"/>
    </row>
    <row r="156" spans="1:11" s="86" customFormat="1" ht="14" x14ac:dyDescent="0.25">
      <c r="A156" s="91"/>
      <c r="B156" s="91"/>
      <c r="C156" s="82"/>
      <c r="D156" s="82"/>
      <c r="E156" s="82"/>
      <c r="F156" s="82"/>
      <c r="G156" s="82"/>
      <c r="H156" s="82"/>
      <c r="I156" s="82"/>
      <c r="J156" s="82"/>
      <c r="K156" s="85"/>
    </row>
    <row r="157" spans="1:11" s="86" customFormat="1" ht="14" x14ac:dyDescent="0.25">
      <c r="A157" s="91"/>
      <c r="B157" s="91"/>
      <c r="C157" s="82"/>
      <c r="D157" s="82"/>
      <c r="E157" s="82"/>
      <c r="F157" s="82"/>
      <c r="G157" s="82"/>
      <c r="H157" s="82"/>
      <c r="I157" s="82"/>
      <c r="J157" s="82"/>
      <c r="K157" s="85"/>
    </row>
    <row r="158" spans="1:11" s="86" customFormat="1" ht="14" x14ac:dyDescent="0.25">
      <c r="A158" s="91"/>
      <c r="B158" s="91"/>
      <c r="C158" s="82"/>
      <c r="D158" s="82"/>
      <c r="E158" s="82"/>
      <c r="F158" s="82"/>
      <c r="G158" s="82"/>
      <c r="H158" s="82"/>
      <c r="I158" s="82"/>
      <c r="J158" s="82"/>
      <c r="K158" s="85"/>
    </row>
    <row r="159" spans="1:11" s="86" customFormat="1" ht="14" x14ac:dyDescent="0.25">
      <c r="A159" s="91"/>
      <c r="B159" s="91"/>
      <c r="C159" s="82"/>
      <c r="D159" s="82"/>
      <c r="E159" s="82"/>
      <c r="F159" s="82"/>
      <c r="G159" s="82"/>
      <c r="H159" s="82"/>
      <c r="I159" s="82"/>
      <c r="J159" s="82"/>
      <c r="K159" s="85"/>
    </row>
    <row r="160" spans="1:11" s="86" customFormat="1" ht="14" x14ac:dyDescent="0.25">
      <c r="A160" s="91"/>
      <c r="B160" s="91"/>
      <c r="C160" s="82"/>
      <c r="D160" s="82"/>
      <c r="E160" s="82"/>
      <c r="F160" s="82"/>
      <c r="G160" s="82"/>
      <c r="H160" s="82"/>
      <c r="I160" s="82"/>
      <c r="J160" s="82"/>
      <c r="K160" s="85"/>
    </row>
    <row r="161" spans="1:11" s="86" customFormat="1" ht="14" x14ac:dyDescent="0.25">
      <c r="A161" s="91"/>
      <c r="B161" s="91"/>
      <c r="C161" s="82"/>
      <c r="D161" s="82"/>
      <c r="E161" s="82"/>
      <c r="F161" s="82"/>
      <c r="G161" s="82"/>
      <c r="H161" s="82"/>
      <c r="I161" s="82"/>
      <c r="J161" s="82"/>
      <c r="K161" s="85"/>
    </row>
    <row r="162" spans="1:11" ht="14" x14ac:dyDescent="0.25">
      <c r="A162" s="78"/>
      <c r="B162" s="78"/>
    </row>
    <row r="163" spans="1:11" ht="14" x14ac:dyDescent="0.25">
      <c r="A163" s="78"/>
      <c r="B163" s="78"/>
    </row>
    <row r="164" spans="1:11" ht="14" x14ac:dyDescent="0.25">
      <c r="A164" s="78"/>
      <c r="B164" s="78"/>
    </row>
    <row r="165" spans="1:11" ht="14" x14ac:dyDescent="0.25">
      <c r="A165" s="78"/>
      <c r="B165" s="78"/>
    </row>
    <row r="166" spans="1:11" ht="14" x14ac:dyDescent="0.25">
      <c r="A166" s="78"/>
      <c r="B166" s="78"/>
    </row>
    <row r="167" spans="1:11" ht="14" x14ac:dyDescent="0.25">
      <c r="A167" s="78"/>
      <c r="B167" s="78"/>
    </row>
    <row r="168" spans="1:11" ht="14" x14ac:dyDescent="0.25">
      <c r="A168" s="78"/>
      <c r="B168" s="78"/>
    </row>
    <row r="169" spans="1:11" ht="14" x14ac:dyDescent="0.25">
      <c r="A169" s="78"/>
      <c r="B169" s="78"/>
    </row>
    <row r="170" spans="1:11" ht="14" x14ac:dyDescent="0.25">
      <c r="A170" s="78"/>
      <c r="B170" s="78"/>
    </row>
    <row r="171" spans="1:11" ht="14" x14ac:dyDescent="0.25">
      <c r="A171" s="78"/>
      <c r="B171" s="78"/>
    </row>
    <row r="172" spans="1:11" ht="14" x14ac:dyDescent="0.25">
      <c r="A172" s="78"/>
      <c r="B172" s="78"/>
    </row>
    <row r="173" spans="1:11" ht="14" x14ac:dyDescent="0.25">
      <c r="A173" s="78"/>
      <c r="B173" s="78"/>
    </row>
    <row r="174" spans="1:11" ht="14" x14ac:dyDescent="0.25">
      <c r="A174" s="78"/>
      <c r="B174" s="78"/>
    </row>
    <row r="175" spans="1:11" ht="14" x14ac:dyDescent="0.25">
      <c r="A175" s="78"/>
      <c r="B175" s="78"/>
    </row>
    <row r="176" spans="1:11" ht="14" x14ac:dyDescent="0.25">
      <c r="A176" s="78"/>
      <c r="B176" s="78"/>
    </row>
    <row r="177" spans="1:2" ht="14" x14ac:dyDescent="0.25">
      <c r="A177" s="78"/>
      <c r="B177" s="78"/>
    </row>
    <row r="178" spans="1:2" ht="14" x14ac:dyDescent="0.25">
      <c r="A178" s="78"/>
      <c r="B178" s="78"/>
    </row>
    <row r="179" spans="1:2" ht="14" x14ac:dyDescent="0.25">
      <c r="A179" s="78"/>
      <c r="B179" s="78"/>
    </row>
    <row r="180" spans="1:2" ht="14" x14ac:dyDescent="0.25">
      <c r="A180" s="78"/>
      <c r="B180" s="78"/>
    </row>
    <row r="181" spans="1:2" ht="14" x14ac:dyDescent="0.25">
      <c r="A181" s="78"/>
      <c r="B181" s="78"/>
    </row>
    <row r="182" spans="1:2" ht="14" x14ac:dyDescent="0.25">
      <c r="A182" s="78"/>
      <c r="B182" s="78"/>
    </row>
    <row r="183" spans="1:2" ht="14" x14ac:dyDescent="0.25">
      <c r="A183" s="78"/>
      <c r="B183" s="78"/>
    </row>
    <row r="184" spans="1:2" ht="14" x14ac:dyDescent="0.25">
      <c r="A184" s="78"/>
      <c r="B184" s="78"/>
    </row>
    <row r="185" spans="1:2" ht="14" x14ac:dyDescent="0.25">
      <c r="A185" s="78"/>
      <c r="B185" s="78"/>
    </row>
    <row r="186" spans="1:2" ht="14" x14ac:dyDescent="0.25">
      <c r="A186" s="78"/>
      <c r="B186" s="78"/>
    </row>
    <row r="187" spans="1:2" ht="14" x14ac:dyDescent="0.25">
      <c r="A187" s="78"/>
      <c r="B187" s="78"/>
    </row>
    <row r="188" spans="1:2" ht="14" x14ac:dyDescent="0.25">
      <c r="A188" s="78"/>
      <c r="B188" s="78"/>
    </row>
    <row r="189" spans="1:2" ht="14" x14ac:dyDescent="0.25">
      <c r="A189" s="78"/>
      <c r="B189" s="78"/>
    </row>
    <row r="190" spans="1:2" ht="14" x14ac:dyDescent="0.25">
      <c r="A190" s="78"/>
      <c r="B190" s="78"/>
    </row>
    <row r="191" spans="1:2" ht="14" x14ac:dyDescent="0.25">
      <c r="A191" s="78"/>
      <c r="B191" s="78"/>
    </row>
    <row r="192" spans="1:2" ht="14" x14ac:dyDescent="0.25">
      <c r="A192" s="78"/>
      <c r="B192" s="78"/>
    </row>
    <row r="193" spans="1:2" ht="14" x14ac:dyDescent="0.25">
      <c r="A193" s="78"/>
      <c r="B193" s="78"/>
    </row>
    <row r="194" spans="1:2" ht="14" x14ac:dyDescent="0.25">
      <c r="A194" s="78"/>
      <c r="B194" s="78"/>
    </row>
    <row r="195" spans="1:2" ht="14" x14ac:dyDescent="0.25">
      <c r="A195" s="78"/>
      <c r="B195" s="78"/>
    </row>
    <row r="196" spans="1:2" ht="14" x14ac:dyDescent="0.25">
      <c r="A196" s="78"/>
      <c r="B196" s="78"/>
    </row>
    <row r="197" spans="1:2" ht="14" x14ac:dyDescent="0.25">
      <c r="A197" s="78"/>
      <c r="B197" s="78"/>
    </row>
    <row r="198" spans="1:2" ht="14" x14ac:dyDescent="0.25">
      <c r="A198" s="78"/>
      <c r="B198" s="78"/>
    </row>
    <row r="199" spans="1:2" ht="14" x14ac:dyDescent="0.25">
      <c r="A199" s="78"/>
      <c r="B199" s="78"/>
    </row>
    <row r="200" spans="1:2" ht="14" x14ac:dyDescent="0.25">
      <c r="A200" s="78"/>
      <c r="B200" s="78"/>
    </row>
    <row r="201" spans="1:2" ht="14" x14ac:dyDescent="0.25">
      <c r="A201" s="78"/>
      <c r="B201" s="78"/>
    </row>
    <row r="202" spans="1:2" ht="14" x14ac:dyDescent="0.25">
      <c r="A202" s="78"/>
      <c r="B202" s="78"/>
    </row>
    <row r="203" spans="1:2" ht="14" x14ac:dyDescent="0.25">
      <c r="A203" s="78"/>
      <c r="B203" s="78"/>
    </row>
    <row r="204" spans="1:2" ht="14" x14ac:dyDescent="0.25">
      <c r="A204" s="78"/>
      <c r="B204" s="78"/>
    </row>
    <row r="205" spans="1:2" ht="14" x14ac:dyDescent="0.25">
      <c r="A205" s="78"/>
      <c r="B205" s="78"/>
    </row>
    <row r="206" spans="1:2" ht="14" x14ac:dyDescent="0.25">
      <c r="A206" s="78"/>
      <c r="B206" s="78"/>
    </row>
    <row r="207" spans="1:2" ht="14" x14ac:dyDescent="0.25">
      <c r="A207" s="78"/>
      <c r="B207" s="78"/>
    </row>
    <row r="208" spans="1:2" ht="14" x14ac:dyDescent="0.25">
      <c r="A208" s="78"/>
      <c r="B208" s="78"/>
    </row>
    <row r="209" spans="1:2" ht="14" x14ac:dyDescent="0.25">
      <c r="A209" s="78"/>
      <c r="B209" s="78"/>
    </row>
    <row r="210" spans="1:2" ht="14" x14ac:dyDescent="0.25">
      <c r="A210" s="78"/>
      <c r="B210" s="78"/>
    </row>
    <row r="211" spans="1:2" ht="14" x14ac:dyDescent="0.25">
      <c r="A211" s="78"/>
      <c r="B211" s="78"/>
    </row>
    <row r="212" spans="1:2" ht="14" x14ac:dyDescent="0.25">
      <c r="A212" s="78"/>
      <c r="B212" s="78"/>
    </row>
    <row r="213" spans="1:2" ht="14" x14ac:dyDescent="0.25">
      <c r="A213" s="78"/>
      <c r="B213" s="78"/>
    </row>
    <row r="214" spans="1:2" ht="14" x14ac:dyDescent="0.25">
      <c r="A214" s="78"/>
      <c r="B214" s="78"/>
    </row>
    <row r="215" spans="1:2" ht="14" x14ac:dyDescent="0.25">
      <c r="A215" s="78"/>
      <c r="B215" s="78"/>
    </row>
    <row r="216" spans="1:2" ht="14" x14ac:dyDescent="0.25">
      <c r="A216" s="78"/>
      <c r="B216" s="78"/>
    </row>
    <row r="217" spans="1:2" ht="14" x14ac:dyDescent="0.25">
      <c r="A217" s="78"/>
      <c r="B217" s="78"/>
    </row>
    <row r="218" spans="1:2" ht="14" x14ac:dyDescent="0.25">
      <c r="A218" s="78"/>
      <c r="B218" s="78"/>
    </row>
    <row r="219" spans="1:2" ht="14" x14ac:dyDescent="0.25">
      <c r="A219" s="78"/>
      <c r="B219" s="78"/>
    </row>
    <row r="220" spans="1:2" ht="14" x14ac:dyDescent="0.25">
      <c r="A220" s="78"/>
      <c r="B220" s="78"/>
    </row>
    <row r="221" spans="1:2" ht="14" x14ac:dyDescent="0.25">
      <c r="A221" s="78"/>
      <c r="B221" s="78"/>
    </row>
    <row r="222" spans="1:2" ht="14" x14ac:dyDescent="0.25">
      <c r="A222" s="78"/>
      <c r="B222" s="78"/>
    </row>
    <row r="223" spans="1:2" ht="14" x14ac:dyDescent="0.25">
      <c r="A223" s="78"/>
      <c r="B223" s="78"/>
    </row>
    <row r="224" spans="1:2" ht="14" x14ac:dyDescent="0.25">
      <c r="A224" s="78"/>
      <c r="B224" s="78"/>
    </row>
    <row r="225" spans="1:2" ht="14" x14ac:dyDescent="0.25">
      <c r="A225" s="78"/>
      <c r="B225" s="78"/>
    </row>
    <row r="226" spans="1:2" ht="14" x14ac:dyDescent="0.25">
      <c r="A226" s="78"/>
      <c r="B226" s="78"/>
    </row>
    <row r="227" spans="1:2" ht="14" x14ac:dyDescent="0.25">
      <c r="A227" s="78"/>
      <c r="B227" s="78"/>
    </row>
    <row r="228" spans="1:2" ht="14" x14ac:dyDescent="0.25">
      <c r="A228" s="78"/>
      <c r="B228" s="78"/>
    </row>
    <row r="229" spans="1:2" ht="14" x14ac:dyDescent="0.25">
      <c r="A229" s="78"/>
      <c r="B229" s="78"/>
    </row>
    <row r="230" spans="1:2" ht="14" x14ac:dyDescent="0.25">
      <c r="A230" s="78"/>
      <c r="B230" s="78"/>
    </row>
    <row r="231" spans="1:2" ht="14" x14ac:dyDescent="0.25">
      <c r="A231" s="78"/>
      <c r="B231" s="78"/>
    </row>
    <row r="232" spans="1:2" ht="14" x14ac:dyDescent="0.25">
      <c r="A232" s="78"/>
      <c r="B232" s="78"/>
    </row>
    <row r="233" spans="1:2" ht="14" x14ac:dyDescent="0.25">
      <c r="A233" s="78"/>
      <c r="B233" s="78"/>
    </row>
    <row r="234" spans="1:2" ht="14" x14ac:dyDescent="0.25">
      <c r="A234" s="78"/>
      <c r="B234" s="78"/>
    </row>
    <row r="235" spans="1:2" ht="14" x14ac:dyDescent="0.25">
      <c r="A235" s="78"/>
      <c r="B235" s="78"/>
    </row>
    <row r="236" spans="1:2" ht="14" x14ac:dyDescent="0.25">
      <c r="A236" s="78"/>
      <c r="B236" s="78"/>
    </row>
    <row r="237" spans="1:2" ht="14" x14ac:dyDescent="0.25">
      <c r="A237" s="78"/>
      <c r="B237" s="78"/>
    </row>
    <row r="238" spans="1:2" ht="14" x14ac:dyDescent="0.25">
      <c r="A238" s="78"/>
      <c r="B238" s="78"/>
    </row>
    <row r="239" spans="1:2" ht="14" x14ac:dyDescent="0.25">
      <c r="A239" s="78"/>
      <c r="B239" s="78"/>
    </row>
    <row r="240" spans="1:2" ht="14" x14ac:dyDescent="0.25">
      <c r="A240" s="78"/>
      <c r="B240" s="78"/>
    </row>
    <row r="241" spans="1:2" ht="14" x14ac:dyDescent="0.25">
      <c r="A241" s="78"/>
      <c r="B241" s="78"/>
    </row>
    <row r="242" spans="1:2" ht="14" x14ac:dyDescent="0.25">
      <c r="A242" s="78"/>
      <c r="B242" s="78"/>
    </row>
    <row r="243" spans="1:2" ht="14" x14ac:dyDescent="0.25">
      <c r="A243" s="78"/>
      <c r="B243" s="78"/>
    </row>
    <row r="244" spans="1:2" ht="14" x14ac:dyDescent="0.25">
      <c r="A244" s="94"/>
      <c r="B244" s="78"/>
    </row>
    <row r="245" spans="1:2" ht="14" x14ac:dyDescent="0.25">
      <c r="A245" s="94"/>
      <c r="B245" s="78"/>
    </row>
    <row r="246" spans="1:2" ht="14" x14ac:dyDescent="0.25">
      <c r="A246" s="94"/>
      <c r="B246" s="78"/>
    </row>
    <row r="247" spans="1:2" ht="14" x14ac:dyDescent="0.25">
      <c r="A247" s="94"/>
      <c r="B247" s="78"/>
    </row>
    <row r="248" spans="1:2" ht="14" x14ac:dyDescent="0.25">
      <c r="A248" s="94"/>
      <c r="B248" s="78"/>
    </row>
    <row r="249" spans="1:2" ht="14" x14ac:dyDescent="0.25">
      <c r="A249" s="94"/>
      <c r="B249" s="78"/>
    </row>
    <row r="250" spans="1:2" ht="14" x14ac:dyDescent="0.25">
      <c r="A250" s="94"/>
      <c r="B250" s="78"/>
    </row>
    <row r="251" spans="1:2" ht="14" x14ac:dyDescent="0.25">
      <c r="A251" s="94"/>
      <c r="B251" s="78"/>
    </row>
    <row r="252" spans="1:2" ht="14" x14ac:dyDescent="0.25">
      <c r="A252" s="94"/>
      <c r="B252" s="78"/>
    </row>
    <row r="253" spans="1:2" ht="14" x14ac:dyDescent="0.25">
      <c r="A253" s="94"/>
      <c r="B253" s="78"/>
    </row>
    <row r="254" spans="1:2" ht="14" x14ac:dyDescent="0.25">
      <c r="A254" s="94"/>
      <c r="B254" s="78"/>
    </row>
    <row r="255" spans="1:2" ht="14" x14ac:dyDescent="0.25">
      <c r="A255" s="94"/>
      <c r="B255" s="78"/>
    </row>
    <row r="256" spans="1:2" ht="14" x14ac:dyDescent="0.25">
      <c r="A256" s="94"/>
      <c r="B256" s="78"/>
    </row>
    <row r="257" spans="1:2" ht="14" x14ac:dyDescent="0.25">
      <c r="A257" s="94"/>
      <c r="B257" s="78"/>
    </row>
    <row r="258" spans="1:2" ht="14" x14ac:dyDescent="0.25">
      <c r="A258" s="94"/>
      <c r="B258" s="78"/>
    </row>
    <row r="259" spans="1:2" ht="14" x14ac:dyDescent="0.25">
      <c r="A259" s="94"/>
      <c r="B259" s="78"/>
    </row>
    <row r="260" spans="1:2" ht="14" x14ac:dyDescent="0.25">
      <c r="A260" s="94"/>
      <c r="B260" s="78"/>
    </row>
    <row r="261" spans="1:2" ht="14" x14ac:dyDescent="0.25">
      <c r="A261" s="94"/>
      <c r="B261" s="78"/>
    </row>
    <row r="262" spans="1:2" ht="14" x14ac:dyDescent="0.25">
      <c r="A262" s="94"/>
      <c r="B262" s="78"/>
    </row>
    <row r="263" spans="1:2" ht="14" x14ac:dyDescent="0.25">
      <c r="A263" s="94"/>
      <c r="B263" s="78"/>
    </row>
    <row r="264" spans="1:2" ht="14" x14ac:dyDescent="0.25">
      <c r="A264" s="94"/>
      <c r="B264" s="78"/>
    </row>
    <row r="265" spans="1:2" ht="14" x14ac:dyDescent="0.25">
      <c r="A265" s="94"/>
      <c r="B265" s="78"/>
    </row>
    <row r="266" spans="1:2" ht="14" x14ac:dyDescent="0.25">
      <c r="A266" s="94"/>
      <c r="B266" s="78"/>
    </row>
    <row r="267" spans="1:2" ht="14" x14ac:dyDescent="0.25">
      <c r="A267" s="94"/>
      <c r="B267" s="78"/>
    </row>
    <row r="268" spans="1:2" ht="14" x14ac:dyDescent="0.25">
      <c r="A268" s="94"/>
      <c r="B268" s="78"/>
    </row>
    <row r="269" spans="1:2" ht="14" x14ac:dyDescent="0.25">
      <c r="A269" s="94"/>
      <c r="B269" s="78"/>
    </row>
    <row r="270" spans="1:2" ht="14" x14ac:dyDescent="0.25">
      <c r="A270" s="94"/>
      <c r="B270" s="78"/>
    </row>
    <row r="271" spans="1:2" ht="14" x14ac:dyDescent="0.25">
      <c r="A271" s="94"/>
      <c r="B271" s="78"/>
    </row>
    <row r="272" spans="1:2" ht="14" x14ac:dyDescent="0.25">
      <c r="A272" s="94"/>
      <c r="B272" s="78"/>
    </row>
    <row r="273" spans="1:2" ht="14" x14ac:dyDescent="0.25">
      <c r="A273" s="94"/>
      <c r="B273" s="78"/>
    </row>
    <row r="274" spans="1:2" ht="14" x14ac:dyDescent="0.25">
      <c r="A274" s="94"/>
      <c r="B274" s="78"/>
    </row>
    <row r="275" spans="1:2" ht="14" x14ac:dyDescent="0.25">
      <c r="A275" s="94"/>
      <c r="B275" s="78"/>
    </row>
    <row r="276" spans="1:2" ht="14" x14ac:dyDescent="0.25">
      <c r="A276" s="94"/>
      <c r="B276" s="78"/>
    </row>
    <row r="277" spans="1:2" ht="14" x14ac:dyDescent="0.25">
      <c r="A277" s="94"/>
      <c r="B277" s="78"/>
    </row>
    <row r="278" spans="1:2" ht="14" x14ac:dyDescent="0.25">
      <c r="A278" s="94"/>
      <c r="B278" s="78"/>
    </row>
    <row r="279" spans="1:2" ht="14" x14ac:dyDescent="0.25">
      <c r="A279" s="94"/>
      <c r="B279" s="78"/>
    </row>
    <row r="280" spans="1:2" ht="14" x14ac:dyDescent="0.25">
      <c r="A280" s="94"/>
      <c r="B280" s="78"/>
    </row>
    <row r="281" spans="1:2" ht="14" x14ac:dyDescent="0.25">
      <c r="A281" s="94"/>
      <c r="B281" s="78"/>
    </row>
    <row r="282" spans="1:2" ht="14" x14ac:dyDescent="0.25">
      <c r="A282" s="94"/>
      <c r="B282" s="78"/>
    </row>
    <row r="283" spans="1:2" ht="14" x14ac:dyDescent="0.25">
      <c r="A283" s="94"/>
      <c r="B283" s="78"/>
    </row>
    <row r="284" spans="1:2" ht="14" x14ac:dyDescent="0.25">
      <c r="A284" s="94"/>
      <c r="B284" s="78"/>
    </row>
    <row r="285" spans="1:2" ht="14" x14ac:dyDescent="0.25">
      <c r="A285" s="94"/>
      <c r="B285" s="78"/>
    </row>
    <row r="286" spans="1:2" ht="14" x14ac:dyDescent="0.25">
      <c r="A286" s="94"/>
      <c r="B286" s="78"/>
    </row>
    <row r="287" spans="1:2" ht="14" x14ac:dyDescent="0.25">
      <c r="A287" s="94"/>
      <c r="B287" s="78"/>
    </row>
    <row r="288" spans="1:2" ht="14" x14ac:dyDescent="0.25">
      <c r="A288" s="94"/>
      <c r="B288" s="78"/>
    </row>
    <row r="289" spans="1:2" ht="14" x14ac:dyDescent="0.25">
      <c r="A289" s="94"/>
      <c r="B289" s="78"/>
    </row>
    <row r="290" spans="1:2" ht="14" x14ac:dyDescent="0.25">
      <c r="A290" s="94"/>
      <c r="B290" s="78"/>
    </row>
    <row r="291" spans="1:2" ht="14" x14ac:dyDescent="0.25">
      <c r="A291" s="94"/>
      <c r="B291" s="78"/>
    </row>
    <row r="292" spans="1:2" ht="14" x14ac:dyDescent="0.25">
      <c r="A292" s="94"/>
      <c r="B292" s="78"/>
    </row>
    <row r="293" spans="1:2" ht="14" x14ac:dyDescent="0.25">
      <c r="A293" s="94"/>
      <c r="B293" s="78"/>
    </row>
    <row r="294" spans="1:2" ht="14" x14ac:dyDescent="0.25">
      <c r="A294" s="94"/>
      <c r="B294" s="78"/>
    </row>
    <row r="295" spans="1:2" ht="14" x14ac:dyDescent="0.25">
      <c r="A295" s="94"/>
      <c r="B295" s="78"/>
    </row>
    <row r="296" spans="1:2" ht="14" x14ac:dyDescent="0.25">
      <c r="A296" s="94"/>
      <c r="B296" s="78"/>
    </row>
    <row r="297" spans="1:2" ht="14" x14ac:dyDescent="0.25">
      <c r="A297" s="94"/>
      <c r="B297" s="78"/>
    </row>
    <row r="298" spans="1:2" ht="14" x14ac:dyDescent="0.25">
      <c r="A298" s="94"/>
      <c r="B298" s="78"/>
    </row>
    <row r="299" spans="1:2" ht="14" x14ac:dyDescent="0.25">
      <c r="A299" s="94"/>
      <c r="B299" s="78"/>
    </row>
    <row r="300" spans="1:2" ht="14" x14ac:dyDescent="0.25">
      <c r="A300" s="94"/>
      <c r="B300" s="78"/>
    </row>
    <row r="301" spans="1:2" ht="14" x14ac:dyDescent="0.25">
      <c r="A301" s="94"/>
      <c r="B301" s="78"/>
    </row>
    <row r="302" spans="1:2" ht="14" x14ac:dyDescent="0.25">
      <c r="A302" s="94"/>
      <c r="B302" s="78"/>
    </row>
    <row r="303" spans="1:2" ht="14" x14ac:dyDescent="0.25">
      <c r="A303" s="94"/>
      <c r="B303" s="78"/>
    </row>
    <row r="304" spans="1:2" ht="14" x14ac:dyDescent="0.25">
      <c r="A304" s="94"/>
      <c r="B304" s="78"/>
    </row>
    <row r="305" spans="1:2" ht="14" x14ac:dyDescent="0.25">
      <c r="A305" s="94"/>
      <c r="B305" s="78"/>
    </row>
    <row r="306" spans="1:2" ht="14" x14ac:dyDescent="0.25">
      <c r="A306" s="94"/>
      <c r="B306" s="78"/>
    </row>
    <row r="307" spans="1:2" ht="14" x14ac:dyDescent="0.25">
      <c r="A307" s="94"/>
      <c r="B307" s="78"/>
    </row>
    <row r="308" spans="1:2" ht="14" x14ac:dyDescent="0.25">
      <c r="A308" s="94"/>
      <c r="B308" s="78"/>
    </row>
    <row r="309" spans="1:2" ht="14" x14ac:dyDescent="0.25">
      <c r="A309" s="94"/>
      <c r="B309" s="78"/>
    </row>
    <row r="310" spans="1:2" ht="14" x14ac:dyDescent="0.25">
      <c r="A310" s="94"/>
      <c r="B310" s="78"/>
    </row>
    <row r="311" spans="1:2" ht="14" x14ac:dyDescent="0.25">
      <c r="A311" s="94"/>
      <c r="B311" s="78"/>
    </row>
    <row r="312" spans="1:2" ht="14" x14ac:dyDescent="0.25">
      <c r="A312" s="94"/>
      <c r="B312" s="78"/>
    </row>
    <row r="313" spans="1:2" ht="14" x14ac:dyDescent="0.25">
      <c r="A313" s="94"/>
      <c r="B313" s="78"/>
    </row>
    <row r="314" spans="1:2" ht="14" x14ac:dyDescent="0.25">
      <c r="A314" s="94"/>
      <c r="B314" s="78"/>
    </row>
    <row r="315" spans="1:2" ht="14" x14ac:dyDescent="0.25">
      <c r="A315" s="94"/>
      <c r="B315" s="78"/>
    </row>
    <row r="316" spans="1:2" ht="14" x14ac:dyDescent="0.25">
      <c r="A316" s="94"/>
      <c r="B316" s="78"/>
    </row>
    <row r="317" spans="1:2" ht="14" x14ac:dyDescent="0.25">
      <c r="A317" s="94"/>
      <c r="B317" s="78"/>
    </row>
    <row r="318" spans="1:2" ht="14" x14ac:dyDescent="0.25">
      <c r="A318" s="94"/>
      <c r="B318" s="78"/>
    </row>
    <row r="319" spans="1:2" ht="14" x14ac:dyDescent="0.25">
      <c r="A319" s="94"/>
      <c r="B319" s="78"/>
    </row>
    <row r="320" spans="1:2" ht="14" x14ac:dyDescent="0.25">
      <c r="A320" s="94"/>
      <c r="B320" s="78"/>
    </row>
    <row r="321" spans="1:2" ht="14" x14ac:dyDescent="0.25">
      <c r="A321" s="94"/>
      <c r="B321" s="78"/>
    </row>
    <row r="322" spans="1:2" ht="14" x14ac:dyDescent="0.25">
      <c r="A322" s="94"/>
      <c r="B322" s="78"/>
    </row>
    <row r="323" spans="1:2" ht="14" x14ac:dyDescent="0.25">
      <c r="A323" s="94"/>
      <c r="B323" s="78"/>
    </row>
    <row r="324" spans="1:2" ht="14" x14ac:dyDescent="0.25">
      <c r="A324" s="94"/>
      <c r="B324" s="78"/>
    </row>
    <row r="325" spans="1:2" ht="14" x14ac:dyDescent="0.25">
      <c r="A325" s="94"/>
      <c r="B325" s="78"/>
    </row>
    <row r="326" spans="1:2" ht="14" x14ac:dyDescent="0.25">
      <c r="A326" s="94"/>
      <c r="B326" s="78"/>
    </row>
    <row r="327" spans="1:2" ht="14" x14ac:dyDescent="0.25">
      <c r="A327" s="94"/>
      <c r="B327" s="78"/>
    </row>
    <row r="328" spans="1:2" ht="14" x14ac:dyDescent="0.25">
      <c r="A328" s="94"/>
      <c r="B328" s="78"/>
    </row>
    <row r="329" spans="1:2" ht="14" x14ac:dyDescent="0.25">
      <c r="A329" s="94"/>
      <c r="B329" s="78"/>
    </row>
    <row r="330" spans="1:2" ht="14" x14ac:dyDescent="0.25">
      <c r="A330" s="94"/>
      <c r="B330" s="78"/>
    </row>
    <row r="331" spans="1:2" ht="14" x14ac:dyDescent="0.25">
      <c r="A331" s="94"/>
      <c r="B331" s="78"/>
    </row>
    <row r="332" spans="1:2" ht="14" x14ac:dyDescent="0.25">
      <c r="A332" s="94"/>
      <c r="B332" s="78"/>
    </row>
    <row r="333" spans="1:2" ht="14" x14ac:dyDescent="0.25">
      <c r="A333" s="94"/>
      <c r="B333" s="78"/>
    </row>
    <row r="334" spans="1:2" ht="14" x14ac:dyDescent="0.25">
      <c r="A334" s="94"/>
      <c r="B334" s="78"/>
    </row>
    <row r="335" spans="1:2" ht="14" x14ac:dyDescent="0.25">
      <c r="A335" s="94"/>
      <c r="B335" s="78"/>
    </row>
    <row r="336" spans="1:2" ht="14" x14ac:dyDescent="0.25">
      <c r="A336" s="94"/>
      <c r="B336" s="78"/>
    </row>
    <row r="337" spans="1:2" ht="14" x14ac:dyDescent="0.25">
      <c r="A337" s="94"/>
      <c r="B337" s="78"/>
    </row>
    <row r="338" spans="1:2" ht="14" x14ac:dyDescent="0.25">
      <c r="A338" s="94"/>
      <c r="B338" s="78"/>
    </row>
    <row r="339" spans="1:2" ht="14" x14ac:dyDescent="0.25">
      <c r="A339" s="94"/>
      <c r="B339" s="78"/>
    </row>
    <row r="340" spans="1:2" ht="14" x14ac:dyDescent="0.25">
      <c r="A340" s="94"/>
      <c r="B340" s="78"/>
    </row>
    <row r="341" spans="1:2" ht="14" x14ac:dyDescent="0.25">
      <c r="A341" s="94"/>
      <c r="B341" s="78"/>
    </row>
    <row r="342" spans="1:2" ht="14" x14ac:dyDescent="0.25">
      <c r="A342" s="94"/>
      <c r="B342" s="78"/>
    </row>
    <row r="343" spans="1:2" ht="14" x14ac:dyDescent="0.25">
      <c r="A343" s="94"/>
      <c r="B343" s="78"/>
    </row>
    <row r="344" spans="1:2" ht="14" x14ac:dyDescent="0.25">
      <c r="A344" s="94"/>
      <c r="B344" s="78"/>
    </row>
    <row r="345" spans="1:2" ht="14" x14ac:dyDescent="0.25">
      <c r="A345" s="94"/>
      <c r="B345" s="78"/>
    </row>
    <row r="346" spans="1:2" ht="14" x14ac:dyDescent="0.25">
      <c r="A346" s="94"/>
      <c r="B346" s="78"/>
    </row>
    <row r="347" spans="1:2" ht="14" x14ac:dyDescent="0.25">
      <c r="A347" s="94"/>
      <c r="B347" s="78"/>
    </row>
    <row r="348" spans="1:2" ht="14" x14ac:dyDescent="0.25">
      <c r="A348" s="94"/>
      <c r="B348" s="78"/>
    </row>
    <row r="349" spans="1:2" ht="14" x14ac:dyDescent="0.25">
      <c r="A349" s="94"/>
      <c r="B349" s="78"/>
    </row>
    <row r="350" spans="1:2" ht="14" x14ac:dyDescent="0.25">
      <c r="A350" s="94"/>
      <c r="B350" s="78"/>
    </row>
    <row r="351" spans="1:2" ht="14" x14ac:dyDescent="0.25">
      <c r="A351" s="94"/>
      <c r="B351" s="78"/>
    </row>
    <row r="352" spans="1:2" ht="14" x14ac:dyDescent="0.25">
      <c r="A352" s="94"/>
      <c r="B352" s="78"/>
    </row>
    <row r="353" spans="1:2" ht="14" x14ac:dyDescent="0.25">
      <c r="A353" s="94"/>
      <c r="B353" s="78"/>
    </row>
    <row r="354" spans="1:2" ht="14" x14ac:dyDescent="0.25">
      <c r="A354" s="94"/>
      <c r="B354" s="78"/>
    </row>
    <row r="355" spans="1:2" ht="14" x14ac:dyDescent="0.25">
      <c r="A355" s="94"/>
      <c r="B355" s="78"/>
    </row>
    <row r="356" spans="1:2" ht="14" x14ac:dyDescent="0.25">
      <c r="A356" s="94"/>
      <c r="B356" s="78"/>
    </row>
    <row r="357" spans="1:2" ht="14" x14ac:dyDescent="0.25">
      <c r="A357" s="94"/>
      <c r="B357" s="78"/>
    </row>
    <row r="358" spans="1:2" ht="14" x14ac:dyDescent="0.25">
      <c r="A358" s="94"/>
      <c r="B358" s="78"/>
    </row>
    <row r="359" spans="1:2" ht="14" x14ac:dyDescent="0.25">
      <c r="A359" s="94"/>
      <c r="B359" s="78"/>
    </row>
    <row r="360" spans="1:2" ht="14" x14ac:dyDescent="0.25">
      <c r="A360" s="94"/>
      <c r="B360" s="78"/>
    </row>
    <row r="361" spans="1:2" ht="14" x14ac:dyDescent="0.25">
      <c r="A361" s="94"/>
      <c r="B361" s="78"/>
    </row>
    <row r="362" spans="1:2" ht="14" x14ac:dyDescent="0.25">
      <c r="A362" s="94"/>
      <c r="B362" s="78"/>
    </row>
    <row r="363" spans="1:2" ht="14" x14ac:dyDescent="0.25">
      <c r="A363" s="94"/>
      <c r="B363" s="78"/>
    </row>
    <row r="364" spans="1:2" ht="14" x14ac:dyDescent="0.25">
      <c r="A364" s="94"/>
      <c r="B364" s="78"/>
    </row>
    <row r="365" spans="1:2" ht="14" x14ac:dyDescent="0.25">
      <c r="A365" s="94"/>
      <c r="B365" s="78"/>
    </row>
    <row r="366" spans="1:2" ht="14" x14ac:dyDescent="0.25">
      <c r="A366" s="94"/>
      <c r="B366" s="78"/>
    </row>
    <row r="367" spans="1:2" ht="14" x14ac:dyDescent="0.25">
      <c r="A367" s="94"/>
      <c r="B367" s="78"/>
    </row>
    <row r="368" spans="1:2" ht="14" x14ac:dyDescent="0.25">
      <c r="A368" s="94"/>
      <c r="B368" s="78"/>
    </row>
    <row r="369" spans="1:2" ht="14" x14ac:dyDescent="0.25">
      <c r="A369" s="94"/>
      <c r="B369" s="78"/>
    </row>
    <row r="370" spans="1:2" ht="14" x14ac:dyDescent="0.25">
      <c r="A370" s="94"/>
      <c r="B370" s="78"/>
    </row>
    <row r="371" spans="1:2" ht="14" x14ac:dyDescent="0.25">
      <c r="A371" s="94"/>
      <c r="B371" s="78"/>
    </row>
    <row r="372" spans="1:2" ht="14" x14ac:dyDescent="0.25">
      <c r="A372" s="94"/>
      <c r="B372" s="78"/>
    </row>
    <row r="373" spans="1:2" ht="14" x14ac:dyDescent="0.25">
      <c r="A373" s="94"/>
      <c r="B373" s="78"/>
    </row>
    <row r="374" spans="1:2" ht="14" x14ac:dyDescent="0.25">
      <c r="A374" s="94"/>
      <c r="B374" s="78"/>
    </row>
    <row r="375" spans="1:2" ht="14" x14ac:dyDescent="0.25">
      <c r="A375" s="94"/>
      <c r="B375" s="78"/>
    </row>
    <row r="376" spans="1:2" ht="14" x14ac:dyDescent="0.25">
      <c r="A376" s="94"/>
      <c r="B376" s="78"/>
    </row>
    <row r="377" spans="1:2" ht="14" x14ac:dyDescent="0.25">
      <c r="A377" s="94"/>
      <c r="B377" s="78"/>
    </row>
    <row r="378" spans="1:2" ht="14" x14ac:dyDescent="0.25">
      <c r="A378" s="94"/>
      <c r="B378" s="78"/>
    </row>
    <row r="379" spans="1:2" ht="14" x14ac:dyDescent="0.25">
      <c r="A379" s="94"/>
      <c r="B379" s="78"/>
    </row>
    <row r="380" spans="1:2" ht="14" x14ac:dyDescent="0.25">
      <c r="A380" s="94"/>
      <c r="B380" s="78"/>
    </row>
    <row r="381" spans="1:2" ht="14" x14ac:dyDescent="0.25">
      <c r="A381" s="94"/>
      <c r="B381" s="78"/>
    </row>
    <row r="382" spans="1:2" ht="14" x14ac:dyDescent="0.25">
      <c r="A382" s="94"/>
      <c r="B382" s="78"/>
    </row>
    <row r="383" spans="1:2" ht="14" x14ac:dyDescent="0.25">
      <c r="A383" s="94"/>
      <c r="B383" s="78"/>
    </row>
    <row r="384" spans="1:2" ht="14" x14ac:dyDescent="0.25">
      <c r="A384" s="94"/>
      <c r="B384" s="78"/>
    </row>
    <row r="385" spans="1:2" ht="14" x14ac:dyDescent="0.25">
      <c r="A385" s="94"/>
      <c r="B385" s="78"/>
    </row>
    <row r="386" spans="1:2" ht="14" x14ac:dyDescent="0.25">
      <c r="A386" s="94"/>
      <c r="B386" s="78"/>
    </row>
    <row r="387" spans="1:2" ht="14" x14ac:dyDescent="0.25">
      <c r="A387" s="94"/>
      <c r="B387" s="78"/>
    </row>
    <row r="388" spans="1:2" ht="14" x14ac:dyDescent="0.25">
      <c r="A388" s="94"/>
      <c r="B388" s="78"/>
    </row>
    <row r="389" spans="1:2" ht="14" x14ac:dyDescent="0.25">
      <c r="A389" s="94"/>
      <c r="B389" s="78"/>
    </row>
    <row r="390" spans="1:2" ht="14" x14ac:dyDescent="0.25">
      <c r="A390" s="94"/>
      <c r="B390" s="78"/>
    </row>
    <row r="391" spans="1:2" ht="14" x14ac:dyDescent="0.25">
      <c r="A391" s="94"/>
      <c r="B391" s="78"/>
    </row>
    <row r="392" spans="1:2" ht="14" x14ac:dyDescent="0.25">
      <c r="A392" s="94"/>
      <c r="B392" s="78"/>
    </row>
    <row r="393" spans="1:2" ht="14" x14ac:dyDescent="0.25">
      <c r="A393" s="94"/>
      <c r="B393" s="78"/>
    </row>
    <row r="394" spans="1:2" ht="14" x14ac:dyDescent="0.25">
      <c r="A394" s="94"/>
      <c r="B394" s="78"/>
    </row>
    <row r="395" spans="1:2" ht="14" x14ac:dyDescent="0.25">
      <c r="A395" s="94"/>
      <c r="B395" s="78"/>
    </row>
    <row r="396" spans="1:2" ht="14" x14ac:dyDescent="0.25">
      <c r="A396" s="94"/>
      <c r="B396" s="78"/>
    </row>
    <row r="397" spans="1:2" ht="14" x14ac:dyDescent="0.25">
      <c r="A397" s="94"/>
      <c r="B397" s="78"/>
    </row>
    <row r="398" spans="1:2" ht="14" x14ac:dyDescent="0.25">
      <c r="A398" s="94"/>
      <c r="B398" s="78"/>
    </row>
    <row r="399" spans="1:2" ht="14" x14ac:dyDescent="0.25">
      <c r="A399" s="94"/>
      <c r="B399" s="78"/>
    </row>
    <row r="400" spans="1:2" ht="14" x14ac:dyDescent="0.25">
      <c r="A400" s="94"/>
      <c r="B400" s="78"/>
    </row>
    <row r="401" spans="1:2" ht="14" x14ac:dyDescent="0.25">
      <c r="A401" s="94"/>
      <c r="B401" s="78"/>
    </row>
    <row r="402" spans="1:2" ht="14" x14ac:dyDescent="0.25">
      <c r="A402" s="94"/>
      <c r="B402" s="78"/>
    </row>
    <row r="403" spans="1:2" ht="14" x14ac:dyDescent="0.25">
      <c r="A403" s="94"/>
      <c r="B403" s="78"/>
    </row>
    <row r="404" spans="1:2" ht="14" x14ac:dyDescent="0.25">
      <c r="A404" s="94"/>
      <c r="B404" s="78"/>
    </row>
    <row r="405" spans="1:2" ht="14" x14ac:dyDescent="0.25">
      <c r="A405" s="94"/>
      <c r="B405" s="78"/>
    </row>
    <row r="406" spans="1:2" ht="14" x14ac:dyDescent="0.25">
      <c r="A406" s="94"/>
      <c r="B406" s="78"/>
    </row>
    <row r="407" spans="1:2" ht="14" x14ac:dyDescent="0.25">
      <c r="A407" s="94"/>
      <c r="B407" s="78"/>
    </row>
    <row r="408" spans="1:2" ht="14" x14ac:dyDescent="0.25">
      <c r="A408" s="94"/>
      <c r="B408" s="78"/>
    </row>
    <row r="409" spans="1:2" ht="14" x14ac:dyDescent="0.25">
      <c r="A409" s="94"/>
      <c r="B409" s="78"/>
    </row>
    <row r="410" spans="1:2" ht="14" x14ac:dyDescent="0.25">
      <c r="A410" s="94"/>
      <c r="B410" s="78"/>
    </row>
    <row r="411" spans="1:2" ht="14" x14ac:dyDescent="0.25">
      <c r="A411" s="94"/>
      <c r="B411" s="78"/>
    </row>
    <row r="412" spans="1:2" ht="14" x14ac:dyDescent="0.25">
      <c r="A412" s="94"/>
      <c r="B412" s="78"/>
    </row>
    <row r="413" spans="1:2" ht="14" x14ac:dyDescent="0.25">
      <c r="A413" s="94"/>
      <c r="B413" s="78"/>
    </row>
    <row r="414" spans="1:2" ht="14" x14ac:dyDescent="0.25">
      <c r="A414" s="94"/>
      <c r="B414" s="78"/>
    </row>
    <row r="415" spans="1:2" ht="14" x14ac:dyDescent="0.25">
      <c r="A415" s="94"/>
      <c r="B415" s="78"/>
    </row>
    <row r="416" spans="1:2" ht="14" x14ac:dyDescent="0.25">
      <c r="A416" s="94"/>
      <c r="B416" s="78"/>
    </row>
    <row r="417" spans="1:2" ht="14" x14ac:dyDescent="0.25">
      <c r="A417" s="94"/>
      <c r="B417" s="78"/>
    </row>
    <row r="418" spans="1:2" ht="14" x14ac:dyDescent="0.25">
      <c r="A418" s="94"/>
      <c r="B418" s="78"/>
    </row>
    <row r="419" spans="1:2" ht="14" x14ac:dyDescent="0.25">
      <c r="A419" s="94"/>
      <c r="B419" s="78"/>
    </row>
    <row r="420" spans="1:2" ht="14" x14ac:dyDescent="0.25">
      <c r="A420" s="94"/>
      <c r="B420" s="78"/>
    </row>
    <row r="421" spans="1:2" ht="14" x14ac:dyDescent="0.25">
      <c r="A421" s="94"/>
      <c r="B421" s="78"/>
    </row>
    <row r="422" spans="1:2" ht="14" x14ac:dyDescent="0.25">
      <c r="A422" s="94"/>
      <c r="B422" s="78"/>
    </row>
    <row r="423" spans="1:2" ht="14" x14ac:dyDescent="0.25">
      <c r="A423" s="94"/>
      <c r="B423" s="78"/>
    </row>
    <row r="424" spans="1:2" ht="14" x14ac:dyDescent="0.25">
      <c r="A424" s="94"/>
      <c r="B424" s="78"/>
    </row>
    <row r="425" spans="1:2" ht="14" x14ac:dyDescent="0.25">
      <c r="A425" s="94"/>
      <c r="B425" s="78"/>
    </row>
    <row r="426" spans="1:2" ht="14" x14ac:dyDescent="0.25">
      <c r="A426" s="94"/>
      <c r="B426" s="78"/>
    </row>
    <row r="427" spans="1:2" ht="14" x14ac:dyDescent="0.25">
      <c r="A427" s="94"/>
      <c r="B427" s="78"/>
    </row>
    <row r="428" spans="1:2" ht="14" x14ac:dyDescent="0.25">
      <c r="A428" s="94"/>
      <c r="B428" s="78"/>
    </row>
    <row r="429" spans="1:2" ht="14" x14ac:dyDescent="0.25">
      <c r="A429" s="94"/>
      <c r="B429" s="78"/>
    </row>
    <row r="430" spans="1:2" ht="14" x14ac:dyDescent="0.25">
      <c r="A430" s="94"/>
      <c r="B430" s="78"/>
    </row>
    <row r="431" spans="1:2" ht="14" x14ac:dyDescent="0.25">
      <c r="A431" s="94"/>
      <c r="B431" s="78"/>
    </row>
    <row r="432" spans="1:2" ht="14" x14ac:dyDescent="0.25">
      <c r="A432" s="94"/>
      <c r="B432" s="78"/>
    </row>
    <row r="433" spans="1:2" ht="14" x14ac:dyDescent="0.25">
      <c r="A433" s="94"/>
      <c r="B433" s="78"/>
    </row>
    <row r="434" spans="1:2" ht="14" x14ac:dyDescent="0.25">
      <c r="A434" s="94"/>
      <c r="B434" s="78"/>
    </row>
    <row r="435" spans="1:2" ht="14" x14ac:dyDescent="0.25">
      <c r="A435" s="94"/>
      <c r="B435" s="78"/>
    </row>
    <row r="436" spans="1:2" ht="14" x14ac:dyDescent="0.25">
      <c r="A436" s="94"/>
      <c r="B436" s="78"/>
    </row>
    <row r="437" spans="1:2" ht="14" x14ac:dyDescent="0.25">
      <c r="A437" s="94"/>
      <c r="B437" s="78"/>
    </row>
    <row r="438" spans="1:2" ht="14" x14ac:dyDescent="0.25">
      <c r="A438" s="94"/>
      <c r="B438" s="78"/>
    </row>
    <row r="439" spans="1:2" ht="14" x14ac:dyDescent="0.25">
      <c r="A439" s="94"/>
      <c r="B439" s="78"/>
    </row>
    <row r="440" spans="1:2" ht="14" x14ac:dyDescent="0.25">
      <c r="A440" s="94"/>
      <c r="B440" s="78"/>
    </row>
    <row r="441" spans="1:2" ht="14" x14ac:dyDescent="0.25">
      <c r="A441" s="94"/>
      <c r="B441" s="78"/>
    </row>
    <row r="442" spans="1:2" ht="14" x14ac:dyDescent="0.25">
      <c r="A442" s="94"/>
      <c r="B442" s="78"/>
    </row>
    <row r="443" spans="1:2" ht="14" x14ac:dyDescent="0.25">
      <c r="A443" s="94"/>
      <c r="B443" s="78"/>
    </row>
    <row r="444" spans="1:2" ht="14" x14ac:dyDescent="0.25">
      <c r="A444" s="94"/>
      <c r="B444" s="78"/>
    </row>
    <row r="445" spans="1:2" ht="14" x14ac:dyDescent="0.25">
      <c r="A445" s="94"/>
      <c r="B445" s="78"/>
    </row>
    <row r="446" spans="1:2" ht="14" x14ac:dyDescent="0.25">
      <c r="A446" s="94"/>
      <c r="B446" s="78"/>
    </row>
    <row r="447" spans="1:2" ht="14" x14ac:dyDescent="0.25">
      <c r="A447" s="94"/>
      <c r="B447" s="78"/>
    </row>
    <row r="448" spans="1:2" ht="14" x14ac:dyDescent="0.25">
      <c r="A448" s="94"/>
      <c r="B448" s="78"/>
    </row>
    <row r="449" spans="1:2" ht="14" x14ac:dyDescent="0.25">
      <c r="A449" s="94"/>
      <c r="B449" s="78"/>
    </row>
    <row r="450" spans="1:2" ht="14" x14ac:dyDescent="0.25">
      <c r="A450" s="94"/>
      <c r="B450" s="78"/>
    </row>
    <row r="451" spans="1:2" ht="14" x14ac:dyDescent="0.25">
      <c r="A451" s="94"/>
      <c r="B451" s="78"/>
    </row>
    <row r="452" spans="1:2" ht="14" x14ac:dyDescent="0.25">
      <c r="A452" s="94"/>
      <c r="B452" s="78"/>
    </row>
    <row r="453" spans="1:2" ht="14" x14ac:dyDescent="0.25">
      <c r="A453" s="94"/>
      <c r="B453" s="78"/>
    </row>
    <row r="454" spans="1:2" ht="14" x14ac:dyDescent="0.25">
      <c r="A454" s="94"/>
      <c r="B454" s="78"/>
    </row>
    <row r="455" spans="1:2" ht="14" x14ac:dyDescent="0.25">
      <c r="A455" s="94"/>
      <c r="B455" s="78"/>
    </row>
    <row r="456" spans="1:2" ht="14" x14ac:dyDescent="0.25">
      <c r="A456" s="94"/>
      <c r="B456" s="78"/>
    </row>
    <row r="457" spans="1:2" ht="14" x14ac:dyDescent="0.25">
      <c r="A457" s="94"/>
      <c r="B457" s="78"/>
    </row>
    <row r="458" spans="1:2" ht="14" x14ac:dyDescent="0.25">
      <c r="A458" s="94"/>
      <c r="B458" s="78"/>
    </row>
    <row r="459" spans="1:2" ht="14" x14ac:dyDescent="0.25">
      <c r="A459" s="94"/>
      <c r="B459" s="78"/>
    </row>
    <row r="460" spans="1:2" ht="14" x14ac:dyDescent="0.25">
      <c r="A460" s="94"/>
      <c r="B460" s="78"/>
    </row>
    <row r="461" spans="1:2" ht="14" x14ac:dyDescent="0.25">
      <c r="A461" s="94"/>
      <c r="B461" s="78"/>
    </row>
    <row r="462" spans="1:2" ht="14" x14ac:dyDescent="0.25">
      <c r="A462" s="94"/>
      <c r="B462" s="78"/>
    </row>
    <row r="463" spans="1:2" ht="14" x14ac:dyDescent="0.25">
      <c r="A463" s="94"/>
      <c r="B463" s="78"/>
    </row>
    <row r="464" spans="1:2" ht="14" x14ac:dyDescent="0.25">
      <c r="A464" s="94"/>
      <c r="B464" s="78"/>
    </row>
    <row r="465" spans="1:2" ht="14" x14ac:dyDescent="0.25">
      <c r="A465" s="94"/>
      <c r="B465" s="78"/>
    </row>
    <row r="466" spans="1:2" ht="14" x14ac:dyDescent="0.25">
      <c r="A466" s="94"/>
      <c r="B466" s="78"/>
    </row>
    <row r="467" spans="1:2" ht="14" x14ac:dyDescent="0.25">
      <c r="A467" s="94"/>
      <c r="B467" s="78"/>
    </row>
    <row r="468" spans="1:2" ht="14" x14ac:dyDescent="0.25">
      <c r="A468" s="94"/>
      <c r="B468" s="78"/>
    </row>
    <row r="469" spans="1:2" ht="14" x14ac:dyDescent="0.25">
      <c r="A469" s="94"/>
      <c r="B469" s="78"/>
    </row>
    <row r="470" spans="1:2" ht="14" x14ac:dyDescent="0.25">
      <c r="A470" s="94"/>
      <c r="B470" s="78"/>
    </row>
    <row r="471" spans="1:2" ht="14" x14ac:dyDescent="0.25">
      <c r="A471" s="94"/>
      <c r="B471" s="78"/>
    </row>
    <row r="472" spans="1:2" ht="14" x14ac:dyDescent="0.25">
      <c r="A472" s="94"/>
      <c r="B472" s="78"/>
    </row>
    <row r="473" spans="1:2" ht="14" x14ac:dyDescent="0.25">
      <c r="A473" s="94"/>
      <c r="B473" s="78"/>
    </row>
    <row r="474" spans="1:2" ht="14" x14ac:dyDescent="0.25">
      <c r="A474" s="94"/>
      <c r="B474" s="78"/>
    </row>
    <row r="475" spans="1:2" ht="14" x14ac:dyDescent="0.25">
      <c r="A475" s="94"/>
      <c r="B475" s="78"/>
    </row>
    <row r="476" spans="1:2" ht="14" x14ac:dyDescent="0.25">
      <c r="A476" s="94"/>
      <c r="B476" s="78"/>
    </row>
    <row r="477" spans="1:2" ht="14" x14ac:dyDescent="0.25">
      <c r="A477" s="94"/>
      <c r="B477" s="78"/>
    </row>
    <row r="478" spans="1:2" ht="14" x14ac:dyDescent="0.25">
      <c r="A478" s="94"/>
      <c r="B478" s="78"/>
    </row>
    <row r="479" spans="1:2" ht="14" x14ac:dyDescent="0.25">
      <c r="A479" s="94"/>
      <c r="B479" s="78"/>
    </row>
    <row r="480" spans="1:2" ht="14" x14ac:dyDescent="0.25">
      <c r="A480" s="94"/>
      <c r="B480" s="78"/>
    </row>
    <row r="481" spans="1:2" ht="14" x14ac:dyDescent="0.25">
      <c r="A481" s="94"/>
      <c r="B481" s="78"/>
    </row>
    <row r="482" spans="1:2" ht="14" x14ac:dyDescent="0.25">
      <c r="A482" s="94"/>
      <c r="B482" s="78"/>
    </row>
    <row r="483" spans="1:2" ht="14" x14ac:dyDescent="0.25">
      <c r="A483" s="94"/>
      <c r="B483" s="78"/>
    </row>
    <row r="484" spans="1:2" ht="14" x14ac:dyDescent="0.25">
      <c r="A484" s="94"/>
      <c r="B484" s="78"/>
    </row>
    <row r="485" spans="1:2" ht="14" x14ac:dyDescent="0.25">
      <c r="A485" s="94"/>
      <c r="B485" s="78"/>
    </row>
    <row r="486" spans="1:2" ht="14" x14ac:dyDescent="0.25">
      <c r="A486" s="94"/>
      <c r="B486" s="78"/>
    </row>
    <row r="487" spans="1:2" ht="14" x14ac:dyDescent="0.25">
      <c r="A487" s="94"/>
      <c r="B487" s="78"/>
    </row>
    <row r="488" spans="1:2" ht="14" x14ac:dyDescent="0.25">
      <c r="A488" s="94"/>
      <c r="B488" s="78"/>
    </row>
    <row r="489" spans="1:2" ht="14" x14ac:dyDescent="0.25">
      <c r="A489" s="94"/>
      <c r="B489" s="78"/>
    </row>
    <row r="490" spans="1:2" ht="14" x14ac:dyDescent="0.25">
      <c r="A490" s="94"/>
      <c r="B490" s="78"/>
    </row>
    <row r="491" spans="1:2" ht="14" x14ac:dyDescent="0.25">
      <c r="A491" s="94"/>
      <c r="B491" s="78"/>
    </row>
    <row r="492" spans="1:2" ht="14" x14ac:dyDescent="0.25">
      <c r="A492" s="94"/>
      <c r="B492" s="78"/>
    </row>
    <row r="493" spans="1:2" ht="14" x14ac:dyDescent="0.25">
      <c r="A493" s="94"/>
      <c r="B493" s="78"/>
    </row>
    <row r="494" spans="1:2" ht="14" x14ac:dyDescent="0.25">
      <c r="A494" s="94"/>
      <c r="B494" s="78"/>
    </row>
    <row r="495" spans="1:2" ht="14" x14ac:dyDescent="0.25">
      <c r="A495" s="94"/>
      <c r="B495" s="78"/>
    </row>
    <row r="496" spans="1:2" ht="14" x14ac:dyDescent="0.25">
      <c r="A496" s="94"/>
      <c r="B496" s="78"/>
    </row>
    <row r="497" spans="1:2" ht="14" x14ac:dyDescent="0.25">
      <c r="A497" s="94"/>
      <c r="B497" s="78"/>
    </row>
    <row r="498" spans="1:2" ht="14" x14ac:dyDescent="0.25">
      <c r="A498" s="94"/>
      <c r="B498" s="78"/>
    </row>
    <row r="499" spans="1:2" ht="14" x14ac:dyDescent="0.25">
      <c r="A499" s="94"/>
      <c r="B499" s="78"/>
    </row>
    <row r="500" spans="1:2" ht="14" x14ac:dyDescent="0.25">
      <c r="A500" s="94"/>
      <c r="B500" s="78"/>
    </row>
    <row r="501" spans="1:2" ht="14" x14ac:dyDescent="0.25">
      <c r="A501" s="94"/>
      <c r="B501" s="78"/>
    </row>
    <row r="502" spans="1:2" ht="14" x14ac:dyDescent="0.25">
      <c r="A502" s="94"/>
      <c r="B502" s="78"/>
    </row>
    <row r="503" spans="1:2" ht="14" x14ac:dyDescent="0.25">
      <c r="A503" s="94"/>
      <c r="B503" s="78"/>
    </row>
    <row r="504" spans="1:2" ht="14" x14ac:dyDescent="0.25">
      <c r="A504" s="94"/>
      <c r="B504" s="78"/>
    </row>
    <row r="505" spans="1:2" ht="14" x14ac:dyDescent="0.25">
      <c r="A505" s="94"/>
      <c r="B505" s="78"/>
    </row>
    <row r="506" spans="1:2" ht="14" x14ac:dyDescent="0.25">
      <c r="A506" s="94"/>
      <c r="B506" s="78"/>
    </row>
    <row r="507" spans="1:2" ht="14" x14ac:dyDescent="0.25">
      <c r="A507" s="94"/>
      <c r="B507" s="78"/>
    </row>
    <row r="508" spans="1:2" ht="14" x14ac:dyDescent="0.25">
      <c r="A508" s="94"/>
      <c r="B508" s="78"/>
    </row>
    <row r="509" spans="1:2" ht="14" x14ac:dyDescent="0.25">
      <c r="A509" s="94"/>
      <c r="B509" s="78"/>
    </row>
    <row r="510" spans="1:2" ht="14" x14ac:dyDescent="0.25">
      <c r="A510" s="94"/>
      <c r="B510" s="78"/>
    </row>
    <row r="511" spans="1:2" ht="14" x14ac:dyDescent="0.25">
      <c r="A511" s="94"/>
      <c r="B511" s="78"/>
    </row>
    <row r="512" spans="1:2" ht="14" x14ac:dyDescent="0.25">
      <c r="A512" s="94"/>
      <c r="B512" s="78"/>
    </row>
    <row r="513" spans="1:2" ht="14" x14ac:dyDescent="0.25">
      <c r="A513" s="94"/>
      <c r="B513" s="78"/>
    </row>
    <row r="514" spans="1:2" ht="14" x14ac:dyDescent="0.25">
      <c r="A514" s="94"/>
      <c r="B514" s="78"/>
    </row>
    <row r="515" spans="1:2" ht="14" x14ac:dyDescent="0.25">
      <c r="A515" s="94"/>
      <c r="B515" s="78"/>
    </row>
    <row r="516" spans="1:2" ht="14" x14ac:dyDescent="0.25">
      <c r="A516" s="94"/>
      <c r="B516" s="78"/>
    </row>
    <row r="517" spans="1:2" ht="14" x14ac:dyDescent="0.25">
      <c r="A517" s="94"/>
      <c r="B517" s="78"/>
    </row>
    <row r="518" spans="1:2" ht="14" x14ac:dyDescent="0.25">
      <c r="A518" s="94"/>
      <c r="B518" s="78"/>
    </row>
    <row r="519" spans="1:2" ht="14" x14ac:dyDescent="0.25">
      <c r="A519" s="94"/>
      <c r="B519" s="78"/>
    </row>
    <row r="520" spans="1:2" ht="14" x14ac:dyDescent="0.25">
      <c r="A520" s="94"/>
      <c r="B520" s="78"/>
    </row>
    <row r="521" spans="1:2" ht="14" x14ac:dyDescent="0.25">
      <c r="A521" s="94"/>
      <c r="B521" s="78"/>
    </row>
    <row r="522" spans="1:2" ht="14" x14ac:dyDescent="0.25">
      <c r="A522" s="94"/>
      <c r="B522" s="78"/>
    </row>
    <row r="523" spans="1:2" ht="14" x14ac:dyDescent="0.25">
      <c r="A523" s="94"/>
      <c r="B523" s="78"/>
    </row>
    <row r="524" spans="1:2" ht="14" x14ac:dyDescent="0.25">
      <c r="A524" s="94"/>
      <c r="B524" s="78"/>
    </row>
    <row r="525" spans="1:2" ht="14" x14ac:dyDescent="0.25">
      <c r="A525" s="94"/>
      <c r="B525" s="78"/>
    </row>
    <row r="526" spans="1:2" ht="14" x14ac:dyDescent="0.25">
      <c r="A526" s="94"/>
      <c r="B526" s="78"/>
    </row>
    <row r="527" spans="1:2" ht="14" x14ac:dyDescent="0.25">
      <c r="A527" s="94"/>
      <c r="B527" s="78"/>
    </row>
    <row r="528" spans="1:2" ht="14" x14ac:dyDescent="0.25">
      <c r="A528" s="94"/>
      <c r="B528" s="78"/>
    </row>
    <row r="529" spans="1:2" ht="14" x14ac:dyDescent="0.25">
      <c r="A529" s="94"/>
      <c r="B529" s="78"/>
    </row>
    <row r="530" spans="1:2" ht="14" x14ac:dyDescent="0.25">
      <c r="A530" s="94"/>
      <c r="B530" s="78"/>
    </row>
    <row r="531" spans="1:2" ht="14" x14ac:dyDescent="0.25">
      <c r="A531" s="94"/>
      <c r="B531" s="78"/>
    </row>
    <row r="532" spans="1:2" ht="14" x14ac:dyDescent="0.25">
      <c r="A532" s="94"/>
      <c r="B532" s="78"/>
    </row>
    <row r="533" spans="1:2" ht="14" x14ac:dyDescent="0.25">
      <c r="A533" s="94"/>
      <c r="B533" s="78"/>
    </row>
    <row r="534" spans="1:2" ht="14" x14ac:dyDescent="0.25">
      <c r="A534" s="94"/>
      <c r="B534" s="78"/>
    </row>
    <row r="535" spans="1:2" ht="14" x14ac:dyDescent="0.25">
      <c r="A535" s="94"/>
      <c r="B535" s="78"/>
    </row>
    <row r="536" spans="1:2" ht="14" x14ac:dyDescent="0.25">
      <c r="A536" s="94"/>
      <c r="B536" s="78"/>
    </row>
    <row r="537" spans="1:2" ht="14" x14ac:dyDescent="0.25">
      <c r="A537" s="94"/>
      <c r="B537" s="78"/>
    </row>
    <row r="538" spans="1:2" ht="14" x14ac:dyDescent="0.25">
      <c r="A538" s="94"/>
      <c r="B538" s="78"/>
    </row>
    <row r="539" spans="1:2" ht="14" x14ac:dyDescent="0.25">
      <c r="A539" s="94"/>
      <c r="B539" s="78"/>
    </row>
    <row r="540" spans="1:2" ht="14" x14ac:dyDescent="0.25">
      <c r="A540" s="94"/>
      <c r="B540" s="78"/>
    </row>
    <row r="541" spans="1:2" ht="14" x14ac:dyDescent="0.25">
      <c r="A541" s="94"/>
      <c r="B541" s="78"/>
    </row>
    <row r="542" spans="1:2" ht="14" x14ac:dyDescent="0.25">
      <c r="A542" s="94"/>
      <c r="B542" s="78"/>
    </row>
    <row r="543" spans="1:2" ht="14" x14ac:dyDescent="0.25">
      <c r="A543" s="94"/>
      <c r="B543" s="78"/>
    </row>
    <row r="544" spans="1:2" ht="14" x14ac:dyDescent="0.25">
      <c r="A544" s="94"/>
      <c r="B544" s="78"/>
    </row>
    <row r="545" spans="1:2" ht="14" x14ac:dyDescent="0.25">
      <c r="A545" s="94"/>
      <c r="B545" s="78"/>
    </row>
    <row r="546" spans="1:2" ht="14" x14ac:dyDescent="0.25">
      <c r="A546" s="94"/>
      <c r="B546" s="78"/>
    </row>
    <row r="547" spans="1:2" ht="14" x14ac:dyDescent="0.25">
      <c r="A547" s="94"/>
      <c r="B547" s="78"/>
    </row>
    <row r="548" spans="1:2" ht="14" x14ac:dyDescent="0.25">
      <c r="A548" s="94"/>
      <c r="B548" s="78"/>
    </row>
    <row r="549" spans="1:2" ht="14" x14ac:dyDescent="0.25">
      <c r="A549" s="94"/>
      <c r="B549" s="78"/>
    </row>
    <row r="550" spans="1:2" ht="14" x14ac:dyDescent="0.25">
      <c r="A550" s="94"/>
      <c r="B550" s="78"/>
    </row>
    <row r="551" spans="1:2" ht="14" x14ac:dyDescent="0.25">
      <c r="A551" s="94"/>
      <c r="B551" s="78"/>
    </row>
    <row r="552" spans="1:2" ht="14" x14ac:dyDescent="0.25">
      <c r="A552" s="94"/>
      <c r="B552" s="78"/>
    </row>
    <row r="553" spans="1:2" ht="14" x14ac:dyDescent="0.25">
      <c r="A553" s="94"/>
      <c r="B553" s="78"/>
    </row>
    <row r="554" spans="1:2" ht="14" x14ac:dyDescent="0.25">
      <c r="A554" s="94"/>
      <c r="B554" s="78"/>
    </row>
    <row r="555" spans="1:2" ht="14" x14ac:dyDescent="0.25">
      <c r="A555" s="94"/>
      <c r="B555" s="78"/>
    </row>
    <row r="556" spans="1:2" ht="14" x14ac:dyDescent="0.25">
      <c r="A556" s="94"/>
      <c r="B556" s="78"/>
    </row>
    <row r="557" spans="1:2" ht="14" x14ac:dyDescent="0.25">
      <c r="A557" s="94"/>
      <c r="B557" s="78"/>
    </row>
    <row r="558" spans="1:2" ht="14" x14ac:dyDescent="0.25">
      <c r="A558" s="94"/>
      <c r="B558" s="78"/>
    </row>
    <row r="559" spans="1:2" ht="14" x14ac:dyDescent="0.25">
      <c r="A559" s="94"/>
      <c r="B559" s="78"/>
    </row>
    <row r="560" spans="1:2" ht="14" x14ac:dyDescent="0.25">
      <c r="A560" s="94"/>
      <c r="B560" s="78"/>
    </row>
    <row r="561" spans="1:2" ht="14" x14ac:dyDescent="0.25">
      <c r="A561" s="94"/>
      <c r="B561" s="78"/>
    </row>
    <row r="562" spans="1:2" ht="14" x14ac:dyDescent="0.25">
      <c r="A562" s="94"/>
      <c r="B562" s="78"/>
    </row>
    <row r="563" spans="1:2" ht="14" x14ac:dyDescent="0.25">
      <c r="A563" s="94"/>
      <c r="B563" s="78"/>
    </row>
    <row r="564" spans="1:2" ht="14" x14ac:dyDescent="0.25">
      <c r="A564" s="94"/>
      <c r="B564" s="78"/>
    </row>
    <row r="565" spans="1:2" ht="14" x14ac:dyDescent="0.25">
      <c r="A565" s="94"/>
      <c r="B565" s="78"/>
    </row>
    <row r="566" spans="1:2" ht="14" x14ac:dyDescent="0.25">
      <c r="A566" s="94"/>
      <c r="B566" s="78"/>
    </row>
    <row r="567" spans="1:2" ht="14" x14ac:dyDescent="0.25">
      <c r="A567" s="94"/>
      <c r="B567" s="78"/>
    </row>
    <row r="568" spans="1:2" ht="14" x14ac:dyDescent="0.25">
      <c r="A568" s="94"/>
      <c r="B568" s="78"/>
    </row>
    <row r="569" spans="1:2" ht="14" x14ac:dyDescent="0.25">
      <c r="A569" s="94"/>
      <c r="B569" s="78"/>
    </row>
    <row r="570" spans="1:2" ht="14" x14ac:dyDescent="0.25">
      <c r="A570" s="94"/>
      <c r="B570" s="78"/>
    </row>
    <row r="571" spans="1:2" ht="14" x14ac:dyDescent="0.25">
      <c r="A571" s="94"/>
      <c r="B571" s="78"/>
    </row>
    <row r="572" spans="1:2" ht="14" x14ac:dyDescent="0.25">
      <c r="A572" s="94"/>
      <c r="B572" s="78"/>
    </row>
    <row r="573" spans="1:2" ht="14" x14ac:dyDescent="0.25">
      <c r="A573" s="94"/>
      <c r="B573" s="78"/>
    </row>
    <row r="574" spans="1:2" ht="14" x14ac:dyDescent="0.25">
      <c r="A574" s="94"/>
      <c r="B574" s="78"/>
    </row>
    <row r="575" spans="1:2" ht="14" x14ac:dyDescent="0.25">
      <c r="A575" s="94"/>
      <c r="B575" s="78"/>
    </row>
    <row r="576" spans="1:2" ht="14" x14ac:dyDescent="0.25">
      <c r="A576" s="94"/>
      <c r="B576" s="78"/>
    </row>
    <row r="577" spans="1:2" ht="14" x14ac:dyDescent="0.25">
      <c r="A577" s="94"/>
      <c r="B577" s="78"/>
    </row>
    <row r="578" spans="1:2" ht="14" x14ac:dyDescent="0.25">
      <c r="A578" s="94"/>
      <c r="B578" s="78"/>
    </row>
    <row r="579" spans="1:2" ht="14" x14ac:dyDescent="0.25">
      <c r="A579" s="94"/>
      <c r="B579" s="78"/>
    </row>
    <row r="580" spans="1:2" ht="14" x14ac:dyDescent="0.25">
      <c r="A580" s="94"/>
      <c r="B580" s="78"/>
    </row>
    <row r="581" spans="1:2" ht="14" x14ac:dyDescent="0.25">
      <c r="A581" s="94"/>
      <c r="B581" s="78"/>
    </row>
    <row r="582" spans="1:2" ht="14" x14ac:dyDescent="0.25">
      <c r="A582" s="94"/>
      <c r="B582" s="78"/>
    </row>
    <row r="583" spans="1:2" ht="14" x14ac:dyDescent="0.25">
      <c r="A583" s="94"/>
      <c r="B583" s="78"/>
    </row>
    <row r="584" spans="1:2" ht="14" x14ac:dyDescent="0.25">
      <c r="A584" s="94"/>
      <c r="B584" s="78"/>
    </row>
    <row r="585" spans="1:2" ht="14" x14ac:dyDescent="0.25">
      <c r="A585" s="94"/>
      <c r="B585" s="78"/>
    </row>
    <row r="586" spans="1:2" ht="14" x14ac:dyDescent="0.25">
      <c r="A586" s="94"/>
      <c r="B586" s="78"/>
    </row>
    <row r="587" spans="1:2" ht="14" x14ac:dyDescent="0.25">
      <c r="A587" s="94"/>
      <c r="B587" s="78"/>
    </row>
    <row r="588" spans="1:2" ht="14" x14ac:dyDescent="0.25">
      <c r="A588" s="94"/>
      <c r="B588" s="78"/>
    </row>
    <row r="589" spans="1:2" ht="14" x14ac:dyDescent="0.25">
      <c r="A589" s="94"/>
      <c r="B589" s="78"/>
    </row>
    <row r="590" spans="1:2" ht="14" x14ac:dyDescent="0.25">
      <c r="A590" s="94"/>
      <c r="B590" s="78"/>
    </row>
    <row r="591" spans="1:2" ht="14" x14ac:dyDescent="0.25">
      <c r="A591" s="94"/>
      <c r="B591" s="78"/>
    </row>
    <row r="592" spans="1:2" ht="14" x14ac:dyDescent="0.25">
      <c r="A592" s="94"/>
      <c r="B592" s="78"/>
    </row>
    <row r="593" spans="1:2" ht="14" x14ac:dyDescent="0.25">
      <c r="A593" s="94"/>
      <c r="B593" s="78"/>
    </row>
    <row r="594" spans="1:2" ht="14" x14ac:dyDescent="0.25">
      <c r="A594" s="94"/>
      <c r="B594" s="78"/>
    </row>
    <row r="595" spans="1:2" ht="14" x14ac:dyDescent="0.25">
      <c r="A595" s="94"/>
      <c r="B595" s="78"/>
    </row>
    <row r="596" spans="1:2" ht="14" x14ac:dyDescent="0.25">
      <c r="A596" s="94"/>
      <c r="B596" s="78"/>
    </row>
    <row r="597" spans="1:2" ht="14" x14ac:dyDescent="0.25">
      <c r="A597" s="94"/>
      <c r="B597" s="78"/>
    </row>
    <row r="598" spans="1:2" ht="14" x14ac:dyDescent="0.25">
      <c r="A598" s="94"/>
      <c r="B598" s="78"/>
    </row>
    <row r="599" spans="1:2" ht="14" x14ac:dyDescent="0.25">
      <c r="A599" s="94"/>
      <c r="B599" s="78"/>
    </row>
    <row r="600" spans="1:2" ht="14" x14ac:dyDescent="0.25">
      <c r="A600" s="94"/>
      <c r="B600" s="78"/>
    </row>
    <row r="601" spans="1:2" ht="14" x14ac:dyDescent="0.25">
      <c r="A601" s="94"/>
      <c r="B601" s="78"/>
    </row>
    <row r="602" spans="1:2" ht="14" x14ac:dyDescent="0.25">
      <c r="A602" s="94"/>
      <c r="B602" s="78"/>
    </row>
    <row r="603" spans="1:2" ht="14" x14ac:dyDescent="0.25">
      <c r="A603" s="94"/>
      <c r="B603" s="78"/>
    </row>
    <row r="604" spans="1:2" ht="14" x14ac:dyDescent="0.25">
      <c r="A604" s="94"/>
      <c r="B604" s="78"/>
    </row>
    <row r="605" spans="1:2" ht="14" x14ac:dyDescent="0.25">
      <c r="A605" s="94"/>
      <c r="B605" s="78"/>
    </row>
    <row r="606" spans="1:2" ht="14" x14ac:dyDescent="0.25">
      <c r="A606" s="94"/>
      <c r="B606" s="78"/>
    </row>
    <row r="607" spans="1:2" ht="14" x14ac:dyDescent="0.25">
      <c r="A607" s="94"/>
      <c r="B607" s="78"/>
    </row>
    <row r="608" spans="1:2" ht="14" x14ac:dyDescent="0.25">
      <c r="A608" s="94"/>
      <c r="B608" s="78"/>
    </row>
    <row r="609" spans="1:2" ht="14" x14ac:dyDescent="0.25">
      <c r="A609" s="94"/>
      <c r="B609" s="78"/>
    </row>
    <row r="610" spans="1:2" ht="14" x14ac:dyDescent="0.25">
      <c r="A610" s="94"/>
      <c r="B610" s="78"/>
    </row>
    <row r="611" spans="1:2" ht="14" x14ac:dyDescent="0.25">
      <c r="A611" s="94"/>
      <c r="B611" s="78"/>
    </row>
    <row r="612" spans="1:2" ht="14" x14ac:dyDescent="0.25">
      <c r="A612" s="94"/>
      <c r="B612" s="78"/>
    </row>
    <row r="613" spans="1:2" ht="14" x14ac:dyDescent="0.25">
      <c r="A613" s="94"/>
      <c r="B613" s="78"/>
    </row>
    <row r="614" spans="1:2" ht="14" x14ac:dyDescent="0.25">
      <c r="A614" s="94"/>
      <c r="B614" s="78"/>
    </row>
    <row r="615" spans="1:2" ht="14" x14ac:dyDescent="0.25">
      <c r="A615" s="94"/>
      <c r="B615" s="78"/>
    </row>
    <row r="616" spans="1:2" ht="14" x14ac:dyDescent="0.25">
      <c r="A616" s="94"/>
      <c r="B616" s="78"/>
    </row>
    <row r="617" spans="1:2" ht="14" x14ac:dyDescent="0.25">
      <c r="A617" s="94"/>
      <c r="B617" s="78"/>
    </row>
    <row r="618" spans="1:2" ht="14" x14ac:dyDescent="0.25">
      <c r="A618" s="94"/>
      <c r="B618" s="78"/>
    </row>
    <row r="619" spans="1:2" ht="14" x14ac:dyDescent="0.25">
      <c r="A619" s="94"/>
      <c r="B619" s="78"/>
    </row>
    <row r="620" spans="1:2" ht="14" x14ac:dyDescent="0.25">
      <c r="A620" s="94"/>
      <c r="B620" s="78"/>
    </row>
    <row r="621" spans="1:2" ht="14" x14ac:dyDescent="0.25">
      <c r="A621" s="94"/>
      <c r="B621" s="78"/>
    </row>
    <row r="622" spans="1:2" ht="14" x14ac:dyDescent="0.25">
      <c r="A622" s="94"/>
      <c r="B622" s="78"/>
    </row>
    <row r="623" spans="1:2" ht="14" x14ac:dyDescent="0.25">
      <c r="A623" s="94"/>
      <c r="B623" s="78"/>
    </row>
    <row r="624" spans="1:2" ht="14" x14ac:dyDescent="0.25">
      <c r="A624" s="94"/>
      <c r="B624" s="78"/>
    </row>
    <row r="625" spans="1:2" ht="14" x14ac:dyDescent="0.25">
      <c r="A625" s="94"/>
      <c r="B625" s="78"/>
    </row>
    <row r="626" spans="1:2" ht="14" x14ac:dyDescent="0.25">
      <c r="A626" s="94"/>
      <c r="B626" s="78"/>
    </row>
    <row r="627" spans="1:2" ht="14" x14ac:dyDescent="0.25">
      <c r="A627" s="94"/>
      <c r="B627" s="78"/>
    </row>
    <row r="628" spans="1:2" ht="14" x14ac:dyDescent="0.25">
      <c r="A628" s="94"/>
      <c r="B628" s="78"/>
    </row>
    <row r="629" spans="1:2" ht="14" x14ac:dyDescent="0.25">
      <c r="A629" s="94"/>
      <c r="B629" s="78"/>
    </row>
    <row r="630" spans="1:2" ht="14" x14ac:dyDescent="0.25">
      <c r="A630" s="94"/>
      <c r="B630" s="78"/>
    </row>
    <row r="631" spans="1:2" ht="14" x14ac:dyDescent="0.25">
      <c r="A631" s="94"/>
      <c r="B631" s="78"/>
    </row>
    <row r="632" spans="1:2" ht="14" x14ac:dyDescent="0.25">
      <c r="A632" s="94"/>
      <c r="B632" s="78"/>
    </row>
    <row r="633" spans="1:2" ht="14" x14ac:dyDescent="0.25">
      <c r="A633" s="94"/>
      <c r="B633" s="78"/>
    </row>
    <row r="634" spans="1:2" ht="14" x14ac:dyDescent="0.25">
      <c r="A634" s="94"/>
      <c r="B634" s="78"/>
    </row>
    <row r="635" spans="1:2" ht="14" x14ac:dyDescent="0.25">
      <c r="A635" s="94"/>
      <c r="B635" s="78"/>
    </row>
    <row r="636" spans="1:2" ht="14" x14ac:dyDescent="0.25">
      <c r="A636" s="94"/>
      <c r="B636" s="78"/>
    </row>
    <row r="637" spans="1:2" ht="14" x14ac:dyDescent="0.25">
      <c r="A637" s="94"/>
      <c r="B637" s="78"/>
    </row>
    <row r="638" spans="1:2" ht="14" x14ac:dyDescent="0.25">
      <c r="A638" s="94"/>
      <c r="B638" s="78"/>
    </row>
    <row r="639" spans="1:2" ht="14" x14ac:dyDescent="0.25">
      <c r="A639" s="94"/>
      <c r="B639" s="78"/>
    </row>
    <row r="640" spans="1:2" ht="14" x14ac:dyDescent="0.25">
      <c r="A640" s="94"/>
      <c r="B640" s="78"/>
    </row>
    <row r="641" spans="1:2" ht="14" x14ac:dyDescent="0.25">
      <c r="A641" s="94"/>
      <c r="B641" s="78"/>
    </row>
    <row r="642" spans="1:2" ht="14" x14ac:dyDescent="0.25">
      <c r="A642" s="94"/>
      <c r="B642" s="78"/>
    </row>
    <row r="643" spans="1:2" ht="14" x14ac:dyDescent="0.25">
      <c r="A643" s="94"/>
      <c r="B643" s="78"/>
    </row>
    <row r="644" spans="1:2" ht="14" x14ac:dyDescent="0.25">
      <c r="A644" s="94"/>
      <c r="B644" s="78"/>
    </row>
    <row r="645" spans="1:2" ht="14" x14ac:dyDescent="0.25">
      <c r="A645" s="94"/>
      <c r="B645" s="78"/>
    </row>
    <row r="646" spans="1:2" ht="14" x14ac:dyDescent="0.25">
      <c r="A646" s="94"/>
      <c r="B646" s="78"/>
    </row>
    <row r="647" spans="1:2" ht="14" x14ac:dyDescent="0.25">
      <c r="A647" s="94"/>
      <c r="B647" s="78"/>
    </row>
    <row r="648" spans="1:2" ht="14" x14ac:dyDescent="0.25">
      <c r="A648" s="94"/>
      <c r="B648" s="78"/>
    </row>
    <row r="649" spans="1:2" ht="14" x14ac:dyDescent="0.25">
      <c r="A649" s="94"/>
      <c r="B649" s="78"/>
    </row>
    <row r="650" spans="1:2" ht="14" x14ac:dyDescent="0.25">
      <c r="A650" s="94"/>
      <c r="B650" s="78"/>
    </row>
    <row r="651" spans="1:2" ht="14" x14ac:dyDescent="0.25">
      <c r="A651" s="94"/>
      <c r="B651" s="78"/>
    </row>
    <row r="652" spans="1:2" ht="14" x14ac:dyDescent="0.25">
      <c r="A652" s="94"/>
      <c r="B652" s="78"/>
    </row>
    <row r="653" spans="1:2" ht="14" x14ac:dyDescent="0.25">
      <c r="A653" s="94"/>
      <c r="B653" s="78"/>
    </row>
    <row r="654" spans="1:2" ht="14" x14ac:dyDescent="0.25">
      <c r="A654" s="94"/>
      <c r="B654" s="78"/>
    </row>
    <row r="655" spans="1:2" ht="14" x14ac:dyDescent="0.25">
      <c r="A655" s="94"/>
      <c r="B655" s="78"/>
    </row>
    <row r="656" spans="1:2" ht="14" x14ac:dyDescent="0.25">
      <c r="A656" s="94"/>
      <c r="B656" s="78"/>
    </row>
    <row r="657" spans="1:2" ht="14" x14ac:dyDescent="0.25">
      <c r="A657" s="94"/>
      <c r="B657" s="78"/>
    </row>
    <row r="658" spans="1:2" ht="14" x14ac:dyDescent="0.25">
      <c r="A658" s="94"/>
      <c r="B658" s="78"/>
    </row>
    <row r="659" spans="1:2" ht="14" x14ac:dyDescent="0.25">
      <c r="A659" s="94"/>
      <c r="B659" s="78"/>
    </row>
    <row r="660" spans="1:2" ht="14" x14ac:dyDescent="0.25">
      <c r="A660" s="94"/>
      <c r="B660" s="78"/>
    </row>
    <row r="661" spans="1:2" ht="14" x14ac:dyDescent="0.25">
      <c r="A661" s="94"/>
      <c r="B661" s="78"/>
    </row>
    <row r="662" spans="1:2" ht="14" x14ac:dyDescent="0.25">
      <c r="A662" s="94"/>
      <c r="B662" s="78"/>
    </row>
    <row r="663" spans="1:2" ht="14" x14ac:dyDescent="0.25">
      <c r="A663" s="94"/>
      <c r="B663" s="78"/>
    </row>
    <row r="664" spans="1:2" ht="14" x14ac:dyDescent="0.25">
      <c r="A664" s="94"/>
      <c r="B664" s="78"/>
    </row>
    <row r="665" spans="1:2" ht="14" x14ac:dyDescent="0.25">
      <c r="A665" s="94"/>
      <c r="B665" s="78"/>
    </row>
    <row r="666" spans="1:2" ht="14" x14ac:dyDescent="0.25">
      <c r="A666" s="94"/>
      <c r="B666" s="78"/>
    </row>
    <row r="667" spans="1:2" ht="14" x14ac:dyDescent="0.25">
      <c r="A667" s="94"/>
      <c r="B667" s="78"/>
    </row>
    <row r="668" spans="1:2" ht="14" x14ac:dyDescent="0.25">
      <c r="A668" s="94"/>
      <c r="B668" s="78"/>
    </row>
    <row r="669" spans="1:2" ht="14" x14ac:dyDescent="0.25">
      <c r="A669" s="94"/>
      <c r="B669" s="78"/>
    </row>
    <row r="670" spans="1:2" ht="14" x14ac:dyDescent="0.25">
      <c r="A670" s="94"/>
      <c r="B670" s="78"/>
    </row>
    <row r="671" spans="1:2" ht="14" x14ac:dyDescent="0.25">
      <c r="A671" s="94"/>
      <c r="B671" s="78"/>
    </row>
    <row r="672" spans="1:2" ht="14" x14ac:dyDescent="0.25">
      <c r="A672" s="94"/>
      <c r="B672" s="78"/>
    </row>
    <row r="673" spans="1:2" ht="14" x14ac:dyDescent="0.25">
      <c r="A673" s="94"/>
      <c r="B673" s="78"/>
    </row>
    <row r="674" spans="1:2" ht="14" x14ac:dyDescent="0.25">
      <c r="A674" s="94"/>
      <c r="B674" s="78"/>
    </row>
    <row r="675" spans="1:2" ht="14" x14ac:dyDescent="0.25">
      <c r="A675" s="94"/>
      <c r="B675" s="78"/>
    </row>
    <row r="676" spans="1:2" ht="14" x14ac:dyDescent="0.25">
      <c r="A676" s="94"/>
      <c r="B676" s="78"/>
    </row>
    <row r="677" spans="1:2" ht="14" x14ac:dyDescent="0.25">
      <c r="A677" s="94"/>
      <c r="B677" s="78"/>
    </row>
    <row r="678" spans="1:2" ht="14" x14ac:dyDescent="0.25">
      <c r="A678" s="94"/>
      <c r="B678" s="78"/>
    </row>
    <row r="679" spans="1:2" ht="14" x14ac:dyDescent="0.25">
      <c r="A679" s="94"/>
      <c r="B679" s="78"/>
    </row>
    <row r="680" spans="1:2" ht="14" x14ac:dyDescent="0.25">
      <c r="A680" s="94"/>
      <c r="B680" s="78"/>
    </row>
    <row r="681" spans="1:2" ht="14" x14ac:dyDescent="0.25">
      <c r="A681" s="94"/>
      <c r="B681" s="78"/>
    </row>
    <row r="682" spans="1:2" ht="14" x14ac:dyDescent="0.25">
      <c r="A682" s="94"/>
      <c r="B682" s="78"/>
    </row>
    <row r="683" spans="1:2" ht="14" x14ac:dyDescent="0.25">
      <c r="A683" s="94"/>
      <c r="B683" s="78"/>
    </row>
    <row r="684" spans="1:2" ht="14" x14ac:dyDescent="0.25">
      <c r="A684" s="94"/>
      <c r="B684" s="78"/>
    </row>
    <row r="685" spans="1:2" ht="14" x14ac:dyDescent="0.25">
      <c r="A685" s="94"/>
      <c r="B685" s="78"/>
    </row>
    <row r="686" spans="1:2" ht="14" x14ac:dyDescent="0.25">
      <c r="A686" s="94"/>
      <c r="B686" s="78"/>
    </row>
    <row r="687" spans="1:2" ht="14" x14ac:dyDescent="0.25">
      <c r="A687" s="94"/>
      <c r="B687" s="78"/>
    </row>
    <row r="688" spans="1:2" ht="14" x14ac:dyDescent="0.25">
      <c r="A688" s="94"/>
      <c r="B688" s="78"/>
    </row>
    <row r="689" spans="1:2" ht="14" x14ac:dyDescent="0.25">
      <c r="A689" s="94"/>
      <c r="B689" s="78"/>
    </row>
    <row r="690" spans="1:2" ht="14" x14ac:dyDescent="0.25">
      <c r="A690" s="94"/>
      <c r="B690" s="78"/>
    </row>
    <row r="691" spans="1:2" ht="14" x14ac:dyDescent="0.25">
      <c r="A691" s="94"/>
      <c r="B691" s="78"/>
    </row>
    <row r="692" spans="1:2" ht="14" x14ac:dyDescent="0.25">
      <c r="A692" s="94"/>
      <c r="B692" s="78"/>
    </row>
    <row r="693" spans="1:2" ht="14" x14ac:dyDescent="0.25">
      <c r="A693" s="94"/>
      <c r="B693" s="78"/>
    </row>
    <row r="694" spans="1:2" ht="14" x14ac:dyDescent="0.25">
      <c r="A694" s="94"/>
      <c r="B694" s="78"/>
    </row>
    <row r="695" spans="1:2" ht="14" x14ac:dyDescent="0.25">
      <c r="A695" s="94"/>
      <c r="B695" s="78"/>
    </row>
    <row r="696" spans="1:2" ht="14" x14ac:dyDescent="0.25">
      <c r="A696" s="94"/>
      <c r="B696" s="78"/>
    </row>
    <row r="697" spans="1:2" ht="14" x14ac:dyDescent="0.25">
      <c r="A697" s="94"/>
      <c r="B697" s="78"/>
    </row>
    <row r="698" spans="1:2" ht="14" x14ac:dyDescent="0.25">
      <c r="A698" s="94"/>
      <c r="B698" s="78"/>
    </row>
    <row r="699" spans="1:2" ht="14" x14ac:dyDescent="0.25">
      <c r="A699" s="94"/>
      <c r="B699" s="78"/>
    </row>
    <row r="700" spans="1:2" ht="14" x14ac:dyDescent="0.25">
      <c r="A700" s="94"/>
      <c r="B700" s="78"/>
    </row>
    <row r="701" spans="1:2" ht="14" x14ac:dyDescent="0.25">
      <c r="A701" s="94"/>
      <c r="B701" s="78"/>
    </row>
    <row r="702" spans="1:2" ht="14" x14ac:dyDescent="0.25">
      <c r="A702" s="94"/>
      <c r="B702" s="78"/>
    </row>
    <row r="703" spans="1:2" ht="14" x14ac:dyDescent="0.25">
      <c r="A703" s="94"/>
      <c r="B703" s="78"/>
    </row>
    <row r="704" spans="1:2" ht="14" x14ac:dyDescent="0.25">
      <c r="A704" s="94"/>
      <c r="B704" s="78"/>
    </row>
    <row r="705" spans="1:2" ht="14" x14ac:dyDescent="0.25">
      <c r="A705" s="94"/>
      <c r="B705" s="78"/>
    </row>
    <row r="706" spans="1:2" ht="14" x14ac:dyDescent="0.25">
      <c r="A706" s="94"/>
      <c r="B706" s="78"/>
    </row>
    <row r="707" spans="1:2" ht="14" x14ac:dyDescent="0.25">
      <c r="A707" s="94"/>
      <c r="B707" s="78"/>
    </row>
    <row r="708" spans="1:2" ht="14" x14ac:dyDescent="0.25">
      <c r="A708" s="94"/>
      <c r="B708" s="78"/>
    </row>
    <row r="709" spans="1:2" ht="14" x14ac:dyDescent="0.25">
      <c r="A709" s="94"/>
      <c r="B709" s="78"/>
    </row>
    <row r="710" spans="1:2" ht="14" x14ac:dyDescent="0.25">
      <c r="A710" s="94"/>
      <c r="B710" s="78"/>
    </row>
    <row r="711" spans="1:2" ht="14" x14ac:dyDescent="0.25">
      <c r="A711" s="94"/>
      <c r="B711" s="78"/>
    </row>
    <row r="712" spans="1:2" ht="14" x14ac:dyDescent="0.25">
      <c r="A712" s="94"/>
      <c r="B712" s="78"/>
    </row>
    <row r="713" spans="1:2" ht="14" x14ac:dyDescent="0.25">
      <c r="A713" s="94"/>
      <c r="B713" s="78"/>
    </row>
    <row r="714" spans="1:2" ht="14" x14ac:dyDescent="0.25">
      <c r="A714" s="94"/>
      <c r="B714" s="78"/>
    </row>
    <row r="715" spans="1:2" ht="14" x14ac:dyDescent="0.25">
      <c r="A715" s="94"/>
      <c r="B715" s="78"/>
    </row>
    <row r="716" spans="1:2" ht="14" x14ac:dyDescent="0.25">
      <c r="A716" s="94"/>
      <c r="B716" s="78"/>
    </row>
    <row r="717" spans="1:2" ht="14" x14ac:dyDescent="0.25">
      <c r="A717" s="94"/>
      <c r="B717" s="78"/>
    </row>
    <row r="718" spans="1:2" ht="14" x14ac:dyDescent="0.25">
      <c r="A718" s="94"/>
      <c r="B718" s="78"/>
    </row>
    <row r="719" spans="1:2" ht="14" x14ac:dyDescent="0.25">
      <c r="A719" s="94"/>
      <c r="B719" s="78"/>
    </row>
    <row r="720" spans="1:2" ht="14" x14ac:dyDescent="0.25">
      <c r="A720" s="94"/>
      <c r="B720" s="78"/>
    </row>
    <row r="721" spans="1:2" ht="14" x14ac:dyDescent="0.25">
      <c r="A721" s="94"/>
      <c r="B721" s="78"/>
    </row>
    <row r="722" spans="1:2" ht="14" x14ac:dyDescent="0.25">
      <c r="A722" s="94"/>
      <c r="B722" s="78"/>
    </row>
    <row r="723" spans="1:2" ht="14" x14ac:dyDescent="0.25">
      <c r="A723" s="94"/>
      <c r="B723" s="78"/>
    </row>
    <row r="724" spans="1:2" ht="14" x14ac:dyDescent="0.25">
      <c r="A724" s="94"/>
      <c r="B724" s="78"/>
    </row>
    <row r="725" spans="1:2" ht="14" x14ac:dyDescent="0.25">
      <c r="A725" s="94"/>
      <c r="B725" s="78"/>
    </row>
    <row r="726" spans="1:2" ht="14" x14ac:dyDescent="0.25">
      <c r="A726" s="94"/>
      <c r="B726" s="78"/>
    </row>
    <row r="727" spans="1:2" ht="14" x14ac:dyDescent="0.25">
      <c r="A727" s="94"/>
      <c r="B727" s="78"/>
    </row>
    <row r="728" spans="1:2" ht="14" x14ac:dyDescent="0.25">
      <c r="A728" s="94"/>
      <c r="B728" s="78"/>
    </row>
    <row r="729" spans="1:2" ht="14" x14ac:dyDescent="0.25">
      <c r="A729" s="94"/>
      <c r="B729" s="78"/>
    </row>
    <row r="730" spans="1:2" ht="14" x14ac:dyDescent="0.25">
      <c r="A730" s="94"/>
      <c r="B730" s="78"/>
    </row>
    <row r="731" spans="1:2" ht="14" x14ac:dyDescent="0.25">
      <c r="A731" s="94"/>
      <c r="B731" s="78"/>
    </row>
    <row r="732" spans="1:2" ht="14" x14ac:dyDescent="0.25">
      <c r="A732" s="94"/>
      <c r="B732" s="78"/>
    </row>
    <row r="733" spans="1:2" ht="14" x14ac:dyDescent="0.25">
      <c r="A733" s="94"/>
      <c r="B733" s="78"/>
    </row>
    <row r="734" spans="1:2" ht="14" x14ac:dyDescent="0.25">
      <c r="A734" s="94"/>
      <c r="B734" s="78"/>
    </row>
    <row r="735" spans="1:2" ht="14" x14ac:dyDescent="0.25">
      <c r="A735" s="94"/>
      <c r="B735" s="78"/>
    </row>
    <row r="736" spans="1:2" ht="14" x14ac:dyDescent="0.25">
      <c r="A736" s="94"/>
      <c r="B736" s="78"/>
    </row>
    <row r="737" spans="1:2" ht="14" x14ac:dyDescent="0.25">
      <c r="A737" s="94"/>
      <c r="B737" s="78"/>
    </row>
    <row r="738" spans="1:2" ht="14" x14ac:dyDescent="0.25">
      <c r="A738" s="94"/>
      <c r="B738" s="78"/>
    </row>
    <row r="739" spans="1:2" ht="14" x14ac:dyDescent="0.25">
      <c r="A739" s="94"/>
      <c r="B739" s="78"/>
    </row>
    <row r="740" spans="1:2" ht="14" x14ac:dyDescent="0.25">
      <c r="A740" s="94"/>
      <c r="B740" s="78"/>
    </row>
    <row r="741" spans="1:2" ht="14" x14ac:dyDescent="0.25">
      <c r="A741" s="94"/>
      <c r="B741" s="78"/>
    </row>
    <row r="742" spans="1:2" ht="14" x14ac:dyDescent="0.25">
      <c r="A742" s="94"/>
      <c r="B742" s="78"/>
    </row>
    <row r="743" spans="1:2" ht="14" x14ac:dyDescent="0.25">
      <c r="A743" s="94"/>
      <c r="B743" s="78"/>
    </row>
    <row r="744" spans="1:2" ht="14" x14ac:dyDescent="0.25">
      <c r="A744" s="94"/>
      <c r="B744" s="78"/>
    </row>
    <row r="745" spans="1:2" ht="14" x14ac:dyDescent="0.25">
      <c r="A745" s="94"/>
      <c r="B745" s="78"/>
    </row>
    <row r="746" spans="1:2" ht="14" x14ac:dyDescent="0.25">
      <c r="A746" s="94"/>
      <c r="B746" s="78"/>
    </row>
    <row r="747" spans="1:2" ht="14" x14ac:dyDescent="0.25">
      <c r="A747" s="94"/>
      <c r="B747" s="78"/>
    </row>
    <row r="748" spans="1:2" ht="14" x14ac:dyDescent="0.25">
      <c r="A748" s="94"/>
      <c r="B748" s="78"/>
    </row>
    <row r="749" spans="1:2" ht="14" x14ac:dyDescent="0.25">
      <c r="A749" s="94"/>
      <c r="B749" s="78"/>
    </row>
    <row r="750" spans="1:2" ht="14" x14ac:dyDescent="0.25">
      <c r="A750" s="94"/>
      <c r="B750" s="78"/>
    </row>
    <row r="751" spans="1:2" ht="14" x14ac:dyDescent="0.25">
      <c r="A751" s="94"/>
      <c r="B751" s="78"/>
    </row>
    <row r="752" spans="1:2" ht="14" x14ac:dyDescent="0.25">
      <c r="A752" s="94"/>
      <c r="B752" s="78"/>
    </row>
    <row r="753" spans="1:2" ht="14" x14ac:dyDescent="0.25">
      <c r="A753" s="94"/>
      <c r="B753" s="78"/>
    </row>
    <row r="754" spans="1:2" ht="14" x14ac:dyDescent="0.25">
      <c r="A754" s="94"/>
      <c r="B754" s="78"/>
    </row>
    <row r="755" spans="1:2" ht="14" x14ac:dyDescent="0.25">
      <c r="A755" s="94"/>
      <c r="B755" s="78"/>
    </row>
    <row r="756" spans="1:2" ht="14" x14ac:dyDescent="0.25">
      <c r="A756" s="94"/>
      <c r="B756" s="78"/>
    </row>
    <row r="757" spans="1:2" ht="14" x14ac:dyDescent="0.25">
      <c r="A757" s="94"/>
      <c r="B757" s="78"/>
    </row>
    <row r="758" spans="1:2" ht="14" x14ac:dyDescent="0.25">
      <c r="A758" s="94"/>
      <c r="B758" s="78"/>
    </row>
    <row r="759" spans="1:2" ht="14" x14ac:dyDescent="0.25">
      <c r="A759" s="94"/>
      <c r="B759" s="78"/>
    </row>
    <row r="760" spans="1:2" ht="14" x14ac:dyDescent="0.25">
      <c r="A760" s="94"/>
      <c r="B760" s="78"/>
    </row>
    <row r="761" spans="1:2" ht="14" x14ac:dyDescent="0.25">
      <c r="A761" s="94"/>
      <c r="B761" s="78"/>
    </row>
    <row r="762" spans="1:2" ht="14" x14ac:dyDescent="0.25">
      <c r="A762" s="94"/>
      <c r="B762" s="78"/>
    </row>
    <row r="763" spans="1:2" ht="14" x14ac:dyDescent="0.25">
      <c r="A763" s="94"/>
      <c r="B763" s="78"/>
    </row>
    <row r="764" spans="1:2" ht="14" x14ac:dyDescent="0.25">
      <c r="A764" s="94"/>
      <c r="B764" s="78"/>
    </row>
    <row r="765" spans="1:2" ht="14" x14ac:dyDescent="0.25">
      <c r="A765" s="94"/>
      <c r="B765" s="78"/>
    </row>
    <row r="766" spans="1:2" ht="14" x14ac:dyDescent="0.25">
      <c r="A766" s="94"/>
      <c r="B766" s="78"/>
    </row>
    <row r="767" spans="1:2" ht="14" x14ac:dyDescent="0.25">
      <c r="A767" s="94"/>
      <c r="B767" s="78"/>
    </row>
    <row r="768" spans="1:2" ht="14" x14ac:dyDescent="0.25">
      <c r="A768" s="94"/>
      <c r="B768" s="78"/>
    </row>
    <row r="769" spans="1:2" ht="14" x14ac:dyDescent="0.25">
      <c r="A769" s="94"/>
      <c r="B769" s="78"/>
    </row>
    <row r="770" spans="1:2" ht="14" x14ac:dyDescent="0.25">
      <c r="A770" s="94"/>
      <c r="B770" s="78"/>
    </row>
    <row r="771" spans="1:2" ht="14" x14ac:dyDescent="0.25">
      <c r="A771" s="94"/>
      <c r="B771" s="78"/>
    </row>
    <row r="772" spans="1:2" ht="14" x14ac:dyDescent="0.25">
      <c r="A772" s="94"/>
      <c r="B772" s="78"/>
    </row>
    <row r="773" spans="1:2" ht="14" x14ac:dyDescent="0.25">
      <c r="A773" s="94"/>
      <c r="B773" s="78"/>
    </row>
    <row r="774" spans="1:2" ht="14" x14ac:dyDescent="0.25">
      <c r="A774" s="94"/>
      <c r="B774" s="78"/>
    </row>
    <row r="775" spans="1:2" ht="14" x14ac:dyDescent="0.25">
      <c r="A775" s="94"/>
      <c r="B775" s="78"/>
    </row>
    <row r="776" spans="1:2" ht="14" x14ac:dyDescent="0.25">
      <c r="A776" s="94"/>
      <c r="B776" s="78"/>
    </row>
    <row r="777" spans="1:2" ht="14" x14ac:dyDescent="0.25">
      <c r="A777" s="94"/>
      <c r="B777" s="78"/>
    </row>
    <row r="778" spans="1:2" ht="14" x14ac:dyDescent="0.25">
      <c r="A778" s="94"/>
      <c r="B778" s="78"/>
    </row>
    <row r="779" spans="1:2" ht="14" x14ac:dyDescent="0.25">
      <c r="A779" s="94"/>
      <c r="B779" s="78"/>
    </row>
    <row r="780" spans="1:2" ht="14" x14ac:dyDescent="0.25">
      <c r="A780" s="94"/>
      <c r="B780" s="78"/>
    </row>
    <row r="781" spans="1:2" ht="14" x14ac:dyDescent="0.25">
      <c r="A781" s="94"/>
      <c r="B781" s="78"/>
    </row>
    <row r="782" spans="1:2" ht="14" x14ac:dyDescent="0.25">
      <c r="A782" s="94"/>
      <c r="B782" s="78"/>
    </row>
    <row r="783" spans="1:2" ht="14" x14ac:dyDescent="0.25">
      <c r="A783" s="94"/>
      <c r="B783" s="78"/>
    </row>
    <row r="784" spans="1:2" ht="14" x14ac:dyDescent="0.25">
      <c r="A784" s="94"/>
      <c r="B784" s="78"/>
    </row>
    <row r="785" spans="1:2" ht="14" x14ac:dyDescent="0.25">
      <c r="A785" s="94"/>
      <c r="B785" s="78"/>
    </row>
    <row r="786" spans="1:2" ht="14" x14ac:dyDescent="0.25">
      <c r="A786" s="94"/>
      <c r="B786" s="78"/>
    </row>
    <row r="787" spans="1:2" ht="14" x14ac:dyDescent="0.25">
      <c r="A787" s="94"/>
      <c r="B787" s="78"/>
    </row>
    <row r="788" spans="1:2" ht="14" x14ac:dyDescent="0.25">
      <c r="A788" s="94"/>
      <c r="B788" s="78"/>
    </row>
    <row r="789" spans="1:2" ht="14" x14ac:dyDescent="0.25">
      <c r="A789" s="94"/>
      <c r="B789" s="78"/>
    </row>
    <row r="790" spans="1:2" ht="14" x14ac:dyDescent="0.25">
      <c r="A790" s="94"/>
      <c r="B790" s="78"/>
    </row>
    <row r="791" spans="1:2" ht="14" x14ac:dyDescent="0.25">
      <c r="A791" s="94"/>
      <c r="B791" s="78"/>
    </row>
    <row r="792" spans="1:2" ht="14" x14ac:dyDescent="0.25">
      <c r="A792" s="94"/>
      <c r="B792" s="78"/>
    </row>
    <row r="793" spans="1:2" ht="14" x14ac:dyDescent="0.25">
      <c r="A793" s="94"/>
      <c r="B793" s="78"/>
    </row>
    <row r="794" spans="1:2" ht="14" x14ac:dyDescent="0.25">
      <c r="A794" s="94"/>
      <c r="B794" s="78"/>
    </row>
    <row r="795" spans="1:2" ht="14" x14ac:dyDescent="0.25">
      <c r="A795" s="94"/>
      <c r="B795" s="78"/>
    </row>
    <row r="796" spans="1:2" ht="14" x14ac:dyDescent="0.25">
      <c r="A796" s="94"/>
      <c r="B796" s="78"/>
    </row>
    <row r="797" spans="1:2" ht="14" x14ac:dyDescent="0.25">
      <c r="A797" s="94"/>
      <c r="B797" s="78"/>
    </row>
    <row r="798" spans="1:2" ht="14" x14ac:dyDescent="0.25">
      <c r="A798" s="94"/>
      <c r="B798" s="78"/>
    </row>
    <row r="799" spans="1:2" ht="14" x14ac:dyDescent="0.25">
      <c r="A799" s="94"/>
      <c r="B799" s="78"/>
    </row>
    <row r="800" spans="1:2" ht="14" x14ac:dyDescent="0.25">
      <c r="A800" s="94"/>
      <c r="B800" s="78"/>
    </row>
    <row r="801" spans="1:2" ht="14" x14ac:dyDescent="0.25">
      <c r="A801" s="94"/>
      <c r="B801" s="78"/>
    </row>
    <row r="802" spans="1:2" ht="14" x14ac:dyDescent="0.25">
      <c r="A802" s="94"/>
      <c r="B802" s="78"/>
    </row>
    <row r="803" spans="1:2" ht="14" x14ac:dyDescent="0.25">
      <c r="A803" s="94"/>
      <c r="B803" s="78"/>
    </row>
    <row r="804" spans="1:2" ht="14" x14ac:dyDescent="0.25">
      <c r="A804" s="94"/>
      <c r="B804" s="78"/>
    </row>
    <row r="805" spans="1:2" ht="14" x14ac:dyDescent="0.25">
      <c r="A805" s="94"/>
      <c r="B805" s="78"/>
    </row>
    <row r="806" spans="1:2" ht="14" x14ac:dyDescent="0.25">
      <c r="A806" s="94"/>
      <c r="B806" s="78"/>
    </row>
    <row r="807" spans="1:2" ht="14" x14ac:dyDescent="0.25">
      <c r="A807" s="94"/>
      <c r="B807" s="78"/>
    </row>
    <row r="808" spans="1:2" ht="14" x14ac:dyDescent="0.25">
      <c r="A808" s="94"/>
      <c r="B808" s="78"/>
    </row>
    <row r="809" spans="1:2" ht="14" x14ac:dyDescent="0.25">
      <c r="A809" s="94"/>
      <c r="B809" s="78"/>
    </row>
    <row r="810" spans="1:2" ht="14" x14ac:dyDescent="0.25">
      <c r="A810" s="94"/>
      <c r="B810" s="78"/>
    </row>
    <row r="811" spans="1:2" ht="14" x14ac:dyDescent="0.25">
      <c r="A811" s="94"/>
      <c r="B811" s="78"/>
    </row>
    <row r="812" spans="1:2" ht="14" x14ac:dyDescent="0.25">
      <c r="A812" s="94"/>
      <c r="B812" s="78"/>
    </row>
    <row r="813" spans="1:2" ht="14" x14ac:dyDescent="0.25">
      <c r="A813" s="94"/>
      <c r="B813" s="78"/>
    </row>
    <row r="814" spans="1:2" ht="14" x14ac:dyDescent="0.25">
      <c r="A814" s="94"/>
      <c r="B814" s="78"/>
    </row>
    <row r="815" spans="1:2" ht="14" x14ac:dyDescent="0.25">
      <c r="A815" s="94"/>
      <c r="B815" s="78"/>
    </row>
    <row r="816" spans="1:2" ht="14" x14ac:dyDescent="0.25">
      <c r="A816" s="94"/>
      <c r="B816" s="78"/>
    </row>
    <row r="817" spans="1:2" ht="14" x14ac:dyDescent="0.25">
      <c r="A817" s="94"/>
      <c r="B817" s="78"/>
    </row>
    <row r="818" spans="1:2" ht="14" x14ac:dyDescent="0.25">
      <c r="A818" s="94"/>
      <c r="B818" s="78"/>
    </row>
    <row r="819" spans="1:2" ht="14" x14ac:dyDescent="0.25">
      <c r="A819" s="94"/>
      <c r="B819" s="78"/>
    </row>
    <row r="820" spans="1:2" ht="14" x14ac:dyDescent="0.25">
      <c r="A820" s="94"/>
      <c r="B820" s="78"/>
    </row>
    <row r="821" spans="1:2" ht="14" x14ac:dyDescent="0.25">
      <c r="A821" s="94"/>
      <c r="B821" s="78"/>
    </row>
    <row r="822" spans="1:2" ht="14" x14ac:dyDescent="0.25">
      <c r="A822" s="94"/>
      <c r="B822" s="78"/>
    </row>
    <row r="823" spans="1:2" ht="14" x14ac:dyDescent="0.25">
      <c r="A823" s="94"/>
      <c r="B823" s="78"/>
    </row>
    <row r="824" spans="1:2" ht="14" x14ac:dyDescent="0.25">
      <c r="A824" s="94"/>
      <c r="B824" s="78"/>
    </row>
    <row r="825" spans="1:2" ht="14" x14ac:dyDescent="0.25">
      <c r="A825" s="94"/>
      <c r="B825" s="78"/>
    </row>
    <row r="826" spans="1:2" ht="14" x14ac:dyDescent="0.25">
      <c r="A826" s="94"/>
      <c r="B826" s="78"/>
    </row>
    <row r="827" spans="1:2" ht="14" x14ac:dyDescent="0.25">
      <c r="A827" s="94"/>
      <c r="B827" s="78"/>
    </row>
    <row r="828" spans="1:2" ht="14" x14ac:dyDescent="0.25">
      <c r="A828" s="94"/>
      <c r="B828" s="78"/>
    </row>
    <row r="829" spans="1:2" ht="14" x14ac:dyDescent="0.25">
      <c r="A829" s="94"/>
      <c r="B829" s="78"/>
    </row>
    <row r="830" spans="1:2" ht="14" x14ac:dyDescent="0.25">
      <c r="A830" s="94"/>
      <c r="B830" s="78"/>
    </row>
    <row r="831" spans="1:2" ht="14" x14ac:dyDescent="0.25">
      <c r="A831" s="94"/>
      <c r="B831" s="78"/>
    </row>
    <row r="832" spans="1:2" ht="14" x14ac:dyDescent="0.25">
      <c r="A832" s="94"/>
      <c r="B832" s="78"/>
    </row>
    <row r="833" spans="1:2" ht="14" x14ac:dyDescent="0.25">
      <c r="A833" s="94"/>
      <c r="B833" s="78"/>
    </row>
    <row r="834" spans="1:2" ht="14" x14ac:dyDescent="0.25">
      <c r="A834" s="94"/>
      <c r="B834" s="78"/>
    </row>
    <row r="835" spans="1:2" ht="14" x14ac:dyDescent="0.25">
      <c r="A835" s="94"/>
      <c r="B835" s="78"/>
    </row>
    <row r="836" spans="1:2" ht="14" x14ac:dyDescent="0.25">
      <c r="A836" s="94"/>
      <c r="B836" s="78"/>
    </row>
    <row r="837" spans="1:2" ht="14" x14ac:dyDescent="0.25">
      <c r="A837" s="94"/>
      <c r="B837" s="78"/>
    </row>
    <row r="838" spans="1:2" ht="14" x14ac:dyDescent="0.25">
      <c r="A838" s="94"/>
      <c r="B838" s="78"/>
    </row>
    <row r="839" spans="1:2" ht="14" x14ac:dyDescent="0.25">
      <c r="A839" s="94"/>
      <c r="B839" s="78"/>
    </row>
    <row r="840" spans="1:2" ht="14" x14ac:dyDescent="0.25">
      <c r="A840" s="94"/>
      <c r="B840" s="78"/>
    </row>
    <row r="841" spans="1:2" ht="14" x14ac:dyDescent="0.25">
      <c r="A841" s="94"/>
      <c r="B841" s="78"/>
    </row>
    <row r="842" spans="1:2" ht="14" x14ac:dyDescent="0.25">
      <c r="A842" s="94"/>
      <c r="B842" s="78"/>
    </row>
    <row r="843" spans="1:2" ht="14" x14ac:dyDescent="0.25">
      <c r="A843" s="94"/>
      <c r="B843" s="78"/>
    </row>
    <row r="844" spans="1:2" ht="14" x14ac:dyDescent="0.25">
      <c r="A844" s="94"/>
      <c r="B844" s="78"/>
    </row>
    <row r="845" spans="1:2" ht="14" x14ac:dyDescent="0.25">
      <c r="A845" s="94"/>
      <c r="B845" s="78"/>
    </row>
    <row r="846" spans="1:2" ht="14" x14ac:dyDescent="0.25">
      <c r="A846" s="94"/>
      <c r="B846" s="78"/>
    </row>
    <row r="847" spans="1:2" ht="14" x14ac:dyDescent="0.25">
      <c r="A847" s="94"/>
      <c r="B847" s="78"/>
    </row>
    <row r="848" spans="1:2" ht="14" x14ac:dyDescent="0.25">
      <c r="A848" s="94"/>
      <c r="B848" s="78"/>
    </row>
    <row r="849" spans="1:2" ht="14" x14ac:dyDescent="0.25">
      <c r="A849" s="94"/>
      <c r="B849" s="78"/>
    </row>
    <row r="850" spans="1:2" ht="14" x14ac:dyDescent="0.25">
      <c r="A850" s="94"/>
      <c r="B850" s="78"/>
    </row>
    <row r="851" spans="1:2" ht="14" x14ac:dyDescent="0.25">
      <c r="A851" s="94"/>
      <c r="B851" s="78"/>
    </row>
    <row r="852" spans="1:2" ht="14" x14ac:dyDescent="0.25">
      <c r="A852" s="94"/>
      <c r="B852" s="78"/>
    </row>
    <row r="853" spans="1:2" ht="14" x14ac:dyDescent="0.25">
      <c r="A853" s="94"/>
      <c r="B853" s="78"/>
    </row>
    <row r="854" spans="1:2" ht="14" x14ac:dyDescent="0.25">
      <c r="A854" s="94"/>
      <c r="B854" s="78"/>
    </row>
    <row r="855" spans="1:2" ht="14" x14ac:dyDescent="0.25">
      <c r="A855" s="94"/>
      <c r="B855" s="78"/>
    </row>
    <row r="856" spans="1:2" ht="14" x14ac:dyDescent="0.25">
      <c r="A856" s="94"/>
      <c r="B856" s="78"/>
    </row>
    <row r="857" spans="1:2" ht="14" x14ac:dyDescent="0.25">
      <c r="A857" s="94"/>
      <c r="B857" s="78"/>
    </row>
    <row r="858" spans="1:2" ht="14" x14ac:dyDescent="0.25">
      <c r="A858" s="94"/>
      <c r="B858" s="78"/>
    </row>
    <row r="859" spans="1:2" ht="14" x14ac:dyDescent="0.25">
      <c r="A859" s="94"/>
      <c r="B859" s="78"/>
    </row>
    <row r="860" spans="1:2" ht="14" x14ac:dyDescent="0.25">
      <c r="A860" s="94"/>
      <c r="B860" s="78"/>
    </row>
    <row r="861" spans="1:2" ht="14" x14ac:dyDescent="0.25">
      <c r="A861" s="94"/>
      <c r="B861" s="78"/>
    </row>
    <row r="862" spans="1:2" ht="14" x14ac:dyDescent="0.25">
      <c r="A862" s="94"/>
      <c r="B862" s="78"/>
    </row>
    <row r="863" spans="1:2" ht="14" x14ac:dyDescent="0.25">
      <c r="A863" s="94"/>
      <c r="B863" s="78"/>
    </row>
    <row r="864" spans="1:2" ht="14" x14ac:dyDescent="0.25">
      <c r="A864" s="94"/>
      <c r="B864" s="78"/>
    </row>
    <row r="865" spans="1:2" ht="14" x14ac:dyDescent="0.25">
      <c r="A865" s="94"/>
      <c r="B865" s="78"/>
    </row>
    <row r="866" spans="1:2" ht="14" x14ac:dyDescent="0.25">
      <c r="A866" s="94"/>
      <c r="B866" s="78"/>
    </row>
    <row r="867" spans="1:2" ht="14" x14ac:dyDescent="0.25">
      <c r="A867" s="94"/>
      <c r="B867" s="78"/>
    </row>
    <row r="868" spans="1:2" ht="14" x14ac:dyDescent="0.25">
      <c r="A868" s="94"/>
      <c r="B868" s="78"/>
    </row>
    <row r="869" spans="1:2" ht="14" x14ac:dyDescent="0.25">
      <c r="A869" s="94"/>
      <c r="B869" s="78"/>
    </row>
    <row r="870" spans="1:2" ht="14" x14ac:dyDescent="0.25">
      <c r="A870" s="94"/>
      <c r="B870" s="78"/>
    </row>
    <row r="871" spans="1:2" ht="14" x14ac:dyDescent="0.25">
      <c r="A871" s="94"/>
      <c r="B871" s="78"/>
    </row>
    <row r="872" spans="1:2" ht="14" x14ac:dyDescent="0.25">
      <c r="A872" s="94"/>
      <c r="B872" s="78"/>
    </row>
    <row r="873" spans="1:2" ht="14" x14ac:dyDescent="0.25">
      <c r="A873" s="94"/>
      <c r="B873" s="78"/>
    </row>
    <row r="874" spans="1:2" ht="14" x14ac:dyDescent="0.25">
      <c r="A874" s="94"/>
      <c r="B874" s="78"/>
    </row>
    <row r="875" spans="1:2" ht="14" x14ac:dyDescent="0.25">
      <c r="A875" s="94"/>
      <c r="B875" s="78"/>
    </row>
    <row r="876" spans="1:2" ht="14" x14ac:dyDescent="0.25">
      <c r="A876" s="94"/>
      <c r="B876" s="78"/>
    </row>
    <row r="877" spans="1:2" ht="14" x14ac:dyDescent="0.25">
      <c r="A877" s="94"/>
      <c r="B877" s="78"/>
    </row>
    <row r="878" spans="1:2" ht="14" x14ac:dyDescent="0.25">
      <c r="A878" s="94"/>
      <c r="B878" s="78"/>
    </row>
    <row r="879" spans="1:2" ht="14" x14ac:dyDescent="0.25">
      <c r="A879" s="94"/>
      <c r="B879" s="78"/>
    </row>
    <row r="880" spans="1:2" ht="14" x14ac:dyDescent="0.25">
      <c r="A880" s="94"/>
      <c r="B880" s="78"/>
    </row>
    <row r="881" spans="1:2" ht="14" x14ac:dyDescent="0.25">
      <c r="A881" s="94"/>
      <c r="B881" s="78"/>
    </row>
    <row r="882" spans="1:2" ht="14" x14ac:dyDescent="0.25">
      <c r="A882" s="94"/>
      <c r="B882" s="78"/>
    </row>
    <row r="883" spans="1:2" ht="14" x14ac:dyDescent="0.25">
      <c r="A883" s="94"/>
      <c r="B883" s="78"/>
    </row>
    <row r="884" spans="1:2" ht="14" x14ac:dyDescent="0.25">
      <c r="A884" s="94"/>
      <c r="B884" s="78"/>
    </row>
    <row r="885" spans="1:2" ht="14" x14ac:dyDescent="0.25">
      <c r="A885" s="94"/>
      <c r="B885" s="78"/>
    </row>
    <row r="886" spans="1:2" ht="14" x14ac:dyDescent="0.25">
      <c r="A886" s="94"/>
      <c r="B886" s="78"/>
    </row>
    <row r="887" spans="1:2" ht="14" x14ac:dyDescent="0.25">
      <c r="A887" s="94"/>
      <c r="B887" s="78"/>
    </row>
    <row r="888" spans="1:2" ht="14" x14ac:dyDescent="0.25">
      <c r="A888" s="94"/>
      <c r="B888" s="78"/>
    </row>
    <row r="889" spans="1:2" ht="14" x14ac:dyDescent="0.25">
      <c r="A889" s="94"/>
      <c r="B889" s="78"/>
    </row>
    <row r="890" spans="1:2" ht="14" x14ac:dyDescent="0.25">
      <c r="A890" s="94"/>
      <c r="B890" s="78"/>
    </row>
    <row r="891" spans="1:2" ht="14" x14ac:dyDescent="0.25">
      <c r="A891" s="94"/>
      <c r="B891" s="78"/>
    </row>
    <row r="892" spans="1:2" ht="14" x14ac:dyDescent="0.25">
      <c r="A892" s="94"/>
      <c r="B892" s="78"/>
    </row>
    <row r="893" spans="1:2" ht="14" x14ac:dyDescent="0.25">
      <c r="A893" s="94"/>
      <c r="B893" s="78"/>
    </row>
    <row r="894" spans="1:2" ht="14" x14ac:dyDescent="0.25">
      <c r="A894" s="94"/>
      <c r="B894" s="78"/>
    </row>
    <row r="895" spans="1:2" ht="14" x14ac:dyDescent="0.25">
      <c r="A895" s="94"/>
      <c r="B895" s="78"/>
    </row>
    <row r="896" spans="1:2" ht="14" x14ac:dyDescent="0.25">
      <c r="A896" s="94"/>
      <c r="B896" s="78"/>
    </row>
    <row r="897" spans="1:2" ht="14" x14ac:dyDescent="0.25">
      <c r="A897" s="94"/>
      <c r="B897" s="78"/>
    </row>
    <row r="898" spans="1:2" ht="14" x14ac:dyDescent="0.25">
      <c r="A898" s="94"/>
      <c r="B898" s="78"/>
    </row>
    <row r="899" spans="1:2" ht="14" x14ac:dyDescent="0.25">
      <c r="A899" s="94"/>
      <c r="B899" s="78"/>
    </row>
    <row r="900" spans="1:2" ht="14" x14ac:dyDescent="0.25">
      <c r="A900" s="94"/>
      <c r="B900" s="78"/>
    </row>
    <row r="901" spans="1:2" ht="14" x14ac:dyDescent="0.25">
      <c r="A901" s="94"/>
      <c r="B901" s="78"/>
    </row>
    <row r="902" spans="1:2" ht="14" x14ac:dyDescent="0.25">
      <c r="A902" s="94"/>
      <c r="B902" s="78"/>
    </row>
    <row r="903" spans="1:2" ht="14" x14ac:dyDescent="0.25">
      <c r="A903" s="94"/>
      <c r="B903" s="78"/>
    </row>
    <row r="904" spans="1:2" ht="14" x14ac:dyDescent="0.25">
      <c r="A904" s="94"/>
      <c r="B904" s="78"/>
    </row>
    <row r="905" spans="1:2" ht="14" x14ac:dyDescent="0.25">
      <c r="A905" s="94"/>
      <c r="B905" s="78"/>
    </row>
    <row r="906" spans="1:2" ht="14" x14ac:dyDescent="0.25">
      <c r="A906" s="94"/>
      <c r="B906" s="78"/>
    </row>
    <row r="907" spans="1:2" ht="14" x14ac:dyDescent="0.25">
      <c r="A907" s="94"/>
      <c r="B907" s="78"/>
    </row>
    <row r="908" spans="1:2" ht="14" x14ac:dyDescent="0.25">
      <c r="A908" s="94"/>
      <c r="B908" s="78"/>
    </row>
    <row r="909" spans="1:2" ht="14" x14ac:dyDescent="0.25">
      <c r="A909" s="94"/>
      <c r="B909" s="78"/>
    </row>
    <row r="910" spans="1:2" ht="14" x14ac:dyDescent="0.25">
      <c r="A910" s="94"/>
      <c r="B910" s="78"/>
    </row>
    <row r="911" spans="1:2" ht="14" x14ac:dyDescent="0.25">
      <c r="A911" s="94"/>
      <c r="B911" s="78"/>
    </row>
    <row r="912" spans="1:2" ht="14" x14ac:dyDescent="0.25">
      <c r="A912" s="94"/>
      <c r="B912" s="78"/>
    </row>
    <row r="913" spans="1:2" ht="14" x14ac:dyDescent="0.25">
      <c r="A913" s="94"/>
      <c r="B913" s="78"/>
    </row>
    <row r="914" spans="1:2" ht="14" x14ac:dyDescent="0.25">
      <c r="A914" s="94"/>
      <c r="B914" s="78"/>
    </row>
    <row r="915" spans="1:2" ht="14" x14ac:dyDescent="0.25">
      <c r="A915" s="94"/>
      <c r="B915" s="78"/>
    </row>
    <row r="916" spans="1:2" ht="14" x14ac:dyDescent="0.25">
      <c r="A916" s="94"/>
      <c r="B916" s="78"/>
    </row>
    <row r="917" spans="1:2" ht="14" x14ac:dyDescent="0.25">
      <c r="A917" s="94"/>
      <c r="B917" s="78"/>
    </row>
    <row r="918" spans="1:2" ht="14" x14ac:dyDescent="0.25">
      <c r="A918" s="94"/>
      <c r="B918" s="78"/>
    </row>
    <row r="919" spans="1:2" ht="14" x14ac:dyDescent="0.25">
      <c r="A919" s="94"/>
      <c r="B919" s="78"/>
    </row>
    <row r="920" spans="1:2" ht="14" x14ac:dyDescent="0.25">
      <c r="A920" s="94"/>
      <c r="B920" s="78"/>
    </row>
    <row r="921" spans="1:2" ht="14" x14ac:dyDescent="0.25">
      <c r="A921" s="94"/>
      <c r="B921" s="78"/>
    </row>
    <row r="922" spans="1:2" ht="14" x14ac:dyDescent="0.25">
      <c r="A922" s="94"/>
      <c r="B922" s="78"/>
    </row>
    <row r="923" spans="1:2" ht="14" x14ac:dyDescent="0.25">
      <c r="A923" s="94"/>
      <c r="B923" s="78"/>
    </row>
    <row r="924" spans="1:2" ht="14" x14ac:dyDescent="0.25">
      <c r="A924" s="94"/>
      <c r="B924" s="78"/>
    </row>
    <row r="925" spans="1:2" ht="14" x14ac:dyDescent="0.25">
      <c r="A925" s="94"/>
      <c r="B925" s="78"/>
    </row>
    <row r="926" spans="1:2" ht="14" x14ac:dyDescent="0.25">
      <c r="A926" s="94"/>
      <c r="B926" s="78"/>
    </row>
    <row r="927" spans="1:2" ht="14" x14ac:dyDescent="0.25">
      <c r="A927" s="94"/>
      <c r="B927" s="78"/>
    </row>
    <row r="928" spans="1:2" ht="14" x14ac:dyDescent="0.25">
      <c r="A928" s="94"/>
      <c r="B928" s="78"/>
    </row>
    <row r="929" spans="1:2" ht="14" x14ac:dyDescent="0.25">
      <c r="A929" s="94"/>
      <c r="B929" s="78"/>
    </row>
    <row r="930" spans="1:2" ht="14" x14ac:dyDescent="0.25">
      <c r="A930" s="94"/>
      <c r="B930" s="78"/>
    </row>
    <row r="931" spans="1:2" ht="14" x14ac:dyDescent="0.25">
      <c r="A931" s="94"/>
      <c r="B931" s="78"/>
    </row>
    <row r="932" spans="1:2" ht="14" x14ac:dyDescent="0.25">
      <c r="A932" s="94"/>
      <c r="B932" s="78"/>
    </row>
    <row r="933" spans="1:2" ht="14" x14ac:dyDescent="0.25">
      <c r="A933" s="94"/>
      <c r="B933" s="78"/>
    </row>
    <row r="934" spans="1:2" ht="14" x14ac:dyDescent="0.25">
      <c r="A934" s="94"/>
      <c r="B934" s="78"/>
    </row>
    <row r="935" spans="1:2" ht="14" x14ac:dyDescent="0.25">
      <c r="A935" s="94"/>
      <c r="B935" s="78"/>
    </row>
    <row r="936" spans="1:2" ht="14" x14ac:dyDescent="0.25">
      <c r="A936" s="94"/>
      <c r="B936" s="78"/>
    </row>
    <row r="937" spans="1:2" ht="14" x14ac:dyDescent="0.25">
      <c r="A937" s="94"/>
      <c r="B937" s="78"/>
    </row>
    <row r="938" spans="1:2" ht="14" x14ac:dyDescent="0.25">
      <c r="A938" s="94"/>
      <c r="B938" s="78"/>
    </row>
    <row r="939" spans="1:2" ht="14" x14ac:dyDescent="0.25">
      <c r="A939" s="94"/>
      <c r="B939" s="78"/>
    </row>
    <row r="940" spans="1:2" ht="14" x14ac:dyDescent="0.25">
      <c r="A940" s="94"/>
      <c r="B940" s="78"/>
    </row>
    <row r="941" spans="1:2" ht="14" x14ac:dyDescent="0.25">
      <c r="A941" s="94"/>
      <c r="B941" s="78"/>
    </row>
    <row r="942" spans="1:2" ht="14" x14ac:dyDescent="0.25">
      <c r="A942" s="94"/>
      <c r="B942" s="78"/>
    </row>
    <row r="943" spans="1:2" ht="14" x14ac:dyDescent="0.25">
      <c r="A943" s="94"/>
      <c r="B943" s="78"/>
    </row>
    <row r="944" spans="1:2" ht="14" x14ac:dyDescent="0.25">
      <c r="A944" s="94"/>
      <c r="B944" s="78"/>
    </row>
    <row r="945" spans="1:2" ht="14" x14ac:dyDescent="0.25">
      <c r="A945" s="94"/>
      <c r="B945" s="78"/>
    </row>
    <row r="946" spans="1:2" ht="14" x14ac:dyDescent="0.25">
      <c r="A946" s="94"/>
      <c r="B946" s="78"/>
    </row>
    <row r="947" spans="1:2" ht="14" x14ac:dyDescent="0.25">
      <c r="A947" s="94"/>
      <c r="B947" s="78"/>
    </row>
    <row r="948" spans="1:2" ht="14" x14ac:dyDescent="0.25">
      <c r="A948" s="94"/>
      <c r="B948" s="78"/>
    </row>
    <row r="949" spans="1:2" ht="14" x14ac:dyDescent="0.25">
      <c r="A949" s="94"/>
      <c r="B949" s="78"/>
    </row>
    <row r="950" spans="1:2" ht="14" x14ac:dyDescent="0.25">
      <c r="A950" s="94"/>
      <c r="B950" s="78"/>
    </row>
    <row r="951" spans="1:2" ht="14" x14ac:dyDescent="0.25">
      <c r="A951" s="94"/>
      <c r="B951" s="78"/>
    </row>
    <row r="952" spans="1:2" ht="14" x14ac:dyDescent="0.25">
      <c r="A952" s="94"/>
      <c r="B952" s="78"/>
    </row>
    <row r="953" spans="1:2" ht="14" x14ac:dyDescent="0.25">
      <c r="A953" s="94"/>
      <c r="B953" s="78"/>
    </row>
    <row r="954" spans="1:2" ht="14" x14ac:dyDescent="0.25">
      <c r="A954" s="94"/>
      <c r="B954" s="78"/>
    </row>
    <row r="955" spans="1:2" ht="14" x14ac:dyDescent="0.25">
      <c r="A955" s="94"/>
      <c r="B955" s="78"/>
    </row>
    <row r="956" spans="1:2" ht="14" x14ac:dyDescent="0.25">
      <c r="A956" s="94"/>
      <c r="B956" s="78"/>
    </row>
    <row r="957" spans="1:2" ht="14" x14ac:dyDescent="0.25">
      <c r="A957" s="94"/>
      <c r="B957" s="78"/>
    </row>
    <row r="958" spans="1:2" ht="14" x14ac:dyDescent="0.25">
      <c r="A958" s="94"/>
      <c r="B958" s="78"/>
    </row>
    <row r="959" spans="1:2" ht="14" x14ac:dyDescent="0.25">
      <c r="A959" s="94"/>
      <c r="B959" s="78"/>
    </row>
    <row r="960" spans="1:2" ht="14" x14ac:dyDescent="0.25">
      <c r="A960" s="94"/>
      <c r="B960" s="78"/>
    </row>
    <row r="961" spans="1:2" ht="14" x14ac:dyDescent="0.25">
      <c r="A961" s="94"/>
      <c r="B961" s="78"/>
    </row>
    <row r="962" spans="1:2" ht="14" x14ac:dyDescent="0.25">
      <c r="A962" s="94"/>
      <c r="B962" s="78"/>
    </row>
    <row r="963" spans="1:2" ht="14" x14ac:dyDescent="0.25">
      <c r="A963" s="94"/>
      <c r="B963" s="78"/>
    </row>
    <row r="964" spans="1:2" ht="14" x14ac:dyDescent="0.25">
      <c r="A964" s="94"/>
      <c r="B964" s="78"/>
    </row>
    <row r="965" spans="1:2" ht="14" x14ac:dyDescent="0.25">
      <c r="A965" s="94"/>
      <c r="B965" s="78"/>
    </row>
    <row r="966" spans="1:2" ht="14" x14ac:dyDescent="0.25">
      <c r="A966" s="94"/>
      <c r="B966" s="78"/>
    </row>
    <row r="967" spans="1:2" ht="14" x14ac:dyDescent="0.25">
      <c r="A967" s="94"/>
      <c r="B967" s="78"/>
    </row>
    <row r="968" spans="1:2" ht="14" x14ac:dyDescent="0.25">
      <c r="A968" s="94"/>
      <c r="B968" s="78"/>
    </row>
    <row r="969" spans="1:2" ht="14" x14ac:dyDescent="0.25">
      <c r="A969" s="94"/>
      <c r="B969" s="78"/>
    </row>
    <row r="970" spans="1:2" ht="14" x14ac:dyDescent="0.25">
      <c r="A970" s="94"/>
      <c r="B970" s="78"/>
    </row>
    <row r="971" spans="1:2" ht="14" x14ac:dyDescent="0.25">
      <c r="A971" s="94"/>
      <c r="B971" s="78"/>
    </row>
    <row r="972" spans="1:2" ht="14" x14ac:dyDescent="0.25">
      <c r="A972" s="94"/>
      <c r="B972" s="78"/>
    </row>
    <row r="973" spans="1:2" ht="14" x14ac:dyDescent="0.25">
      <c r="A973" s="94"/>
      <c r="B973" s="78"/>
    </row>
    <row r="974" spans="1:2" ht="14" x14ac:dyDescent="0.25">
      <c r="A974" s="94"/>
      <c r="B974" s="78"/>
    </row>
    <row r="975" spans="1:2" ht="14" x14ac:dyDescent="0.25">
      <c r="A975" s="94"/>
      <c r="B975" s="78"/>
    </row>
    <row r="976" spans="1:2" ht="14" x14ac:dyDescent="0.25">
      <c r="A976" s="94"/>
      <c r="B976" s="78"/>
    </row>
    <row r="977" spans="1:2" ht="14" x14ac:dyDescent="0.25">
      <c r="A977" s="94"/>
      <c r="B977" s="78"/>
    </row>
    <row r="978" spans="1:2" ht="14" x14ac:dyDescent="0.25">
      <c r="A978" s="94"/>
      <c r="B978" s="78"/>
    </row>
    <row r="979" spans="1:2" ht="14" x14ac:dyDescent="0.25">
      <c r="A979" s="94"/>
      <c r="B979" s="78"/>
    </row>
    <row r="980" spans="1:2" ht="14" x14ac:dyDescent="0.25">
      <c r="A980" s="94"/>
      <c r="B980" s="78"/>
    </row>
    <row r="981" spans="1:2" ht="14" x14ac:dyDescent="0.25">
      <c r="A981" s="94"/>
      <c r="B981" s="78"/>
    </row>
    <row r="982" spans="1:2" ht="14" x14ac:dyDescent="0.25">
      <c r="A982" s="94"/>
      <c r="B982" s="78"/>
    </row>
    <row r="983" spans="1:2" ht="14" x14ac:dyDescent="0.25">
      <c r="A983" s="94"/>
      <c r="B983" s="78"/>
    </row>
    <row r="984" spans="1:2" ht="14" x14ac:dyDescent="0.25">
      <c r="A984" s="94"/>
      <c r="B984" s="78"/>
    </row>
    <row r="985" spans="1:2" ht="14" x14ac:dyDescent="0.25">
      <c r="A985" s="94"/>
      <c r="B985" s="78"/>
    </row>
    <row r="986" spans="1:2" ht="14" x14ac:dyDescent="0.25">
      <c r="A986" s="94"/>
      <c r="B986" s="78"/>
    </row>
    <row r="987" spans="1:2" ht="14" x14ac:dyDescent="0.25">
      <c r="A987" s="94"/>
      <c r="B987" s="78"/>
    </row>
    <row r="988" spans="1:2" ht="14" x14ac:dyDescent="0.25">
      <c r="A988" s="94"/>
      <c r="B988" s="78"/>
    </row>
    <row r="989" spans="1:2" ht="14" x14ac:dyDescent="0.25">
      <c r="A989" s="94"/>
      <c r="B989" s="78"/>
    </row>
    <row r="990" spans="1:2" ht="14" x14ac:dyDescent="0.25">
      <c r="A990" s="94"/>
      <c r="B990" s="78"/>
    </row>
    <row r="991" spans="1:2" ht="14" x14ac:dyDescent="0.25">
      <c r="A991" s="94"/>
      <c r="B991" s="78"/>
    </row>
    <row r="992" spans="1:2" ht="14" x14ac:dyDescent="0.25">
      <c r="A992" s="94"/>
      <c r="B992" s="78"/>
    </row>
    <row r="993" spans="1:2" ht="14" x14ac:dyDescent="0.25">
      <c r="A993" s="94"/>
      <c r="B993" s="78"/>
    </row>
    <row r="994" spans="1:2" ht="14" x14ac:dyDescent="0.25">
      <c r="A994" s="94"/>
      <c r="B994" s="78"/>
    </row>
    <row r="995" spans="1:2" ht="14" x14ac:dyDescent="0.25">
      <c r="A995" s="94"/>
      <c r="B995" s="78"/>
    </row>
    <row r="996" spans="1:2" ht="14" x14ac:dyDescent="0.25">
      <c r="A996" s="94"/>
      <c r="B996" s="78"/>
    </row>
    <row r="997" spans="1:2" ht="14" x14ac:dyDescent="0.25">
      <c r="A997" s="94"/>
      <c r="B997" s="78"/>
    </row>
    <row r="998" spans="1:2" ht="14" x14ac:dyDescent="0.25">
      <c r="A998" s="94"/>
      <c r="B998" s="78"/>
    </row>
    <row r="999" spans="1:2" ht="14" x14ac:dyDescent="0.25">
      <c r="A999" s="94"/>
      <c r="B999" s="78"/>
    </row>
    <row r="1000" spans="1:2" ht="14" x14ac:dyDescent="0.25">
      <c r="A1000" s="94"/>
      <c r="B1000" s="78"/>
    </row>
    <row r="1001" spans="1:2" ht="14" x14ac:dyDescent="0.25">
      <c r="A1001" s="94"/>
      <c r="B1001" s="78"/>
    </row>
    <row r="1002" spans="1:2" ht="14" x14ac:dyDescent="0.25">
      <c r="A1002" s="94"/>
      <c r="B1002" s="78"/>
    </row>
    <row r="1003" spans="1:2" ht="14" x14ac:dyDescent="0.25">
      <c r="A1003" s="94"/>
      <c r="B1003" s="78"/>
    </row>
    <row r="1004" spans="1:2" ht="14" x14ac:dyDescent="0.25">
      <c r="A1004" s="94"/>
      <c r="B1004" s="78"/>
    </row>
    <row r="1005" spans="1:2" ht="14" x14ac:dyDescent="0.25">
      <c r="A1005" s="94"/>
      <c r="B1005" s="78"/>
    </row>
    <row r="1006" spans="1:2" ht="14" x14ac:dyDescent="0.25">
      <c r="A1006" s="94"/>
      <c r="B1006" s="78"/>
    </row>
    <row r="1007" spans="1:2" ht="14" x14ac:dyDescent="0.25">
      <c r="A1007" s="94"/>
      <c r="B1007" s="78"/>
    </row>
    <row r="1008" spans="1:2" ht="14" x14ac:dyDescent="0.25">
      <c r="A1008" s="94"/>
      <c r="B1008" s="78"/>
    </row>
    <row r="1009" spans="1:2" ht="14" x14ac:dyDescent="0.25">
      <c r="A1009" s="94"/>
      <c r="B1009" s="78"/>
    </row>
    <row r="1010" spans="1:2" ht="14" x14ac:dyDescent="0.25">
      <c r="A1010" s="94"/>
      <c r="B1010" s="78"/>
    </row>
    <row r="1011" spans="1:2" ht="14" x14ac:dyDescent="0.25">
      <c r="A1011" s="94"/>
      <c r="B1011" s="78"/>
    </row>
    <row r="1012" spans="1:2" ht="14" x14ac:dyDescent="0.25">
      <c r="A1012" s="94"/>
      <c r="B1012" s="78"/>
    </row>
    <row r="1013" spans="1:2" ht="14" x14ac:dyDescent="0.25">
      <c r="A1013" s="94"/>
      <c r="B1013" s="78"/>
    </row>
    <row r="1014" spans="1:2" ht="14" x14ac:dyDescent="0.25">
      <c r="A1014" s="94"/>
      <c r="B1014" s="78"/>
    </row>
    <row r="1015" spans="1:2" ht="14" x14ac:dyDescent="0.25">
      <c r="A1015" s="94"/>
      <c r="B1015" s="78"/>
    </row>
    <row r="1016" spans="1:2" ht="14" x14ac:dyDescent="0.25">
      <c r="A1016" s="94"/>
      <c r="B1016" s="78"/>
    </row>
    <row r="1017" spans="1:2" ht="14" x14ac:dyDescent="0.25">
      <c r="A1017" s="94"/>
      <c r="B1017" s="78"/>
    </row>
    <row r="1018" spans="1:2" ht="14" x14ac:dyDescent="0.25">
      <c r="A1018" s="94"/>
      <c r="B1018" s="78"/>
    </row>
    <row r="1019" spans="1:2" ht="14" x14ac:dyDescent="0.25">
      <c r="A1019" s="94"/>
      <c r="B1019" s="78"/>
    </row>
    <row r="1020" spans="1:2" ht="14" x14ac:dyDescent="0.25">
      <c r="A1020" s="94"/>
      <c r="B1020" s="78"/>
    </row>
    <row r="1021" spans="1:2" ht="14" x14ac:dyDescent="0.25">
      <c r="A1021" s="94"/>
      <c r="B1021" s="78"/>
    </row>
    <row r="1022" spans="1:2" ht="14" x14ac:dyDescent="0.25">
      <c r="A1022" s="94"/>
      <c r="B1022" s="78"/>
    </row>
    <row r="1023" spans="1:2" ht="14" x14ac:dyDescent="0.25">
      <c r="A1023" s="94"/>
      <c r="B1023" s="78"/>
    </row>
    <row r="1024" spans="1:2" ht="14" x14ac:dyDescent="0.25">
      <c r="A1024" s="94"/>
      <c r="B1024" s="78"/>
    </row>
    <row r="1025" spans="1:2" ht="14" x14ac:dyDescent="0.25">
      <c r="A1025" s="94"/>
      <c r="B1025" s="78"/>
    </row>
    <row r="1026" spans="1:2" ht="14" x14ac:dyDescent="0.25">
      <c r="A1026" s="94"/>
      <c r="B1026" s="78"/>
    </row>
    <row r="1027" spans="1:2" ht="14" x14ac:dyDescent="0.25">
      <c r="A1027" s="94"/>
      <c r="B1027" s="78"/>
    </row>
    <row r="1028" spans="1:2" ht="14" x14ac:dyDescent="0.25">
      <c r="A1028" s="94"/>
      <c r="B1028" s="78"/>
    </row>
    <row r="1029" spans="1:2" ht="14" x14ac:dyDescent="0.25">
      <c r="A1029" s="94"/>
      <c r="B1029" s="78"/>
    </row>
    <row r="1030" spans="1:2" ht="14" x14ac:dyDescent="0.25">
      <c r="A1030" s="94"/>
      <c r="B1030" s="78"/>
    </row>
    <row r="1031" spans="1:2" ht="14" x14ac:dyDescent="0.25">
      <c r="A1031" s="94"/>
      <c r="B1031" s="78"/>
    </row>
    <row r="1032" spans="1:2" ht="14" x14ac:dyDescent="0.25">
      <c r="A1032" s="94"/>
      <c r="B1032" s="78"/>
    </row>
    <row r="1033" spans="1:2" ht="14" x14ac:dyDescent="0.25">
      <c r="A1033" s="94"/>
      <c r="B1033" s="78"/>
    </row>
    <row r="1034" spans="1:2" ht="14" x14ac:dyDescent="0.25">
      <c r="A1034" s="94"/>
      <c r="B1034" s="78"/>
    </row>
    <row r="1035" spans="1:2" ht="14" x14ac:dyDescent="0.25">
      <c r="A1035" s="94"/>
      <c r="B1035" s="78"/>
    </row>
    <row r="1036" spans="1:2" ht="14" x14ac:dyDescent="0.25">
      <c r="A1036" s="94"/>
      <c r="B1036" s="78"/>
    </row>
    <row r="1037" spans="1:2" ht="14" x14ac:dyDescent="0.25">
      <c r="A1037" s="94"/>
      <c r="B1037" s="78"/>
    </row>
    <row r="1038" spans="1:2" ht="14" x14ac:dyDescent="0.25">
      <c r="A1038" s="94"/>
      <c r="B1038" s="78"/>
    </row>
    <row r="1039" spans="1:2" ht="14" x14ac:dyDescent="0.25">
      <c r="A1039" s="94"/>
      <c r="B1039" s="78"/>
    </row>
    <row r="1040" spans="1:2" ht="14" x14ac:dyDescent="0.25">
      <c r="A1040" s="94"/>
      <c r="B1040" s="78"/>
    </row>
    <row r="1041" spans="1:2" ht="14" x14ac:dyDescent="0.25">
      <c r="A1041" s="94"/>
      <c r="B1041" s="78"/>
    </row>
    <row r="1042" spans="1:2" ht="14" x14ac:dyDescent="0.25">
      <c r="A1042" s="94"/>
      <c r="B1042" s="78"/>
    </row>
    <row r="1043" spans="1:2" ht="14" x14ac:dyDescent="0.25">
      <c r="A1043" s="94"/>
      <c r="B1043" s="78"/>
    </row>
    <row r="1044" spans="1:2" ht="14" x14ac:dyDescent="0.25">
      <c r="A1044" s="94"/>
      <c r="B1044" s="78"/>
    </row>
    <row r="1045" spans="1:2" ht="14" x14ac:dyDescent="0.25">
      <c r="A1045" s="94"/>
      <c r="B1045" s="78"/>
    </row>
    <row r="1046" spans="1:2" ht="14" x14ac:dyDescent="0.25">
      <c r="A1046" s="94"/>
      <c r="B1046" s="78"/>
    </row>
    <row r="1047" spans="1:2" ht="14" x14ac:dyDescent="0.25">
      <c r="A1047" s="94"/>
      <c r="B1047" s="78"/>
    </row>
    <row r="1048" spans="1:2" ht="14" x14ac:dyDescent="0.25">
      <c r="A1048" s="94"/>
      <c r="B1048" s="78"/>
    </row>
    <row r="1049" spans="1:2" ht="14" x14ac:dyDescent="0.25">
      <c r="A1049" s="94"/>
      <c r="B1049" s="78"/>
    </row>
    <row r="1050" spans="1:2" ht="14" x14ac:dyDescent="0.25">
      <c r="A1050" s="94"/>
      <c r="B1050" s="78"/>
    </row>
    <row r="1051" spans="1:2" ht="14" x14ac:dyDescent="0.25">
      <c r="A1051" s="94"/>
      <c r="B1051" s="78"/>
    </row>
    <row r="1052" spans="1:2" ht="14" x14ac:dyDescent="0.25">
      <c r="A1052" s="94"/>
      <c r="B1052" s="78"/>
    </row>
    <row r="1053" spans="1:2" ht="14" x14ac:dyDescent="0.25">
      <c r="A1053" s="94"/>
      <c r="B1053" s="78"/>
    </row>
    <row r="1054" spans="1:2" ht="14" x14ac:dyDescent="0.25">
      <c r="A1054" s="94"/>
      <c r="B1054" s="78"/>
    </row>
    <row r="1055" spans="1:2" ht="14" x14ac:dyDescent="0.25">
      <c r="A1055" s="94"/>
      <c r="B1055" s="78"/>
    </row>
    <row r="1056" spans="1:2" ht="14" x14ac:dyDescent="0.25">
      <c r="A1056" s="94"/>
      <c r="B1056" s="78"/>
    </row>
    <row r="1057" spans="1:2" ht="14" x14ac:dyDescent="0.25">
      <c r="A1057" s="94"/>
      <c r="B1057" s="78"/>
    </row>
    <row r="1058" spans="1:2" ht="14" x14ac:dyDescent="0.25">
      <c r="A1058" s="94"/>
      <c r="B1058" s="78"/>
    </row>
    <row r="1059" spans="1:2" ht="14" x14ac:dyDescent="0.25">
      <c r="A1059" s="94"/>
      <c r="B1059" s="78"/>
    </row>
    <row r="1060" spans="1:2" ht="14" x14ac:dyDescent="0.25">
      <c r="A1060" s="94"/>
      <c r="B1060" s="78"/>
    </row>
    <row r="1061" spans="1:2" ht="14" x14ac:dyDescent="0.25">
      <c r="A1061" s="94"/>
      <c r="B1061" s="78"/>
    </row>
    <row r="1062" spans="1:2" ht="14" x14ac:dyDescent="0.25">
      <c r="A1062" s="94"/>
      <c r="B1062" s="78"/>
    </row>
    <row r="1063" spans="1:2" ht="14" x14ac:dyDescent="0.25">
      <c r="A1063" s="94"/>
      <c r="B1063" s="78"/>
    </row>
    <row r="1064" spans="1:2" ht="14" x14ac:dyDescent="0.25">
      <c r="A1064" s="94"/>
      <c r="B1064" s="78"/>
    </row>
    <row r="1065" spans="1:2" ht="14" x14ac:dyDescent="0.25">
      <c r="A1065" s="94"/>
      <c r="B1065" s="78"/>
    </row>
    <row r="1066" spans="1:2" ht="14" x14ac:dyDescent="0.25">
      <c r="A1066" s="94"/>
      <c r="B1066" s="78"/>
    </row>
    <row r="1067" spans="1:2" ht="14" x14ac:dyDescent="0.25">
      <c r="A1067" s="94"/>
      <c r="B1067" s="78"/>
    </row>
    <row r="1068" spans="1:2" ht="14" x14ac:dyDescent="0.25">
      <c r="A1068" s="94"/>
      <c r="B1068" s="78"/>
    </row>
    <row r="1069" spans="1:2" ht="14" x14ac:dyDescent="0.25">
      <c r="A1069" s="94"/>
      <c r="B1069" s="78"/>
    </row>
    <row r="1070" spans="1:2" ht="14" x14ac:dyDescent="0.25">
      <c r="A1070" s="94"/>
      <c r="B1070" s="78"/>
    </row>
    <row r="1071" spans="1:2" ht="14" x14ac:dyDescent="0.25">
      <c r="A1071" s="94"/>
      <c r="B1071" s="78"/>
    </row>
    <row r="1072" spans="1:2" ht="14" x14ac:dyDescent="0.25">
      <c r="A1072" s="94"/>
      <c r="B1072" s="78"/>
    </row>
    <row r="1073" spans="1:2" ht="14" x14ac:dyDescent="0.25">
      <c r="A1073" s="94"/>
      <c r="B1073" s="78"/>
    </row>
    <row r="1074" spans="1:2" ht="14" x14ac:dyDescent="0.25">
      <c r="A1074" s="94"/>
      <c r="B1074" s="78"/>
    </row>
    <row r="1075" spans="1:2" ht="14" x14ac:dyDescent="0.25">
      <c r="A1075" s="94"/>
      <c r="B1075" s="78"/>
    </row>
    <row r="1076" spans="1:2" ht="14" x14ac:dyDescent="0.25">
      <c r="A1076" s="94"/>
      <c r="B1076" s="78"/>
    </row>
    <row r="1077" spans="1:2" ht="14" x14ac:dyDescent="0.25">
      <c r="A1077" s="94"/>
      <c r="B1077" s="78"/>
    </row>
    <row r="1078" spans="1:2" ht="14" x14ac:dyDescent="0.25">
      <c r="A1078" s="94"/>
      <c r="B1078" s="78"/>
    </row>
    <row r="1079" spans="1:2" ht="14" x14ac:dyDescent="0.25">
      <c r="A1079" s="94"/>
      <c r="B1079" s="78"/>
    </row>
    <row r="1080" spans="1:2" ht="14" x14ac:dyDescent="0.25">
      <c r="A1080" s="94"/>
      <c r="B1080" s="78"/>
    </row>
    <row r="1081" spans="1:2" ht="14" x14ac:dyDescent="0.25">
      <c r="A1081" s="94"/>
      <c r="B1081" s="78"/>
    </row>
    <row r="1082" spans="1:2" ht="14" x14ac:dyDescent="0.25">
      <c r="A1082" s="94"/>
      <c r="B1082" s="78"/>
    </row>
    <row r="1083" spans="1:2" ht="14" x14ac:dyDescent="0.25">
      <c r="A1083" s="94"/>
      <c r="B1083" s="78"/>
    </row>
    <row r="1084" spans="1:2" ht="14" x14ac:dyDescent="0.25">
      <c r="A1084" s="94"/>
      <c r="B1084" s="78"/>
    </row>
    <row r="1085" spans="1:2" ht="14" x14ac:dyDescent="0.25">
      <c r="A1085" s="94"/>
      <c r="B1085" s="78"/>
    </row>
    <row r="1086" spans="1:2" ht="14" x14ac:dyDescent="0.25">
      <c r="A1086" s="94"/>
      <c r="B1086" s="78"/>
    </row>
    <row r="1087" spans="1:2" ht="14" x14ac:dyDescent="0.25">
      <c r="A1087" s="94"/>
      <c r="B1087" s="78"/>
    </row>
    <row r="1088" spans="1:2" ht="14" x14ac:dyDescent="0.25">
      <c r="A1088" s="94"/>
      <c r="B1088" s="78"/>
    </row>
    <row r="1089" spans="1:2" ht="14" x14ac:dyDescent="0.25">
      <c r="A1089" s="94"/>
      <c r="B1089" s="78"/>
    </row>
    <row r="1090" spans="1:2" ht="14" x14ac:dyDescent="0.25">
      <c r="A1090" s="94"/>
      <c r="B1090" s="78"/>
    </row>
    <row r="1091" spans="1:2" ht="14" x14ac:dyDescent="0.25">
      <c r="A1091" s="94"/>
      <c r="B1091" s="78"/>
    </row>
    <row r="1092" spans="1:2" ht="14" x14ac:dyDescent="0.25">
      <c r="A1092" s="94"/>
      <c r="B1092" s="78"/>
    </row>
    <row r="1093" spans="1:2" ht="14" x14ac:dyDescent="0.25">
      <c r="A1093" s="94"/>
      <c r="B1093" s="78"/>
    </row>
    <row r="1094" spans="1:2" ht="14" x14ac:dyDescent="0.25">
      <c r="A1094" s="94"/>
      <c r="B1094" s="78"/>
    </row>
    <row r="1095" spans="1:2" ht="14" x14ac:dyDescent="0.25">
      <c r="A1095" s="94"/>
      <c r="B1095" s="78"/>
    </row>
    <row r="1096" spans="1:2" ht="14" x14ac:dyDescent="0.25">
      <c r="A1096" s="94"/>
      <c r="B1096" s="78"/>
    </row>
    <row r="1097" spans="1:2" ht="14" x14ac:dyDescent="0.25">
      <c r="A1097" s="94"/>
      <c r="B1097" s="78"/>
    </row>
    <row r="1098" spans="1:2" ht="14" x14ac:dyDescent="0.25">
      <c r="A1098" s="94"/>
      <c r="B1098" s="78"/>
    </row>
    <row r="1099" spans="1:2" ht="14" x14ac:dyDescent="0.25">
      <c r="A1099" s="94"/>
      <c r="B1099" s="78"/>
    </row>
    <row r="1100" spans="1:2" ht="14" x14ac:dyDescent="0.25">
      <c r="A1100" s="94"/>
      <c r="B1100" s="78"/>
    </row>
    <row r="1101" spans="1:2" ht="14" x14ac:dyDescent="0.25">
      <c r="A1101" s="94"/>
      <c r="B1101" s="78"/>
    </row>
    <row r="1102" spans="1:2" ht="14" x14ac:dyDescent="0.25">
      <c r="A1102" s="94"/>
      <c r="B1102" s="78"/>
    </row>
    <row r="1103" spans="1:2" ht="14" x14ac:dyDescent="0.25">
      <c r="A1103" s="94"/>
      <c r="B1103" s="78"/>
    </row>
    <row r="1104" spans="1:2" ht="14" x14ac:dyDescent="0.25">
      <c r="A1104" s="94"/>
      <c r="B1104" s="78"/>
    </row>
    <row r="1105" spans="1:2" ht="14" x14ac:dyDescent="0.25">
      <c r="A1105" s="94"/>
      <c r="B1105" s="78"/>
    </row>
    <row r="1106" spans="1:2" ht="14" x14ac:dyDescent="0.25">
      <c r="A1106" s="94"/>
      <c r="B1106" s="78"/>
    </row>
    <row r="1107" spans="1:2" ht="14" x14ac:dyDescent="0.25">
      <c r="A1107" s="94"/>
      <c r="B1107" s="78"/>
    </row>
    <row r="1108" spans="1:2" ht="14" x14ac:dyDescent="0.25">
      <c r="A1108" s="94"/>
      <c r="B1108" s="78"/>
    </row>
    <row r="1109" spans="1:2" ht="14" x14ac:dyDescent="0.25">
      <c r="A1109" s="94"/>
      <c r="B1109" s="78"/>
    </row>
    <row r="1110" spans="1:2" ht="14" x14ac:dyDescent="0.25">
      <c r="A1110" s="94"/>
      <c r="B1110" s="78"/>
    </row>
    <row r="1111" spans="1:2" ht="14" x14ac:dyDescent="0.25">
      <c r="A1111" s="94"/>
      <c r="B1111" s="78"/>
    </row>
    <row r="1112" spans="1:2" ht="14" x14ac:dyDescent="0.25">
      <c r="A1112" s="94"/>
      <c r="B1112" s="78"/>
    </row>
    <row r="1113" spans="1:2" ht="14" x14ac:dyDescent="0.25">
      <c r="A1113" s="94"/>
      <c r="B1113" s="78"/>
    </row>
    <row r="1114" spans="1:2" ht="14" x14ac:dyDescent="0.25">
      <c r="A1114" s="94"/>
      <c r="B1114" s="78"/>
    </row>
    <row r="1115" spans="1:2" ht="14" x14ac:dyDescent="0.25">
      <c r="A1115" s="94"/>
      <c r="B1115" s="78"/>
    </row>
    <row r="1116" spans="1:2" ht="14" x14ac:dyDescent="0.25">
      <c r="A1116" s="94"/>
      <c r="B1116" s="78"/>
    </row>
    <row r="1117" spans="1:2" ht="14" x14ac:dyDescent="0.25">
      <c r="A1117" s="94"/>
      <c r="B1117" s="78"/>
    </row>
    <row r="1118" spans="1:2" ht="14" x14ac:dyDescent="0.25">
      <c r="A1118" s="94"/>
      <c r="B1118" s="78"/>
    </row>
    <row r="1119" spans="1:2" ht="14" x14ac:dyDescent="0.25">
      <c r="A1119" s="94"/>
      <c r="B1119" s="78"/>
    </row>
    <row r="1120" spans="1:2" ht="14" x14ac:dyDescent="0.25">
      <c r="A1120" s="94"/>
      <c r="B1120" s="78"/>
    </row>
    <row r="1121" spans="1:2" ht="14" x14ac:dyDescent="0.25">
      <c r="A1121" s="94"/>
      <c r="B1121" s="78"/>
    </row>
    <row r="1122" spans="1:2" ht="14" x14ac:dyDescent="0.25">
      <c r="A1122" s="94"/>
      <c r="B1122" s="78"/>
    </row>
    <row r="1123" spans="1:2" ht="14" x14ac:dyDescent="0.25">
      <c r="A1123" s="94"/>
      <c r="B1123" s="78"/>
    </row>
    <row r="1124" spans="1:2" ht="14" x14ac:dyDescent="0.25">
      <c r="A1124" s="94"/>
      <c r="B1124" s="78"/>
    </row>
    <row r="1125" spans="1:2" ht="14" x14ac:dyDescent="0.25">
      <c r="A1125" s="94"/>
      <c r="B1125" s="78"/>
    </row>
    <row r="1126" spans="1:2" ht="14" x14ac:dyDescent="0.25">
      <c r="A1126" s="94"/>
      <c r="B1126" s="78"/>
    </row>
    <row r="1127" spans="1:2" ht="14" x14ac:dyDescent="0.25">
      <c r="A1127" s="94"/>
      <c r="B1127" s="78"/>
    </row>
    <row r="1128" spans="1:2" ht="14" x14ac:dyDescent="0.25">
      <c r="A1128" s="94"/>
      <c r="B1128" s="78"/>
    </row>
    <row r="1129" spans="1:2" ht="14" x14ac:dyDescent="0.25">
      <c r="A1129" s="94"/>
      <c r="B1129" s="78"/>
    </row>
    <row r="1130" spans="1:2" ht="14" x14ac:dyDescent="0.25">
      <c r="A1130" s="94"/>
      <c r="B1130" s="78"/>
    </row>
    <row r="1131" spans="1:2" ht="14" x14ac:dyDescent="0.25">
      <c r="A1131" s="94"/>
      <c r="B1131" s="78"/>
    </row>
    <row r="1132" spans="1:2" ht="14" x14ac:dyDescent="0.25">
      <c r="A1132" s="94"/>
      <c r="B1132" s="78"/>
    </row>
    <row r="1133" spans="1:2" ht="14" x14ac:dyDescent="0.25">
      <c r="A1133" s="94"/>
      <c r="B1133" s="78"/>
    </row>
    <row r="1134" spans="1:2" ht="14" x14ac:dyDescent="0.25">
      <c r="A1134" s="94"/>
      <c r="B1134" s="78"/>
    </row>
    <row r="1135" spans="1:2" ht="14" x14ac:dyDescent="0.25">
      <c r="A1135" s="94"/>
      <c r="B1135" s="78"/>
    </row>
    <row r="1136" spans="1:2" ht="14" x14ac:dyDescent="0.25">
      <c r="A1136" s="94"/>
      <c r="B1136" s="78"/>
    </row>
    <row r="1137" spans="1:2" ht="14" x14ac:dyDescent="0.25">
      <c r="A1137" s="94"/>
      <c r="B1137" s="78"/>
    </row>
    <row r="1138" spans="1:2" ht="14" x14ac:dyDescent="0.25">
      <c r="A1138" s="94"/>
      <c r="B1138" s="78"/>
    </row>
    <row r="1139" spans="1:2" ht="14" x14ac:dyDescent="0.25">
      <c r="A1139" s="94"/>
      <c r="B1139" s="78"/>
    </row>
    <row r="1140" spans="1:2" ht="14" x14ac:dyDescent="0.25">
      <c r="A1140" s="94"/>
      <c r="B1140" s="78"/>
    </row>
    <row r="1141" spans="1:2" ht="14" x14ac:dyDescent="0.25">
      <c r="A1141" s="94"/>
      <c r="B1141" s="78"/>
    </row>
    <row r="1142" spans="1:2" ht="14" x14ac:dyDescent="0.25">
      <c r="A1142" s="94"/>
      <c r="B1142" s="78"/>
    </row>
    <row r="1143" spans="1:2" ht="14" x14ac:dyDescent="0.25">
      <c r="A1143" s="94"/>
      <c r="B1143" s="78"/>
    </row>
    <row r="1144" spans="1:2" ht="14" x14ac:dyDescent="0.25">
      <c r="A1144" s="94"/>
      <c r="B1144" s="78"/>
    </row>
    <row r="1145" spans="1:2" ht="14" x14ac:dyDescent="0.25">
      <c r="A1145" s="94"/>
      <c r="B1145" s="78"/>
    </row>
    <row r="1146" spans="1:2" ht="14" x14ac:dyDescent="0.25">
      <c r="A1146" s="94"/>
      <c r="B1146" s="78"/>
    </row>
    <row r="1147" spans="1:2" ht="14" x14ac:dyDescent="0.25">
      <c r="A1147" s="94"/>
      <c r="B1147" s="78"/>
    </row>
    <row r="1148" spans="1:2" ht="14" x14ac:dyDescent="0.25">
      <c r="A1148" s="94"/>
      <c r="B1148" s="78"/>
    </row>
    <row r="1149" spans="1:2" ht="14" x14ac:dyDescent="0.25">
      <c r="A1149" s="94"/>
      <c r="B1149" s="78"/>
    </row>
    <row r="1150" spans="1:2" ht="14" x14ac:dyDescent="0.25">
      <c r="A1150" s="94"/>
      <c r="B1150" s="78"/>
    </row>
    <row r="1151" spans="1:2" ht="14" x14ac:dyDescent="0.25">
      <c r="A1151" s="94"/>
      <c r="B1151" s="78"/>
    </row>
    <row r="1152" spans="1:2" ht="14" x14ac:dyDescent="0.25">
      <c r="A1152" s="94"/>
      <c r="B1152" s="78"/>
    </row>
    <row r="1153" spans="1:2" ht="14" x14ac:dyDescent="0.25">
      <c r="A1153" s="94"/>
      <c r="B1153" s="78"/>
    </row>
    <row r="1154" spans="1:2" ht="14" x14ac:dyDescent="0.25">
      <c r="A1154" s="94"/>
      <c r="B1154" s="78"/>
    </row>
    <row r="1155" spans="1:2" ht="14" x14ac:dyDescent="0.25">
      <c r="A1155" s="94"/>
      <c r="B1155" s="78"/>
    </row>
    <row r="1156" spans="1:2" ht="14" x14ac:dyDescent="0.25">
      <c r="A1156" s="94"/>
      <c r="B1156" s="78"/>
    </row>
    <row r="1157" spans="1:2" ht="14" x14ac:dyDescent="0.25">
      <c r="A1157" s="94"/>
      <c r="B1157" s="78"/>
    </row>
    <row r="1158" spans="1:2" ht="14" x14ac:dyDescent="0.25">
      <c r="A1158" s="94"/>
      <c r="B1158" s="78"/>
    </row>
    <row r="1159" spans="1:2" ht="14" x14ac:dyDescent="0.25">
      <c r="A1159" s="94"/>
      <c r="B1159" s="78"/>
    </row>
    <row r="1160" spans="1:2" ht="14" x14ac:dyDescent="0.25">
      <c r="A1160" s="94"/>
      <c r="B1160" s="78"/>
    </row>
    <row r="1161" spans="1:2" ht="14" x14ac:dyDescent="0.25">
      <c r="A1161" s="94"/>
      <c r="B1161" s="78"/>
    </row>
    <row r="1162" spans="1:2" ht="14" x14ac:dyDescent="0.25">
      <c r="A1162" s="94"/>
      <c r="B1162" s="78"/>
    </row>
    <row r="1163" spans="1:2" ht="14" x14ac:dyDescent="0.25">
      <c r="A1163" s="94"/>
      <c r="B1163" s="78"/>
    </row>
    <row r="1164" spans="1:2" ht="14" x14ac:dyDescent="0.25">
      <c r="A1164" s="94"/>
      <c r="B1164" s="78"/>
    </row>
    <row r="1165" spans="1:2" ht="14" x14ac:dyDescent="0.25">
      <c r="A1165" s="94"/>
      <c r="B1165" s="78"/>
    </row>
    <row r="1166" spans="1:2" ht="14" x14ac:dyDescent="0.25">
      <c r="A1166" s="94"/>
      <c r="B1166" s="78"/>
    </row>
    <row r="1167" spans="1:2" ht="14" x14ac:dyDescent="0.25">
      <c r="A1167" s="94"/>
      <c r="B1167" s="78"/>
    </row>
    <row r="1168" spans="1:2" ht="14" x14ac:dyDescent="0.25">
      <c r="A1168" s="94"/>
      <c r="B1168" s="78"/>
    </row>
    <row r="1169" spans="1:2" ht="14" x14ac:dyDescent="0.25">
      <c r="A1169" s="94"/>
      <c r="B1169" s="78"/>
    </row>
    <row r="1170" spans="1:2" ht="14" x14ac:dyDescent="0.25">
      <c r="A1170" s="94"/>
      <c r="B1170" s="78"/>
    </row>
    <row r="1171" spans="1:2" ht="14" x14ac:dyDescent="0.25">
      <c r="A1171" s="94"/>
      <c r="B1171" s="78"/>
    </row>
    <row r="1172" spans="1:2" ht="14" x14ac:dyDescent="0.25">
      <c r="A1172" s="94"/>
      <c r="B1172" s="78"/>
    </row>
    <row r="1173" spans="1:2" ht="14" x14ac:dyDescent="0.25">
      <c r="A1173" s="94"/>
      <c r="B1173" s="78"/>
    </row>
    <row r="1174" spans="1:2" ht="14" x14ac:dyDescent="0.25">
      <c r="A1174" s="94"/>
      <c r="B1174" s="78"/>
    </row>
    <row r="1175" spans="1:2" ht="14" x14ac:dyDescent="0.25">
      <c r="A1175" s="94"/>
      <c r="B1175" s="78"/>
    </row>
    <row r="1176" spans="1:2" ht="14" x14ac:dyDescent="0.25">
      <c r="A1176" s="94"/>
      <c r="B1176" s="78"/>
    </row>
    <row r="1177" spans="1:2" ht="14" x14ac:dyDescent="0.25">
      <c r="A1177" s="94"/>
      <c r="B1177" s="78"/>
    </row>
    <row r="1178" spans="1:2" ht="14" x14ac:dyDescent="0.25">
      <c r="A1178" s="94"/>
      <c r="B1178" s="78"/>
    </row>
    <row r="1179" spans="1:2" ht="14" x14ac:dyDescent="0.25">
      <c r="A1179" s="94"/>
      <c r="B1179" s="78"/>
    </row>
    <row r="1180" spans="1:2" ht="14" x14ac:dyDescent="0.25">
      <c r="A1180" s="94"/>
      <c r="B1180" s="78"/>
    </row>
    <row r="1181" spans="1:2" ht="14" x14ac:dyDescent="0.25">
      <c r="A1181" s="94"/>
      <c r="B1181" s="78"/>
    </row>
    <row r="1182" spans="1:2" ht="14" x14ac:dyDescent="0.25">
      <c r="A1182" s="94"/>
      <c r="B1182" s="78"/>
    </row>
    <row r="1183" spans="1:2" ht="14" x14ac:dyDescent="0.25">
      <c r="A1183" s="94"/>
      <c r="B1183" s="78"/>
    </row>
    <row r="1184" spans="1:2" ht="14" x14ac:dyDescent="0.25">
      <c r="A1184" s="94"/>
      <c r="B1184" s="78"/>
    </row>
    <row r="1185" spans="1:2" ht="14" x14ac:dyDescent="0.25">
      <c r="A1185" s="94"/>
      <c r="B1185" s="78"/>
    </row>
    <row r="1186" spans="1:2" ht="14" x14ac:dyDescent="0.25">
      <c r="A1186" s="94"/>
      <c r="B1186" s="78"/>
    </row>
    <row r="1187" spans="1:2" ht="14" x14ac:dyDescent="0.25">
      <c r="A1187" s="94"/>
      <c r="B1187" s="78"/>
    </row>
    <row r="1188" spans="1:2" ht="14" x14ac:dyDescent="0.25">
      <c r="A1188" s="94"/>
      <c r="B1188" s="78"/>
    </row>
    <row r="1189" spans="1:2" ht="14" x14ac:dyDescent="0.25">
      <c r="A1189" s="94"/>
      <c r="B1189" s="78"/>
    </row>
    <row r="1190" spans="1:2" ht="14" x14ac:dyDescent="0.25">
      <c r="A1190" s="94"/>
      <c r="B1190" s="78"/>
    </row>
    <row r="1191" spans="1:2" ht="14" x14ac:dyDescent="0.25">
      <c r="A1191" s="94"/>
      <c r="B1191" s="78"/>
    </row>
    <row r="1192" spans="1:2" ht="14" x14ac:dyDescent="0.25">
      <c r="A1192" s="94"/>
      <c r="B1192" s="78"/>
    </row>
    <row r="1193" spans="1:2" ht="14" x14ac:dyDescent="0.25">
      <c r="A1193" s="94"/>
      <c r="B1193" s="78"/>
    </row>
    <row r="1194" spans="1:2" ht="14" x14ac:dyDescent="0.25">
      <c r="A1194" s="94"/>
      <c r="B1194" s="78"/>
    </row>
    <row r="1195" spans="1:2" ht="14" x14ac:dyDescent="0.25">
      <c r="A1195" s="94"/>
      <c r="B1195" s="78"/>
    </row>
    <row r="1196" spans="1:2" ht="14" x14ac:dyDescent="0.25">
      <c r="A1196" s="94"/>
      <c r="B1196" s="78"/>
    </row>
    <row r="1197" spans="1:2" ht="14" x14ac:dyDescent="0.25">
      <c r="A1197" s="94"/>
      <c r="B1197" s="78"/>
    </row>
    <row r="1198" spans="1:2" ht="14" x14ac:dyDescent="0.25">
      <c r="A1198" s="94"/>
      <c r="B1198" s="78"/>
    </row>
    <row r="1199" spans="1:2" ht="14" x14ac:dyDescent="0.25">
      <c r="A1199" s="94"/>
      <c r="B1199" s="78"/>
    </row>
    <row r="1200" spans="1:2" ht="14" x14ac:dyDescent="0.25">
      <c r="A1200" s="94"/>
      <c r="B1200" s="78"/>
    </row>
    <row r="1201" spans="1:2" ht="14" x14ac:dyDescent="0.25">
      <c r="A1201" s="94"/>
      <c r="B1201" s="78"/>
    </row>
    <row r="1202" spans="1:2" ht="14" x14ac:dyDescent="0.25">
      <c r="A1202" s="94"/>
      <c r="B1202" s="78"/>
    </row>
    <row r="1203" spans="1:2" ht="14" x14ac:dyDescent="0.25">
      <c r="A1203" s="94"/>
      <c r="B1203" s="78"/>
    </row>
    <row r="1204" spans="1:2" ht="14" x14ac:dyDescent="0.25">
      <c r="A1204" s="94"/>
      <c r="B1204" s="78"/>
    </row>
    <row r="1205" spans="1:2" ht="14" x14ac:dyDescent="0.25">
      <c r="A1205" s="94"/>
      <c r="B1205" s="78"/>
    </row>
    <row r="1206" spans="1:2" ht="14" x14ac:dyDescent="0.25">
      <c r="A1206" s="94"/>
      <c r="B1206" s="78"/>
    </row>
    <row r="1207" spans="1:2" ht="14" x14ac:dyDescent="0.25">
      <c r="A1207" s="94"/>
      <c r="B1207" s="78"/>
    </row>
    <row r="1208" spans="1:2" ht="14" x14ac:dyDescent="0.25">
      <c r="A1208" s="94"/>
      <c r="B1208" s="78"/>
    </row>
    <row r="1209" spans="1:2" ht="14" x14ac:dyDescent="0.25">
      <c r="A1209" s="94"/>
      <c r="B1209" s="78"/>
    </row>
    <row r="1210" spans="1:2" ht="14" x14ac:dyDescent="0.25">
      <c r="A1210" s="94"/>
      <c r="B1210" s="78"/>
    </row>
    <row r="1211" spans="1:2" ht="14" x14ac:dyDescent="0.25">
      <c r="A1211" s="94"/>
      <c r="B1211" s="78"/>
    </row>
    <row r="1212" spans="1:2" ht="14" x14ac:dyDescent="0.25">
      <c r="A1212" s="94"/>
      <c r="B1212" s="78"/>
    </row>
    <row r="1213" spans="1:2" ht="14" x14ac:dyDescent="0.25">
      <c r="A1213" s="94"/>
      <c r="B1213" s="78"/>
    </row>
    <row r="1214" spans="1:2" ht="14" x14ac:dyDescent="0.25">
      <c r="A1214" s="94"/>
      <c r="B1214" s="78"/>
    </row>
    <row r="1215" spans="1:2" ht="14" x14ac:dyDescent="0.25">
      <c r="A1215" s="94"/>
      <c r="B1215" s="78"/>
    </row>
    <row r="1216" spans="1:2" ht="14" x14ac:dyDescent="0.25">
      <c r="A1216" s="94"/>
      <c r="B1216" s="78"/>
    </row>
    <row r="1217" spans="1:2" ht="14" x14ac:dyDescent="0.25">
      <c r="A1217" s="94"/>
      <c r="B1217" s="78"/>
    </row>
    <row r="1218" spans="1:2" ht="14" x14ac:dyDescent="0.25">
      <c r="A1218" s="94"/>
      <c r="B1218" s="78"/>
    </row>
    <row r="1219" spans="1:2" ht="14" x14ac:dyDescent="0.25">
      <c r="A1219" s="94"/>
      <c r="B1219" s="78"/>
    </row>
    <row r="1220" spans="1:2" ht="14" x14ac:dyDescent="0.25">
      <c r="A1220" s="94"/>
      <c r="B1220" s="78"/>
    </row>
    <row r="1221" spans="1:2" ht="14" x14ac:dyDescent="0.25">
      <c r="A1221" s="94"/>
      <c r="B1221" s="78"/>
    </row>
    <row r="1222" spans="1:2" ht="14" x14ac:dyDescent="0.25">
      <c r="A1222" s="94"/>
      <c r="B1222" s="78"/>
    </row>
    <row r="1223" spans="1:2" ht="14" x14ac:dyDescent="0.25">
      <c r="A1223" s="94"/>
      <c r="B1223" s="78"/>
    </row>
    <row r="1224" spans="1:2" ht="14" x14ac:dyDescent="0.25">
      <c r="A1224" s="94"/>
      <c r="B1224" s="78"/>
    </row>
    <row r="1225" spans="1:2" ht="14" x14ac:dyDescent="0.25">
      <c r="A1225" s="94"/>
      <c r="B1225" s="78"/>
    </row>
    <row r="1226" spans="1:2" ht="14" x14ac:dyDescent="0.25">
      <c r="A1226" s="94"/>
      <c r="B1226" s="78"/>
    </row>
    <row r="1227" spans="1:2" ht="14" x14ac:dyDescent="0.25">
      <c r="A1227" s="94"/>
      <c r="B1227" s="78"/>
    </row>
    <row r="1228" spans="1:2" ht="14" x14ac:dyDescent="0.25">
      <c r="A1228" s="94"/>
      <c r="B1228" s="78"/>
    </row>
    <row r="1229" spans="1:2" ht="14" x14ac:dyDescent="0.25">
      <c r="A1229" s="94"/>
      <c r="B1229" s="78"/>
    </row>
    <row r="1230" spans="1:2" ht="14" x14ac:dyDescent="0.25">
      <c r="A1230" s="94"/>
      <c r="B1230" s="78"/>
    </row>
    <row r="1231" spans="1:2" ht="14" x14ac:dyDescent="0.25">
      <c r="A1231" s="94"/>
      <c r="B1231" s="78"/>
    </row>
    <row r="1232" spans="1:2" ht="14" x14ac:dyDescent="0.25">
      <c r="A1232" s="94"/>
      <c r="B1232" s="78"/>
    </row>
    <row r="1233" spans="1:2" ht="14" x14ac:dyDescent="0.25">
      <c r="A1233" s="94"/>
      <c r="B1233" s="78"/>
    </row>
    <row r="1234" spans="1:2" ht="14" x14ac:dyDescent="0.25">
      <c r="A1234" s="94"/>
      <c r="B1234" s="78"/>
    </row>
    <row r="1235" spans="1:2" ht="14" x14ac:dyDescent="0.25">
      <c r="A1235" s="94"/>
      <c r="B1235" s="78"/>
    </row>
    <row r="1236" spans="1:2" ht="14" x14ac:dyDescent="0.25">
      <c r="A1236" s="94"/>
      <c r="B1236" s="78"/>
    </row>
    <row r="1237" spans="1:2" ht="14" x14ac:dyDescent="0.25">
      <c r="A1237" s="94"/>
      <c r="B1237" s="78"/>
    </row>
    <row r="1238" spans="1:2" ht="14" x14ac:dyDescent="0.25">
      <c r="A1238" s="94"/>
      <c r="B1238" s="78"/>
    </row>
    <row r="1239" spans="1:2" ht="14" x14ac:dyDescent="0.25">
      <c r="A1239" s="94"/>
      <c r="B1239" s="78"/>
    </row>
    <row r="1240" spans="1:2" ht="14" x14ac:dyDescent="0.25">
      <c r="A1240" s="94"/>
      <c r="B1240" s="78"/>
    </row>
    <row r="1241" spans="1:2" ht="14" x14ac:dyDescent="0.25">
      <c r="A1241" s="94"/>
      <c r="B1241" s="78"/>
    </row>
    <row r="1242" spans="1:2" ht="14" x14ac:dyDescent="0.25">
      <c r="A1242" s="94"/>
      <c r="B1242" s="78"/>
    </row>
    <row r="1243" spans="1:2" ht="14" x14ac:dyDescent="0.25">
      <c r="A1243" s="94"/>
      <c r="B1243" s="78"/>
    </row>
    <row r="1244" spans="1:2" ht="14" x14ac:dyDescent="0.25">
      <c r="A1244" s="94"/>
      <c r="B1244" s="78"/>
    </row>
    <row r="1245" spans="1:2" ht="14" x14ac:dyDescent="0.25">
      <c r="A1245" s="94"/>
      <c r="B1245" s="78"/>
    </row>
    <row r="1246" spans="1:2" ht="14" x14ac:dyDescent="0.25">
      <c r="A1246" s="94"/>
      <c r="B1246" s="78"/>
    </row>
    <row r="1247" spans="1:2" ht="14" x14ac:dyDescent="0.25">
      <c r="A1247" s="94"/>
      <c r="B1247" s="78"/>
    </row>
    <row r="1248" spans="1:2" ht="14" x14ac:dyDescent="0.25">
      <c r="A1248" s="94"/>
      <c r="B1248" s="78"/>
    </row>
    <row r="1249" spans="1:2" ht="14" x14ac:dyDescent="0.25">
      <c r="A1249" s="94"/>
      <c r="B1249" s="78"/>
    </row>
    <row r="1250" spans="1:2" ht="14" x14ac:dyDescent="0.25">
      <c r="A1250" s="94"/>
      <c r="B1250" s="78"/>
    </row>
    <row r="1251" spans="1:2" ht="14" x14ac:dyDescent="0.25">
      <c r="A1251" s="94"/>
      <c r="B1251" s="78"/>
    </row>
    <row r="1252" spans="1:2" ht="14" x14ac:dyDescent="0.25">
      <c r="A1252" s="94"/>
      <c r="B1252" s="78"/>
    </row>
    <row r="1253" spans="1:2" ht="14" x14ac:dyDescent="0.25">
      <c r="A1253" s="94"/>
      <c r="B1253" s="78"/>
    </row>
    <row r="1254" spans="1:2" ht="14" x14ac:dyDescent="0.25">
      <c r="A1254" s="94"/>
      <c r="B1254" s="78"/>
    </row>
    <row r="1255" spans="1:2" ht="14" x14ac:dyDescent="0.25">
      <c r="A1255" s="94"/>
      <c r="B1255" s="78"/>
    </row>
    <row r="1256" spans="1:2" ht="14" x14ac:dyDescent="0.25">
      <c r="A1256" s="94"/>
      <c r="B1256" s="78"/>
    </row>
    <row r="1257" spans="1:2" ht="14" x14ac:dyDescent="0.25">
      <c r="A1257" s="94"/>
      <c r="B1257" s="78"/>
    </row>
    <row r="1258" spans="1:2" ht="14" x14ac:dyDescent="0.25">
      <c r="A1258" s="94"/>
      <c r="B1258" s="78"/>
    </row>
    <row r="1259" spans="1:2" ht="14" x14ac:dyDescent="0.25">
      <c r="A1259" s="94"/>
      <c r="B1259" s="78"/>
    </row>
    <row r="1260" spans="1:2" ht="14" x14ac:dyDescent="0.25">
      <c r="A1260" s="94"/>
      <c r="B1260" s="78"/>
    </row>
    <row r="1261" spans="1:2" ht="14" x14ac:dyDescent="0.25">
      <c r="A1261" s="94"/>
      <c r="B1261" s="78"/>
    </row>
    <row r="1262" spans="1:2" ht="14" x14ac:dyDescent="0.25">
      <c r="A1262" s="94"/>
      <c r="B1262" s="78"/>
    </row>
    <row r="1263" spans="1:2" ht="14" x14ac:dyDescent="0.25">
      <c r="A1263" s="94"/>
      <c r="B1263" s="78"/>
    </row>
    <row r="1264" spans="1:2" ht="14" x14ac:dyDescent="0.25">
      <c r="A1264" s="94"/>
      <c r="B1264" s="78"/>
    </row>
    <row r="1265" spans="1:2" ht="14" x14ac:dyDescent="0.25">
      <c r="A1265" s="94"/>
      <c r="B1265" s="78"/>
    </row>
    <row r="1266" spans="1:2" ht="14" x14ac:dyDescent="0.25">
      <c r="A1266" s="94"/>
      <c r="B1266" s="78"/>
    </row>
    <row r="1267" spans="1:2" ht="14" x14ac:dyDescent="0.25">
      <c r="A1267" s="94"/>
      <c r="B1267" s="78"/>
    </row>
    <row r="1268" spans="1:2" ht="14" x14ac:dyDescent="0.25">
      <c r="A1268" s="94"/>
      <c r="B1268" s="78"/>
    </row>
    <row r="1269" spans="1:2" ht="14" x14ac:dyDescent="0.25">
      <c r="A1269" s="94"/>
      <c r="B1269" s="78"/>
    </row>
    <row r="1270" spans="1:2" ht="14" x14ac:dyDescent="0.25">
      <c r="A1270" s="94"/>
      <c r="B1270" s="78"/>
    </row>
    <row r="1271" spans="1:2" ht="14" x14ac:dyDescent="0.25">
      <c r="A1271" s="94"/>
      <c r="B1271" s="78"/>
    </row>
    <row r="1272" spans="1:2" ht="14" x14ac:dyDescent="0.25">
      <c r="A1272" s="94"/>
      <c r="B1272" s="78"/>
    </row>
    <row r="1273" spans="1:2" ht="14" x14ac:dyDescent="0.25">
      <c r="A1273" s="94"/>
      <c r="B1273" s="78"/>
    </row>
    <row r="1274" spans="1:2" ht="14" x14ac:dyDescent="0.25">
      <c r="A1274" s="94"/>
      <c r="B1274" s="78"/>
    </row>
    <row r="1275" spans="1:2" ht="14" x14ac:dyDescent="0.25">
      <c r="A1275" s="94"/>
      <c r="B1275" s="78"/>
    </row>
    <row r="1276" spans="1:2" ht="14" x14ac:dyDescent="0.25">
      <c r="A1276" s="94"/>
      <c r="B1276" s="78"/>
    </row>
    <row r="1277" spans="1:2" ht="14" x14ac:dyDescent="0.25">
      <c r="A1277" s="94"/>
      <c r="B1277" s="78"/>
    </row>
    <row r="1278" spans="1:2" ht="14" x14ac:dyDescent="0.25">
      <c r="A1278" s="94"/>
      <c r="B1278" s="78"/>
    </row>
    <row r="1279" spans="1:2" ht="14" x14ac:dyDescent="0.25">
      <c r="A1279" s="94"/>
      <c r="B1279" s="78"/>
    </row>
    <row r="1280" spans="1:2" ht="14" x14ac:dyDescent="0.25">
      <c r="A1280" s="94"/>
      <c r="B1280" s="78"/>
    </row>
    <row r="1281" spans="1:2" ht="14" x14ac:dyDescent="0.25">
      <c r="A1281" s="94"/>
      <c r="B1281" s="78"/>
    </row>
    <row r="1282" spans="1:2" ht="14" x14ac:dyDescent="0.25">
      <c r="A1282" s="94"/>
      <c r="B1282" s="78"/>
    </row>
    <row r="1283" spans="1:2" ht="14" x14ac:dyDescent="0.25">
      <c r="A1283" s="94"/>
      <c r="B1283" s="78"/>
    </row>
    <row r="1284" spans="1:2" ht="14" x14ac:dyDescent="0.25">
      <c r="A1284" s="94"/>
      <c r="B1284" s="78"/>
    </row>
    <row r="1285" spans="1:2" ht="14" x14ac:dyDescent="0.25">
      <c r="A1285" s="94"/>
      <c r="B1285" s="78"/>
    </row>
    <row r="1286" spans="1:2" ht="14" x14ac:dyDescent="0.25">
      <c r="A1286" s="94"/>
      <c r="B1286" s="78"/>
    </row>
    <row r="1287" spans="1:2" ht="14" x14ac:dyDescent="0.25">
      <c r="A1287" s="94"/>
      <c r="B1287" s="78"/>
    </row>
    <row r="1288" spans="1:2" ht="14" x14ac:dyDescent="0.25">
      <c r="A1288" s="94"/>
      <c r="B1288" s="78"/>
    </row>
    <row r="1289" spans="1:2" ht="14" x14ac:dyDescent="0.25">
      <c r="A1289" s="94"/>
      <c r="B1289" s="78"/>
    </row>
    <row r="1290" spans="1:2" ht="14" x14ac:dyDescent="0.25">
      <c r="A1290" s="94"/>
      <c r="B1290" s="78"/>
    </row>
    <row r="1291" spans="1:2" ht="14" x14ac:dyDescent="0.25">
      <c r="A1291" s="94"/>
      <c r="B1291" s="78"/>
    </row>
    <row r="1292" spans="1:2" ht="14" x14ac:dyDescent="0.25">
      <c r="A1292" s="94"/>
      <c r="B1292" s="78"/>
    </row>
    <row r="1293" spans="1:2" ht="14" x14ac:dyDescent="0.25">
      <c r="A1293" s="94"/>
      <c r="B1293" s="78"/>
    </row>
    <row r="1294" spans="1:2" ht="14" x14ac:dyDescent="0.25">
      <c r="A1294" s="94"/>
      <c r="B1294" s="78"/>
    </row>
    <row r="1295" spans="1:2" ht="14" x14ac:dyDescent="0.25">
      <c r="A1295" s="94"/>
      <c r="B1295" s="78"/>
    </row>
    <row r="1296" spans="1:2" ht="14" x14ac:dyDescent="0.25">
      <c r="A1296" s="94"/>
      <c r="B1296" s="78"/>
    </row>
    <row r="1297" spans="1:2" ht="14" x14ac:dyDescent="0.25">
      <c r="A1297" s="94"/>
      <c r="B1297" s="78"/>
    </row>
    <row r="1298" spans="1:2" ht="14" x14ac:dyDescent="0.25">
      <c r="A1298" s="94"/>
      <c r="B1298" s="78"/>
    </row>
    <row r="1299" spans="1:2" ht="14" x14ac:dyDescent="0.25">
      <c r="A1299" s="94"/>
      <c r="B1299" s="78"/>
    </row>
    <row r="1300" spans="1:2" ht="14" x14ac:dyDescent="0.25">
      <c r="A1300" s="94"/>
      <c r="B1300" s="78"/>
    </row>
    <row r="1301" spans="1:2" ht="14" x14ac:dyDescent="0.25">
      <c r="A1301" s="94"/>
      <c r="B1301" s="78"/>
    </row>
    <row r="1302" spans="1:2" ht="14" x14ac:dyDescent="0.25">
      <c r="A1302" s="94"/>
      <c r="B1302" s="78"/>
    </row>
    <row r="1303" spans="1:2" ht="14" x14ac:dyDescent="0.25">
      <c r="A1303" s="94"/>
      <c r="B1303" s="78"/>
    </row>
    <row r="1304" spans="1:2" ht="14" x14ac:dyDescent="0.25">
      <c r="A1304" s="94"/>
      <c r="B1304" s="78"/>
    </row>
    <row r="1305" spans="1:2" ht="14" x14ac:dyDescent="0.25">
      <c r="A1305" s="94"/>
      <c r="B1305" s="78"/>
    </row>
    <row r="1306" spans="1:2" ht="14" x14ac:dyDescent="0.25">
      <c r="A1306" s="94"/>
      <c r="B1306" s="78"/>
    </row>
    <row r="1307" spans="1:2" ht="14" x14ac:dyDescent="0.25">
      <c r="A1307" s="94"/>
      <c r="B1307" s="78"/>
    </row>
    <row r="1308" spans="1:2" ht="14" x14ac:dyDescent="0.25">
      <c r="A1308" s="94"/>
      <c r="B1308" s="78"/>
    </row>
    <row r="1309" spans="1:2" ht="14" x14ac:dyDescent="0.25">
      <c r="A1309" s="94"/>
      <c r="B1309" s="78"/>
    </row>
    <row r="1310" spans="1:2" ht="14" x14ac:dyDescent="0.25">
      <c r="A1310" s="94"/>
      <c r="B1310" s="78"/>
    </row>
    <row r="1311" spans="1:2" ht="14" x14ac:dyDescent="0.25">
      <c r="A1311" s="94"/>
      <c r="B1311" s="78"/>
    </row>
    <row r="1312" spans="1:2" ht="14" x14ac:dyDescent="0.25">
      <c r="A1312" s="94"/>
      <c r="B1312" s="78"/>
    </row>
    <row r="1313" spans="1:2" ht="14" x14ac:dyDescent="0.25">
      <c r="A1313" s="94"/>
      <c r="B1313" s="78"/>
    </row>
    <row r="1314" spans="1:2" ht="14" x14ac:dyDescent="0.25">
      <c r="A1314" s="94"/>
      <c r="B1314" s="78"/>
    </row>
    <row r="1315" spans="1:2" ht="14" x14ac:dyDescent="0.25">
      <c r="A1315" s="94"/>
      <c r="B1315" s="78"/>
    </row>
    <row r="1316" spans="1:2" ht="14" x14ac:dyDescent="0.25">
      <c r="A1316" s="94"/>
      <c r="B1316" s="78"/>
    </row>
    <row r="1317" spans="1:2" ht="14" x14ac:dyDescent="0.25">
      <c r="A1317" s="94"/>
      <c r="B1317" s="78"/>
    </row>
    <row r="1318" spans="1:2" ht="14" x14ac:dyDescent="0.25">
      <c r="A1318" s="94"/>
      <c r="B1318" s="78"/>
    </row>
    <row r="1319" spans="1:2" ht="14" x14ac:dyDescent="0.25">
      <c r="A1319" s="94"/>
      <c r="B1319" s="78"/>
    </row>
    <row r="1320" spans="1:2" ht="14" x14ac:dyDescent="0.25">
      <c r="A1320" s="94"/>
      <c r="B1320" s="78"/>
    </row>
    <row r="1321" spans="1:2" ht="14" x14ac:dyDescent="0.25">
      <c r="A1321" s="94"/>
      <c r="B1321" s="78"/>
    </row>
    <row r="1322" spans="1:2" ht="14" x14ac:dyDescent="0.25">
      <c r="A1322" s="94"/>
      <c r="B1322" s="78"/>
    </row>
    <row r="1323" spans="1:2" ht="14" x14ac:dyDescent="0.25">
      <c r="A1323" s="94"/>
      <c r="B1323" s="78"/>
    </row>
    <row r="1324" spans="1:2" ht="14" x14ac:dyDescent="0.25">
      <c r="A1324" s="94"/>
      <c r="B1324" s="78"/>
    </row>
    <row r="1325" spans="1:2" ht="14" x14ac:dyDescent="0.25">
      <c r="A1325" s="94"/>
      <c r="B1325" s="78"/>
    </row>
    <row r="1326" spans="1:2" ht="14" x14ac:dyDescent="0.25">
      <c r="A1326" s="94"/>
      <c r="B1326" s="78"/>
    </row>
    <row r="1327" spans="1:2" ht="14" x14ac:dyDescent="0.25">
      <c r="A1327" s="94"/>
      <c r="B1327" s="78"/>
    </row>
    <row r="1328" spans="1:2" ht="14" x14ac:dyDescent="0.25">
      <c r="A1328" s="94"/>
      <c r="B1328" s="78"/>
    </row>
    <row r="1329" spans="1:2" ht="14" x14ac:dyDescent="0.25">
      <c r="A1329" s="94"/>
      <c r="B1329" s="78"/>
    </row>
    <row r="1330" spans="1:2" ht="14" x14ac:dyDescent="0.25">
      <c r="A1330" s="94"/>
      <c r="B1330" s="78"/>
    </row>
    <row r="1331" spans="1:2" ht="14" x14ac:dyDescent="0.25">
      <c r="A1331" s="94"/>
      <c r="B1331" s="78"/>
    </row>
    <row r="1332" spans="1:2" ht="14" x14ac:dyDescent="0.25">
      <c r="A1332" s="94"/>
      <c r="B1332" s="78"/>
    </row>
    <row r="1333" spans="1:2" ht="14" x14ac:dyDescent="0.25">
      <c r="A1333" s="94"/>
      <c r="B1333" s="78"/>
    </row>
    <row r="1334" spans="1:2" ht="14" x14ac:dyDescent="0.25">
      <c r="A1334" s="94"/>
      <c r="B1334" s="78"/>
    </row>
    <row r="1335" spans="1:2" ht="14" x14ac:dyDescent="0.25">
      <c r="A1335" s="94"/>
      <c r="B1335" s="78"/>
    </row>
    <row r="1336" spans="1:2" ht="14" x14ac:dyDescent="0.25">
      <c r="A1336" s="94"/>
      <c r="B1336" s="78"/>
    </row>
    <row r="1337" spans="1:2" ht="14" x14ac:dyDescent="0.25">
      <c r="A1337" s="94"/>
      <c r="B1337" s="78"/>
    </row>
    <row r="1338" spans="1:2" ht="14" x14ac:dyDescent="0.25">
      <c r="A1338" s="94"/>
      <c r="B1338" s="78"/>
    </row>
    <row r="1339" spans="1:2" ht="14" x14ac:dyDescent="0.25">
      <c r="A1339" s="94"/>
      <c r="B1339" s="78"/>
    </row>
    <row r="1340" spans="1:2" ht="14" x14ac:dyDescent="0.25">
      <c r="A1340" s="94"/>
      <c r="B1340" s="78"/>
    </row>
    <row r="1341" spans="1:2" ht="14" x14ac:dyDescent="0.25">
      <c r="A1341" s="94"/>
      <c r="B1341" s="78"/>
    </row>
    <row r="1342" spans="1:2" ht="14" x14ac:dyDescent="0.25">
      <c r="A1342" s="94"/>
      <c r="B1342" s="78"/>
    </row>
    <row r="1343" spans="1:2" ht="14" x14ac:dyDescent="0.25">
      <c r="A1343" s="94"/>
      <c r="B1343" s="78"/>
    </row>
    <row r="1344" spans="1:2" ht="14" x14ac:dyDescent="0.25">
      <c r="A1344" s="94"/>
      <c r="B1344" s="78"/>
    </row>
    <row r="1345" spans="1:2" ht="14" x14ac:dyDescent="0.25">
      <c r="A1345" s="94"/>
      <c r="B1345" s="78"/>
    </row>
    <row r="1346" spans="1:2" ht="14" x14ac:dyDescent="0.25">
      <c r="A1346" s="94"/>
      <c r="B1346" s="78"/>
    </row>
    <row r="1347" spans="1:2" ht="14" x14ac:dyDescent="0.25">
      <c r="A1347" s="94"/>
      <c r="B1347" s="78"/>
    </row>
    <row r="1348" spans="1:2" ht="14" x14ac:dyDescent="0.25">
      <c r="A1348" s="94"/>
      <c r="B1348" s="78"/>
    </row>
    <row r="1349" spans="1:2" ht="14" x14ac:dyDescent="0.25">
      <c r="A1349" s="94"/>
      <c r="B1349" s="78"/>
    </row>
    <row r="1350" spans="1:2" ht="14" x14ac:dyDescent="0.25">
      <c r="A1350" s="94"/>
      <c r="B1350" s="78"/>
    </row>
    <row r="1351" spans="1:2" ht="14" x14ac:dyDescent="0.25">
      <c r="A1351" s="94"/>
      <c r="B1351" s="78"/>
    </row>
    <row r="1352" spans="1:2" ht="14" x14ac:dyDescent="0.25">
      <c r="A1352" s="94"/>
      <c r="B1352" s="78"/>
    </row>
    <row r="1353" spans="1:2" ht="14" x14ac:dyDescent="0.25">
      <c r="A1353" s="94"/>
      <c r="B1353" s="78"/>
    </row>
    <row r="1354" spans="1:2" ht="14" x14ac:dyDescent="0.25">
      <c r="A1354" s="94"/>
      <c r="B1354" s="78"/>
    </row>
    <row r="1355" spans="1:2" ht="14" x14ac:dyDescent="0.25">
      <c r="A1355" s="94"/>
      <c r="B1355" s="78"/>
    </row>
    <row r="1356" spans="1:2" ht="14" x14ac:dyDescent="0.25">
      <c r="A1356" s="94"/>
      <c r="B1356" s="78"/>
    </row>
    <row r="1357" spans="1:2" ht="14" x14ac:dyDescent="0.25">
      <c r="A1357" s="94"/>
      <c r="B1357" s="78"/>
    </row>
    <row r="1358" spans="1:2" ht="14" x14ac:dyDescent="0.25">
      <c r="A1358" s="94"/>
      <c r="B1358" s="78"/>
    </row>
    <row r="1359" spans="1:2" ht="14" x14ac:dyDescent="0.25">
      <c r="A1359" s="94"/>
      <c r="B1359" s="78"/>
    </row>
    <row r="1360" spans="1:2" ht="14" x14ac:dyDescent="0.25">
      <c r="A1360" s="94"/>
      <c r="B1360" s="78"/>
    </row>
    <row r="1361" spans="1:2" ht="14" x14ac:dyDescent="0.25">
      <c r="A1361" s="94"/>
      <c r="B1361" s="78"/>
    </row>
    <row r="1362" spans="1:2" ht="14" x14ac:dyDescent="0.25">
      <c r="A1362" s="94"/>
      <c r="B1362" s="78"/>
    </row>
    <row r="1363" spans="1:2" ht="14" x14ac:dyDescent="0.25">
      <c r="A1363" s="94"/>
      <c r="B1363" s="78"/>
    </row>
    <row r="1364" spans="1:2" ht="14" x14ac:dyDescent="0.25">
      <c r="A1364" s="94"/>
      <c r="B1364" s="78"/>
    </row>
    <row r="1365" spans="1:2" ht="14" x14ac:dyDescent="0.25">
      <c r="A1365" s="94"/>
      <c r="B1365" s="78"/>
    </row>
    <row r="1366" spans="1:2" ht="14" x14ac:dyDescent="0.25">
      <c r="A1366" s="94"/>
      <c r="B1366" s="78"/>
    </row>
    <row r="1367" spans="1:2" ht="14" x14ac:dyDescent="0.25">
      <c r="A1367" s="94"/>
      <c r="B1367" s="78"/>
    </row>
    <row r="1368" spans="1:2" ht="14" x14ac:dyDescent="0.25">
      <c r="A1368" s="94"/>
      <c r="B1368" s="78"/>
    </row>
    <row r="1369" spans="1:2" ht="14" x14ac:dyDescent="0.25">
      <c r="A1369" s="94"/>
      <c r="B1369" s="78"/>
    </row>
    <row r="1370" spans="1:2" ht="14" x14ac:dyDescent="0.25">
      <c r="A1370" s="94"/>
      <c r="B1370" s="78"/>
    </row>
    <row r="1371" spans="1:2" ht="14" x14ac:dyDescent="0.25">
      <c r="A1371" s="94"/>
      <c r="B1371" s="78"/>
    </row>
    <row r="1372" spans="1:2" ht="14" x14ac:dyDescent="0.25">
      <c r="A1372" s="94"/>
      <c r="B1372" s="78"/>
    </row>
    <row r="1373" spans="1:2" ht="14" x14ac:dyDescent="0.25">
      <c r="A1373" s="94"/>
      <c r="B1373" s="78"/>
    </row>
    <row r="1374" spans="1:2" ht="14" x14ac:dyDescent="0.25">
      <c r="A1374" s="94"/>
      <c r="B1374" s="78"/>
    </row>
    <row r="1375" spans="1:2" ht="14" x14ac:dyDescent="0.25">
      <c r="A1375" s="94"/>
      <c r="B1375" s="78"/>
    </row>
    <row r="1376" spans="1:2" ht="14" x14ac:dyDescent="0.25">
      <c r="A1376" s="94"/>
      <c r="B1376" s="78"/>
    </row>
    <row r="1377" spans="1:2" ht="14" x14ac:dyDescent="0.25">
      <c r="A1377" s="94"/>
      <c r="B1377" s="78"/>
    </row>
    <row r="1378" spans="1:2" ht="14" x14ac:dyDescent="0.25">
      <c r="A1378" s="94"/>
      <c r="B1378" s="78"/>
    </row>
    <row r="1379" spans="1:2" ht="14" x14ac:dyDescent="0.25">
      <c r="A1379" s="94"/>
      <c r="B1379" s="78"/>
    </row>
    <row r="1380" spans="1:2" ht="14" x14ac:dyDescent="0.25">
      <c r="A1380" s="94"/>
      <c r="B1380" s="78"/>
    </row>
    <row r="1381" spans="1:2" ht="14" x14ac:dyDescent="0.25">
      <c r="A1381" s="94"/>
      <c r="B1381" s="78"/>
    </row>
    <row r="1382" spans="1:2" ht="14" x14ac:dyDescent="0.25">
      <c r="A1382" s="94"/>
      <c r="B1382" s="78"/>
    </row>
    <row r="1383" spans="1:2" ht="14" x14ac:dyDescent="0.25">
      <c r="A1383" s="94"/>
      <c r="B1383" s="78"/>
    </row>
    <row r="1384" spans="1:2" ht="14" x14ac:dyDescent="0.25">
      <c r="A1384" s="94"/>
      <c r="B1384" s="78"/>
    </row>
    <row r="1385" spans="1:2" ht="14" x14ac:dyDescent="0.25">
      <c r="A1385" s="94"/>
      <c r="B1385" s="78"/>
    </row>
    <row r="1386" spans="1:2" ht="14" x14ac:dyDescent="0.25">
      <c r="A1386" s="94"/>
      <c r="B1386" s="78"/>
    </row>
    <row r="1387" spans="1:2" ht="14" x14ac:dyDescent="0.25">
      <c r="A1387" s="94"/>
      <c r="B1387" s="78"/>
    </row>
    <row r="1388" spans="1:2" ht="14" x14ac:dyDescent="0.25">
      <c r="A1388" s="94"/>
      <c r="B1388" s="78"/>
    </row>
    <row r="1389" spans="1:2" ht="14" x14ac:dyDescent="0.25">
      <c r="A1389" s="94"/>
      <c r="B1389" s="78"/>
    </row>
    <row r="1390" spans="1:2" ht="14" x14ac:dyDescent="0.25">
      <c r="A1390" s="94"/>
      <c r="B1390" s="78"/>
    </row>
    <row r="1391" spans="1:2" ht="14" x14ac:dyDescent="0.25">
      <c r="A1391" s="94"/>
      <c r="B1391" s="78"/>
    </row>
    <row r="1392" spans="1:2" ht="14" x14ac:dyDescent="0.25">
      <c r="A1392" s="94"/>
      <c r="B1392" s="78"/>
    </row>
    <row r="1393" spans="1:2" ht="14" x14ac:dyDescent="0.25">
      <c r="A1393" s="94"/>
      <c r="B1393" s="78"/>
    </row>
    <row r="1394" spans="1:2" ht="14" x14ac:dyDescent="0.25">
      <c r="A1394" s="94"/>
      <c r="B1394" s="78"/>
    </row>
    <row r="1395" spans="1:2" ht="14" x14ac:dyDescent="0.25">
      <c r="A1395" s="94"/>
      <c r="B1395" s="78"/>
    </row>
    <row r="1396" spans="1:2" ht="14" x14ac:dyDescent="0.25">
      <c r="A1396" s="94"/>
      <c r="B1396" s="78"/>
    </row>
    <row r="1397" spans="1:2" ht="14" x14ac:dyDescent="0.25">
      <c r="A1397" s="94"/>
      <c r="B1397" s="78"/>
    </row>
    <row r="1398" spans="1:2" ht="14" x14ac:dyDescent="0.25">
      <c r="A1398" s="94"/>
      <c r="B1398" s="78"/>
    </row>
    <row r="1399" spans="1:2" ht="14" x14ac:dyDescent="0.25">
      <c r="A1399" s="94"/>
      <c r="B1399" s="78"/>
    </row>
    <row r="1400" spans="1:2" ht="14" x14ac:dyDescent="0.25">
      <c r="A1400" s="94"/>
      <c r="B1400" s="78"/>
    </row>
    <row r="1401" spans="1:2" ht="14" x14ac:dyDescent="0.25">
      <c r="A1401" s="94"/>
      <c r="B1401" s="78"/>
    </row>
    <row r="1402" spans="1:2" ht="14" x14ac:dyDescent="0.25">
      <c r="A1402" s="94"/>
      <c r="B1402" s="78"/>
    </row>
    <row r="1403" spans="1:2" ht="14" x14ac:dyDescent="0.25">
      <c r="A1403" s="94"/>
      <c r="B1403" s="78"/>
    </row>
    <row r="1404" spans="1:2" ht="14" x14ac:dyDescent="0.25">
      <c r="A1404" s="94"/>
      <c r="B1404" s="78"/>
    </row>
    <row r="1405" spans="1:2" ht="14" x14ac:dyDescent="0.25">
      <c r="A1405" s="94"/>
      <c r="B1405" s="78"/>
    </row>
    <row r="1406" spans="1:2" ht="14" x14ac:dyDescent="0.25">
      <c r="A1406" s="94"/>
      <c r="B1406" s="78"/>
    </row>
    <row r="1407" spans="1:2" ht="14" x14ac:dyDescent="0.25">
      <c r="A1407" s="94"/>
      <c r="B1407" s="78"/>
    </row>
    <row r="1408" spans="1:2" ht="14" x14ac:dyDescent="0.25">
      <c r="A1408" s="94"/>
      <c r="B1408" s="78"/>
    </row>
    <row r="1409" spans="1:2" ht="14" x14ac:dyDescent="0.25">
      <c r="A1409" s="94"/>
      <c r="B1409" s="78"/>
    </row>
    <row r="1410" spans="1:2" ht="14" x14ac:dyDescent="0.25">
      <c r="A1410" s="94"/>
      <c r="B1410" s="78"/>
    </row>
    <row r="1411" spans="1:2" ht="14" x14ac:dyDescent="0.25">
      <c r="A1411" s="94"/>
      <c r="B1411" s="78"/>
    </row>
    <row r="1412" spans="1:2" ht="14" x14ac:dyDescent="0.25">
      <c r="A1412" s="94"/>
      <c r="B1412" s="78"/>
    </row>
    <row r="1413" spans="1:2" ht="14" x14ac:dyDescent="0.25">
      <c r="A1413" s="94"/>
      <c r="B1413" s="78"/>
    </row>
    <row r="1414" spans="1:2" ht="14" x14ac:dyDescent="0.25">
      <c r="A1414" s="94"/>
      <c r="B1414" s="78"/>
    </row>
    <row r="1415" spans="1:2" ht="14" x14ac:dyDescent="0.25">
      <c r="A1415" s="94"/>
      <c r="B1415" s="78"/>
    </row>
    <row r="1416" spans="1:2" ht="14" x14ac:dyDescent="0.25">
      <c r="A1416" s="94"/>
      <c r="B1416" s="78"/>
    </row>
    <row r="1417" spans="1:2" ht="14" x14ac:dyDescent="0.25">
      <c r="A1417" s="94"/>
      <c r="B1417" s="78"/>
    </row>
    <row r="1418" spans="1:2" ht="14" x14ac:dyDescent="0.25">
      <c r="A1418" s="94"/>
      <c r="B1418" s="78"/>
    </row>
    <row r="1419" spans="1:2" ht="14" x14ac:dyDescent="0.25">
      <c r="A1419" s="94"/>
      <c r="B1419" s="78"/>
    </row>
    <row r="1420" spans="1:2" ht="14" x14ac:dyDescent="0.25">
      <c r="A1420" s="94"/>
      <c r="B1420" s="78"/>
    </row>
    <row r="1421" spans="1:2" ht="14" x14ac:dyDescent="0.25">
      <c r="A1421" s="94"/>
      <c r="B1421" s="78"/>
    </row>
    <row r="1422" spans="1:2" ht="14" x14ac:dyDescent="0.25">
      <c r="A1422" s="94"/>
      <c r="B1422" s="78"/>
    </row>
    <row r="1423" spans="1:2" ht="14" x14ac:dyDescent="0.25">
      <c r="A1423" s="94"/>
      <c r="B1423" s="78"/>
    </row>
    <row r="1424" spans="1:2" ht="14" x14ac:dyDescent="0.25">
      <c r="A1424" s="94"/>
      <c r="B1424" s="78"/>
    </row>
    <row r="1425" spans="1:2" ht="14" x14ac:dyDescent="0.25">
      <c r="A1425" s="94"/>
      <c r="B1425" s="78"/>
    </row>
    <row r="1426" spans="1:2" ht="14" x14ac:dyDescent="0.25">
      <c r="A1426" s="94"/>
      <c r="B1426" s="78"/>
    </row>
    <row r="1427" spans="1:2" ht="14" x14ac:dyDescent="0.25">
      <c r="A1427" s="94"/>
      <c r="B1427" s="78"/>
    </row>
    <row r="1428" spans="1:2" ht="14" x14ac:dyDescent="0.25">
      <c r="A1428" s="94"/>
      <c r="B1428" s="78"/>
    </row>
    <row r="1429" spans="1:2" ht="14" x14ac:dyDescent="0.25">
      <c r="A1429" s="94"/>
      <c r="B1429" s="78"/>
    </row>
    <row r="1430" spans="1:2" ht="14" x14ac:dyDescent="0.25">
      <c r="A1430" s="94"/>
      <c r="B1430" s="78"/>
    </row>
    <row r="1431" spans="1:2" ht="14" x14ac:dyDescent="0.25">
      <c r="A1431" s="94"/>
      <c r="B1431" s="78"/>
    </row>
    <row r="1432" spans="1:2" ht="14" x14ac:dyDescent="0.25">
      <c r="A1432" s="94"/>
      <c r="B1432" s="78"/>
    </row>
    <row r="1433" spans="1:2" ht="14" x14ac:dyDescent="0.25">
      <c r="A1433" s="94"/>
      <c r="B1433" s="78"/>
    </row>
    <row r="1434" spans="1:2" ht="14" x14ac:dyDescent="0.25">
      <c r="A1434" s="94"/>
      <c r="B1434" s="78"/>
    </row>
    <row r="1435" spans="1:2" ht="14" x14ac:dyDescent="0.25">
      <c r="A1435" s="94"/>
      <c r="B1435" s="78"/>
    </row>
    <row r="1436" spans="1:2" ht="14" x14ac:dyDescent="0.25">
      <c r="A1436" s="94"/>
      <c r="B1436" s="78"/>
    </row>
    <row r="1437" spans="1:2" ht="14" x14ac:dyDescent="0.25">
      <c r="A1437" s="94"/>
      <c r="B1437" s="78"/>
    </row>
    <row r="1438" spans="1:2" ht="14" x14ac:dyDescent="0.25">
      <c r="A1438" s="94"/>
      <c r="B1438" s="78"/>
    </row>
    <row r="1439" spans="1:2" ht="14" x14ac:dyDescent="0.25">
      <c r="A1439" s="94"/>
      <c r="B1439" s="78"/>
    </row>
    <row r="1440" spans="1:2" ht="14" x14ac:dyDescent="0.25">
      <c r="A1440" s="94"/>
      <c r="B1440" s="78"/>
    </row>
    <row r="1441" spans="1:2" ht="14" x14ac:dyDescent="0.25">
      <c r="A1441" s="94"/>
      <c r="B1441" s="78"/>
    </row>
    <row r="1442" spans="1:2" ht="14" x14ac:dyDescent="0.25">
      <c r="A1442" s="94"/>
      <c r="B1442" s="78"/>
    </row>
    <row r="1443" spans="1:2" ht="14" x14ac:dyDescent="0.25">
      <c r="A1443" s="94"/>
      <c r="B1443" s="78"/>
    </row>
    <row r="1444" spans="1:2" ht="14" x14ac:dyDescent="0.25">
      <c r="A1444" s="94"/>
      <c r="B1444" s="78"/>
    </row>
    <row r="1445" spans="1:2" ht="14" x14ac:dyDescent="0.25">
      <c r="A1445" s="94"/>
      <c r="B1445" s="78"/>
    </row>
    <row r="1446" spans="1:2" ht="14" x14ac:dyDescent="0.25">
      <c r="A1446" s="94"/>
      <c r="B1446" s="78"/>
    </row>
    <row r="1447" spans="1:2" ht="14" x14ac:dyDescent="0.25">
      <c r="A1447" s="94"/>
      <c r="B1447" s="78"/>
    </row>
    <row r="1448" spans="1:2" ht="14" x14ac:dyDescent="0.25">
      <c r="A1448" s="94"/>
      <c r="B1448" s="78"/>
    </row>
    <row r="1449" spans="1:2" ht="14" x14ac:dyDescent="0.25">
      <c r="A1449" s="94"/>
      <c r="B1449" s="78"/>
    </row>
    <row r="1450" spans="1:2" ht="14" x14ac:dyDescent="0.25">
      <c r="A1450" s="94"/>
      <c r="B1450" s="78"/>
    </row>
    <row r="1451" spans="1:2" ht="14" x14ac:dyDescent="0.25">
      <c r="A1451" s="94"/>
      <c r="B1451" s="78"/>
    </row>
    <row r="1452" spans="1:2" ht="14" x14ac:dyDescent="0.25">
      <c r="A1452" s="94"/>
      <c r="B1452" s="78"/>
    </row>
    <row r="1453" spans="1:2" ht="14" x14ac:dyDescent="0.25">
      <c r="A1453" s="94"/>
      <c r="B1453" s="78"/>
    </row>
    <row r="1454" spans="1:2" ht="14" x14ac:dyDescent="0.25">
      <c r="A1454" s="94"/>
      <c r="B1454" s="78"/>
    </row>
    <row r="1455" spans="1:2" ht="14" x14ac:dyDescent="0.25">
      <c r="A1455" s="94"/>
      <c r="B1455" s="78"/>
    </row>
    <row r="1456" spans="1:2" ht="14" x14ac:dyDescent="0.25">
      <c r="A1456" s="94"/>
      <c r="B1456" s="78"/>
    </row>
    <row r="1457" spans="1:2" ht="14" x14ac:dyDescent="0.25">
      <c r="A1457" s="94"/>
      <c r="B1457" s="78"/>
    </row>
    <row r="1458" spans="1:2" ht="14" x14ac:dyDescent="0.25">
      <c r="A1458" s="94"/>
      <c r="B1458" s="78"/>
    </row>
    <row r="1459" spans="1:2" ht="14" x14ac:dyDescent="0.25">
      <c r="A1459" s="94"/>
      <c r="B1459" s="78"/>
    </row>
    <row r="1460" spans="1:2" ht="14" x14ac:dyDescent="0.25">
      <c r="A1460" s="94"/>
      <c r="B1460" s="78"/>
    </row>
    <row r="1461" spans="1:2" ht="14" x14ac:dyDescent="0.25">
      <c r="A1461" s="94"/>
      <c r="B1461" s="78"/>
    </row>
    <row r="1462" spans="1:2" ht="14" x14ac:dyDescent="0.25">
      <c r="A1462" s="94"/>
      <c r="B1462" s="78"/>
    </row>
    <row r="1463" spans="1:2" ht="14" x14ac:dyDescent="0.25">
      <c r="A1463" s="94"/>
      <c r="B1463" s="78"/>
    </row>
    <row r="1464" spans="1:2" ht="14" x14ac:dyDescent="0.25">
      <c r="A1464" s="94"/>
      <c r="B1464" s="78"/>
    </row>
    <row r="1465" spans="1:2" ht="14" x14ac:dyDescent="0.25">
      <c r="A1465" s="94"/>
      <c r="B1465" s="78"/>
    </row>
    <row r="1466" spans="1:2" ht="14" x14ac:dyDescent="0.25">
      <c r="A1466" s="94"/>
      <c r="B1466" s="78"/>
    </row>
    <row r="1467" spans="1:2" ht="14" x14ac:dyDescent="0.25">
      <c r="A1467" s="94"/>
      <c r="B1467" s="78"/>
    </row>
    <row r="1468" spans="1:2" ht="14" x14ac:dyDescent="0.25">
      <c r="A1468" s="94"/>
      <c r="B1468" s="78"/>
    </row>
    <row r="1469" spans="1:2" ht="14" x14ac:dyDescent="0.25">
      <c r="A1469" s="94"/>
      <c r="B1469" s="78"/>
    </row>
    <row r="1470" spans="1:2" ht="14" x14ac:dyDescent="0.25">
      <c r="A1470" s="94"/>
      <c r="B1470" s="78"/>
    </row>
    <row r="1471" spans="1:2" ht="14" x14ac:dyDescent="0.25">
      <c r="A1471" s="94"/>
      <c r="B1471" s="78"/>
    </row>
    <row r="1472" spans="1:2" ht="14" x14ac:dyDescent="0.25">
      <c r="A1472" s="94"/>
      <c r="B1472" s="78"/>
    </row>
    <row r="1473" spans="1:2" ht="14" x14ac:dyDescent="0.25">
      <c r="A1473" s="94"/>
      <c r="B1473" s="78"/>
    </row>
    <row r="1474" spans="1:2" ht="14" x14ac:dyDescent="0.25">
      <c r="A1474" s="94"/>
      <c r="B1474" s="78"/>
    </row>
    <row r="1475" spans="1:2" ht="14" x14ac:dyDescent="0.25">
      <c r="A1475" s="94"/>
      <c r="B1475" s="78"/>
    </row>
    <row r="1476" spans="1:2" ht="14" x14ac:dyDescent="0.25">
      <c r="A1476" s="94"/>
      <c r="B1476" s="78"/>
    </row>
    <row r="1477" spans="1:2" ht="14" x14ac:dyDescent="0.25">
      <c r="A1477" s="94"/>
      <c r="B1477" s="78"/>
    </row>
    <row r="1478" spans="1:2" ht="14" x14ac:dyDescent="0.25">
      <c r="A1478" s="94"/>
      <c r="B1478" s="78"/>
    </row>
    <row r="1479" spans="1:2" ht="14" x14ac:dyDescent="0.25">
      <c r="A1479" s="94"/>
      <c r="B1479" s="78"/>
    </row>
    <row r="1480" spans="1:2" ht="14" x14ac:dyDescent="0.25">
      <c r="A1480" s="94"/>
      <c r="B1480" s="78"/>
    </row>
    <row r="1481" spans="1:2" ht="14" x14ac:dyDescent="0.25">
      <c r="A1481" s="94"/>
      <c r="B1481" s="78"/>
    </row>
    <row r="1482" spans="1:2" ht="14" x14ac:dyDescent="0.25">
      <c r="A1482" s="94"/>
      <c r="B1482" s="78"/>
    </row>
    <row r="1483" spans="1:2" ht="14" x14ac:dyDescent="0.25">
      <c r="A1483" s="94"/>
      <c r="B1483" s="78"/>
    </row>
    <row r="1484" spans="1:2" ht="14" x14ac:dyDescent="0.25">
      <c r="A1484" s="94"/>
      <c r="B1484" s="78"/>
    </row>
    <row r="1485" spans="1:2" ht="14" x14ac:dyDescent="0.25">
      <c r="A1485" s="94"/>
      <c r="B1485" s="78"/>
    </row>
    <row r="1486" spans="1:2" ht="14" x14ac:dyDescent="0.25">
      <c r="A1486" s="94"/>
      <c r="B1486" s="78"/>
    </row>
    <row r="1487" spans="1:2" ht="14" x14ac:dyDescent="0.25">
      <c r="A1487" s="94"/>
      <c r="B1487" s="78"/>
    </row>
    <row r="1488" spans="1:2" ht="14" x14ac:dyDescent="0.25">
      <c r="A1488" s="94"/>
      <c r="B1488" s="78"/>
    </row>
    <row r="1489" spans="1:2" ht="14" x14ac:dyDescent="0.25">
      <c r="A1489" s="94"/>
      <c r="B1489" s="78"/>
    </row>
    <row r="1490" spans="1:2" ht="14" x14ac:dyDescent="0.25">
      <c r="A1490" s="94"/>
      <c r="B1490" s="78"/>
    </row>
    <row r="1491" spans="1:2" ht="14" x14ac:dyDescent="0.25">
      <c r="A1491" s="94"/>
      <c r="B1491" s="78"/>
    </row>
    <row r="1492" spans="1:2" ht="14" x14ac:dyDescent="0.25">
      <c r="A1492" s="94"/>
      <c r="B1492" s="78"/>
    </row>
    <row r="1493" spans="1:2" ht="14" x14ac:dyDescent="0.25">
      <c r="A1493" s="94"/>
      <c r="B1493" s="78"/>
    </row>
    <row r="1494" spans="1:2" ht="14" x14ac:dyDescent="0.25">
      <c r="A1494" s="94"/>
      <c r="B1494" s="78"/>
    </row>
    <row r="1495" spans="1:2" ht="14" x14ac:dyDescent="0.25">
      <c r="A1495" s="94"/>
      <c r="B1495" s="78"/>
    </row>
    <row r="1496" spans="1:2" ht="14" x14ac:dyDescent="0.25">
      <c r="A1496" s="94"/>
      <c r="B1496" s="78"/>
    </row>
    <row r="1497" spans="1:2" ht="14" x14ac:dyDescent="0.25">
      <c r="A1497" s="94"/>
      <c r="B1497" s="78"/>
    </row>
    <row r="1498" spans="1:2" ht="14" x14ac:dyDescent="0.25">
      <c r="A1498" s="94"/>
      <c r="B1498" s="78"/>
    </row>
    <row r="1499" spans="1:2" ht="14" x14ac:dyDescent="0.25">
      <c r="A1499" s="94"/>
      <c r="B1499" s="78"/>
    </row>
    <row r="1500" spans="1:2" ht="14" x14ac:dyDescent="0.25">
      <c r="A1500" s="94"/>
      <c r="B1500" s="78"/>
    </row>
    <row r="1501" spans="1:2" ht="14" x14ac:dyDescent="0.25">
      <c r="A1501" s="94"/>
      <c r="B1501" s="78"/>
    </row>
    <row r="1502" spans="1:2" ht="14" x14ac:dyDescent="0.25">
      <c r="A1502" s="94"/>
      <c r="B1502" s="78"/>
    </row>
    <row r="1503" spans="1:2" ht="14" x14ac:dyDescent="0.25">
      <c r="A1503" s="94"/>
      <c r="B1503" s="78"/>
    </row>
    <row r="1504" spans="1:2" ht="14" x14ac:dyDescent="0.25">
      <c r="A1504" s="94"/>
      <c r="B1504" s="78"/>
    </row>
    <row r="1505" spans="1:2" ht="14" x14ac:dyDescent="0.25">
      <c r="A1505" s="94"/>
      <c r="B1505" s="78"/>
    </row>
    <row r="1506" spans="1:2" ht="14" x14ac:dyDescent="0.25">
      <c r="A1506" s="94"/>
      <c r="B1506" s="78"/>
    </row>
    <row r="1507" spans="1:2" ht="14" x14ac:dyDescent="0.25">
      <c r="A1507" s="94"/>
      <c r="B1507" s="78"/>
    </row>
    <row r="1508" spans="1:2" ht="14" x14ac:dyDescent="0.25">
      <c r="A1508" s="94"/>
      <c r="B1508" s="78"/>
    </row>
    <row r="1509" spans="1:2" ht="14" x14ac:dyDescent="0.25">
      <c r="A1509" s="94"/>
      <c r="B1509" s="78"/>
    </row>
    <row r="1510" spans="1:2" ht="14" x14ac:dyDescent="0.25">
      <c r="A1510" s="94"/>
      <c r="B1510" s="78"/>
    </row>
    <row r="1511" spans="1:2" ht="14" x14ac:dyDescent="0.25">
      <c r="A1511" s="94"/>
      <c r="B1511" s="78"/>
    </row>
    <row r="1512" spans="1:2" ht="14" x14ac:dyDescent="0.25">
      <c r="A1512" s="94"/>
      <c r="B1512" s="78"/>
    </row>
    <row r="1513" spans="1:2" ht="14" x14ac:dyDescent="0.25">
      <c r="A1513" s="94"/>
      <c r="B1513" s="78"/>
    </row>
    <row r="1514" spans="1:2" ht="14" x14ac:dyDescent="0.25">
      <c r="A1514" s="94"/>
      <c r="B1514" s="78"/>
    </row>
    <row r="1515" spans="1:2" ht="14" x14ac:dyDescent="0.25">
      <c r="A1515" s="94"/>
      <c r="B1515" s="78"/>
    </row>
    <row r="1516" spans="1:2" ht="14" x14ac:dyDescent="0.25">
      <c r="A1516" s="94"/>
      <c r="B1516" s="78"/>
    </row>
    <row r="1517" spans="1:2" ht="14" x14ac:dyDescent="0.25">
      <c r="A1517" s="94"/>
      <c r="B1517" s="78"/>
    </row>
    <row r="1518" spans="1:2" ht="14" x14ac:dyDescent="0.25">
      <c r="A1518" s="94"/>
      <c r="B1518" s="78"/>
    </row>
    <row r="1519" spans="1:2" ht="14" x14ac:dyDescent="0.25">
      <c r="A1519" s="94"/>
      <c r="B1519" s="78"/>
    </row>
    <row r="1520" spans="1:2" ht="14" x14ac:dyDescent="0.25">
      <c r="A1520" s="94"/>
      <c r="B1520" s="78"/>
    </row>
    <row r="1521" spans="1:2" ht="14" x14ac:dyDescent="0.25">
      <c r="A1521" s="94"/>
      <c r="B1521" s="78"/>
    </row>
    <row r="1522" spans="1:2" ht="14" x14ac:dyDescent="0.25">
      <c r="A1522" s="94"/>
      <c r="B1522" s="78"/>
    </row>
    <row r="1523" spans="1:2" ht="14" x14ac:dyDescent="0.25">
      <c r="A1523" s="94"/>
      <c r="B1523" s="78"/>
    </row>
    <row r="1524" spans="1:2" ht="14" x14ac:dyDescent="0.25">
      <c r="A1524" s="94"/>
      <c r="B1524" s="78"/>
    </row>
    <row r="1525" spans="1:2" ht="14" x14ac:dyDescent="0.25">
      <c r="A1525" s="94"/>
      <c r="B1525" s="78"/>
    </row>
    <row r="1526" spans="1:2" ht="14" x14ac:dyDescent="0.25">
      <c r="A1526" s="94"/>
      <c r="B1526" s="78"/>
    </row>
    <row r="1527" spans="1:2" ht="14" x14ac:dyDescent="0.25">
      <c r="A1527" s="94"/>
      <c r="B1527" s="78"/>
    </row>
    <row r="1528" spans="1:2" ht="14" x14ac:dyDescent="0.25">
      <c r="A1528" s="94"/>
      <c r="B1528" s="78"/>
    </row>
    <row r="1529" spans="1:2" ht="14" x14ac:dyDescent="0.25">
      <c r="A1529" s="94"/>
      <c r="B1529" s="78"/>
    </row>
    <row r="1530" spans="1:2" ht="14" x14ac:dyDescent="0.25">
      <c r="A1530" s="94"/>
      <c r="B1530" s="78"/>
    </row>
    <row r="1531" spans="1:2" ht="14" x14ac:dyDescent="0.25">
      <c r="A1531" s="94"/>
      <c r="B1531" s="78"/>
    </row>
    <row r="1532" spans="1:2" ht="14" x14ac:dyDescent="0.25">
      <c r="A1532" s="94"/>
      <c r="B1532" s="78"/>
    </row>
    <row r="1533" spans="1:2" ht="14" x14ac:dyDescent="0.25">
      <c r="A1533" s="94"/>
      <c r="B1533" s="78"/>
    </row>
    <row r="1534" spans="1:2" ht="14" x14ac:dyDescent="0.25">
      <c r="A1534" s="94"/>
      <c r="B1534" s="78"/>
    </row>
    <row r="1535" spans="1:2" ht="14" x14ac:dyDescent="0.25">
      <c r="A1535" s="94"/>
      <c r="B1535" s="78"/>
    </row>
    <row r="1536" spans="1:2" ht="14" x14ac:dyDescent="0.25">
      <c r="A1536" s="94"/>
      <c r="B1536" s="78"/>
    </row>
    <row r="1537" spans="1:2" ht="14" x14ac:dyDescent="0.25">
      <c r="A1537" s="94"/>
      <c r="B1537" s="78"/>
    </row>
    <row r="1538" spans="1:2" ht="14" x14ac:dyDescent="0.25">
      <c r="A1538" s="94"/>
      <c r="B1538" s="78"/>
    </row>
    <row r="1539" spans="1:2" ht="14" x14ac:dyDescent="0.25">
      <c r="A1539" s="94"/>
      <c r="B1539" s="78"/>
    </row>
    <row r="1540" spans="1:2" ht="14" x14ac:dyDescent="0.25">
      <c r="A1540" s="94"/>
      <c r="B1540" s="78"/>
    </row>
    <row r="1541" spans="1:2" ht="14" x14ac:dyDescent="0.25">
      <c r="A1541" s="94"/>
      <c r="B1541" s="78"/>
    </row>
    <row r="1542" spans="1:2" ht="14" x14ac:dyDescent="0.25">
      <c r="A1542" s="94"/>
      <c r="B1542" s="78"/>
    </row>
    <row r="1543" spans="1:2" ht="14" x14ac:dyDescent="0.25">
      <c r="A1543" s="94"/>
      <c r="B1543" s="78"/>
    </row>
    <row r="1544" spans="1:2" ht="14" x14ac:dyDescent="0.25">
      <c r="A1544" s="94"/>
      <c r="B1544" s="78"/>
    </row>
    <row r="1545" spans="1:2" ht="14" x14ac:dyDescent="0.25">
      <c r="A1545" s="94"/>
      <c r="B1545" s="78"/>
    </row>
    <row r="1546" spans="1:2" ht="14" x14ac:dyDescent="0.25">
      <c r="A1546" s="94"/>
      <c r="B1546" s="78"/>
    </row>
    <row r="1547" spans="1:2" ht="14" x14ac:dyDescent="0.25">
      <c r="A1547" s="94"/>
      <c r="B1547" s="78"/>
    </row>
    <row r="1548" spans="1:2" ht="14" x14ac:dyDescent="0.25">
      <c r="A1548" s="94"/>
      <c r="B1548" s="78"/>
    </row>
    <row r="1549" spans="1:2" ht="14" x14ac:dyDescent="0.25">
      <c r="A1549" s="94"/>
      <c r="B1549" s="78"/>
    </row>
    <row r="1550" spans="1:2" ht="14" x14ac:dyDescent="0.25">
      <c r="A1550" s="94"/>
      <c r="B1550" s="78"/>
    </row>
    <row r="1551" spans="1:2" ht="14" x14ac:dyDescent="0.25">
      <c r="A1551" s="94"/>
      <c r="B1551" s="78"/>
    </row>
    <row r="1552" spans="1:2" ht="14" x14ac:dyDescent="0.25">
      <c r="A1552" s="94"/>
      <c r="B1552" s="78"/>
    </row>
    <row r="1553" spans="1:2" ht="14" x14ac:dyDescent="0.25">
      <c r="A1553" s="94"/>
      <c r="B1553" s="78"/>
    </row>
    <row r="1554" spans="1:2" ht="14" x14ac:dyDescent="0.25">
      <c r="A1554" s="94"/>
      <c r="B1554" s="78"/>
    </row>
    <row r="1555" spans="1:2" ht="14" x14ac:dyDescent="0.25">
      <c r="A1555" s="94"/>
      <c r="B1555" s="78"/>
    </row>
    <row r="1556" spans="1:2" ht="14" x14ac:dyDescent="0.25">
      <c r="A1556" s="94"/>
      <c r="B1556" s="78"/>
    </row>
    <row r="1557" spans="1:2" ht="14" x14ac:dyDescent="0.25">
      <c r="A1557" s="94"/>
      <c r="B1557" s="78"/>
    </row>
    <row r="1558" spans="1:2" ht="14" x14ac:dyDescent="0.25">
      <c r="A1558" s="94"/>
      <c r="B1558" s="78"/>
    </row>
    <row r="1559" spans="1:2" ht="14" x14ac:dyDescent="0.25">
      <c r="A1559" s="94"/>
      <c r="B1559" s="78"/>
    </row>
    <row r="1560" spans="1:2" ht="14" x14ac:dyDescent="0.25">
      <c r="A1560" s="94"/>
      <c r="B1560" s="78"/>
    </row>
    <row r="1561" spans="1:2" ht="14" x14ac:dyDescent="0.25">
      <c r="A1561" s="94"/>
      <c r="B1561" s="78"/>
    </row>
    <row r="1562" spans="1:2" ht="14" x14ac:dyDescent="0.25">
      <c r="A1562" s="94"/>
      <c r="B1562" s="78"/>
    </row>
    <row r="1563" spans="1:2" ht="14" x14ac:dyDescent="0.25">
      <c r="A1563" s="94"/>
      <c r="B1563" s="78"/>
    </row>
    <row r="1564" spans="1:2" ht="14" x14ac:dyDescent="0.25">
      <c r="A1564" s="94"/>
      <c r="B1564" s="78"/>
    </row>
    <row r="1565" spans="1:2" ht="14" x14ac:dyDescent="0.25">
      <c r="A1565" s="94"/>
      <c r="B1565" s="78"/>
    </row>
    <row r="1566" spans="1:2" ht="14" x14ac:dyDescent="0.25">
      <c r="A1566" s="94"/>
      <c r="B1566" s="78"/>
    </row>
    <row r="1567" spans="1:2" ht="14" x14ac:dyDescent="0.25">
      <c r="A1567" s="94"/>
      <c r="B1567" s="78"/>
    </row>
    <row r="1568" spans="1:2" ht="14" x14ac:dyDescent="0.25">
      <c r="A1568" s="94"/>
      <c r="B1568" s="78"/>
    </row>
    <row r="1569" spans="1:2" ht="14" x14ac:dyDescent="0.25">
      <c r="A1569" s="94"/>
      <c r="B1569" s="78"/>
    </row>
    <row r="1570" spans="1:2" ht="14" x14ac:dyDescent="0.25">
      <c r="A1570" s="94"/>
      <c r="B1570" s="78"/>
    </row>
    <row r="1571" spans="1:2" ht="14" x14ac:dyDescent="0.25">
      <c r="A1571" s="94"/>
      <c r="B1571" s="78"/>
    </row>
    <row r="1572" spans="1:2" ht="14" x14ac:dyDescent="0.25">
      <c r="A1572" s="94"/>
      <c r="B1572" s="78"/>
    </row>
    <row r="1573" spans="1:2" ht="14" x14ac:dyDescent="0.25">
      <c r="A1573" s="94"/>
      <c r="B1573" s="78"/>
    </row>
    <row r="1574" spans="1:2" ht="14" x14ac:dyDescent="0.25">
      <c r="A1574" s="94"/>
      <c r="B1574" s="78"/>
    </row>
    <row r="1575" spans="1:2" ht="14" x14ac:dyDescent="0.25">
      <c r="A1575" s="94"/>
      <c r="B1575" s="78"/>
    </row>
    <row r="1576" spans="1:2" ht="14" x14ac:dyDescent="0.25">
      <c r="A1576" s="94"/>
      <c r="B1576" s="78"/>
    </row>
    <row r="1577" spans="1:2" ht="14" x14ac:dyDescent="0.25">
      <c r="A1577" s="94"/>
      <c r="B1577" s="78"/>
    </row>
    <row r="1578" spans="1:2" ht="14" x14ac:dyDescent="0.25">
      <c r="A1578" s="94"/>
      <c r="B1578" s="78"/>
    </row>
    <row r="1579" spans="1:2" ht="14" x14ac:dyDescent="0.25">
      <c r="A1579" s="94"/>
      <c r="B1579" s="78"/>
    </row>
    <row r="1580" spans="1:2" ht="14" x14ac:dyDescent="0.25">
      <c r="A1580" s="94"/>
      <c r="B1580" s="78"/>
    </row>
    <row r="1581" spans="1:2" ht="14" x14ac:dyDescent="0.25">
      <c r="A1581" s="94"/>
      <c r="B1581" s="78"/>
    </row>
    <row r="1582" spans="1:2" ht="14" x14ac:dyDescent="0.25">
      <c r="A1582" s="94"/>
      <c r="B1582" s="78"/>
    </row>
    <row r="1583" spans="1:2" ht="14" x14ac:dyDescent="0.25">
      <c r="A1583" s="94"/>
      <c r="B1583" s="78"/>
    </row>
    <row r="1584" spans="1:2" ht="14" x14ac:dyDescent="0.25">
      <c r="A1584" s="94"/>
      <c r="B1584" s="78"/>
    </row>
    <row r="1585" spans="1:2" ht="14" x14ac:dyDescent="0.25">
      <c r="A1585" s="94"/>
      <c r="B1585" s="78"/>
    </row>
    <row r="1586" spans="1:2" ht="14" x14ac:dyDescent="0.25">
      <c r="A1586" s="94"/>
      <c r="B1586" s="78"/>
    </row>
    <row r="1587" spans="1:2" ht="14" x14ac:dyDescent="0.25">
      <c r="A1587" s="94"/>
      <c r="B1587" s="78"/>
    </row>
    <row r="1588" spans="1:2" ht="14" x14ac:dyDescent="0.25">
      <c r="A1588" s="94"/>
      <c r="B1588" s="78"/>
    </row>
    <row r="1589" spans="1:2" ht="14" x14ac:dyDescent="0.25">
      <c r="A1589" s="94"/>
      <c r="B1589" s="78"/>
    </row>
    <row r="1590" spans="1:2" ht="14" x14ac:dyDescent="0.25">
      <c r="A1590" s="94"/>
      <c r="B1590" s="78"/>
    </row>
    <row r="1591" spans="1:2" ht="14" x14ac:dyDescent="0.25">
      <c r="A1591" s="94"/>
      <c r="B1591" s="78"/>
    </row>
    <row r="1592" spans="1:2" ht="14" x14ac:dyDescent="0.25">
      <c r="A1592" s="94"/>
      <c r="B1592" s="78"/>
    </row>
    <row r="1593" spans="1:2" ht="14" x14ac:dyDescent="0.25">
      <c r="A1593" s="94"/>
      <c r="B1593" s="78"/>
    </row>
    <row r="1594" spans="1:2" ht="14" x14ac:dyDescent="0.25">
      <c r="A1594" s="94"/>
      <c r="B1594" s="78"/>
    </row>
    <row r="1595" spans="1:2" ht="14" x14ac:dyDescent="0.25">
      <c r="A1595" s="94"/>
      <c r="B1595" s="78"/>
    </row>
    <row r="1596" spans="1:2" ht="14" x14ac:dyDescent="0.25">
      <c r="A1596" s="94"/>
      <c r="B1596" s="78"/>
    </row>
    <row r="1597" spans="1:2" ht="14" x14ac:dyDescent="0.25">
      <c r="A1597" s="94"/>
      <c r="B1597" s="78"/>
    </row>
    <row r="1598" spans="1:2" ht="14" x14ac:dyDescent="0.25">
      <c r="A1598" s="94"/>
      <c r="B1598" s="78"/>
    </row>
    <row r="1599" spans="1:2" ht="14" x14ac:dyDescent="0.25">
      <c r="A1599" s="94"/>
      <c r="B1599" s="78"/>
    </row>
    <row r="1600" spans="1:2" ht="14" x14ac:dyDescent="0.25">
      <c r="A1600" s="94"/>
      <c r="B1600" s="78"/>
    </row>
    <row r="1601" spans="1:2" ht="14" x14ac:dyDescent="0.25">
      <c r="A1601" s="94"/>
      <c r="B1601" s="78"/>
    </row>
    <row r="1602" spans="1:2" ht="14" x14ac:dyDescent="0.25">
      <c r="A1602" s="94"/>
      <c r="B1602" s="78"/>
    </row>
    <row r="1603" spans="1:2" ht="14" x14ac:dyDescent="0.25">
      <c r="A1603" s="94"/>
      <c r="B1603" s="78"/>
    </row>
    <row r="1604" spans="1:2" ht="14" x14ac:dyDescent="0.25">
      <c r="A1604" s="94"/>
      <c r="B1604" s="78"/>
    </row>
    <row r="1605" spans="1:2" ht="14" x14ac:dyDescent="0.25">
      <c r="A1605" s="94"/>
      <c r="B1605" s="78"/>
    </row>
    <row r="1606" spans="1:2" ht="14" x14ac:dyDescent="0.25">
      <c r="A1606" s="94"/>
      <c r="B1606" s="78"/>
    </row>
    <row r="1607" spans="1:2" ht="14" x14ac:dyDescent="0.25">
      <c r="A1607" s="94"/>
      <c r="B1607" s="78"/>
    </row>
    <row r="1608" spans="1:2" ht="14" x14ac:dyDescent="0.25">
      <c r="A1608" s="94"/>
      <c r="B1608" s="78"/>
    </row>
    <row r="1609" spans="1:2" ht="14" x14ac:dyDescent="0.25">
      <c r="A1609" s="94"/>
      <c r="B1609" s="78"/>
    </row>
    <row r="1610" spans="1:2" ht="14" x14ac:dyDescent="0.25">
      <c r="A1610" s="94"/>
      <c r="B1610" s="78"/>
    </row>
    <row r="1611" spans="1:2" ht="14" x14ac:dyDescent="0.25">
      <c r="A1611" s="94"/>
      <c r="B1611" s="78"/>
    </row>
    <row r="1612" spans="1:2" ht="14" x14ac:dyDescent="0.25">
      <c r="A1612" s="94"/>
      <c r="B1612" s="78"/>
    </row>
    <row r="1613" spans="1:2" ht="14" x14ac:dyDescent="0.25">
      <c r="A1613" s="94"/>
      <c r="B1613" s="78"/>
    </row>
    <row r="1614" spans="1:2" ht="14" x14ac:dyDescent="0.25">
      <c r="A1614" s="94"/>
      <c r="B1614" s="78"/>
    </row>
    <row r="1615" spans="1:2" ht="14" x14ac:dyDescent="0.25">
      <c r="A1615" s="94"/>
      <c r="B1615" s="78"/>
    </row>
    <row r="1616" spans="1:2" ht="14" x14ac:dyDescent="0.25">
      <c r="A1616" s="94"/>
      <c r="B1616" s="78"/>
    </row>
    <row r="1617" spans="1:2" ht="14" x14ac:dyDescent="0.25">
      <c r="A1617" s="94"/>
      <c r="B1617" s="78"/>
    </row>
    <row r="1618" spans="1:2" ht="14" x14ac:dyDescent="0.25">
      <c r="A1618" s="94"/>
      <c r="B1618" s="78"/>
    </row>
    <row r="1619" spans="1:2" ht="14" x14ac:dyDescent="0.25">
      <c r="A1619" s="94"/>
      <c r="B1619" s="78"/>
    </row>
    <row r="1620" spans="1:2" ht="14" x14ac:dyDescent="0.25">
      <c r="A1620" s="94"/>
      <c r="B1620" s="78"/>
    </row>
    <row r="1621" spans="1:2" ht="14" x14ac:dyDescent="0.25">
      <c r="A1621" s="94"/>
      <c r="B1621" s="78"/>
    </row>
    <row r="1622" spans="1:2" ht="14" x14ac:dyDescent="0.25">
      <c r="A1622" s="94"/>
      <c r="B1622" s="78"/>
    </row>
    <row r="1623" spans="1:2" ht="14" x14ac:dyDescent="0.25">
      <c r="A1623" s="94"/>
      <c r="B1623" s="78"/>
    </row>
    <row r="1624" spans="1:2" ht="14" x14ac:dyDescent="0.25">
      <c r="A1624" s="94"/>
      <c r="B1624" s="78"/>
    </row>
    <row r="1625" spans="1:2" ht="14" x14ac:dyDescent="0.25">
      <c r="A1625" s="94"/>
      <c r="B1625" s="78"/>
    </row>
    <row r="1626" spans="1:2" ht="14" x14ac:dyDescent="0.25">
      <c r="A1626" s="94"/>
      <c r="B1626" s="78"/>
    </row>
    <row r="1627" spans="1:2" ht="14" x14ac:dyDescent="0.25">
      <c r="A1627" s="94"/>
      <c r="B1627" s="78"/>
    </row>
    <row r="1628" spans="1:2" ht="14" x14ac:dyDescent="0.25">
      <c r="A1628" s="94"/>
      <c r="B1628" s="78"/>
    </row>
    <row r="1629" spans="1:2" ht="14" x14ac:dyDescent="0.25">
      <c r="A1629" s="94"/>
      <c r="B1629" s="78"/>
    </row>
    <row r="1630" spans="1:2" ht="14" x14ac:dyDescent="0.25">
      <c r="A1630" s="94"/>
      <c r="B1630" s="78"/>
    </row>
    <row r="1631" spans="1:2" ht="14" x14ac:dyDescent="0.25">
      <c r="A1631" s="94"/>
      <c r="B1631" s="78"/>
    </row>
    <row r="1632" spans="1:2" ht="14" x14ac:dyDescent="0.25">
      <c r="A1632" s="94"/>
      <c r="B1632" s="78"/>
    </row>
    <row r="1633" spans="1:2" ht="14" x14ac:dyDescent="0.25">
      <c r="A1633" s="94"/>
      <c r="B1633" s="78"/>
    </row>
    <row r="1634" spans="1:2" ht="14" x14ac:dyDescent="0.25">
      <c r="A1634" s="94"/>
      <c r="B1634" s="78"/>
    </row>
    <row r="1635" spans="1:2" ht="14" x14ac:dyDescent="0.25">
      <c r="A1635" s="94"/>
      <c r="B1635" s="78"/>
    </row>
    <row r="1636" spans="1:2" ht="14" x14ac:dyDescent="0.25">
      <c r="A1636" s="94"/>
      <c r="B1636" s="78"/>
    </row>
    <row r="1637" spans="1:2" ht="14" x14ac:dyDescent="0.25">
      <c r="A1637" s="94"/>
      <c r="B1637" s="78"/>
    </row>
    <row r="1638" spans="1:2" ht="14" x14ac:dyDescent="0.25">
      <c r="A1638" s="94"/>
      <c r="B1638" s="78"/>
    </row>
    <row r="1639" spans="1:2" ht="14" x14ac:dyDescent="0.25">
      <c r="A1639" s="94"/>
      <c r="B1639" s="78"/>
    </row>
    <row r="1640" spans="1:2" ht="14" x14ac:dyDescent="0.25">
      <c r="A1640" s="94"/>
      <c r="B1640" s="78"/>
    </row>
    <row r="1641" spans="1:2" ht="14" x14ac:dyDescent="0.25">
      <c r="A1641" s="94"/>
      <c r="B1641" s="78"/>
    </row>
    <row r="1642" spans="1:2" ht="14" x14ac:dyDescent="0.25">
      <c r="A1642" s="94"/>
      <c r="B1642" s="78"/>
    </row>
    <row r="1643" spans="1:2" ht="14" x14ac:dyDescent="0.25">
      <c r="A1643" s="94"/>
      <c r="B1643" s="78"/>
    </row>
    <row r="1644" spans="1:2" ht="14" x14ac:dyDescent="0.25">
      <c r="A1644" s="94"/>
      <c r="B1644" s="78"/>
    </row>
    <row r="1645" spans="1:2" ht="14" x14ac:dyDescent="0.25">
      <c r="A1645" s="94"/>
      <c r="B1645" s="78"/>
    </row>
    <row r="1646" spans="1:2" ht="14" x14ac:dyDescent="0.25">
      <c r="A1646" s="94"/>
      <c r="B1646" s="78"/>
    </row>
    <row r="1647" spans="1:2" ht="14" x14ac:dyDescent="0.25">
      <c r="A1647" s="94"/>
      <c r="B1647" s="78"/>
    </row>
    <row r="1648" spans="1:2" ht="14" x14ac:dyDescent="0.25">
      <c r="A1648" s="94"/>
      <c r="B1648" s="78"/>
    </row>
    <row r="1649" spans="1:2" ht="14" x14ac:dyDescent="0.25">
      <c r="A1649" s="94"/>
      <c r="B1649" s="78"/>
    </row>
    <row r="1650" spans="1:2" ht="14" x14ac:dyDescent="0.25">
      <c r="A1650" s="94"/>
      <c r="B1650" s="78"/>
    </row>
    <row r="1651" spans="1:2" ht="14" x14ac:dyDescent="0.25">
      <c r="A1651" s="94"/>
      <c r="B1651" s="78"/>
    </row>
    <row r="1652" spans="1:2" ht="14" x14ac:dyDescent="0.25">
      <c r="A1652" s="94"/>
      <c r="B1652" s="78"/>
    </row>
    <row r="1653" spans="1:2" ht="14" x14ac:dyDescent="0.25">
      <c r="A1653" s="94"/>
      <c r="B1653" s="78"/>
    </row>
    <row r="1654" spans="1:2" ht="14" x14ac:dyDescent="0.25">
      <c r="A1654" s="94"/>
      <c r="B1654" s="78"/>
    </row>
    <row r="1655" spans="1:2" ht="14" x14ac:dyDescent="0.25">
      <c r="A1655" s="94"/>
      <c r="B1655" s="78"/>
    </row>
    <row r="1656" spans="1:2" ht="14" x14ac:dyDescent="0.25">
      <c r="A1656" s="94"/>
      <c r="B1656" s="78"/>
    </row>
    <row r="1657" spans="1:2" ht="14" x14ac:dyDescent="0.25">
      <c r="A1657" s="94"/>
      <c r="B1657" s="78"/>
    </row>
    <row r="1658" spans="1:2" ht="14" x14ac:dyDescent="0.25">
      <c r="A1658" s="94"/>
      <c r="B1658" s="78"/>
    </row>
    <row r="1659" spans="1:2" ht="14" x14ac:dyDescent="0.25">
      <c r="A1659" s="94"/>
      <c r="B1659" s="78"/>
    </row>
    <row r="1660" spans="1:2" ht="14" x14ac:dyDescent="0.25">
      <c r="A1660" s="94"/>
      <c r="B1660" s="78"/>
    </row>
    <row r="1661" spans="1:2" ht="14" x14ac:dyDescent="0.25">
      <c r="A1661" s="94"/>
      <c r="B1661" s="78"/>
    </row>
    <row r="1662" spans="1:2" ht="14" x14ac:dyDescent="0.25">
      <c r="A1662" s="94"/>
      <c r="B1662" s="78"/>
    </row>
    <row r="1663" spans="1:2" ht="14" x14ac:dyDescent="0.25">
      <c r="A1663" s="94"/>
      <c r="B1663" s="78"/>
    </row>
    <row r="1664" spans="1:2" ht="14" x14ac:dyDescent="0.25">
      <c r="A1664" s="94"/>
      <c r="B1664" s="78"/>
    </row>
    <row r="1665" spans="1:2" ht="14" x14ac:dyDescent="0.25">
      <c r="A1665" s="94"/>
      <c r="B1665" s="78"/>
    </row>
    <row r="1666" spans="1:2" ht="14" x14ac:dyDescent="0.25">
      <c r="A1666" s="94"/>
      <c r="B1666" s="78"/>
    </row>
    <row r="1667" spans="1:2" ht="14" x14ac:dyDescent="0.25">
      <c r="A1667" s="94"/>
      <c r="B1667" s="78"/>
    </row>
    <row r="1668" spans="1:2" ht="14" x14ac:dyDescent="0.25">
      <c r="A1668" s="94"/>
      <c r="B1668" s="78"/>
    </row>
    <row r="1669" spans="1:2" ht="14" x14ac:dyDescent="0.25">
      <c r="A1669" s="94"/>
      <c r="B1669" s="78"/>
    </row>
    <row r="1670" spans="1:2" ht="14" x14ac:dyDescent="0.25">
      <c r="A1670" s="94"/>
      <c r="B1670" s="78"/>
    </row>
    <row r="1671" spans="1:2" ht="14" x14ac:dyDescent="0.25">
      <c r="A1671" s="94"/>
      <c r="B1671" s="78"/>
    </row>
    <row r="1672" spans="1:2" ht="14" x14ac:dyDescent="0.25">
      <c r="A1672" s="94"/>
      <c r="B1672" s="78"/>
    </row>
    <row r="1673" spans="1:2" ht="14" x14ac:dyDescent="0.25">
      <c r="A1673" s="94"/>
      <c r="B1673" s="78"/>
    </row>
    <row r="1674" spans="1:2" ht="14" x14ac:dyDescent="0.25">
      <c r="A1674" s="94"/>
      <c r="B1674" s="78"/>
    </row>
    <row r="1675" spans="1:2" ht="14" x14ac:dyDescent="0.25">
      <c r="A1675" s="94"/>
      <c r="B1675" s="78"/>
    </row>
    <row r="1676" spans="1:2" ht="14" x14ac:dyDescent="0.25">
      <c r="A1676" s="94"/>
      <c r="B1676" s="78"/>
    </row>
    <row r="1677" spans="1:2" ht="14" x14ac:dyDescent="0.25">
      <c r="A1677" s="94"/>
      <c r="B1677" s="78"/>
    </row>
    <row r="1678" spans="1:2" ht="14" x14ac:dyDescent="0.25">
      <c r="A1678" s="94"/>
      <c r="B1678" s="78"/>
    </row>
    <row r="1679" spans="1:2" ht="14" x14ac:dyDescent="0.25">
      <c r="A1679" s="94"/>
      <c r="B1679" s="78"/>
    </row>
    <row r="1680" spans="1:2" ht="14" x14ac:dyDescent="0.25">
      <c r="A1680" s="94"/>
      <c r="B1680" s="78"/>
    </row>
    <row r="1681" spans="1:2" ht="14" x14ac:dyDescent="0.25">
      <c r="A1681" s="94"/>
      <c r="B1681" s="78"/>
    </row>
    <row r="1682" spans="1:2" ht="14" x14ac:dyDescent="0.25">
      <c r="A1682" s="94"/>
      <c r="B1682" s="78"/>
    </row>
    <row r="1683" spans="1:2" ht="14" x14ac:dyDescent="0.25">
      <c r="A1683" s="94"/>
      <c r="B1683" s="78"/>
    </row>
    <row r="1684" spans="1:2" ht="14" x14ac:dyDescent="0.25">
      <c r="A1684" s="94"/>
      <c r="B1684" s="78"/>
    </row>
    <row r="1685" spans="1:2" ht="14" x14ac:dyDescent="0.25">
      <c r="A1685" s="94"/>
      <c r="B1685" s="78"/>
    </row>
    <row r="1686" spans="1:2" ht="14" x14ac:dyDescent="0.25">
      <c r="A1686" s="94"/>
      <c r="B1686" s="78"/>
    </row>
    <row r="1687" spans="1:2" ht="14" x14ac:dyDescent="0.25">
      <c r="A1687" s="94"/>
      <c r="B1687" s="78"/>
    </row>
    <row r="1688" spans="1:2" ht="14" x14ac:dyDescent="0.25">
      <c r="A1688" s="94"/>
      <c r="B1688" s="78"/>
    </row>
    <row r="1689" spans="1:2" ht="14" x14ac:dyDescent="0.25">
      <c r="A1689" s="94"/>
      <c r="B1689" s="78"/>
    </row>
    <row r="1690" spans="1:2" ht="14" x14ac:dyDescent="0.25">
      <c r="A1690" s="94"/>
      <c r="B1690" s="78"/>
    </row>
    <row r="1691" spans="1:2" ht="14" x14ac:dyDescent="0.25">
      <c r="A1691" s="94"/>
      <c r="B1691" s="78"/>
    </row>
    <row r="1692" spans="1:2" ht="14" x14ac:dyDescent="0.25">
      <c r="A1692" s="94"/>
      <c r="B1692" s="78"/>
    </row>
    <row r="1693" spans="1:2" ht="14" x14ac:dyDescent="0.25">
      <c r="A1693" s="94"/>
      <c r="B1693" s="78"/>
    </row>
    <row r="1694" spans="1:2" ht="14" x14ac:dyDescent="0.25">
      <c r="A1694" s="94"/>
      <c r="B1694" s="78"/>
    </row>
    <row r="1695" spans="1:2" ht="14" x14ac:dyDescent="0.25">
      <c r="A1695" s="94"/>
      <c r="B1695" s="78"/>
    </row>
    <row r="1696" spans="1:2" ht="14" x14ac:dyDescent="0.25">
      <c r="A1696" s="94"/>
      <c r="B1696" s="78"/>
    </row>
    <row r="1697" spans="1:2" ht="14" x14ac:dyDescent="0.25">
      <c r="A1697" s="94"/>
      <c r="B1697" s="78"/>
    </row>
    <row r="1698" spans="1:2" ht="14" x14ac:dyDescent="0.25">
      <c r="A1698" s="94"/>
      <c r="B1698" s="78"/>
    </row>
    <row r="1699" spans="1:2" ht="14" x14ac:dyDescent="0.25">
      <c r="A1699" s="94"/>
      <c r="B1699" s="78"/>
    </row>
    <row r="1700" spans="1:2" ht="14" x14ac:dyDescent="0.25">
      <c r="A1700" s="94"/>
      <c r="B1700" s="78"/>
    </row>
    <row r="1701" spans="1:2" ht="14" x14ac:dyDescent="0.25">
      <c r="A1701" s="94"/>
      <c r="B1701" s="78"/>
    </row>
    <row r="1702" spans="1:2" ht="14" x14ac:dyDescent="0.25">
      <c r="A1702" s="94"/>
      <c r="B1702" s="78"/>
    </row>
    <row r="1703" spans="1:2" ht="14" x14ac:dyDescent="0.25">
      <c r="A1703" s="94"/>
      <c r="B1703" s="78"/>
    </row>
    <row r="1704" spans="1:2" ht="14" x14ac:dyDescent="0.25">
      <c r="A1704" s="94"/>
      <c r="B1704" s="78"/>
    </row>
    <row r="1705" spans="1:2" ht="14" x14ac:dyDescent="0.25">
      <c r="A1705" s="94"/>
      <c r="B1705" s="78"/>
    </row>
    <row r="1706" spans="1:2" ht="14" x14ac:dyDescent="0.25">
      <c r="A1706" s="94"/>
      <c r="B1706" s="78"/>
    </row>
    <row r="1707" spans="1:2" ht="14" x14ac:dyDescent="0.25">
      <c r="A1707" s="94"/>
      <c r="B1707" s="78"/>
    </row>
    <row r="1708" spans="1:2" ht="14" x14ac:dyDescent="0.25">
      <c r="A1708" s="94"/>
      <c r="B1708" s="78"/>
    </row>
    <row r="1709" spans="1:2" ht="14" x14ac:dyDescent="0.25">
      <c r="A1709" s="94"/>
      <c r="B1709" s="78"/>
    </row>
    <row r="1710" spans="1:2" ht="14" x14ac:dyDescent="0.25">
      <c r="A1710" s="94"/>
      <c r="B1710" s="78"/>
    </row>
    <row r="1711" spans="1:2" ht="14" x14ac:dyDescent="0.25">
      <c r="A1711" s="94"/>
      <c r="B1711" s="78"/>
    </row>
    <row r="1712" spans="1:2" ht="14" x14ac:dyDescent="0.25">
      <c r="A1712" s="94"/>
      <c r="B1712" s="78"/>
    </row>
    <row r="1713" spans="1:2" ht="14" x14ac:dyDescent="0.25">
      <c r="A1713" s="94"/>
      <c r="B1713" s="78"/>
    </row>
    <row r="1714" spans="1:2" ht="14" x14ac:dyDescent="0.25">
      <c r="A1714" s="94"/>
      <c r="B1714" s="78"/>
    </row>
    <row r="1715" spans="1:2" ht="14" x14ac:dyDescent="0.25">
      <c r="A1715" s="94"/>
      <c r="B1715" s="78"/>
    </row>
    <row r="1716" spans="1:2" ht="14" x14ac:dyDescent="0.25">
      <c r="A1716" s="94"/>
      <c r="B1716" s="78"/>
    </row>
    <row r="1717" spans="1:2" ht="14" x14ac:dyDescent="0.25">
      <c r="A1717" s="94"/>
      <c r="B1717" s="78"/>
    </row>
    <row r="1718" spans="1:2" ht="14" x14ac:dyDescent="0.25">
      <c r="A1718" s="94"/>
      <c r="B1718" s="78"/>
    </row>
    <row r="1719" spans="1:2" ht="14" x14ac:dyDescent="0.25">
      <c r="A1719" s="94"/>
      <c r="B1719" s="78"/>
    </row>
    <row r="1720" spans="1:2" ht="14" x14ac:dyDescent="0.25">
      <c r="A1720" s="94"/>
      <c r="B1720" s="78"/>
    </row>
    <row r="1721" spans="1:2" ht="14" x14ac:dyDescent="0.25">
      <c r="A1721" s="94"/>
      <c r="B1721" s="78"/>
    </row>
    <row r="1722" spans="1:2" ht="14" x14ac:dyDescent="0.25">
      <c r="A1722" s="94"/>
      <c r="B1722" s="78"/>
    </row>
    <row r="1723" spans="1:2" ht="14" x14ac:dyDescent="0.25">
      <c r="A1723" s="94"/>
      <c r="B1723" s="78"/>
    </row>
    <row r="1724" spans="1:2" ht="14" x14ac:dyDescent="0.25">
      <c r="A1724" s="94"/>
      <c r="B1724" s="78"/>
    </row>
    <row r="1725" spans="1:2" ht="14" x14ac:dyDescent="0.25">
      <c r="A1725" s="94"/>
      <c r="B1725" s="78"/>
    </row>
    <row r="1726" spans="1:2" ht="14" x14ac:dyDescent="0.25">
      <c r="A1726" s="94"/>
      <c r="B1726" s="78"/>
    </row>
    <row r="1727" spans="1:2" ht="14" x14ac:dyDescent="0.25">
      <c r="A1727" s="94"/>
      <c r="B1727" s="78"/>
    </row>
    <row r="1728" spans="1:2" ht="14" x14ac:dyDescent="0.25">
      <c r="A1728" s="94"/>
      <c r="B1728" s="78"/>
    </row>
    <row r="1729" spans="1:2" ht="14" x14ac:dyDescent="0.25">
      <c r="A1729" s="94"/>
      <c r="B1729" s="78"/>
    </row>
    <row r="1730" spans="1:2" ht="14" x14ac:dyDescent="0.25">
      <c r="A1730" s="94"/>
      <c r="B1730" s="78"/>
    </row>
  </sheetData>
  <sheetProtection algorithmName="SHA-512" hashValue="EyDgo+7Nt5N9tTyUuJ5k8VnM4YfbMXHotJ0k+U5X1lfYzviazmCvxi+RzSyXpUisgIo0KS8i1H4rLL9H30ey3Q==" saltValue="pzcD1vhGV2yI2KTymnZg/g==" spinCount="100000" sheet="1" formatCells="0" formatColumns="0" formatRows="0" insertColumns="0" insertRows="0" insertHyperlinks="0" deleteColumns="0" deleteRows="0" sort="0" autoFilter="0" pivotTables="0"/>
  <mergeCells count="65">
    <mergeCell ref="A52:B52"/>
    <mergeCell ref="A5:J5"/>
    <mergeCell ref="C22:J22"/>
    <mergeCell ref="C23:J23"/>
    <mergeCell ref="C24:J24"/>
    <mergeCell ref="C25:J25"/>
    <mergeCell ref="C26:J26"/>
    <mergeCell ref="C28:J28"/>
    <mergeCell ref="C27:J27"/>
    <mergeCell ref="C45:J45"/>
    <mergeCell ref="C46:J46"/>
    <mergeCell ref="C47:J47"/>
    <mergeCell ref="C48:J48"/>
    <mergeCell ref="C10:J10"/>
    <mergeCell ref="C9:J9"/>
    <mergeCell ref="C14:J14"/>
    <mergeCell ref="H2:I2"/>
    <mergeCell ref="H3:I3"/>
    <mergeCell ref="H4:I4"/>
    <mergeCell ref="C8:J8"/>
    <mergeCell ref="C20:J20"/>
    <mergeCell ref="C19:J19"/>
    <mergeCell ref="C18:J18"/>
    <mergeCell ref="A6:J6"/>
    <mergeCell ref="C17:J17"/>
    <mergeCell ref="C16:J16"/>
    <mergeCell ref="C15:J15"/>
    <mergeCell ref="C11:J11"/>
    <mergeCell ref="C13:J13"/>
    <mergeCell ref="C12:J12"/>
    <mergeCell ref="C30:J30"/>
    <mergeCell ref="C49:J49"/>
    <mergeCell ref="C37:J37"/>
    <mergeCell ref="C38:J38"/>
    <mergeCell ref="C39:J39"/>
    <mergeCell ref="C40:J40"/>
    <mergeCell ref="C41:J41"/>
    <mergeCell ref="C42:J42"/>
    <mergeCell ref="C43:J43"/>
    <mergeCell ref="C31:J31"/>
    <mergeCell ref="C32:J32"/>
    <mergeCell ref="C33:J33"/>
    <mergeCell ref="C34:J34"/>
    <mergeCell ref="C36:J36"/>
    <mergeCell ref="C65:J65"/>
    <mergeCell ref="C50:J50"/>
    <mergeCell ref="C51:J51"/>
    <mergeCell ref="C54:J54"/>
    <mergeCell ref="C55:J55"/>
    <mergeCell ref="C57:J57"/>
    <mergeCell ref="C58:J58"/>
    <mergeCell ref="C59:J59"/>
    <mergeCell ref="C60:J60"/>
    <mergeCell ref="C61:J61"/>
    <mergeCell ref="C62:J62"/>
    <mergeCell ref="C63:J63"/>
    <mergeCell ref="C66:J66"/>
    <mergeCell ref="C67:J67"/>
    <mergeCell ref="C68:J68"/>
    <mergeCell ref="C74:J74"/>
    <mergeCell ref="C76:J76"/>
    <mergeCell ref="C69:J69"/>
    <mergeCell ref="C70:J70"/>
    <mergeCell ref="C71:J71"/>
    <mergeCell ref="C72:J72"/>
  </mergeCells>
  <phoneticPr fontId="0" type="noConversion"/>
  <printOptions horizontalCentered="1"/>
  <pageMargins left="0.4" right="0.33" top="0.65" bottom="0.63" header="0.28000000000000003" footer="0.16"/>
  <pageSetup scale="56" orientation="portrait" r:id="rId1"/>
  <headerFooter alignWithMargins="0">
    <oddFooter xml:space="preserve">&amp;R
</oddFooter>
  </headerFooter>
  <ignoredErrors>
    <ignoredError sqref="A7:B10 A71:B77 A37:B38 A36 A12:B35 A11 A40:B70 A39"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ER18"/>
  <sheetViews>
    <sheetView zoomScale="75" zoomScaleNormal="75" workbookViewId="0">
      <pane xSplit="4" topLeftCell="E1" activePane="topRight" state="frozen"/>
      <selection activeCell="K23" sqref="K23"/>
      <selection pane="topRight" activeCell="E6" sqref="E6:H6"/>
    </sheetView>
  </sheetViews>
  <sheetFormatPr defaultColWidth="9.453125" defaultRowHeight="12.5" x14ac:dyDescent="0.25"/>
  <cols>
    <col min="1" max="1" width="54" style="33" customWidth="1"/>
    <col min="2" max="2" width="8.453125" style="33" customWidth="1"/>
    <col min="3" max="3" width="12.453125" style="33" customWidth="1"/>
    <col min="4" max="4" width="13" style="33" customWidth="1"/>
    <col min="5" max="108" width="2.453125" style="33" customWidth="1"/>
    <col min="109" max="148" width="2.26953125" style="103" customWidth="1"/>
    <col min="149" max="16384" width="9.453125" style="103"/>
  </cols>
  <sheetData>
    <row r="1" spans="1:148" s="159" customFormat="1" ht="24" customHeight="1" x14ac:dyDescent="0.25">
      <c r="A1" s="711" t="s">
        <v>164</v>
      </c>
      <c r="B1" s="443"/>
      <c r="C1" s="444"/>
      <c r="D1" s="528" t="str">
        <f>'SCC List'!A2</f>
        <v>(Rev.27, April, 2026)</v>
      </c>
      <c r="E1" s="243"/>
      <c r="F1" s="243"/>
      <c r="G1" s="243"/>
      <c r="H1" s="243"/>
      <c r="I1" s="243"/>
      <c r="J1" s="243"/>
      <c r="K1" s="243"/>
      <c r="L1" s="243"/>
      <c r="M1" s="243"/>
      <c r="N1" s="243"/>
      <c r="O1" s="244"/>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5"/>
      <c r="DE1" s="243"/>
      <c r="DF1" s="243"/>
      <c r="DG1" s="243"/>
      <c r="DH1" s="243"/>
      <c r="DI1" s="243"/>
      <c r="DJ1" s="243"/>
      <c r="DK1" s="243"/>
      <c r="DL1" s="243"/>
      <c r="DM1" s="243"/>
      <c r="DN1" s="243"/>
      <c r="DO1" s="243"/>
      <c r="DP1" s="243"/>
      <c r="DQ1" s="243"/>
      <c r="DR1" s="243"/>
      <c r="DS1" s="243"/>
      <c r="DT1" s="245"/>
      <c r="DU1" s="243"/>
      <c r="DV1" s="243"/>
      <c r="DW1" s="243"/>
      <c r="DX1" s="243"/>
      <c r="DY1" s="243"/>
      <c r="DZ1" s="243"/>
      <c r="EA1" s="243"/>
      <c r="EB1" s="243"/>
      <c r="EC1" s="243"/>
      <c r="ED1" s="243"/>
      <c r="EE1" s="243"/>
      <c r="EF1" s="243"/>
      <c r="EG1" s="243"/>
      <c r="EH1" s="243"/>
      <c r="EI1" s="243"/>
      <c r="EJ1" s="245"/>
      <c r="EK1" s="243"/>
      <c r="EL1" s="243"/>
      <c r="EM1" s="243"/>
      <c r="EN1" s="243"/>
      <c r="EO1" s="243"/>
      <c r="EP1" s="243"/>
      <c r="EQ1" s="243"/>
      <c r="ER1" s="243"/>
    </row>
    <row r="2" spans="1:148" s="160" customFormat="1" ht="24" customHeight="1" x14ac:dyDescent="0.25">
      <c r="A2" s="712" t="str">
        <f>'Build Main'!A2</f>
        <v xml:space="preserve">Insert Project Sponsor's Name here </v>
      </c>
      <c r="B2" s="869" t="s">
        <v>55</v>
      </c>
      <c r="C2" s="870"/>
      <c r="D2" s="531">
        <f ca="1">'Build Main'!O2</f>
        <v>46127.523115046293</v>
      </c>
      <c r="E2" s="246"/>
      <c r="F2" s="246"/>
      <c r="G2" s="247"/>
      <c r="DD2" s="248"/>
      <c r="DT2" s="248"/>
      <c r="EJ2" s="248"/>
    </row>
    <row r="3" spans="1:148" s="160" customFormat="1" ht="24" customHeight="1" x14ac:dyDescent="0.25">
      <c r="A3" s="712" t="str">
        <f>'Build Main'!A3</f>
        <v>Insert Project Name and Location</v>
      </c>
      <c r="B3" s="871" t="s">
        <v>159</v>
      </c>
      <c r="C3" s="872"/>
      <c r="D3" s="533">
        <f>'Build Main'!O3</f>
        <v>2026</v>
      </c>
      <c r="E3" s="159"/>
      <c r="F3" s="159"/>
      <c r="G3" s="249"/>
      <c r="DD3" s="248"/>
      <c r="DT3" s="248"/>
      <c r="EJ3" s="248"/>
    </row>
    <row r="4" spans="1:148" s="160" customFormat="1" ht="24" customHeight="1" x14ac:dyDescent="0.25">
      <c r="A4" s="713" t="str">
        <f>'Build Main'!A4</f>
        <v xml:space="preserve">Insert Current Phase (e.g. Applic. for FFGA, Construction, Rev Ops) </v>
      </c>
      <c r="B4" s="873" t="s">
        <v>56</v>
      </c>
      <c r="C4" s="874"/>
      <c r="D4" s="535">
        <f>'Build Main'!O4</f>
        <v>2041</v>
      </c>
      <c r="E4" s="206"/>
      <c r="F4" s="206"/>
      <c r="G4" s="250"/>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2"/>
      <c r="DE4" s="251"/>
      <c r="DF4" s="251"/>
      <c r="DG4" s="251"/>
      <c r="DH4" s="251"/>
      <c r="DI4" s="251"/>
      <c r="DJ4" s="251"/>
      <c r="DK4" s="251"/>
      <c r="DL4" s="251"/>
      <c r="DM4" s="251"/>
      <c r="DN4" s="251"/>
      <c r="DO4" s="251"/>
      <c r="DP4" s="251"/>
      <c r="DQ4" s="251"/>
      <c r="DR4" s="251"/>
      <c r="DS4" s="251"/>
      <c r="DT4" s="252"/>
      <c r="DU4" s="251"/>
      <c r="DV4" s="251"/>
      <c r="DW4" s="251"/>
      <c r="DX4" s="251"/>
      <c r="DY4" s="251"/>
      <c r="DZ4" s="251"/>
      <c r="EA4" s="251"/>
      <c r="EB4" s="251"/>
      <c r="EC4" s="251"/>
      <c r="ED4" s="251"/>
      <c r="EE4" s="251"/>
      <c r="EF4" s="251"/>
      <c r="EG4" s="251"/>
      <c r="EH4" s="251"/>
      <c r="EI4" s="251"/>
      <c r="EJ4" s="252"/>
      <c r="EK4" s="251"/>
      <c r="EL4" s="251"/>
      <c r="EM4" s="251"/>
      <c r="EN4" s="251"/>
      <c r="EO4" s="251"/>
      <c r="EP4" s="251"/>
      <c r="EQ4" s="251"/>
      <c r="ER4" s="251"/>
    </row>
    <row r="5" spans="1:148" s="28" customFormat="1" ht="6" customHeight="1" thickBot="1" x14ac:dyDescent="0.3">
      <c r="A5" s="714"/>
      <c r="B5" s="715"/>
      <c r="C5" s="715"/>
      <c r="D5" s="715"/>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37"/>
      <c r="AS5" s="124"/>
      <c r="AT5" s="124"/>
      <c r="AU5" s="124"/>
      <c r="AV5" s="124"/>
      <c r="AW5" s="124"/>
      <c r="AX5" s="124"/>
      <c r="AY5" s="124"/>
      <c r="AZ5" s="137"/>
      <c r="BA5" s="124"/>
      <c r="BB5" s="124"/>
      <c r="BC5" s="124"/>
      <c r="BD5" s="124"/>
      <c r="BE5" s="124"/>
      <c r="BF5" s="124"/>
      <c r="BG5" s="124"/>
      <c r="BH5" s="137"/>
      <c r="BI5" s="124"/>
      <c r="BJ5" s="124"/>
      <c r="BK5" s="124"/>
      <c r="BL5" s="124"/>
      <c r="BM5" s="124"/>
      <c r="BN5" s="124"/>
      <c r="BO5" s="124"/>
      <c r="BP5" s="137"/>
      <c r="BQ5" s="124"/>
      <c r="BR5" s="124"/>
      <c r="BS5" s="124"/>
      <c r="BT5" s="124"/>
      <c r="BU5" s="124"/>
      <c r="BV5" s="124"/>
      <c r="BW5" s="124"/>
      <c r="BX5" s="137"/>
      <c r="BY5" s="124"/>
      <c r="BZ5" s="124"/>
      <c r="CA5" s="124"/>
      <c r="CB5" s="124"/>
      <c r="CC5" s="124"/>
      <c r="CD5" s="124"/>
      <c r="CE5" s="124"/>
      <c r="CF5" s="137"/>
      <c r="CG5" s="124"/>
      <c r="CH5" s="124"/>
      <c r="CI5" s="124"/>
      <c r="CJ5" s="137"/>
      <c r="CK5" s="124"/>
      <c r="CL5" s="124"/>
      <c r="CM5" s="124"/>
      <c r="CN5" s="124"/>
      <c r="CO5" s="124"/>
      <c r="CP5" s="124"/>
      <c r="CQ5" s="124"/>
      <c r="CR5" s="137"/>
      <c r="CS5" s="124"/>
      <c r="CT5" s="124"/>
      <c r="CU5" s="124"/>
      <c r="CV5" s="137"/>
      <c r="CW5" s="124"/>
      <c r="CX5" s="124"/>
      <c r="CY5" s="124"/>
      <c r="CZ5" s="124"/>
      <c r="DA5" s="124"/>
      <c r="DB5" s="124"/>
      <c r="DC5" s="124"/>
      <c r="DD5" s="137"/>
      <c r="DE5" s="124"/>
      <c r="DF5" s="124"/>
      <c r="DG5" s="124"/>
      <c r="DH5" s="137"/>
      <c r="DI5" s="124"/>
      <c r="DJ5" s="124"/>
      <c r="DK5" s="124"/>
      <c r="DL5" s="137"/>
      <c r="DM5" s="124"/>
      <c r="DN5" s="124"/>
      <c r="DO5" s="124"/>
      <c r="DP5" s="124"/>
      <c r="DQ5" s="124"/>
      <c r="DR5" s="124"/>
      <c r="DS5" s="124"/>
      <c r="DT5" s="137"/>
      <c r="DU5" s="124"/>
      <c r="DV5" s="124"/>
      <c r="DW5" s="124"/>
      <c r="DX5" s="137"/>
      <c r="DY5" s="124"/>
      <c r="DZ5" s="124"/>
      <c r="EA5" s="124"/>
      <c r="EB5" s="137"/>
      <c r="EC5" s="124"/>
      <c r="ED5" s="124"/>
      <c r="EE5" s="124"/>
      <c r="EF5" s="124"/>
      <c r="EG5" s="124"/>
      <c r="EH5" s="124"/>
      <c r="EI5" s="124"/>
      <c r="EJ5" s="137"/>
      <c r="EK5" s="124"/>
      <c r="EL5" s="124"/>
      <c r="EM5" s="124"/>
      <c r="EN5" s="137"/>
      <c r="EO5" s="124"/>
      <c r="EP5" s="124"/>
      <c r="EQ5" s="124"/>
      <c r="ER5" s="137"/>
    </row>
    <row r="6" spans="1:148" ht="63.75" customHeight="1" x14ac:dyDescent="0.25">
      <c r="A6" s="888" t="s">
        <v>2</v>
      </c>
      <c r="B6" s="889"/>
      <c r="C6" s="716" t="s">
        <v>155</v>
      </c>
      <c r="D6" s="717" t="s">
        <v>188</v>
      </c>
      <c r="E6" s="883">
        <f>Inflation!E7</f>
        <v>2013</v>
      </c>
      <c r="F6" s="884"/>
      <c r="G6" s="884"/>
      <c r="H6" s="885"/>
      <c r="I6" s="883">
        <f>E6+1</f>
        <v>2014</v>
      </c>
      <c r="J6" s="884"/>
      <c r="K6" s="884"/>
      <c r="L6" s="885"/>
      <c r="M6" s="883">
        <f>I6+1</f>
        <v>2015</v>
      </c>
      <c r="N6" s="884"/>
      <c r="O6" s="884"/>
      <c r="P6" s="885"/>
      <c r="Q6" s="883">
        <f t="shared" ref="Q6" si="0">M6+1</f>
        <v>2016</v>
      </c>
      <c r="R6" s="884"/>
      <c r="S6" s="884"/>
      <c r="T6" s="885"/>
      <c r="U6" s="883">
        <f t="shared" ref="U6" si="1">Q6+1</f>
        <v>2017</v>
      </c>
      <c r="V6" s="884"/>
      <c r="W6" s="884"/>
      <c r="X6" s="885"/>
      <c r="Y6" s="883">
        <f t="shared" ref="Y6" si="2">U6+1</f>
        <v>2018</v>
      </c>
      <c r="Z6" s="884"/>
      <c r="AA6" s="884"/>
      <c r="AB6" s="885"/>
      <c r="AC6" s="883">
        <f t="shared" ref="AC6" si="3">Y6+1</f>
        <v>2019</v>
      </c>
      <c r="AD6" s="884"/>
      <c r="AE6" s="884"/>
      <c r="AF6" s="885"/>
      <c r="AG6" s="883">
        <f t="shared" ref="AG6" si="4">AC6+1</f>
        <v>2020</v>
      </c>
      <c r="AH6" s="884"/>
      <c r="AI6" s="884"/>
      <c r="AJ6" s="885"/>
      <c r="AK6" s="883">
        <f t="shared" ref="AK6" si="5">AG6+1</f>
        <v>2021</v>
      </c>
      <c r="AL6" s="884"/>
      <c r="AM6" s="884"/>
      <c r="AN6" s="885"/>
      <c r="AO6" s="883">
        <f t="shared" ref="AO6" si="6">AK6+1</f>
        <v>2022</v>
      </c>
      <c r="AP6" s="884"/>
      <c r="AQ6" s="884"/>
      <c r="AR6" s="885"/>
      <c r="AS6" s="883">
        <f t="shared" ref="AS6" si="7">AO6+1</f>
        <v>2023</v>
      </c>
      <c r="AT6" s="884"/>
      <c r="AU6" s="884"/>
      <c r="AV6" s="885"/>
      <c r="AW6" s="883">
        <f t="shared" ref="AW6" si="8">AS6+1</f>
        <v>2024</v>
      </c>
      <c r="AX6" s="884"/>
      <c r="AY6" s="884"/>
      <c r="AZ6" s="885"/>
      <c r="BA6" s="883">
        <f t="shared" ref="BA6" si="9">AW6+1</f>
        <v>2025</v>
      </c>
      <c r="BB6" s="884"/>
      <c r="BC6" s="884"/>
      <c r="BD6" s="885"/>
      <c r="BE6" s="883">
        <f t="shared" ref="BE6" si="10">BA6+1</f>
        <v>2026</v>
      </c>
      <c r="BF6" s="884"/>
      <c r="BG6" s="884"/>
      <c r="BH6" s="885"/>
      <c r="BI6" s="883">
        <f t="shared" ref="BI6" si="11">BE6+1</f>
        <v>2027</v>
      </c>
      <c r="BJ6" s="884"/>
      <c r="BK6" s="884"/>
      <c r="BL6" s="885"/>
      <c r="BM6" s="883">
        <f t="shared" ref="BM6" si="12">BI6+1</f>
        <v>2028</v>
      </c>
      <c r="BN6" s="884"/>
      <c r="BO6" s="884"/>
      <c r="BP6" s="885"/>
      <c r="BQ6" s="883">
        <f t="shared" ref="BQ6" si="13">BM6+1</f>
        <v>2029</v>
      </c>
      <c r="BR6" s="884"/>
      <c r="BS6" s="884"/>
      <c r="BT6" s="885"/>
      <c r="BU6" s="883">
        <f t="shared" ref="BU6" si="14">BQ6+1</f>
        <v>2030</v>
      </c>
      <c r="BV6" s="884"/>
      <c r="BW6" s="884"/>
      <c r="BX6" s="885"/>
      <c r="BY6" s="883">
        <f t="shared" ref="BY6" si="15">BU6+1</f>
        <v>2031</v>
      </c>
      <c r="BZ6" s="884"/>
      <c r="CA6" s="884"/>
      <c r="CB6" s="885"/>
      <c r="CC6" s="883">
        <f t="shared" ref="CC6" si="16">BY6+1</f>
        <v>2032</v>
      </c>
      <c r="CD6" s="884"/>
      <c r="CE6" s="884"/>
      <c r="CF6" s="885"/>
      <c r="CG6" s="883">
        <f t="shared" ref="CG6" si="17">CC6+1</f>
        <v>2033</v>
      </c>
      <c r="CH6" s="884"/>
      <c r="CI6" s="884"/>
      <c r="CJ6" s="885"/>
      <c r="CK6" s="883">
        <f t="shared" ref="CK6" si="18">CG6+1</f>
        <v>2034</v>
      </c>
      <c r="CL6" s="884"/>
      <c r="CM6" s="884"/>
      <c r="CN6" s="885"/>
      <c r="CO6" s="883">
        <f t="shared" ref="CO6" si="19">CK6+1</f>
        <v>2035</v>
      </c>
      <c r="CP6" s="884"/>
      <c r="CQ6" s="884"/>
      <c r="CR6" s="885"/>
      <c r="CS6" s="883">
        <f t="shared" ref="CS6" si="20">CO6+1</f>
        <v>2036</v>
      </c>
      <c r="CT6" s="884"/>
      <c r="CU6" s="884"/>
      <c r="CV6" s="885"/>
      <c r="CW6" s="883">
        <f t="shared" ref="CW6" si="21">CS6+1</f>
        <v>2037</v>
      </c>
      <c r="CX6" s="884"/>
      <c r="CY6" s="884"/>
      <c r="CZ6" s="885"/>
      <c r="DA6" s="883">
        <f t="shared" ref="DA6" si="22">CW6+1</f>
        <v>2038</v>
      </c>
      <c r="DB6" s="884"/>
      <c r="DC6" s="884"/>
      <c r="DD6" s="885"/>
      <c r="DE6" s="883">
        <f t="shared" ref="DE6" si="23">DA6+1</f>
        <v>2039</v>
      </c>
      <c r="DF6" s="884"/>
      <c r="DG6" s="884"/>
      <c r="DH6" s="885"/>
      <c r="DI6" s="883">
        <f t="shared" ref="DI6" si="24">DE6+1</f>
        <v>2040</v>
      </c>
      <c r="DJ6" s="884"/>
      <c r="DK6" s="884"/>
      <c r="DL6" s="885"/>
      <c r="DM6" s="883">
        <f t="shared" ref="DM6" si="25">DI6+1</f>
        <v>2041</v>
      </c>
      <c r="DN6" s="884"/>
      <c r="DO6" s="884"/>
      <c r="DP6" s="885"/>
      <c r="DQ6" s="883">
        <f t="shared" ref="DQ6" si="26">DM6+1</f>
        <v>2042</v>
      </c>
      <c r="DR6" s="884"/>
      <c r="DS6" s="884"/>
      <c r="DT6" s="885"/>
      <c r="DU6" s="883">
        <f t="shared" ref="DU6" si="27">DQ6+1</f>
        <v>2043</v>
      </c>
      <c r="DV6" s="884"/>
      <c r="DW6" s="884"/>
      <c r="DX6" s="885"/>
      <c r="DY6" s="883">
        <f t="shared" ref="DY6" si="28">DU6+1</f>
        <v>2044</v>
      </c>
      <c r="DZ6" s="884"/>
      <c r="EA6" s="884"/>
      <c r="EB6" s="885"/>
      <c r="EC6" s="883">
        <f t="shared" ref="EC6" si="29">DY6+1</f>
        <v>2045</v>
      </c>
      <c r="ED6" s="884"/>
      <c r="EE6" s="884"/>
      <c r="EF6" s="885"/>
      <c r="EG6" s="883">
        <f t="shared" ref="EG6" si="30">EC6+1</f>
        <v>2046</v>
      </c>
      <c r="EH6" s="884"/>
      <c r="EI6" s="884"/>
      <c r="EJ6" s="885"/>
      <c r="EK6" s="883">
        <f t="shared" ref="EK6" si="31">EG6+1</f>
        <v>2047</v>
      </c>
      <c r="EL6" s="884"/>
      <c r="EM6" s="884"/>
      <c r="EN6" s="885"/>
      <c r="EO6" s="883">
        <f t="shared" ref="EO6" si="32">EK6+1</f>
        <v>2048</v>
      </c>
      <c r="EP6" s="884"/>
      <c r="EQ6" s="884"/>
      <c r="ER6" s="885"/>
    </row>
    <row r="7" spans="1:148" s="100" customFormat="1" ht="23.25" customHeight="1" x14ac:dyDescent="0.3">
      <c r="A7" s="886" t="s">
        <v>30</v>
      </c>
      <c r="B7" s="887"/>
      <c r="C7" s="585"/>
      <c r="D7" s="798"/>
      <c r="E7" s="152"/>
      <c r="F7" s="153"/>
      <c r="G7" s="153"/>
      <c r="H7" s="154"/>
      <c r="I7" s="152"/>
      <c r="J7" s="153"/>
      <c r="K7" s="153"/>
      <c r="L7" s="154"/>
      <c r="M7" s="152"/>
      <c r="N7" s="153"/>
      <c r="O7" s="153"/>
      <c r="P7" s="154"/>
      <c r="Q7" s="152"/>
      <c r="R7" s="153"/>
      <c r="S7" s="153"/>
      <c r="T7" s="155"/>
      <c r="U7" s="152"/>
      <c r="V7" s="153"/>
      <c r="W7" s="153"/>
      <c r="X7" s="154"/>
      <c r="Y7" s="152"/>
      <c r="Z7" s="153"/>
      <c r="AA7" s="153"/>
      <c r="AB7" s="154"/>
      <c r="AC7" s="152"/>
      <c r="AD7" s="153"/>
      <c r="AE7" s="153"/>
      <c r="AF7" s="154"/>
      <c r="AG7" s="152"/>
      <c r="AH7" s="153"/>
      <c r="AI7" s="153"/>
      <c r="AJ7" s="154"/>
      <c r="AK7" s="453"/>
      <c r="AL7" s="153"/>
      <c r="AM7" s="153"/>
      <c r="AN7" s="154"/>
      <c r="AO7" s="152"/>
      <c r="AP7" s="153"/>
      <c r="AQ7" s="153"/>
      <c r="AR7" s="154"/>
      <c r="AS7" s="152"/>
      <c r="AT7" s="153"/>
      <c r="AU7" s="153"/>
      <c r="AV7" s="154"/>
      <c r="AW7" s="152"/>
      <c r="AX7" s="153"/>
      <c r="AY7" s="153"/>
      <c r="AZ7" s="154"/>
      <c r="BA7" s="152"/>
      <c r="BB7" s="153"/>
      <c r="BC7" s="153"/>
      <c r="BD7" s="154"/>
      <c r="BE7" s="152"/>
      <c r="BF7" s="153"/>
      <c r="BG7" s="153"/>
      <c r="BH7" s="154"/>
      <c r="BI7" s="152"/>
      <c r="BJ7" s="153"/>
      <c r="BK7" s="153"/>
      <c r="BL7" s="154"/>
      <c r="BM7" s="152"/>
      <c r="BN7" s="153"/>
      <c r="BO7" s="153"/>
      <c r="BP7" s="154"/>
      <c r="BQ7" s="152"/>
      <c r="BR7" s="153"/>
      <c r="BS7" s="153"/>
      <c r="BT7" s="154"/>
      <c r="BU7" s="152"/>
      <c r="BV7" s="153"/>
      <c r="BW7" s="153"/>
      <c r="BX7" s="154"/>
      <c r="BY7" s="152"/>
      <c r="BZ7" s="153"/>
      <c r="CA7" s="153"/>
      <c r="CB7" s="154"/>
      <c r="CC7" s="152"/>
      <c r="CD7" s="153"/>
      <c r="CE7" s="153"/>
      <c r="CF7" s="154"/>
      <c r="CG7" s="152"/>
      <c r="CH7" s="153"/>
      <c r="CI7" s="153"/>
      <c r="CJ7" s="154"/>
      <c r="CK7" s="152"/>
      <c r="CL7" s="153"/>
      <c r="CM7" s="153"/>
      <c r="CN7" s="154"/>
      <c r="CO7" s="152"/>
      <c r="CP7" s="153"/>
      <c r="CQ7" s="153"/>
      <c r="CR7" s="154"/>
      <c r="CS7" s="152"/>
      <c r="CT7" s="153"/>
      <c r="CU7" s="153"/>
      <c r="CV7" s="154"/>
      <c r="CW7" s="152"/>
      <c r="CX7" s="153"/>
      <c r="CY7" s="153"/>
      <c r="CZ7" s="154"/>
      <c r="DA7" s="152"/>
      <c r="DB7" s="153"/>
      <c r="DC7" s="153"/>
      <c r="DD7" s="153"/>
      <c r="DE7" s="152"/>
      <c r="DF7" s="153"/>
      <c r="DG7" s="153"/>
      <c r="DH7" s="154"/>
      <c r="DI7" s="152"/>
      <c r="DJ7" s="153"/>
      <c r="DK7" s="153"/>
      <c r="DL7" s="154"/>
      <c r="DM7" s="152"/>
      <c r="DN7" s="153"/>
      <c r="DO7" s="153"/>
      <c r="DP7" s="154"/>
      <c r="DQ7" s="152"/>
      <c r="DR7" s="153"/>
      <c r="DS7" s="153"/>
      <c r="DT7" s="153"/>
      <c r="DU7" s="152"/>
      <c r="DV7" s="153"/>
      <c r="DW7" s="153"/>
      <c r="DX7" s="154"/>
      <c r="DY7" s="152"/>
      <c r="DZ7" s="153"/>
      <c r="EA7" s="153"/>
      <c r="EB7" s="154"/>
      <c r="EC7" s="152"/>
      <c r="ED7" s="153"/>
      <c r="EE7" s="153"/>
      <c r="EF7" s="154"/>
      <c r="EG7" s="152"/>
      <c r="EH7" s="153"/>
      <c r="EI7" s="153"/>
      <c r="EJ7" s="153"/>
      <c r="EK7" s="152"/>
      <c r="EL7" s="153"/>
      <c r="EM7" s="153"/>
      <c r="EN7" s="154"/>
      <c r="EO7" s="152"/>
      <c r="EP7" s="153"/>
      <c r="EQ7" s="153"/>
      <c r="ER7" s="154"/>
    </row>
    <row r="8" spans="1:148" s="100" customFormat="1" ht="23.25" customHeight="1" x14ac:dyDescent="0.3">
      <c r="A8" s="890" t="s">
        <v>31</v>
      </c>
      <c r="B8" s="891"/>
      <c r="C8" s="585"/>
      <c r="D8" s="798"/>
      <c r="E8" s="148"/>
      <c r="F8" s="147"/>
      <c r="G8" s="147"/>
      <c r="H8" s="149"/>
      <c r="I8" s="139"/>
      <c r="J8" s="138"/>
      <c r="K8" s="138"/>
      <c r="L8" s="140"/>
      <c r="M8" s="148"/>
      <c r="N8" s="147"/>
      <c r="O8" s="147"/>
      <c r="P8" s="149"/>
      <c r="Q8" s="148"/>
      <c r="R8" s="147"/>
      <c r="S8" s="147"/>
      <c r="T8" s="150"/>
      <c r="U8" s="148"/>
      <c r="V8" s="147"/>
      <c r="W8" s="147"/>
      <c r="X8" s="140"/>
      <c r="Y8" s="139"/>
      <c r="Z8" s="138"/>
      <c r="AA8" s="138"/>
      <c r="AB8" s="140"/>
      <c r="AC8" s="139"/>
      <c r="AD8" s="138"/>
      <c r="AE8" s="138"/>
      <c r="AF8" s="140"/>
      <c r="AG8" s="139"/>
      <c r="AH8" s="138"/>
      <c r="AI8" s="138"/>
      <c r="AJ8" s="140"/>
      <c r="AK8" s="139"/>
      <c r="AL8" s="138"/>
      <c r="AM8" s="138"/>
      <c r="AN8" s="140"/>
      <c r="AO8" s="139"/>
      <c r="AP8" s="138"/>
      <c r="AQ8" s="138"/>
      <c r="AR8" s="454"/>
      <c r="AS8" s="139"/>
      <c r="AT8" s="138"/>
      <c r="AU8" s="138"/>
      <c r="AV8" s="140"/>
      <c r="AW8" s="139"/>
      <c r="AX8" s="138"/>
      <c r="AY8" s="138"/>
      <c r="AZ8" s="140"/>
      <c r="BA8" s="139"/>
      <c r="BB8" s="138"/>
      <c r="BC8" s="138"/>
      <c r="BD8" s="140"/>
      <c r="BE8" s="139"/>
      <c r="BF8" s="138"/>
      <c r="BG8" s="138"/>
      <c r="BH8" s="140"/>
      <c r="BI8" s="139"/>
      <c r="BJ8" s="138"/>
      <c r="BK8" s="138"/>
      <c r="BL8" s="140"/>
      <c r="BM8" s="139"/>
      <c r="BN8" s="138"/>
      <c r="BO8" s="138"/>
      <c r="BP8" s="140"/>
      <c r="BQ8" s="139"/>
      <c r="BR8" s="138"/>
      <c r="BS8" s="138"/>
      <c r="BT8" s="140"/>
      <c r="BU8" s="139"/>
      <c r="BV8" s="138"/>
      <c r="BW8" s="138"/>
      <c r="BX8" s="140"/>
      <c r="BY8" s="139"/>
      <c r="BZ8" s="138"/>
      <c r="CA8" s="138"/>
      <c r="CB8" s="140"/>
      <c r="CC8" s="139"/>
      <c r="CD8" s="138"/>
      <c r="CE8" s="138"/>
      <c r="CF8" s="140"/>
      <c r="CG8" s="139"/>
      <c r="CH8" s="138"/>
      <c r="CI8" s="138"/>
      <c r="CJ8" s="140"/>
      <c r="CK8" s="139"/>
      <c r="CL8" s="138"/>
      <c r="CM8" s="138"/>
      <c r="CN8" s="140"/>
      <c r="CO8" s="139"/>
      <c r="CP8" s="138"/>
      <c r="CQ8" s="138"/>
      <c r="CR8" s="140"/>
      <c r="CS8" s="139"/>
      <c r="CT8" s="138"/>
      <c r="CU8" s="138"/>
      <c r="CV8" s="140"/>
      <c r="CW8" s="139"/>
      <c r="CX8" s="138"/>
      <c r="CY8" s="138"/>
      <c r="CZ8" s="140"/>
      <c r="DA8" s="139"/>
      <c r="DB8" s="138"/>
      <c r="DC8" s="138"/>
      <c r="DD8" s="138"/>
      <c r="DE8" s="139"/>
      <c r="DF8" s="138"/>
      <c r="DG8" s="138"/>
      <c r="DH8" s="140"/>
      <c r="DI8" s="139"/>
      <c r="DJ8" s="138"/>
      <c r="DK8" s="138"/>
      <c r="DL8" s="140"/>
      <c r="DM8" s="139"/>
      <c r="DN8" s="138"/>
      <c r="DO8" s="138"/>
      <c r="DP8" s="140"/>
      <c r="DQ8" s="139"/>
      <c r="DR8" s="138"/>
      <c r="DS8" s="138"/>
      <c r="DT8" s="138"/>
      <c r="DU8" s="139"/>
      <c r="DV8" s="138"/>
      <c r="DW8" s="138"/>
      <c r="DX8" s="140"/>
      <c r="DY8" s="139"/>
      <c r="DZ8" s="138"/>
      <c r="EA8" s="138"/>
      <c r="EB8" s="140"/>
      <c r="EC8" s="139"/>
      <c r="ED8" s="138"/>
      <c r="EE8" s="138"/>
      <c r="EF8" s="140"/>
      <c r="EG8" s="139"/>
      <c r="EH8" s="138"/>
      <c r="EI8" s="138"/>
      <c r="EJ8" s="138"/>
      <c r="EK8" s="139"/>
      <c r="EL8" s="138"/>
      <c r="EM8" s="138"/>
      <c r="EN8" s="140"/>
      <c r="EO8" s="139"/>
      <c r="EP8" s="138"/>
      <c r="EQ8" s="138"/>
      <c r="ER8" s="140"/>
    </row>
    <row r="9" spans="1:148" s="100" customFormat="1" ht="23.25" customHeight="1" x14ac:dyDescent="0.3">
      <c r="A9" s="886" t="s">
        <v>29</v>
      </c>
      <c r="B9" s="887"/>
      <c r="C9" s="586"/>
      <c r="D9" s="799"/>
      <c r="E9" s="144"/>
      <c r="F9" s="145"/>
      <c r="G9" s="145"/>
      <c r="H9" s="146"/>
      <c r="I9" s="143"/>
      <c r="J9" s="141"/>
      <c r="K9" s="141"/>
      <c r="L9" s="142"/>
      <c r="M9" s="144"/>
      <c r="N9" s="145"/>
      <c r="O9" s="145"/>
      <c r="P9" s="146"/>
      <c r="Q9" s="144"/>
      <c r="R9" s="145"/>
      <c r="S9" s="145"/>
      <c r="T9" s="452"/>
      <c r="U9" s="144"/>
      <c r="V9" s="145"/>
      <c r="W9" s="145"/>
      <c r="X9" s="142"/>
      <c r="Y9" s="143"/>
      <c r="Z9" s="141"/>
      <c r="AA9" s="141"/>
      <c r="AB9" s="142"/>
      <c r="AC9" s="143"/>
      <c r="AD9" s="141"/>
      <c r="AE9" s="141"/>
      <c r="AF9" s="142"/>
      <c r="AG9" s="143"/>
      <c r="AH9" s="141"/>
      <c r="AI9" s="141"/>
      <c r="AJ9" s="142"/>
      <c r="AK9" s="143"/>
      <c r="AL9" s="141"/>
      <c r="AM9" s="141"/>
      <c r="AN9" s="142"/>
      <c r="AO9" s="143"/>
      <c r="AP9" s="141"/>
      <c r="AQ9" s="141"/>
      <c r="AR9" s="142"/>
      <c r="AS9" s="143"/>
      <c r="AT9" s="141"/>
      <c r="AU9" s="141"/>
      <c r="AV9" s="142"/>
      <c r="AW9" s="143"/>
      <c r="AX9" s="141"/>
      <c r="AY9" s="141"/>
      <c r="AZ9" s="142"/>
      <c r="BA9" s="143"/>
      <c r="BB9" s="141"/>
      <c r="BC9" s="141"/>
      <c r="BD9" s="142"/>
      <c r="BE9" s="143"/>
      <c r="BF9" s="141"/>
      <c r="BG9" s="141"/>
      <c r="BH9" s="142"/>
      <c r="BI9" s="143"/>
      <c r="BJ9" s="141"/>
      <c r="BK9" s="141"/>
      <c r="BL9" s="142"/>
      <c r="BM9" s="143"/>
      <c r="BN9" s="141"/>
      <c r="BO9" s="141"/>
      <c r="BP9" s="142"/>
      <c r="BQ9" s="143"/>
      <c r="BR9" s="141"/>
      <c r="BS9" s="141"/>
      <c r="BT9" s="142"/>
      <c r="BU9" s="143"/>
      <c r="BV9" s="141"/>
      <c r="BW9" s="141"/>
      <c r="BX9" s="142"/>
      <c r="BY9" s="143"/>
      <c r="BZ9" s="141"/>
      <c r="CA9" s="141"/>
      <c r="CB9" s="142"/>
      <c r="CC9" s="143"/>
      <c r="CD9" s="141"/>
      <c r="CE9" s="141"/>
      <c r="CF9" s="142"/>
      <c r="CG9" s="143"/>
      <c r="CH9" s="141"/>
      <c r="CI9" s="141"/>
      <c r="CJ9" s="142"/>
      <c r="CK9" s="143"/>
      <c r="CL9" s="141"/>
      <c r="CM9" s="141"/>
      <c r="CN9" s="142"/>
      <c r="CO9" s="143"/>
      <c r="CP9" s="141"/>
      <c r="CQ9" s="141"/>
      <c r="CR9" s="142"/>
      <c r="CS9" s="143"/>
      <c r="CT9" s="141"/>
      <c r="CU9" s="141"/>
      <c r="CV9" s="142"/>
      <c r="CW9" s="143"/>
      <c r="CX9" s="141"/>
      <c r="CY9" s="141"/>
      <c r="CZ9" s="142"/>
      <c r="DA9" s="143"/>
      <c r="DB9" s="141"/>
      <c r="DC9" s="141"/>
      <c r="DD9" s="141"/>
      <c r="DE9" s="143"/>
      <c r="DF9" s="141"/>
      <c r="DG9" s="141"/>
      <c r="DH9" s="142"/>
      <c r="DI9" s="143"/>
      <c r="DJ9" s="141"/>
      <c r="DK9" s="141"/>
      <c r="DL9" s="142"/>
      <c r="DM9" s="143"/>
      <c r="DN9" s="141"/>
      <c r="DO9" s="141"/>
      <c r="DP9" s="142"/>
      <c r="DQ9" s="143"/>
      <c r="DR9" s="141"/>
      <c r="DS9" s="141"/>
      <c r="DT9" s="141"/>
      <c r="DU9" s="143"/>
      <c r="DV9" s="141"/>
      <c r="DW9" s="141"/>
      <c r="DX9" s="142"/>
      <c r="DY9" s="143"/>
      <c r="DZ9" s="141"/>
      <c r="EA9" s="141"/>
      <c r="EB9" s="142"/>
      <c r="EC9" s="143"/>
      <c r="ED9" s="141"/>
      <c r="EE9" s="141"/>
      <c r="EF9" s="142"/>
      <c r="EG9" s="143"/>
      <c r="EH9" s="141"/>
      <c r="EI9" s="141"/>
      <c r="EJ9" s="141"/>
      <c r="EK9" s="143"/>
      <c r="EL9" s="141"/>
      <c r="EM9" s="141"/>
      <c r="EN9" s="142"/>
      <c r="EO9" s="143"/>
      <c r="EP9" s="141"/>
      <c r="EQ9" s="141"/>
      <c r="ER9" s="142"/>
    </row>
    <row r="10" spans="1:148" s="100" customFormat="1" ht="23.25" customHeight="1" x14ac:dyDescent="0.3">
      <c r="A10" s="886" t="s">
        <v>28</v>
      </c>
      <c r="B10" s="887"/>
      <c r="C10" s="151"/>
      <c r="D10" s="800"/>
      <c r="E10" s="148"/>
      <c r="F10" s="147"/>
      <c r="G10" s="147"/>
      <c r="H10" s="149"/>
      <c r="I10" s="139"/>
      <c r="J10" s="138"/>
      <c r="K10" s="138"/>
      <c r="L10" s="140"/>
      <c r="M10" s="148"/>
      <c r="N10" s="147"/>
      <c r="O10" s="147"/>
      <c r="P10" s="149"/>
      <c r="Q10" s="148"/>
      <c r="R10" s="147"/>
      <c r="S10" s="147"/>
      <c r="T10" s="150"/>
      <c r="U10" s="148"/>
      <c r="V10" s="147"/>
      <c r="W10" s="147"/>
      <c r="X10" s="149"/>
      <c r="Y10" s="148"/>
      <c r="Z10" s="138"/>
      <c r="AA10" s="138"/>
      <c r="AB10" s="140"/>
      <c r="AC10" s="139"/>
      <c r="AD10" s="138"/>
      <c r="AE10" s="138"/>
      <c r="AF10" s="149"/>
      <c r="AG10" s="139"/>
      <c r="AH10" s="138"/>
      <c r="AI10" s="147"/>
      <c r="AJ10" s="140"/>
      <c r="AK10" s="139"/>
      <c r="AL10" s="138"/>
      <c r="AM10" s="138"/>
      <c r="AN10" s="140"/>
      <c r="AO10" s="139"/>
      <c r="AP10" s="138"/>
      <c r="AQ10" s="138"/>
      <c r="AR10" s="140"/>
      <c r="AS10" s="139"/>
      <c r="AT10" s="138"/>
      <c r="AU10" s="138"/>
      <c r="AV10" s="140"/>
      <c r="AW10" s="139"/>
      <c r="AX10" s="138"/>
      <c r="AY10" s="138"/>
      <c r="AZ10" s="140"/>
      <c r="BA10" s="139"/>
      <c r="BB10" s="138"/>
      <c r="BC10" s="138"/>
      <c r="BD10" s="140"/>
      <c r="BE10" s="139"/>
      <c r="BF10" s="138"/>
      <c r="BG10" s="138"/>
      <c r="BH10" s="140"/>
      <c r="BI10" s="139"/>
      <c r="BJ10" s="138"/>
      <c r="BK10" s="138"/>
      <c r="BL10" s="140"/>
      <c r="BM10" s="139"/>
      <c r="BN10" s="138"/>
      <c r="BO10" s="138"/>
      <c r="BP10" s="140"/>
      <c r="BQ10" s="139"/>
      <c r="BR10" s="138"/>
      <c r="BS10" s="138"/>
      <c r="BT10" s="140"/>
      <c r="BU10" s="139"/>
      <c r="BV10" s="138"/>
      <c r="BW10" s="138"/>
      <c r="BX10" s="140"/>
      <c r="BY10" s="139"/>
      <c r="BZ10" s="138"/>
      <c r="CA10" s="138"/>
      <c r="CB10" s="140"/>
      <c r="CC10" s="139"/>
      <c r="CD10" s="138"/>
      <c r="CE10" s="138"/>
      <c r="CF10" s="140"/>
      <c r="CG10" s="139"/>
      <c r="CH10" s="138"/>
      <c r="CI10" s="138"/>
      <c r="CJ10" s="140"/>
      <c r="CK10" s="139"/>
      <c r="CL10" s="138"/>
      <c r="CM10" s="138"/>
      <c r="CN10" s="140"/>
      <c r="CO10" s="139"/>
      <c r="CP10" s="138"/>
      <c r="CQ10" s="138"/>
      <c r="CR10" s="140"/>
      <c r="CS10" s="139"/>
      <c r="CT10" s="138"/>
      <c r="CU10" s="138"/>
      <c r="CV10" s="140"/>
      <c r="CW10" s="139"/>
      <c r="CX10" s="138"/>
      <c r="CY10" s="138"/>
      <c r="CZ10" s="140"/>
      <c r="DA10" s="139"/>
      <c r="DB10" s="138"/>
      <c r="DC10" s="138"/>
      <c r="DD10" s="138"/>
      <c r="DE10" s="139"/>
      <c r="DF10" s="138"/>
      <c r="DG10" s="138"/>
      <c r="DH10" s="140"/>
      <c r="DI10" s="139"/>
      <c r="DJ10" s="138"/>
      <c r="DK10" s="138"/>
      <c r="DL10" s="140"/>
      <c r="DM10" s="139"/>
      <c r="DN10" s="138"/>
      <c r="DO10" s="138"/>
      <c r="DP10" s="140"/>
      <c r="DQ10" s="139"/>
      <c r="DR10" s="138"/>
      <c r="DS10" s="138"/>
      <c r="DT10" s="138"/>
      <c r="DU10" s="139"/>
      <c r="DV10" s="138"/>
      <c r="DW10" s="138"/>
      <c r="DX10" s="140"/>
      <c r="DY10" s="139"/>
      <c r="DZ10" s="138"/>
      <c r="EA10" s="138"/>
      <c r="EB10" s="140"/>
      <c r="EC10" s="139"/>
      <c r="ED10" s="138"/>
      <c r="EE10" s="138"/>
      <c r="EF10" s="140"/>
      <c r="EG10" s="139"/>
      <c r="EH10" s="138"/>
      <c r="EI10" s="138"/>
      <c r="EJ10" s="138"/>
      <c r="EK10" s="139"/>
      <c r="EL10" s="138"/>
      <c r="EM10" s="138"/>
      <c r="EN10" s="140"/>
      <c r="EO10" s="139"/>
      <c r="EP10" s="138"/>
      <c r="EQ10" s="138"/>
      <c r="ER10" s="140"/>
    </row>
    <row r="11" spans="1:148" s="100" customFormat="1" ht="23.25" customHeight="1" x14ac:dyDescent="0.3">
      <c r="A11" s="886" t="s">
        <v>27</v>
      </c>
      <c r="B11" s="887"/>
      <c r="C11" s="151"/>
      <c r="D11" s="800"/>
      <c r="E11" s="152"/>
      <c r="F11" s="153"/>
      <c r="G11" s="153"/>
      <c r="H11" s="154"/>
      <c r="I11" s="152"/>
      <c r="J11" s="153"/>
      <c r="K11" s="153"/>
      <c r="L11" s="154"/>
      <c r="M11" s="152"/>
      <c r="N11" s="153"/>
      <c r="O11" s="153"/>
      <c r="P11" s="154"/>
      <c r="Q11" s="152"/>
      <c r="R11" s="153"/>
      <c r="S11" s="153"/>
      <c r="T11" s="155"/>
      <c r="U11" s="152"/>
      <c r="V11" s="153"/>
      <c r="W11" s="153"/>
      <c r="X11" s="154"/>
      <c r="Y11" s="152"/>
      <c r="Z11" s="153"/>
      <c r="AA11" s="153"/>
      <c r="AB11" s="154"/>
      <c r="AC11" s="152"/>
      <c r="AD11" s="153"/>
      <c r="AE11" s="153"/>
      <c r="AF11" s="154"/>
      <c r="AG11" s="152"/>
      <c r="AH11" s="153"/>
      <c r="AI11" s="153"/>
      <c r="AJ11" s="154"/>
      <c r="AK11" s="453"/>
      <c r="AL11" s="153"/>
      <c r="AM11" s="153"/>
      <c r="AN11" s="154"/>
      <c r="AO11" s="152"/>
      <c r="AP11" s="153"/>
      <c r="AQ11" s="153"/>
      <c r="AR11" s="154"/>
      <c r="AS11" s="152"/>
      <c r="AT11" s="153"/>
      <c r="AU11" s="153"/>
      <c r="AV11" s="154"/>
      <c r="AW11" s="152"/>
      <c r="AX11" s="153"/>
      <c r="AY11" s="153"/>
      <c r="AZ11" s="154"/>
      <c r="BA11" s="152"/>
      <c r="BB11" s="153"/>
      <c r="BC11" s="153"/>
      <c r="BD11" s="154"/>
      <c r="BE11" s="152"/>
      <c r="BF11" s="153"/>
      <c r="BG11" s="153"/>
      <c r="BH11" s="154"/>
      <c r="BI11" s="152"/>
      <c r="BJ11" s="153"/>
      <c r="BK11" s="153"/>
      <c r="BL11" s="154"/>
      <c r="BM11" s="152"/>
      <c r="BN11" s="153"/>
      <c r="BO11" s="153"/>
      <c r="BP11" s="154"/>
      <c r="BQ11" s="152"/>
      <c r="BR11" s="153"/>
      <c r="BS11" s="153"/>
      <c r="BT11" s="154"/>
      <c r="BU11" s="152"/>
      <c r="BV11" s="153"/>
      <c r="BW11" s="153"/>
      <c r="BX11" s="154"/>
      <c r="BY11" s="152"/>
      <c r="BZ11" s="153"/>
      <c r="CA11" s="153"/>
      <c r="CB11" s="154"/>
      <c r="CC11" s="152"/>
      <c r="CD11" s="153"/>
      <c r="CE11" s="153"/>
      <c r="CF11" s="154"/>
      <c r="CG11" s="152"/>
      <c r="CH11" s="153"/>
      <c r="CI11" s="153"/>
      <c r="CJ11" s="154"/>
      <c r="CK11" s="152"/>
      <c r="CL11" s="153"/>
      <c r="CM11" s="153"/>
      <c r="CN11" s="154"/>
      <c r="CO11" s="152"/>
      <c r="CP11" s="153"/>
      <c r="CQ11" s="153"/>
      <c r="CR11" s="154"/>
      <c r="CS11" s="152"/>
      <c r="CT11" s="153"/>
      <c r="CU11" s="153"/>
      <c r="CV11" s="154"/>
      <c r="CW11" s="152"/>
      <c r="CX11" s="153"/>
      <c r="CY11" s="153"/>
      <c r="CZ11" s="154"/>
      <c r="DA11" s="152"/>
      <c r="DB11" s="153"/>
      <c r="DC11" s="153"/>
      <c r="DD11" s="153"/>
      <c r="DE11" s="152"/>
      <c r="DF11" s="153"/>
      <c r="DG11" s="153"/>
      <c r="DH11" s="154"/>
      <c r="DI11" s="152"/>
      <c r="DJ11" s="153"/>
      <c r="DK11" s="153"/>
      <c r="DL11" s="154"/>
      <c r="DM11" s="152"/>
      <c r="DN11" s="153"/>
      <c r="DO11" s="153"/>
      <c r="DP11" s="154"/>
      <c r="DQ11" s="152"/>
      <c r="DR11" s="153"/>
      <c r="DS11" s="153"/>
      <c r="DT11" s="153"/>
      <c r="DU11" s="152"/>
      <c r="DV11" s="153"/>
      <c r="DW11" s="153"/>
      <c r="DX11" s="154"/>
      <c r="DY11" s="152"/>
      <c r="DZ11" s="153"/>
      <c r="EA11" s="153"/>
      <c r="EB11" s="154"/>
      <c r="EC11" s="152"/>
      <c r="ED11" s="153"/>
      <c r="EE11" s="153"/>
      <c r="EF11" s="154"/>
      <c r="EG11" s="152"/>
      <c r="EH11" s="153"/>
      <c r="EI11" s="153"/>
      <c r="EJ11" s="153"/>
      <c r="EK11" s="152"/>
      <c r="EL11" s="153"/>
      <c r="EM11" s="153"/>
      <c r="EN11" s="154"/>
      <c r="EO11" s="152"/>
      <c r="EP11" s="153"/>
      <c r="EQ11" s="153"/>
      <c r="ER11" s="154"/>
    </row>
    <row r="12" spans="1:148" s="100" customFormat="1" ht="23.25" customHeight="1" x14ac:dyDescent="0.3">
      <c r="A12" s="886" t="s">
        <v>26</v>
      </c>
      <c r="B12" s="887"/>
      <c r="C12" s="586"/>
      <c r="D12" s="799"/>
      <c r="E12" s="148"/>
      <c r="F12" s="147"/>
      <c r="G12" s="147"/>
      <c r="H12" s="149"/>
      <c r="I12" s="139"/>
      <c r="J12" s="138"/>
      <c r="K12" s="138"/>
      <c r="L12" s="140"/>
      <c r="M12" s="148"/>
      <c r="N12" s="147"/>
      <c r="O12" s="147"/>
      <c r="P12" s="149"/>
      <c r="Q12" s="148"/>
      <c r="R12" s="147"/>
      <c r="S12" s="147"/>
      <c r="T12" s="150"/>
      <c r="U12" s="148"/>
      <c r="V12" s="147"/>
      <c r="W12" s="147"/>
      <c r="X12" s="140"/>
      <c r="Y12" s="139"/>
      <c r="Z12" s="138"/>
      <c r="AA12" s="138"/>
      <c r="AB12" s="140"/>
      <c r="AC12" s="139"/>
      <c r="AD12" s="138"/>
      <c r="AE12" s="138"/>
      <c r="AF12" s="140"/>
      <c r="AG12" s="139"/>
      <c r="AH12" s="138"/>
      <c r="AI12" s="138"/>
      <c r="AJ12" s="140"/>
      <c r="AK12" s="139"/>
      <c r="AL12" s="138"/>
      <c r="AM12" s="138"/>
      <c r="AN12" s="140"/>
      <c r="AO12" s="139"/>
      <c r="AP12" s="138"/>
      <c r="AQ12" s="138"/>
      <c r="AR12" s="454"/>
      <c r="AS12" s="139"/>
      <c r="AT12" s="138"/>
      <c r="AU12" s="138"/>
      <c r="AV12" s="140"/>
      <c r="AW12" s="139"/>
      <c r="AX12" s="138"/>
      <c r="AY12" s="138"/>
      <c r="AZ12" s="140"/>
      <c r="BA12" s="139"/>
      <c r="BB12" s="138"/>
      <c r="BC12" s="138"/>
      <c r="BD12" s="140"/>
      <c r="BE12" s="139"/>
      <c r="BF12" s="138"/>
      <c r="BG12" s="138"/>
      <c r="BH12" s="140"/>
      <c r="BI12" s="139"/>
      <c r="BJ12" s="138"/>
      <c r="BK12" s="138"/>
      <c r="BL12" s="140"/>
      <c r="BM12" s="139"/>
      <c r="BN12" s="138"/>
      <c r="BO12" s="138"/>
      <c r="BP12" s="140"/>
      <c r="BQ12" s="139"/>
      <c r="BR12" s="138"/>
      <c r="BS12" s="138"/>
      <c r="BT12" s="140"/>
      <c r="BU12" s="139"/>
      <c r="BV12" s="138"/>
      <c r="BW12" s="138"/>
      <c r="BX12" s="140"/>
      <c r="BY12" s="139"/>
      <c r="BZ12" s="138"/>
      <c r="CA12" s="138"/>
      <c r="CB12" s="140"/>
      <c r="CC12" s="139"/>
      <c r="CD12" s="138"/>
      <c r="CE12" s="138"/>
      <c r="CF12" s="140"/>
      <c r="CG12" s="139"/>
      <c r="CH12" s="138"/>
      <c r="CI12" s="138"/>
      <c r="CJ12" s="140"/>
      <c r="CK12" s="139"/>
      <c r="CL12" s="138"/>
      <c r="CM12" s="138"/>
      <c r="CN12" s="140"/>
      <c r="CO12" s="139"/>
      <c r="CP12" s="138"/>
      <c r="CQ12" s="138"/>
      <c r="CR12" s="140"/>
      <c r="CS12" s="139"/>
      <c r="CT12" s="138"/>
      <c r="CU12" s="138"/>
      <c r="CV12" s="140"/>
      <c r="CW12" s="139"/>
      <c r="CX12" s="138"/>
      <c r="CY12" s="138"/>
      <c r="CZ12" s="140"/>
      <c r="DA12" s="139"/>
      <c r="DB12" s="138"/>
      <c r="DC12" s="138"/>
      <c r="DD12" s="138"/>
      <c r="DE12" s="139"/>
      <c r="DF12" s="138"/>
      <c r="DG12" s="138"/>
      <c r="DH12" s="140"/>
      <c r="DI12" s="139"/>
      <c r="DJ12" s="138"/>
      <c r="DK12" s="138"/>
      <c r="DL12" s="140"/>
      <c r="DM12" s="139"/>
      <c r="DN12" s="138"/>
      <c r="DO12" s="138"/>
      <c r="DP12" s="140"/>
      <c r="DQ12" s="139"/>
      <c r="DR12" s="138"/>
      <c r="DS12" s="138"/>
      <c r="DT12" s="138"/>
      <c r="DU12" s="139"/>
      <c r="DV12" s="138"/>
      <c r="DW12" s="138"/>
      <c r="DX12" s="140"/>
      <c r="DY12" s="139"/>
      <c r="DZ12" s="138"/>
      <c r="EA12" s="138"/>
      <c r="EB12" s="140"/>
      <c r="EC12" s="139"/>
      <c r="ED12" s="138"/>
      <c r="EE12" s="138"/>
      <c r="EF12" s="140"/>
      <c r="EG12" s="139"/>
      <c r="EH12" s="138"/>
      <c r="EI12" s="138"/>
      <c r="EJ12" s="138"/>
      <c r="EK12" s="139"/>
      <c r="EL12" s="138"/>
      <c r="EM12" s="138"/>
      <c r="EN12" s="140"/>
      <c r="EO12" s="139"/>
      <c r="EP12" s="138"/>
      <c r="EQ12" s="138"/>
      <c r="ER12" s="140"/>
    </row>
    <row r="13" spans="1:148" s="100" customFormat="1" ht="23.25" customHeight="1" x14ac:dyDescent="0.3">
      <c r="A13" s="886" t="s">
        <v>25</v>
      </c>
      <c r="B13" s="887"/>
      <c r="C13" s="586"/>
      <c r="D13" s="799"/>
      <c r="E13" s="152"/>
      <c r="F13" s="153"/>
      <c r="G13" s="153"/>
      <c r="H13" s="154"/>
      <c r="I13" s="152"/>
      <c r="J13" s="153"/>
      <c r="K13" s="153"/>
      <c r="L13" s="154"/>
      <c r="M13" s="152"/>
      <c r="N13" s="153"/>
      <c r="O13" s="153"/>
      <c r="P13" s="154"/>
      <c r="Q13" s="152"/>
      <c r="R13" s="153"/>
      <c r="S13" s="153"/>
      <c r="T13" s="155"/>
      <c r="U13" s="152"/>
      <c r="V13" s="153"/>
      <c r="W13" s="153"/>
      <c r="X13" s="154"/>
      <c r="Y13" s="152"/>
      <c r="Z13" s="153"/>
      <c r="AA13" s="153"/>
      <c r="AB13" s="154"/>
      <c r="AC13" s="152"/>
      <c r="AD13" s="153"/>
      <c r="AE13" s="153"/>
      <c r="AF13" s="154"/>
      <c r="AG13" s="152"/>
      <c r="AH13" s="153"/>
      <c r="AI13" s="153"/>
      <c r="AJ13" s="154"/>
      <c r="AK13" s="453"/>
      <c r="AL13" s="153"/>
      <c r="AM13" s="153"/>
      <c r="AN13" s="154"/>
      <c r="AO13" s="152"/>
      <c r="AP13" s="153"/>
      <c r="AQ13" s="153"/>
      <c r="AR13" s="154"/>
      <c r="AS13" s="152"/>
      <c r="AT13" s="153"/>
      <c r="AU13" s="153"/>
      <c r="AV13" s="154"/>
      <c r="AW13" s="152"/>
      <c r="AX13" s="153"/>
      <c r="AY13" s="153"/>
      <c r="AZ13" s="154"/>
      <c r="BA13" s="152"/>
      <c r="BB13" s="153"/>
      <c r="BC13" s="153"/>
      <c r="BD13" s="154"/>
      <c r="BE13" s="152"/>
      <c r="BF13" s="153"/>
      <c r="BG13" s="153"/>
      <c r="BH13" s="154"/>
      <c r="BI13" s="152"/>
      <c r="BJ13" s="153"/>
      <c r="BK13" s="153"/>
      <c r="BL13" s="154"/>
      <c r="BM13" s="152"/>
      <c r="BN13" s="153"/>
      <c r="BO13" s="153"/>
      <c r="BP13" s="154"/>
      <c r="BQ13" s="152"/>
      <c r="BR13" s="153"/>
      <c r="BS13" s="153"/>
      <c r="BT13" s="154"/>
      <c r="BU13" s="152"/>
      <c r="BV13" s="153"/>
      <c r="BW13" s="153"/>
      <c r="BX13" s="154"/>
      <c r="BY13" s="152"/>
      <c r="BZ13" s="153"/>
      <c r="CA13" s="153"/>
      <c r="CB13" s="154"/>
      <c r="CC13" s="152"/>
      <c r="CD13" s="153"/>
      <c r="CE13" s="153"/>
      <c r="CF13" s="154"/>
      <c r="CG13" s="152"/>
      <c r="CH13" s="153"/>
      <c r="CI13" s="153"/>
      <c r="CJ13" s="154"/>
      <c r="CK13" s="152"/>
      <c r="CL13" s="153"/>
      <c r="CM13" s="153"/>
      <c r="CN13" s="154"/>
      <c r="CO13" s="152"/>
      <c r="CP13" s="153"/>
      <c r="CQ13" s="153"/>
      <c r="CR13" s="154"/>
      <c r="CS13" s="152"/>
      <c r="CT13" s="153"/>
      <c r="CU13" s="153"/>
      <c r="CV13" s="154"/>
      <c r="CW13" s="152"/>
      <c r="CX13" s="153"/>
      <c r="CY13" s="153"/>
      <c r="CZ13" s="154"/>
      <c r="DA13" s="152"/>
      <c r="DB13" s="153"/>
      <c r="DC13" s="153"/>
      <c r="DD13" s="153"/>
      <c r="DE13" s="152"/>
      <c r="DF13" s="153"/>
      <c r="DG13" s="153"/>
      <c r="DH13" s="154"/>
      <c r="DI13" s="152"/>
      <c r="DJ13" s="153"/>
      <c r="DK13" s="153"/>
      <c r="DL13" s="154"/>
      <c r="DM13" s="152"/>
      <c r="DN13" s="153"/>
      <c r="DO13" s="153"/>
      <c r="DP13" s="154"/>
      <c r="DQ13" s="152"/>
      <c r="DR13" s="153"/>
      <c r="DS13" s="153"/>
      <c r="DT13" s="153"/>
      <c r="DU13" s="152"/>
      <c r="DV13" s="153"/>
      <c r="DW13" s="153"/>
      <c r="DX13" s="154"/>
      <c r="DY13" s="152"/>
      <c r="DZ13" s="153"/>
      <c r="EA13" s="153"/>
      <c r="EB13" s="154"/>
      <c r="EC13" s="152"/>
      <c r="ED13" s="153"/>
      <c r="EE13" s="153"/>
      <c r="EF13" s="154"/>
      <c r="EG13" s="152"/>
      <c r="EH13" s="153"/>
      <c r="EI13" s="153"/>
      <c r="EJ13" s="153"/>
      <c r="EK13" s="152"/>
      <c r="EL13" s="153"/>
      <c r="EM13" s="153"/>
      <c r="EN13" s="154"/>
      <c r="EO13" s="152"/>
      <c r="EP13" s="153"/>
      <c r="EQ13" s="153"/>
      <c r="ER13" s="154"/>
    </row>
    <row r="14" spans="1:148" s="100" customFormat="1" ht="23.25" customHeight="1" x14ac:dyDescent="0.3">
      <c r="A14" s="886" t="s">
        <v>223</v>
      </c>
      <c r="B14" s="887"/>
      <c r="C14" s="586"/>
      <c r="D14" s="799"/>
      <c r="E14" s="148"/>
      <c r="F14" s="147"/>
      <c r="G14" s="147"/>
      <c r="H14" s="149"/>
      <c r="I14" s="139"/>
      <c r="J14" s="138"/>
      <c r="K14" s="138"/>
      <c r="L14" s="140"/>
      <c r="M14" s="148"/>
      <c r="N14" s="147"/>
      <c r="O14" s="147"/>
      <c r="P14" s="149"/>
      <c r="Q14" s="148"/>
      <c r="R14" s="147"/>
      <c r="S14" s="147"/>
      <c r="T14" s="150"/>
      <c r="U14" s="148"/>
      <c r="V14" s="147"/>
      <c r="W14" s="147"/>
      <c r="X14" s="140"/>
      <c r="Y14" s="139"/>
      <c r="Z14" s="138"/>
      <c r="AA14" s="138"/>
      <c r="AB14" s="140"/>
      <c r="AC14" s="139"/>
      <c r="AD14" s="138"/>
      <c r="AE14" s="138"/>
      <c r="AF14" s="140"/>
      <c r="AG14" s="139"/>
      <c r="AH14" s="138"/>
      <c r="AI14" s="138"/>
      <c r="AJ14" s="140"/>
      <c r="AK14" s="139"/>
      <c r="AL14" s="138"/>
      <c r="AM14" s="138"/>
      <c r="AN14" s="140"/>
      <c r="AO14" s="139"/>
      <c r="AP14" s="138"/>
      <c r="AQ14" s="138"/>
      <c r="AR14" s="454"/>
      <c r="AS14" s="139"/>
      <c r="AT14" s="138"/>
      <c r="AU14" s="138"/>
      <c r="AV14" s="140"/>
      <c r="AW14" s="139"/>
      <c r="AX14" s="138"/>
      <c r="AY14" s="138"/>
      <c r="AZ14" s="140"/>
      <c r="BA14" s="139"/>
      <c r="BB14" s="138"/>
      <c r="BC14" s="138"/>
      <c r="BD14" s="140"/>
      <c r="BE14" s="139"/>
      <c r="BF14" s="138"/>
      <c r="BG14" s="138"/>
      <c r="BH14" s="140"/>
      <c r="BI14" s="139"/>
      <c r="BJ14" s="138"/>
      <c r="BK14" s="138"/>
      <c r="BL14" s="140"/>
      <c r="BM14" s="139"/>
      <c r="BN14" s="138"/>
      <c r="BO14" s="138"/>
      <c r="BP14" s="140"/>
      <c r="BQ14" s="139"/>
      <c r="BR14" s="138"/>
      <c r="BS14" s="138"/>
      <c r="BT14" s="140"/>
      <c r="BU14" s="139"/>
      <c r="BV14" s="138"/>
      <c r="BW14" s="138"/>
      <c r="BX14" s="140"/>
      <c r="BY14" s="139"/>
      <c r="BZ14" s="138"/>
      <c r="CA14" s="138"/>
      <c r="CB14" s="140"/>
      <c r="CC14" s="139"/>
      <c r="CD14" s="138"/>
      <c r="CE14" s="138"/>
      <c r="CF14" s="140"/>
      <c r="CG14" s="139"/>
      <c r="CH14" s="138"/>
      <c r="CI14" s="138"/>
      <c r="CJ14" s="140"/>
      <c r="CK14" s="139"/>
      <c r="CL14" s="138"/>
      <c r="CM14" s="138"/>
      <c r="CN14" s="140"/>
      <c r="CO14" s="139"/>
      <c r="CP14" s="138"/>
      <c r="CQ14" s="138"/>
      <c r="CR14" s="140"/>
      <c r="CS14" s="139"/>
      <c r="CT14" s="138"/>
      <c r="CU14" s="138"/>
      <c r="CV14" s="140"/>
      <c r="CW14" s="139"/>
      <c r="CX14" s="138"/>
      <c r="CY14" s="138"/>
      <c r="CZ14" s="140"/>
      <c r="DA14" s="139"/>
      <c r="DB14" s="138"/>
      <c r="DC14" s="138"/>
      <c r="DD14" s="138"/>
      <c r="DE14" s="139"/>
      <c r="DF14" s="138"/>
      <c r="DG14" s="138"/>
      <c r="DH14" s="140"/>
      <c r="DI14" s="139"/>
      <c r="DJ14" s="138"/>
      <c r="DK14" s="138"/>
      <c r="DL14" s="140"/>
      <c r="DM14" s="139"/>
      <c r="DN14" s="138"/>
      <c r="DO14" s="138"/>
      <c r="DP14" s="140"/>
      <c r="DQ14" s="139"/>
      <c r="DR14" s="138"/>
      <c r="DS14" s="138"/>
      <c r="DT14" s="138"/>
      <c r="DU14" s="139"/>
      <c r="DV14" s="138"/>
      <c r="DW14" s="138"/>
      <c r="DX14" s="140"/>
      <c r="DY14" s="139"/>
      <c r="DZ14" s="138"/>
      <c r="EA14" s="138"/>
      <c r="EB14" s="140"/>
      <c r="EC14" s="139"/>
      <c r="ED14" s="138"/>
      <c r="EE14" s="138"/>
      <c r="EF14" s="140"/>
      <c r="EG14" s="139"/>
      <c r="EH14" s="138"/>
      <c r="EI14" s="138"/>
      <c r="EJ14" s="138"/>
      <c r="EK14" s="139"/>
      <c r="EL14" s="138"/>
      <c r="EM14" s="138"/>
      <c r="EN14" s="140"/>
      <c r="EO14" s="139"/>
      <c r="EP14" s="138"/>
      <c r="EQ14" s="138"/>
      <c r="ER14" s="140"/>
    </row>
    <row r="15" spans="1:148" s="100" customFormat="1" ht="23.25" customHeight="1" x14ac:dyDescent="0.3">
      <c r="A15" s="886" t="s">
        <v>118</v>
      </c>
      <c r="B15" s="887"/>
      <c r="C15" s="586"/>
      <c r="D15" s="799"/>
      <c r="E15" s="144"/>
      <c r="F15" s="145"/>
      <c r="G15" s="145"/>
      <c r="H15" s="146"/>
      <c r="I15" s="143"/>
      <c r="J15" s="141"/>
      <c r="K15" s="141"/>
      <c r="L15" s="142"/>
      <c r="M15" s="144"/>
      <c r="N15" s="145"/>
      <c r="O15" s="145"/>
      <c r="P15" s="146"/>
      <c r="Q15" s="144"/>
      <c r="R15" s="145"/>
      <c r="S15" s="145"/>
      <c r="T15" s="452"/>
      <c r="U15" s="144"/>
      <c r="V15" s="145"/>
      <c r="W15" s="145"/>
      <c r="X15" s="142"/>
      <c r="Y15" s="143"/>
      <c r="Z15" s="141"/>
      <c r="AA15" s="141"/>
      <c r="AB15" s="142"/>
      <c r="AC15" s="143"/>
      <c r="AD15" s="141"/>
      <c r="AE15" s="141"/>
      <c r="AF15" s="142"/>
      <c r="AG15" s="143"/>
      <c r="AH15" s="141"/>
      <c r="AI15" s="141"/>
      <c r="AJ15" s="142"/>
      <c r="AK15" s="143"/>
      <c r="AL15" s="141"/>
      <c r="AM15" s="141"/>
      <c r="AN15" s="142"/>
      <c r="AO15" s="143"/>
      <c r="AP15" s="141"/>
      <c r="AQ15" s="141"/>
      <c r="AR15" s="142"/>
      <c r="AS15" s="143"/>
      <c r="AT15" s="141"/>
      <c r="AU15" s="141"/>
      <c r="AV15" s="142"/>
      <c r="AW15" s="143"/>
      <c r="AX15" s="141"/>
      <c r="AY15" s="141"/>
      <c r="AZ15" s="142"/>
      <c r="BA15" s="143"/>
      <c r="BB15" s="141"/>
      <c r="BC15" s="141"/>
      <c r="BD15" s="142"/>
      <c r="BE15" s="143"/>
      <c r="BF15" s="141"/>
      <c r="BG15" s="141"/>
      <c r="BH15" s="142"/>
      <c r="BI15" s="143"/>
      <c r="BJ15" s="141"/>
      <c r="BK15" s="141"/>
      <c r="BL15" s="142"/>
      <c r="BM15" s="143"/>
      <c r="BN15" s="141"/>
      <c r="BO15" s="141"/>
      <c r="BP15" s="142"/>
      <c r="BQ15" s="143"/>
      <c r="BR15" s="141"/>
      <c r="BS15" s="141"/>
      <c r="BT15" s="142"/>
      <c r="BU15" s="143"/>
      <c r="BV15" s="141"/>
      <c r="BW15" s="141"/>
      <c r="BX15" s="142"/>
      <c r="BY15" s="143"/>
      <c r="BZ15" s="141"/>
      <c r="CA15" s="141"/>
      <c r="CB15" s="142"/>
      <c r="CC15" s="143"/>
      <c r="CD15" s="141"/>
      <c r="CE15" s="141"/>
      <c r="CF15" s="142"/>
      <c r="CG15" s="143"/>
      <c r="CH15" s="141"/>
      <c r="CI15" s="141"/>
      <c r="CJ15" s="142"/>
      <c r="CK15" s="143"/>
      <c r="CL15" s="141"/>
      <c r="CM15" s="141"/>
      <c r="CN15" s="142"/>
      <c r="CO15" s="143"/>
      <c r="CP15" s="141"/>
      <c r="CQ15" s="141"/>
      <c r="CR15" s="142"/>
      <c r="CS15" s="143"/>
      <c r="CT15" s="141"/>
      <c r="CU15" s="141"/>
      <c r="CV15" s="142"/>
      <c r="CW15" s="143"/>
      <c r="CX15" s="141"/>
      <c r="CY15" s="141"/>
      <c r="CZ15" s="142"/>
      <c r="DA15" s="143"/>
      <c r="DB15" s="141"/>
      <c r="DC15" s="141"/>
      <c r="DD15" s="141"/>
      <c r="DE15" s="143"/>
      <c r="DF15" s="141"/>
      <c r="DG15" s="141"/>
      <c r="DH15" s="142"/>
      <c r="DI15" s="143"/>
      <c r="DJ15" s="141"/>
      <c r="DK15" s="141"/>
      <c r="DL15" s="142"/>
      <c r="DM15" s="143"/>
      <c r="DN15" s="141"/>
      <c r="DO15" s="141"/>
      <c r="DP15" s="142"/>
      <c r="DQ15" s="143"/>
      <c r="DR15" s="141"/>
      <c r="DS15" s="141"/>
      <c r="DT15" s="141"/>
      <c r="DU15" s="143"/>
      <c r="DV15" s="141"/>
      <c r="DW15" s="141"/>
      <c r="DX15" s="142"/>
      <c r="DY15" s="143"/>
      <c r="DZ15" s="141"/>
      <c r="EA15" s="141"/>
      <c r="EB15" s="142"/>
      <c r="EC15" s="143"/>
      <c r="ED15" s="141"/>
      <c r="EE15" s="141"/>
      <c r="EF15" s="142"/>
      <c r="EG15" s="143"/>
      <c r="EH15" s="141"/>
      <c r="EI15" s="141"/>
      <c r="EJ15" s="141"/>
      <c r="EK15" s="143"/>
      <c r="EL15" s="141"/>
      <c r="EM15" s="141"/>
      <c r="EN15" s="142"/>
      <c r="EO15" s="143"/>
      <c r="EP15" s="141"/>
      <c r="EQ15" s="141"/>
      <c r="ER15" s="142"/>
    </row>
    <row r="16" spans="1:148" s="100" customFormat="1" ht="23.25" customHeight="1" x14ac:dyDescent="0.3">
      <c r="A16" s="886" t="s">
        <v>304</v>
      </c>
      <c r="B16" s="887"/>
      <c r="C16" s="586"/>
      <c r="D16" s="799"/>
      <c r="E16" s="148"/>
      <c r="F16" s="147"/>
      <c r="G16" s="147"/>
      <c r="H16" s="149"/>
      <c r="I16" s="139"/>
      <c r="J16" s="138"/>
      <c r="K16" s="138"/>
      <c r="L16" s="140"/>
      <c r="M16" s="148"/>
      <c r="N16" s="147"/>
      <c r="O16" s="147"/>
      <c r="P16" s="149"/>
      <c r="Q16" s="148"/>
      <c r="R16" s="147"/>
      <c r="S16" s="147"/>
      <c r="T16" s="150"/>
      <c r="U16" s="148"/>
      <c r="V16" s="147"/>
      <c r="W16" s="147"/>
      <c r="X16" s="149"/>
      <c r="Y16" s="148"/>
      <c r="Z16" s="138"/>
      <c r="AA16" s="138"/>
      <c r="AB16" s="140"/>
      <c r="AC16" s="139"/>
      <c r="AD16" s="138"/>
      <c r="AE16" s="138"/>
      <c r="AF16" s="149"/>
      <c r="AG16" s="139"/>
      <c r="AH16" s="138"/>
      <c r="AI16" s="147"/>
      <c r="AJ16" s="140"/>
      <c r="AK16" s="139"/>
      <c r="AL16" s="138"/>
      <c r="AM16" s="138"/>
      <c r="AN16" s="140"/>
      <c r="AO16" s="139"/>
      <c r="AP16" s="138"/>
      <c r="AQ16" s="138"/>
      <c r="AR16" s="140"/>
      <c r="AS16" s="139"/>
      <c r="AT16" s="138"/>
      <c r="AU16" s="138"/>
      <c r="AV16" s="140"/>
      <c r="AW16" s="139"/>
      <c r="AX16" s="138"/>
      <c r="AY16" s="138"/>
      <c r="AZ16" s="140"/>
      <c r="BA16" s="139"/>
      <c r="BB16" s="138"/>
      <c r="BC16" s="138"/>
      <c r="BD16" s="140"/>
      <c r="BE16" s="139"/>
      <c r="BF16" s="138"/>
      <c r="BG16" s="138"/>
      <c r="BH16" s="140"/>
      <c r="BI16" s="139"/>
      <c r="BJ16" s="138"/>
      <c r="BK16" s="138"/>
      <c r="BL16" s="140"/>
      <c r="BM16" s="139"/>
      <c r="BN16" s="138"/>
      <c r="BO16" s="138"/>
      <c r="BP16" s="140"/>
      <c r="BQ16" s="139"/>
      <c r="BR16" s="138"/>
      <c r="BS16" s="138"/>
      <c r="BT16" s="140"/>
      <c r="BU16" s="139"/>
      <c r="BV16" s="138"/>
      <c r="BW16" s="138"/>
      <c r="BX16" s="140"/>
      <c r="BY16" s="139"/>
      <c r="BZ16" s="138"/>
      <c r="CA16" s="138"/>
      <c r="CB16" s="140"/>
      <c r="CC16" s="139"/>
      <c r="CD16" s="138"/>
      <c r="CE16" s="138"/>
      <c r="CF16" s="140"/>
      <c r="CG16" s="139"/>
      <c r="CH16" s="138"/>
      <c r="CI16" s="138"/>
      <c r="CJ16" s="140"/>
      <c r="CK16" s="139"/>
      <c r="CL16" s="138"/>
      <c r="CM16" s="138"/>
      <c r="CN16" s="140"/>
      <c r="CO16" s="139"/>
      <c r="CP16" s="138"/>
      <c r="CQ16" s="138"/>
      <c r="CR16" s="140"/>
      <c r="CS16" s="139"/>
      <c r="CT16" s="138"/>
      <c r="CU16" s="138"/>
      <c r="CV16" s="140"/>
      <c r="CW16" s="139"/>
      <c r="CX16" s="138"/>
      <c r="CY16" s="138"/>
      <c r="CZ16" s="140"/>
      <c r="DA16" s="139"/>
      <c r="DB16" s="138"/>
      <c r="DC16" s="138"/>
      <c r="DD16" s="138"/>
      <c r="DE16" s="139"/>
      <c r="DF16" s="138"/>
      <c r="DG16" s="138"/>
      <c r="DH16" s="140"/>
      <c r="DI16" s="139"/>
      <c r="DJ16" s="138"/>
      <c r="DK16" s="138"/>
      <c r="DL16" s="140"/>
      <c r="DM16" s="139"/>
      <c r="DN16" s="138"/>
      <c r="DO16" s="138"/>
      <c r="DP16" s="140"/>
      <c r="DQ16" s="139"/>
      <c r="DR16" s="138"/>
      <c r="DS16" s="138"/>
      <c r="DT16" s="138"/>
      <c r="DU16" s="139"/>
      <c r="DV16" s="138"/>
      <c r="DW16" s="138"/>
      <c r="DX16" s="140"/>
      <c r="DY16" s="139"/>
      <c r="DZ16" s="138"/>
      <c r="EA16" s="138"/>
      <c r="EB16" s="140"/>
      <c r="EC16" s="139"/>
      <c r="ED16" s="138"/>
      <c r="EE16" s="138"/>
      <c r="EF16" s="140"/>
      <c r="EG16" s="139"/>
      <c r="EH16" s="138"/>
      <c r="EI16" s="138"/>
      <c r="EJ16" s="138"/>
      <c r="EK16" s="139"/>
      <c r="EL16" s="138"/>
      <c r="EM16" s="138"/>
      <c r="EN16" s="140"/>
      <c r="EO16" s="139"/>
      <c r="EP16" s="138"/>
      <c r="EQ16" s="138"/>
      <c r="ER16" s="140"/>
    </row>
    <row r="17" spans="1:148" ht="19.5" customHeight="1" x14ac:dyDescent="0.3">
      <c r="A17" s="886" t="s">
        <v>291</v>
      </c>
      <c r="B17" s="887"/>
      <c r="C17" s="586"/>
      <c r="D17" s="799"/>
      <c r="E17" s="148"/>
      <c r="F17" s="147"/>
      <c r="G17" s="147"/>
      <c r="H17" s="149"/>
      <c r="I17" s="139"/>
      <c r="J17" s="138"/>
      <c r="K17" s="138"/>
      <c r="L17" s="140"/>
      <c r="M17" s="148"/>
      <c r="N17" s="147"/>
      <c r="O17" s="147"/>
      <c r="P17" s="149"/>
      <c r="Q17" s="148"/>
      <c r="R17" s="147"/>
      <c r="S17" s="147"/>
      <c r="T17" s="150"/>
      <c r="U17" s="148"/>
      <c r="V17" s="147"/>
      <c r="W17" s="147"/>
      <c r="X17" s="149"/>
      <c r="Y17" s="148"/>
      <c r="Z17" s="138"/>
      <c r="AA17" s="138"/>
      <c r="AB17" s="140"/>
      <c r="AC17" s="139"/>
      <c r="AD17" s="138"/>
      <c r="AE17" s="138"/>
      <c r="AF17" s="149"/>
      <c r="AG17" s="139"/>
      <c r="AH17" s="138"/>
      <c r="AI17" s="147"/>
      <c r="AJ17" s="140"/>
      <c r="AK17" s="139"/>
      <c r="AL17" s="138"/>
      <c r="AM17" s="138"/>
      <c r="AN17" s="140"/>
      <c r="AO17" s="139"/>
      <c r="AP17" s="138"/>
      <c r="AQ17" s="138"/>
      <c r="AR17" s="140"/>
      <c r="AS17" s="139"/>
      <c r="AT17" s="138"/>
      <c r="AU17" s="138"/>
      <c r="AV17" s="140"/>
      <c r="AW17" s="139"/>
      <c r="AX17" s="138"/>
      <c r="AY17" s="138"/>
      <c r="AZ17" s="140"/>
      <c r="BA17" s="139"/>
      <c r="BB17" s="138"/>
      <c r="BC17" s="138"/>
      <c r="BD17" s="140"/>
      <c r="BE17" s="139"/>
      <c r="BF17" s="138"/>
      <c r="BG17" s="138"/>
      <c r="BH17" s="140"/>
      <c r="BI17" s="139"/>
      <c r="BJ17" s="138"/>
      <c r="BK17" s="138"/>
      <c r="BL17" s="140"/>
      <c r="BM17" s="139"/>
      <c r="BN17" s="138"/>
      <c r="BO17" s="138"/>
      <c r="BP17" s="140"/>
      <c r="BQ17" s="139"/>
      <c r="BR17" s="138"/>
      <c r="BS17" s="138"/>
      <c r="BT17" s="140"/>
      <c r="BU17" s="139"/>
      <c r="BV17" s="138"/>
      <c r="BW17" s="138"/>
      <c r="BX17" s="140"/>
      <c r="BY17" s="139"/>
      <c r="BZ17" s="138"/>
      <c r="CA17" s="138"/>
      <c r="CB17" s="140"/>
      <c r="CC17" s="139"/>
      <c r="CD17" s="138"/>
      <c r="CE17" s="138"/>
      <c r="CF17" s="140"/>
      <c r="CG17" s="139"/>
      <c r="CH17" s="138"/>
      <c r="CI17" s="138"/>
      <c r="CJ17" s="140"/>
      <c r="CK17" s="139"/>
      <c r="CL17" s="138"/>
      <c r="CM17" s="138"/>
      <c r="CN17" s="140"/>
      <c r="CO17" s="139"/>
      <c r="CP17" s="138"/>
      <c r="CQ17" s="138"/>
      <c r="CR17" s="140"/>
      <c r="CS17" s="139"/>
      <c r="CT17" s="138"/>
      <c r="CU17" s="138"/>
      <c r="CV17" s="140"/>
      <c r="CW17" s="139"/>
      <c r="CX17" s="138"/>
      <c r="CY17" s="138"/>
      <c r="CZ17" s="140"/>
      <c r="DA17" s="139"/>
      <c r="DB17" s="138"/>
      <c r="DC17" s="138"/>
      <c r="DD17" s="138"/>
      <c r="DE17" s="139"/>
      <c r="DF17" s="138"/>
      <c r="DG17" s="138"/>
      <c r="DH17" s="140"/>
      <c r="DI17" s="139"/>
      <c r="DJ17" s="138"/>
      <c r="DK17" s="138"/>
      <c r="DL17" s="140"/>
      <c r="DM17" s="139"/>
      <c r="DN17" s="138"/>
      <c r="DO17" s="138"/>
      <c r="DP17" s="140"/>
      <c r="DQ17" s="139"/>
      <c r="DR17" s="138"/>
      <c r="DS17" s="138"/>
      <c r="DT17" s="138"/>
      <c r="DU17" s="139"/>
      <c r="DV17" s="138"/>
      <c r="DW17" s="138"/>
      <c r="DX17" s="140"/>
      <c r="DY17" s="139"/>
      <c r="DZ17" s="138"/>
      <c r="EA17" s="138"/>
      <c r="EB17" s="140"/>
      <c r="EC17" s="139"/>
      <c r="ED17" s="138"/>
      <c r="EE17" s="138"/>
      <c r="EF17" s="140"/>
      <c r="EG17" s="139"/>
      <c r="EH17" s="138"/>
      <c r="EI17" s="138"/>
      <c r="EJ17" s="138"/>
      <c r="EK17" s="139"/>
      <c r="EL17" s="138"/>
      <c r="EM17" s="138"/>
      <c r="EN17" s="140"/>
      <c r="EO17" s="139"/>
      <c r="EP17" s="138"/>
      <c r="EQ17" s="138"/>
      <c r="ER17" s="140"/>
    </row>
    <row r="18" spans="1:148" ht="19.5" customHeight="1" x14ac:dyDescent="0.3">
      <c r="A18" s="886" t="s">
        <v>300</v>
      </c>
      <c r="B18" s="887"/>
      <c r="C18" s="789"/>
      <c r="D18" s="801"/>
      <c r="E18" s="790"/>
      <c r="F18" s="791"/>
      <c r="G18" s="791"/>
      <c r="H18" s="792"/>
      <c r="I18" s="148"/>
      <c r="J18" s="147"/>
      <c r="K18" s="147"/>
      <c r="L18" s="149"/>
      <c r="M18" s="148"/>
      <c r="N18" s="147"/>
      <c r="O18" s="147"/>
      <c r="P18" s="149"/>
      <c r="Q18" s="148"/>
      <c r="R18" s="147"/>
      <c r="S18" s="147"/>
      <c r="T18" s="150"/>
      <c r="U18" s="148"/>
      <c r="V18" s="147"/>
      <c r="W18" s="147"/>
      <c r="X18" s="150"/>
      <c r="Y18" s="148"/>
      <c r="Z18" s="147"/>
      <c r="AA18" s="147"/>
      <c r="AB18" s="149"/>
      <c r="AC18" s="148"/>
      <c r="AD18" s="147"/>
      <c r="AE18" s="147"/>
      <c r="AF18" s="150"/>
      <c r="AG18" s="148"/>
      <c r="AH18" s="147"/>
      <c r="AI18" s="147"/>
      <c r="AJ18" s="149"/>
      <c r="AK18" s="148"/>
      <c r="AL18" s="147"/>
      <c r="AM18" s="147"/>
      <c r="AN18" s="149"/>
      <c r="AO18" s="148"/>
      <c r="AP18" s="147"/>
      <c r="AQ18" s="147"/>
      <c r="AR18" s="149"/>
      <c r="AS18" s="148"/>
      <c r="AT18" s="147"/>
      <c r="AU18" s="147"/>
      <c r="AV18" s="149"/>
      <c r="AW18" s="148"/>
      <c r="AX18" s="147"/>
      <c r="AY18" s="147"/>
      <c r="AZ18" s="149"/>
      <c r="BA18" s="148"/>
      <c r="BB18" s="147"/>
      <c r="BC18" s="147"/>
      <c r="BD18" s="149"/>
      <c r="BE18" s="148"/>
      <c r="BF18" s="147"/>
      <c r="BG18" s="147"/>
      <c r="BH18" s="149"/>
      <c r="BI18" s="148"/>
      <c r="BJ18" s="147"/>
      <c r="BK18" s="147"/>
      <c r="BL18" s="149"/>
      <c r="BM18" s="148"/>
      <c r="BN18" s="147"/>
      <c r="BO18" s="147"/>
      <c r="BP18" s="149"/>
      <c r="BQ18" s="148"/>
      <c r="BR18" s="147"/>
      <c r="BS18" s="147"/>
      <c r="BT18" s="149"/>
      <c r="BU18" s="148"/>
      <c r="BV18" s="147"/>
      <c r="BW18" s="147"/>
      <c r="BX18" s="149"/>
      <c r="BY18" s="148"/>
      <c r="BZ18" s="147"/>
      <c r="CA18" s="147"/>
      <c r="CB18" s="149"/>
      <c r="CC18" s="148"/>
      <c r="CD18" s="147"/>
      <c r="CE18" s="147"/>
      <c r="CF18" s="149"/>
      <c r="CG18" s="148"/>
      <c r="CH18" s="147"/>
      <c r="CI18" s="147"/>
      <c r="CJ18" s="149"/>
      <c r="CK18" s="148"/>
      <c r="CL18" s="147"/>
      <c r="CM18" s="147"/>
      <c r="CN18" s="149"/>
      <c r="CO18" s="148"/>
      <c r="CP18" s="147"/>
      <c r="CQ18" s="147"/>
      <c r="CR18" s="149"/>
      <c r="CS18" s="148"/>
      <c r="CT18" s="147"/>
      <c r="CU18" s="147"/>
      <c r="CV18" s="149"/>
      <c r="CW18" s="148"/>
      <c r="CX18" s="147"/>
      <c r="CY18" s="147"/>
      <c r="CZ18" s="149"/>
      <c r="DA18" s="148"/>
      <c r="DB18" s="147"/>
      <c r="DC18" s="147"/>
      <c r="DD18" s="147"/>
      <c r="DE18" s="148"/>
      <c r="DF18" s="147"/>
      <c r="DG18" s="147"/>
      <c r="DH18" s="147"/>
      <c r="DI18" s="148"/>
      <c r="DJ18" s="147"/>
      <c r="DK18" s="147"/>
      <c r="DL18" s="147"/>
      <c r="DM18" s="148"/>
      <c r="DN18" s="147"/>
      <c r="DO18" s="147"/>
      <c r="DP18" s="147"/>
      <c r="DQ18" s="148"/>
      <c r="DR18" s="147"/>
      <c r="DS18" s="147"/>
      <c r="DT18" s="149"/>
      <c r="DU18" s="148"/>
      <c r="DV18" s="147"/>
      <c r="DW18" s="147"/>
      <c r="DX18" s="149"/>
      <c r="DY18" s="793"/>
      <c r="DZ18" s="794"/>
      <c r="EA18" s="794"/>
      <c r="EB18" s="795"/>
      <c r="EC18" s="796"/>
      <c r="ED18" s="794"/>
      <c r="EE18" s="794"/>
      <c r="EF18" s="797"/>
      <c r="EG18" s="796"/>
      <c r="EH18" s="794"/>
      <c r="EI18" s="794"/>
      <c r="EJ18" s="797"/>
      <c r="EK18" s="796"/>
      <c r="EL18" s="794"/>
      <c r="EM18" s="794"/>
      <c r="EN18" s="797"/>
      <c r="EO18" s="796"/>
      <c r="EP18" s="794"/>
      <c r="EQ18" s="794"/>
      <c r="ER18" s="797"/>
    </row>
  </sheetData>
  <sheetProtection algorithmName="SHA-512" hashValue="dThBRBGbduCfuOdyD3AzzkFDPAJOsSNnJ4U7xjDvaOJSRR8OV464eaN+ImzzhL7czg/4Y0wWANetnfpj8CRE1Q==" saltValue="Mbr+CmXPhCMIDCVI8yr1zQ==" spinCount="100000" sheet="1" formatCells="0" formatColumns="0" formatRows="0" insertColumns="0" insertRows="0" insertHyperlinks="0" deleteColumns="0" deleteRows="0" sort="0" autoFilter="0" pivotTables="0"/>
  <mergeCells count="52">
    <mergeCell ref="A18:B18"/>
    <mergeCell ref="DY6:EB6"/>
    <mergeCell ref="EC6:EF6"/>
    <mergeCell ref="EG6:EJ6"/>
    <mergeCell ref="EK6:EN6"/>
    <mergeCell ref="A14:B14"/>
    <mergeCell ref="A15:B15"/>
    <mergeCell ref="A16:B16"/>
    <mergeCell ref="A17:B17"/>
    <mergeCell ref="A7:B7"/>
    <mergeCell ref="A8:B8"/>
    <mergeCell ref="A9:B9"/>
    <mergeCell ref="A10:B10"/>
    <mergeCell ref="A11:B11"/>
    <mergeCell ref="BQ6:BT6"/>
    <mergeCell ref="AG6:AJ6"/>
    <mergeCell ref="EO6:ER6"/>
    <mergeCell ref="DE6:DH6"/>
    <mergeCell ref="DI6:DL6"/>
    <mergeCell ref="DM6:DP6"/>
    <mergeCell ref="DQ6:DT6"/>
    <mergeCell ref="DU6:DX6"/>
    <mergeCell ref="A13:B13"/>
    <mergeCell ref="Y6:AB6"/>
    <mergeCell ref="A12:B12"/>
    <mergeCell ref="M6:P6"/>
    <mergeCell ref="A6:B6"/>
    <mergeCell ref="BY6:CB6"/>
    <mergeCell ref="CC6:CF6"/>
    <mergeCell ref="BM6:BP6"/>
    <mergeCell ref="BI6:BL6"/>
    <mergeCell ref="BA6:BD6"/>
    <mergeCell ref="BE6:BH6"/>
    <mergeCell ref="BU6:BX6"/>
    <mergeCell ref="DA6:DD6"/>
    <mergeCell ref="CG6:CJ6"/>
    <mergeCell ref="CK6:CN6"/>
    <mergeCell ref="CO6:CR6"/>
    <mergeCell ref="CS6:CV6"/>
    <mergeCell ref="CW6:CZ6"/>
    <mergeCell ref="B2:C2"/>
    <mergeCell ref="B3:C3"/>
    <mergeCell ref="B4:C4"/>
    <mergeCell ref="AW6:AZ6"/>
    <mergeCell ref="Q6:T6"/>
    <mergeCell ref="U6:X6"/>
    <mergeCell ref="AK6:AN6"/>
    <mergeCell ref="AO6:AR6"/>
    <mergeCell ref="AS6:AV6"/>
    <mergeCell ref="AC6:AF6"/>
    <mergeCell ref="E6:H6"/>
    <mergeCell ref="I6:L6"/>
  </mergeCells>
  <phoneticPr fontId="0" type="noConversion"/>
  <printOptions verticalCentered="1"/>
  <pageMargins left="0.67" right="0.61" top="0.62" bottom="0.5" header="0.17" footer="0.32"/>
  <pageSetup scale="65" fitToWidth="3" orientation="landscape" r:id="rId1"/>
  <headerFooter alignWithMargins="0"/>
  <colBreaks count="2" manualBreakCount="2">
    <brk id="28" max="29" man="1"/>
    <brk id="68" max="29"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9">
    <pageSetUpPr fitToPage="1"/>
  </sheetPr>
  <dimension ref="A1:BQ1710"/>
  <sheetViews>
    <sheetView zoomScale="75" zoomScaleNormal="75" workbookViewId="0">
      <selection activeCell="F65" sqref="F65"/>
    </sheetView>
  </sheetViews>
  <sheetFormatPr defaultColWidth="9.453125" defaultRowHeight="12.5" x14ac:dyDescent="0.25"/>
  <cols>
    <col min="1" max="1" width="9.453125" style="5" bestFit="1" customWidth="1"/>
    <col min="2" max="2" width="58.54296875" style="6" customWidth="1"/>
    <col min="3" max="3" width="11.54296875" style="9" customWidth="1"/>
    <col min="4" max="4" width="12.54296875" style="9" customWidth="1"/>
    <col min="5" max="5" width="14.453125" style="9" customWidth="1"/>
    <col min="6" max="7" width="11.453125" style="9" customWidth="1"/>
    <col min="8" max="8" width="14" style="9" customWidth="1"/>
    <col min="9" max="9" width="11.54296875" style="9" customWidth="1"/>
    <col min="10" max="11" width="13.453125" style="9" customWidth="1"/>
    <col min="12" max="12" width="9.453125" style="56"/>
    <col min="13" max="16384" width="9.453125" style="6"/>
  </cols>
  <sheetData>
    <row r="1" spans="1:12" ht="24" customHeight="1" x14ac:dyDescent="0.25">
      <c r="A1" s="455" t="s">
        <v>252</v>
      </c>
      <c r="B1" s="456"/>
      <c r="C1" s="457"/>
      <c r="D1" s="457"/>
      <c r="E1" s="457"/>
      <c r="F1" s="457"/>
      <c r="G1" s="457"/>
      <c r="H1" s="457"/>
      <c r="I1" s="360"/>
      <c r="J1" s="362"/>
      <c r="K1" s="458" t="str">
        <f>'SCC List'!A2</f>
        <v>(Rev.27, April, 2026)</v>
      </c>
    </row>
    <row r="2" spans="1:12" s="16" customFormat="1" ht="24" customHeight="1" x14ac:dyDescent="0.25">
      <c r="A2" s="459" t="str">
        <f>'Build Main'!A2</f>
        <v xml:space="preserve">Insert Project Sponsor's Name here </v>
      </c>
      <c r="B2" s="460"/>
      <c r="C2" s="903"/>
      <c r="D2" s="903"/>
      <c r="E2" s="903"/>
      <c r="F2" s="903"/>
      <c r="G2" s="903"/>
      <c r="H2" s="461"/>
      <c r="I2" s="896" t="s">
        <v>55</v>
      </c>
      <c r="J2" s="897"/>
      <c r="K2" s="462">
        <f ca="1">'Build Main'!O2</f>
        <v>46127.523115046293</v>
      </c>
      <c r="L2" s="57"/>
    </row>
    <row r="3" spans="1:12" s="16" customFormat="1" ht="24" customHeight="1" x14ac:dyDescent="0.25">
      <c r="A3" s="459" t="str">
        <f>'Build Main'!A3</f>
        <v>Insert Project Name and Location</v>
      </c>
      <c r="B3" s="460"/>
      <c r="C3" s="903"/>
      <c r="D3" s="903"/>
      <c r="E3" s="903"/>
      <c r="F3" s="903"/>
      <c r="G3" s="903"/>
      <c r="H3" s="461"/>
      <c r="I3" s="905" t="s">
        <v>159</v>
      </c>
      <c r="J3" s="906"/>
      <c r="K3" s="463">
        <f>'Build Main'!O3</f>
        <v>2026</v>
      </c>
      <c r="L3" s="57"/>
    </row>
    <row r="4" spans="1:12" s="16" customFormat="1" ht="24" customHeight="1" x14ac:dyDescent="0.25">
      <c r="A4" s="464" t="str">
        <f>'Build Main'!A4</f>
        <v xml:space="preserve">Insert Current Phase (e.g. Applic. for FFGA, Construction, Rev Ops) </v>
      </c>
      <c r="B4" s="465"/>
      <c r="C4" s="904"/>
      <c r="D4" s="904"/>
      <c r="E4" s="904"/>
      <c r="F4" s="904"/>
      <c r="G4" s="904"/>
      <c r="H4" s="466"/>
      <c r="I4" s="907" t="s">
        <v>56</v>
      </c>
      <c r="J4" s="908"/>
      <c r="K4" s="467">
        <f>'Build Main'!O4</f>
        <v>2041</v>
      </c>
      <c r="L4" s="57"/>
    </row>
    <row r="5" spans="1:12" s="7" customFormat="1" ht="6" customHeight="1" x14ac:dyDescent="0.25">
      <c r="A5" s="900"/>
      <c r="B5" s="901"/>
      <c r="C5" s="901"/>
      <c r="D5" s="901"/>
      <c r="E5" s="901"/>
      <c r="F5" s="901"/>
      <c r="G5" s="901"/>
      <c r="H5" s="901"/>
      <c r="I5" s="901"/>
      <c r="J5" s="901"/>
      <c r="K5" s="902"/>
      <c r="L5" s="58"/>
    </row>
    <row r="6" spans="1:12" ht="120.75" customHeight="1" x14ac:dyDescent="0.25">
      <c r="A6" s="898"/>
      <c r="B6" s="899"/>
      <c r="C6" s="468" t="s">
        <v>57</v>
      </c>
      <c r="D6" s="469" t="s">
        <v>261</v>
      </c>
      <c r="E6" s="537" t="s">
        <v>160</v>
      </c>
      <c r="F6" s="470" t="s">
        <v>161</v>
      </c>
      <c r="G6" s="470" t="s">
        <v>162</v>
      </c>
      <c r="H6" s="470" t="e">
        <f>"Core Capacity Share of Base Year Dollars (based on "&amp;ROUND((' Fund Source by Cat'!D$19)/' Fund Source by Cat'!B$19,3)*100&amp;" percent Core Capacity funding share)"</f>
        <v>#DIV/0!</v>
      </c>
      <c r="I6" s="471" t="s">
        <v>113</v>
      </c>
      <c r="J6" s="254" t="s">
        <v>243</v>
      </c>
      <c r="K6" s="472" t="s">
        <v>266</v>
      </c>
    </row>
    <row r="7" spans="1:12" s="11" customFormat="1" ht="15" customHeight="1" x14ac:dyDescent="0.25">
      <c r="A7" s="367" t="str">
        <f>'SCC List'!A3:B3</f>
        <v>10 GUIDEWAY &amp; TRACK ELEMENTS (route miles)</v>
      </c>
      <c r="B7" s="368"/>
      <c r="C7" s="473">
        <f>'Build Main'!C7</f>
        <v>0</v>
      </c>
      <c r="D7" s="474">
        <f>'Build Main'!J7</f>
        <v>0</v>
      </c>
      <c r="E7" s="474" t="e">
        <f t="shared" ref="E7:E52" si="0">SUM(D7*($D$64/$D$52))</f>
        <v>#DIV/0!</v>
      </c>
      <c r="F7" s="475">
        <f>SUM(F8:F20)</f>
        <v>0</v>
      </c>
      <c r="G7" s="266" t="e">
        <f t="shared" ref="G7:G51" si="1">SUM(D7:F7)</f>
        <v>#DIV/0!</v>
      </c>
      <c r="H7" s="266" t="e">
        <f>G7*(' Fund Source by Cat'!D$19)/' Fund Source by Cat'!B$19</f>
        <v>#DIV/0!</v>
      </c>
      <c r="I7" s="515"/>
      <c r="J7" s="515"/>
      <c r="K7" s="266" t="e">
        <f>SUM(K8:K20)</f>
        <v>#DIV/0!</v>
      </c>
      <c r="L7" s="59"/>
    </row>
    <row r="8" spans="1:12" s="12" customFormat="1" ht="15" customHeight="1" x14ac:dyDescent="0.25">
      <c r="A8" s="369">
        <f>'SCC List'!A4:B4</f>
        <v>10.01</v>
      </c>
      <c r="B8" s="370" t="str">
        <f>'SCC List'!B4</f>
        <v>Guideway: At-grade exclusive right-of-way</v>
      </c>
      <c r="C8" s="476">
        <f>'Build Main'!C8</f>
        <v>0</v>
      </c>
      <c r="D8" s="474">
        <f>'Build Main'!J8</f>
        <v>0</v>
      </c>
      <c r="E8" s="477" t="e">
        <f t="shared" si="0"/>
        <v>#DIV/0!</v>
      </c>
      <c r="F8" s="587"/>
      <c r="G8" s="258" t="e">
        <f t="shared" si="1"/>
        <v>#DIV/0!</v>
      </c>
      <c r="H8" s="478" t="e">
        <f>G8*(' Fund Source by Cat'!D$19)/' Fund Source by Cat'!B$19</f>
        <v>#DIV/0!</v>
      </c>
      <c r="I8" s="590">
        <v>125</v>
      </c>
      <c r="J8" s="516">
        <f>0.02/(1-(1+ 0.02)^-I8)</f>
        <v>2.1837287967944062E-2</v>
      </c>
      <c r="K8" s="517" t="e">
        <f>H8*J8</f>
        <v>#DIV/0!</v>
      </c>
      <c r="L8" s="60"/>
    </row>
    <row r="9" spans="1:12" s="12" customFormat="1" ht="15" customHeight="1" x14ac:dyDescent="0.25">
      <c r="A9" s="369" t="str">
        <f>'SCC List'!A5:B5</f>
        <v>10.02</v>
      </c>
      <c r="B9" s="370" t="str">
        <f>'SCC List'!B5</f>
        <v>Guideway: At-grade semi-exclusive (allows cross-traffic)</v>
      </c>
      <c r="C9" s="476">
        <f>'Build Main'!C9</f>
        <v>0</v>
      </c>
      <c r="D9" s="474">
        <f>'Build Main'!J9</f>
        <v>0</v>
      </c>
      <c r="E9" s="477" t="e">
        <f t="shared" si="0"/>
        <v>#DIV/0!</v>
      </c>
      <c r="F9" s="587"/>
      <c r="G9" s="258" t="e">
        <f t="shared" si="1"/>
        <v>#DIV/0!</v>
      </c>
      <c r="H9" s="478" t="e">
        <f>G9*(' Fund Source by Cat'!D$19)/' Fund Source by Cat'!B$19</f>
        <v>#DIV/0!</v>
      </c>
      <c r="I9" s="590">
        <v>30</v>
      </c>
      <c r="J9" s="516">
        <f t="shared" ref="J9:J51" si="2">0.02/(1-(1+ 0.02)^-I9)</f>
        <v>4.4649922293402963E-2</v>
      </c>
      <c r="K9" s="517" t="e">
        <f t="shared" ref="K9:K20" si="3">H9*J9</f>
        <v>#DIV/0!</v>
      </c>
      <c r="L9" s="60"/>
    </row>
    <row r="10" spans="1:12" s="12" customFormat="1" ht="15" customHeight="1" x14ac:dyDescent="0.25">
      <c r="A10" s="369">
        <f>'SCC List'!A6:B6</f>
        <v>10.029999999999999</v>
      </c>
      <c r="B10" s="370" t="str">
        <f>'SCC List'!B6</f>
        <v>Guideway: At-grade in mixed traffic</v>
      </c>
      <c r="C10" s="476">
        <f>'Build Main'!C10</f>
        <v>0</v>
      </c>
      <c r="D10" s="474">
        <f>'Build Main'!J10</f>
        <v>0</v>
      </c>
      <c r="E10" s="477" t="e">
        <f t="shared" si="0"/>
        <v>#DIV/0!</v>
      </c>
      <c r="F10" s="587"/>
      <c r="G10" s="258" t="e">
        <f t="shared" si="1"/>
        <v>#DIV/0!</v>
      </c>
      <c r="H10" s="478" t="e">
        <f>G10*(' Fund Source by Cat'!D$19)/' Fund Source by Cat'!B$19</f>
        <v>#DIV/0!</v>
      </c>
      <c r="I10" s="590">
        <v>20</v>
      </c>
      <c r="J10" s="516">
        <f t="shared" si="2"/>
        <v>6.1156718125290402E-2</v>
      </c>
      <c r="K10" s="517" t="e">
        <f t="shared" si="3"/>
        <v>#DIV/0!</v>
      </c>
      <c r="L10" s="60"/>
    </row>
    <row r="11" spans="1:12" s="12" customFormat="1" ht="15" customHeight="1" x14ac:dyDescent="0.25">
      <c r="A11" s="369">
        <f>'SCC List'!A7:B7</f>
        <v>10.039999999999999</v>
      </c>
      <c r="B11" s="370" t="str">
        <f>'SCC List'!B7</f>
        <v>Guideway: Aerial structure</v>
      </c>
      <c r="C11" s="476">
        <f>'Build Main'!C11</f>
        <v>0</v>
      </c>
      <c r="D11" s="474">
        <f>'Build Main'!J11</f>
        <v>0</v>
      </c>
      <c r="E11" s="477" t="e">
        <f t="shared" si="0"/>
        <v>#DIV/0!</v>
      </c>
      <c r="F11" s="587"/>
      <c r="G11" s="258" t="e">
        <f t="shared" si="1"/>
        <v>#DIV/0!</v>
      </c>
      <c r="H11" s="478" t="e">
        <f>G11*(' Fund Source by Cat'!D$19)/' Fund Source by Cat'!B$19</f>
        <v>#DIV/0!</v>
      </c>
      <c r="I11" s="590">
        <v>80</v>
      </c>
      <c r="J11" s="516">
        <f t="shared" si="2"/>
        <v>2.5160705456706331E-2</v>
      </c>
      <c r="K11" s="517" t="e">
        <f t="shared" si="3"/>
        <v>#DIV/0!</v>
      </c>
      <c r="L11" s="60"/>
    </row>
    <row r="12" spans="1:12" s="12" customFormat="1" ht="15" customHeight="1" x14ac:dyDescent="0.25">
      <c r="A12" s="369">
        <f>'SCC List'!A8:B8</f>
        <v>10.050000000000001</v>
      </c>
      <c r="B12" s="370" t="str">
        <f>'SCC List'!B8</f>
        <v>Guideway: Built-up fill</v>
      </c>
      <c r="C12" s="476">
        <f>'Build Main'!C12</f>
        <v>0</v>
      </c>
      <c r="D12" s="474">
        <f>'Build Main'!J12</f>
        <v>0</v>
      </c>
      <c r="E12" s="477" t="e">
        <f t="shared" si="0"/>
        <v>#DIV/0!</v>
      </c>
      <c r="F12" s="587"/>
      <c r="G12" s="258" t="e">
        <f t="shared" si="1"/>
        <v>#DIV/0!</v>
      </c>
      <c r="H12" s="478" t="e">
        <f>G12*(' Fund Source by Cat'!D$19)/' Fund Source by Cat'!B$19</f>
        <v>#DIV/0!</v>
      </c>
      <c r="I12" s="590">
        <v>80</v>
      </c>
      <c r="J12" s="516">
        <f t="shared" si="2"/>
        <v>2.5160705456706331E-2</v>
      </c>
      <c r="K12" s="517" t="e">
        <f t="shared" si="3"/>
        <v>#DIV/0!</v>
      </c>
      <c r="L12" s="60"/>
    </row>
    <row r="13" spans="1:12" s="12" customFormat="1" ht="15" customHeight="1" x14ac:dyDescent="0.25">
      <c r="A13" s="369">
        <f>'SCC List'!A9:B9</f>
        <v>10.06</v>
      </c>
      <c r="B13" s="370" t="str">
        <f>'SCC List'!B9</f>
        <v>Guideway: Underground cut &amp; cover</v>
      </c>
      <c r="C13" s="476">
        <f>'Build Main'!C13</f>
        <v>0</v>
      </c>
      <c r="D13" s="474">
        <f>'Build Main'!J13</f>
        <v>0</v>
      </c>
      <c r="E13" s="477" t="e">
        <f t="shared" si="0"/>
        <v>#DIV/0!</v>
      </c>
      <c r="F13" s="587"/>
      <c r="G13" s="258" t="e">
        <f t="shared" si="1"/>
        <v>#DIV/0!</v>
      </c>
      <c r="H13" s="478" t="e">
        <f>G13*(' Fund Source by Cat'!D$19)/' Fund Source by Cat'!B$19</f>
        <v>#DIV/0!</v>
      </c>
      <c r="I13" s="590">
        <v>125</v>
      </c>
      <c r="J13" s="516">
        <f t="shared" si="2"/>
        <v>2.1837287967944062E-2</v>
      </c>
      <c r="K13" s="517" t="e">
        <f t="shared" si="3"/>
        <v>#DIV/0!</v>
      </c>
      <c r="L13" s="60"/>
    </row>
    <row r="14" spans="1:12" s="12" customFormat="1" ht="15" customHeight="1" x14ac:dyDescent="0.25">
      <c r="A14" s="369">
        <f>'SCC List'!A10:B10</f>
        <v>10.07</v>
      </c>
      <c r="B14" s="370" t="str">
        <f>'SCC List'!B10</f>
        <v>Guideway: Underground tunnel</v>
      </c>
      <c r="C14" s="476">
        <f>'Build Main'!C14</f>
        <v>0</v>
      </c>
      <c r="D14" s="474">
        <f>'Build Main'!J14</f>
        <v>0</v>
      </c>
      <c r="E14" s="477" t="e">
        <f t="shared" si="0"/>
        <v>#DIV/0!</v>
      </c>
      <c r="F14" s="587"/>
      <c r="G14" s="258" t="e">
        <f t="shared" si="1"/>
        <v>#DIV/0!</v>
      </c>
      <c r="H14" s="478" t="e">
        <f>G14*(' Fund Source by Cat'!D$19)/' Fund Source by Cat'!B$19</f>
        <v>#DIV/0!</v>
      </c>
      <c r="I14" s="590">
        <v>125</v>
      </c>
      <c r="J14" s="516">
        <f t="shared" si="2"/>
        <v>2.1837287967944062E-2</v>
      </c>
      <c r="K14" s="517" t="e">
        <f t="shared" si="3"/>
        <v>#DIV/0!</v>
      </c>
      <c r="L14" s="60"/>
    </row>
    <row r="15" spans="1:12" s="12" customFormat="1" ht="15" customHeight="1" x14ac:dyDescent="0.25">
      <c r="A15" s="369">
        <f>'SCC List'!A11:B11</f>
        <v>10.08</v>
      </c>
      <c r="B15" s="370" t="str">
        <f>'SCC List'!B11</f>
        <v>Guideway: Retained cut or fill</v>
      </c>
      <c r="C15" s="476">
        <f>'Build Main'!C15</f>
        <v>0</v>
      </c>
      <c r="D15" s="474">
        <f>'Build Main'!J15</f>
        <v>0</v>
      </c>
      <c r="E15" s="477" t="e">
        <f t="shared" si="0"/>
        <v>#DIV/0!</v>
      </c>
      <c r="F15" s="587"/>
      <c r="G15" s="258" t="e">
        <f t="shared" si="1"/>
        <v>#DIV/0!</v>
      </c>
      <c r="H15" s="478" t="e">
        <f>G15*(' Fund Source by Cat'!D$19)/' Fund Source by Cat'!B$19</f>
        <v>#DIV/0!</v>
      </c>
      <c r="I15" s="590">
        <v>125</v>
      </c>
      <c r="J15" s="516">
        <f t="shared" si="2"/>
        <v>2.1837287967944062E-2</v>
      </c>
      <c r="K15" s="517" t="e">
        <f t="shared" si="3"/>
        <v>#DIV/0!</v>
      </c>
      <c r="L15" s="60"/>
    </row>
    <row r="16" spans="1:12" s="12" customFormat="1" ht="15" customHeight="1" x14ac:dyDescent="0.25">
      <c r="A16" s="369">
        <f>'SCC List'!A12:B12</f>
        <v>10.09</v>
      </c>
      <c r="B16" s="370" t="str">
        <f>'SCC List'!B12</f>
        <v>Track:  Direct fixation</v>
      </c>
      <c r="C16" s="479"/>
      <c r="D16" s="474">
        <f>'Build Main'!J16</f>
        <v>0</v>
      </c>
      <c r="E16" s="477" t="e">
        <f t="shared" si="0"/>
        <v>#DIV/0!</v>
      </c>
      <c r="F16" s="587"/>
      <c r="G16" s="258" t="e">
        <f t="shared" si="1"/>
        <v>#DIV/0!</v>
      </c>
      <c r="H16" s="478" t="e">
        <f>G16*(' Fund Source by Cat'!D$19)/' Fund Source by Cat'!B$19</f>
        <v>#DIV/0!</v>
      </c>
      <c r="I16" s="590">
        <v>30</v>
      </c>
      <c r="J16" s="516">
        <f t="shared" si="2"/>
        <v>4.4649922293402963E-2</v>
      </c>
      <c r="K16" s="517" t="e">
        <f t="shared" si="3"/>
        <v>#DIV/0!</v>
      </c>
      <c r="L16" s="60"/>
    </row>
    <row r="17" spans="1:12" s="12" customFormat="1" ht="15" customHeight="1" x14ac:dyDescent="0.25">
      <c r="A17" s="369">
        <f>'SCC List'!A13:B13</f>
        <v>10.1</v>
      </c>
      <c r="B17" s="370" t="str">
        <f>'SCC List'!B13</f>
        <v>Track:  Embedded</v>
      </c>
      <c r="C17" s="480"/>
      <c r="D17" s="474">
        <f>'Build Main'!J17</f>
        <v>0</v>
      </c>
      <c r="E17" s="477" t="e">
        <f t="shared" si="0"/>
        <v>#DIV/0!</v>
      </c>
      <c r="F17" s="587"/>
      <c r="G17" s="258" t="e">
        <f t="shared" si="1"/>
        <v>#DIV/0!</v>
      </c>
      <c r="H17" s="478" t="e">
        <f>G17*(' Fund Source by Cat'!D$19)/' Fund Source by Cat'!B$19</f>
        <v>#DIV/0!</v>
      </c>
      <c r="I17" s="590">
        <v>20</v>
      </c>
      <c r="J17" s="516">
        <f t="shared" si="2"/>
        <v>6.1156718125290402E-2</v>
      </c>
      <c r="K17" s="517" t="e">
        <f t="shared" si="3"/>
        <v>#DIV/0!</v>
      </c>
      <c r="L17" s="60"/>
    </row>
    <row r="18" spans="1:12" s="12" customFormat="1" ht="15" customHeight="1" x14ac:dyDescent="0.25">
      <c r="A18" s="369">
        <f>'SCC List'!A14:B14</f>
        <v>10.11</v>
      </c>
      <c r="B18" s="370" t="str">
        <f>'SCC List'!B14</f>
        <v>Track:  Ballasted</v>
      </c>
      <c r="C18" s="480"/>
      <c r="D18" s="474">
        <f>'Build Main'!J18</f>
        <v>0</v>
      </c>
      <c r="E18" s="477" t="e">
        <f t="shared" si="0"/>
        <v>#DIV/0!</v>
      </c>
      <c r="F18" s="587"/>
      <c r="G18" s="258" t="e">
        <f t="shared" si="1"/>
        <v>#DIV/0!</v>
      </c>
      <c r="H18" s="478" t="e">
        <f>G18*(' Fund Source by Cat'!D$19)/' Fund Source by Cat'!B$19</f>
        <v>#DIV/0!</v>
      </c>
      <c r="I18" s="590">
        <v>35</v>
      </c>
      <c r="J18" s="516">
        <f t="shared" si="2"/>
        <v>4.0002209190750142E-2</v>
      </c>
      <c r="K18" s="517" t="e">
        <f t="shared" si="3"/>
        <v>#DIV/0!</v>
      </c>
      <c r="L18" s="60"/>
    </row>
    <row r="19" spans="1:12" s="12" customFormat="1" ht="15" customHeight="1" x14ac:dyDescent="0.25">
      <c r="A19" s="369">
        <f>'SCC List'!A15:B15</f>
        <v>10.119999999999999</v>
      </c>
      <c r="B19" s="370" t="str">
        <f>'SCC List'!B15</f>
        <v>Track:  Special (switches, turnouts)</v>
      </c>
      <c r="C19" s="480"/>
      <c r="D19" s="474">
        <f>'Build Main'!J19</f>
        <v>0</v>
      </c>
      <c r="E19" s="477" t="e">
        <f t="shared" si="0"/>
        <v>#DIV/0!</v>
      </c>
      <c r="F19" s="587"/>
      <c r="G19" s="258" t="e">
        <f t="shared" si="1"/>
        <v>#DIV/0!</v>
      </c>
      <c r="H19" s="478" t="e">
        <f>G19*(' Fund Source by Cat'!D$19)/' Fund Source by Cat'!B$19</f>
        <v>#DIV/0!</v>
      </c>
      <c r="I19" s="590">
        <v>30</v>
      </c>
      <c r="J19" s="516">
        <f t="shared" si="2"/>
        <v>4.4649922293402963E-2</v>
      </c>
      <c r="K19" s="517" t="e">
        <f t="shared" si="3"/>
        <v>#DIV/0!</v>
      </c>
      <c r="L19" s="60"/>
    </row>
    <row r="20" spans="1:12" s="12" customFormat="1" ht="15" customHeight="1" x14ac:dyDescent="0.25">
      <c r="A20" s="369">
        <f>'SCC List'!A16:B16</f>
        <v>10.130000000000001</v>
      </c>
      <c r="B20" s="370" t="str">
        <f>'SCC List'!B16</f>
        <v>Track:  Vibration and noise dampening</v>
      </c>
      <c r="C20" s="481"/>
      <c r="D20" s="474">
        <f>'Build Main'!J20</f>
        <v>0</v>
      </c>
      <c r="E20" s="477" t="e">
        <f t="shared" si="0"/>
        <v>#DIV/0!</v>
      </c>
      <c r="F20" s="587"/>
      <c r="G20" s="258" t="e">
        <f t="shared" si="1"/>
        <v>#DIV/0!</v>
      </c>
      <c r="H20" s="478" t="e">
        <f>G20*(' Fund Source by Cat'!D$19)/' Fund Source by Cat'!B$19</f>
        <v>#DIV/0!</v>
      </c>
      <c r="I20" s="590">
        <v>30</v>
      </c>
      <c r="J20" s="516">
        <f t="shared" si="2"/>
        <v>4.4649922293402963E-2</v>
      </c>
      <c r="K20" s="517" t="e">
        <f t="shared" si="3"/>
        <v>#DIV/0!</v>
      </c>
      <c r="L20" s="60"/>
    </row>
    <row r="21" spans="1:12" s="11" customFormat="1" ht="15" customHeight="1" x14ac:dyDescent="0.25">
      <c r="A21" s="367" t="str">
        <f>'SCC List'!A17:B17</f>
        <v>20 STATIONS, STOPS, TERMINALS, INTERMODAL (number)</v>
      </c>
      <c r="B21" s="368"/>
      <c r="C21" s="482">
        <f>'Build Main'!C21</f>
        <v>0</v>
      </c>
      <c r="D21" s="474">
        <f>'Build Main'!J21</f>
        <v>0</v>
      </c>
      <c r="E21" s="483" t="e">
        <f t="shared" si="0"/>
        <v>#DIV/0!</v>
      </c>
      <c r="F21" s="475">
        <f>SUM(F22:F28)</f>
        <v>0</v>
      </c>
      <c r="G21" s="266" t="e">
        <f t="shared" si="1"/>
        <v>#DIV/0!</v>
      </c>
      <c r="H21" s="266" t="e">
        <f>G21*(' Fund Source by Cat'!D$19)/' Fund Source by Cat'!B$19</f>
        <v>#DIV/0!</v>
      </c>
      <c r="I21" s="590"/>
      <c r="J21" s="516"/>
      <c r="K21" s="474" t="e">
        <f>SUM(K22:K28)</f>
        <v>#DIV/0!</v>
      </c>
      <c r="L21" s="59"/>
    </row>
    <row r="22" spans="1:12" s="12" customFormat="1" ht="15" customHeight="1" x14ac:dyDescent="0.25">
      <c r="A22" s="371">
        <f>'SCC List'!A18</f>
        <v>20.010000000000002</v>
      </c>
      <c r="B22" s="372" t="str">
        <f>'SCC List'!B18</f>
        <v>At-grade station, stop, shelter, mall, terminal, platform</v>
      </c>
      <c r="C22" s="484">
        <f>'Build Main'!C22</f>
        <v>0</v>
      </c>
      <c r="D22" s="474">
        <f>'Build Main'!J22</f>
        <v>0</v>
      </c>
      <c r="E22" s="477" t="e">
        <f t="shared" si="0"/>
        <v>#DIV/0!</v>
      </c>
      <c r="F22" s="587"/>
      <c r="G22" s="258" t="e">
        <f t="shared" si="1"/>
        <v>#DIV/0!</v>
      </c>
      <c r="H22" s="478" t="e">
        <f>G22*(' Fund Source by Cat'!D$19)/' Fund Source by Cat'!B$19</f>
        <v>#DIV/0!</v>
      </c>
      <c r="I22" s="590">
        <v>70</v>
      </c>
      <c r="J22" s="516">
        <f t="shared" si="2"/>
        <v>2.666764853825963E-2</v>
      </c>
      <c r="K22" s="517" t="e">
        <f t="shared" ref="K22:K28" si="4">H22*J22</f>
        <v>#DIV/0!</v>
      </c>
      <c r="L22" s="60"/>
    </row>
    <row r="23" spans="1:12" s="12" customFormat="1" ht="15" customHeight="1" x14ac:dyDescent="0.25">
      <c r="A23" s="371">
        <f>'SCC List'!A19</f>
        <v>20.02</v>
      </c>
      <c r="B23" s="372" t="str">
        <f>'SCC List'!B19</f>
        <v>Aerial station, stop, shelter, mall, terminal, platform</v>
      </c>
      <c r="C23" s="484">
        <f>'Build Main'!C23</f>
        <v>0</v>
      </c>
      <c r="D23" s="474">
        <f>'Build Main'!J23</f>
        <v>0</v>
      </c>
      <c r="E23" s="477" t="e">
        <f t="shared" si="0"/>
        <v>#DIV/0!</v>
      </c>
      <c r="F23" s="587"/>
      <c r="G23" s="258" t="e">
        <f t="shared" si="1"/>
        <v>#DIV/0!</v>
      </c>
      <c r="H23" s="478" t="e">
        <f>G23*(' Fund Source by Cat'!D$19)/' Fund Source by Cat'!B$19</f>
        <v>#DIV/0!</v>
      </c>
      <c r="I23" s="590">
        <v>70</v>
      </c>
      <c r="J23" s="516">
        <f t="shared" si="2"/>
        <v>2.666764853825963E-2</v>
      </c>
      <c r="K23" s="517" t="e">
        <f t="shared" si="4"/>
        <v>#DIV/0!</v>
      </c>
      <c r="L23" s="60"/>
    </row>
    <row r="24" spans="1:12" s="12" customFormat="1" ht="15" customHeight="1" x14ac:dyDescent="0.25">
      <c r="A24" s="371">
        <f>'SCC List'!A20</f>
        <v>20.03</v>
      </c>
      <c r="B24" s="372" t="str">
        <f>'SCC List'!B20</f>
        <v xml:space="preserve">Underground station, stop, shelter, mall, terminal, platform </v>
      </c>
      <c r="C24" s="484">
        <f>'Build Main'!C24</f>
        <v>0</v>
      </c>
      <c r="D24" s="474">
        <f>'Build Main'!J24</f>
        <v>0</v>
      </c>
      <c r="E24" s="477" t="e">
        <f t="shared" si="0"/>
        <v>#DIV/0!</v>
      </c>
      <c r="F24" s="587"/>
      <c r="G24" s="258" t="e">
        <f t="shared" si="1"/>
        <v>#DIV/0!</v>
      </c>
      <c r="H24" s="478" t="e">
        <f>G24*(' Fund Source by Cat'!D$19)/' Fund Source by Cat'!B$19</f>
        <v>#DIV/0!</v>
      </c>
      <c r="I24" s="590">
        <v>125</v>
      </c>
      <c r="J24" s="516">
        <f t="shared" si="2"/>
        <v>2.1837287967944062E-2</v>
      </c>
      <c r="K24" s="517" t="e">
        <f t="shared" si="4"/>
        <v>#DIV/0!</v>
      </c>
      <c r="L24" s="60"/>
    </row>
    <row r="25" spans="1:12" s="12" customFormat="1" ht="15" customHeight="1" x14ac:dyDescent="0.25">
      <c r="A25" s="371">
        <f>'SCC List'!A21</f>
        <v>20.04</v>
      </c>
      <c r="B25" s="372" t="str">
        <f>'SCC List'!B21</f>
        <v xml:space="preserve">Other stations, landings, terminals:  Intermodal, ferry, trolley, etc. </v>
      </c>
      <c r="C25" s="485">
        <f>'Build Main'!C25</f>
        <v>0</v>
      </c>
      <c r="D25" s="474">
        <f>'Build Main'!J25</f>
        <v>0</v>
      </c>
      <c r="E25" s="477" t="e">
        <f t="shared" si="0"/>
        <v>#DIV/0!</v>
      </c>
      <c r="F25" s="587"/>
      <c r="G25" s="258" t="e">
        <f t="shared" si="1"/>
        <v>#DIV/0!</v>
      </c>
      <c r="H25" s="478" t="e">
        <f>G25*(' Fund Source by Cat'!D$19)/' Fund Source by Cat'!B$19</f>
        <v>#DIV/0!</v>
      </c>
      <c r="I25" s="590">
        <v>70</v>
      </c>
      <c r="J25" s="516">
        <f t="shared" si="2"/>
        <v>2.666764853825963E-2</v>
      </c>
      <c r="K25" s="517" t="e">
        <f t="shared" si="4"/>
        <v>#DIV/0!</v>
      </c>
      <c r="L25" s="60"/>
    </row>
    <row r="26" spans="1:12" s="12" customFormat="1" ht="15" customHeight="1" x14ac:dyDescent="0.25">
      <c r="A26" s="371">
        <f>'SCC List'!A22</f>
        <v>20.05</v>
      </c>
      <c r="B26" s="372" t="str">
        <f>'SCC List'!B22</f>
        <v xml:space="preserve">Joint development </v>
      </c>
      <c r="C26" s="485"/>
      <c r="D26" s="474">
        <f>'Build Main'!J26</f>
        <v>0</v>
      </c>
      <c r="E26" s="477" t="e">
        <f t="shared" si="0"/>
        <v>#DIV/0!</v>
      </c>
      <c r="F26" s="587"/>
      <c r="G26" s="258" t="e">
        <f t="shared" si="1"/>
        <v>#DIV/0!</v>
      </c>
      <c r="H26" s="478" t="e">
        <f>G26*(' Fund Source by Cat'!D$19)/' Fund Source by Cat'!B$19</f>
        <v>#DIV/0!</v>
      </c>
      <c r="I26" s="590">
        <v>70</v>
      </c>
      <c r="J26" s="516">
        <f t="shared" si="2"/>
        <v>2.666764853825963E-2</v>
      </c>
      <c r="K26" s="517" t="e">
        <f t="shared" si="4"/>
        <v>#DIV/0!</v>
      </c>
      <c r="L26" s="60"/>
    </row>
    <row r="27" spans="1:12" s="12" customFormat="1" ht="15" customHeight="1" x14ac:dyDescent="0.25">
      <c r="A27" s="371">
        <f>'SCC List'!A23</f>
        <v>20.059999999999999</v>
      </c>
      <c r="B27" s="372" t="str">
        <f>'SCC List'!B23</f>
        <v>Automobile parking multi-story structure</v>
      </c>
      <c r="C27" s="486"/>
      <c r="D27" s="474">
        <f>'Build Main'!J27</f>
        <v>0</v>
      </c>
      <c r="E27" s="477" t="e">
        <f t="shared" si="0"/>
        <v>#DIV/0!</v>
      </c>
      <c r="F27" s="587"/>
      <c r="G27" s="258" t="e">
        <f t="shared" si="1"/>
        <v>#DIV/0!</v>
      </c>
      <c r="H27" s="478" t="e">
        <f>G27*(' Fund Source by Cat'!D$19)/' Fund Source by Cat'!B$19</f>
        <v>#DIV/0!</v>
      </c>
      <c r="I27" s="590">
        <v>50</v>
      </c>
      <c r="J27" s="516">
        <f t="shared" si="2"/>
        <v>3.1823209703696564E-2</v>
      </c>
      <c r="K27" s="517" t="e">
        <f t="shared" si="4"/>
        <v>#DIV/0!</v>
      </c>
      <c r="L27" s="60"/>
    </row>
    <row r="28" spans="1:12" s="12" customFormat="1" ht="15" customHeight="1" x14ac:dyDescent="0.25">
      <c r="A28" s="371">
        <f>'SCC List'!A24</f>
        <v>20.07</v>
      </c>
      <c r="B28" s="372" t="str">
        <f>'SCC List'!B24</f>
        <v>Elevators, escalators</v>
      </c>
      <c r="C28" s="486"/>
      <c r="D28" s="474">
        <f>'Build Main'!J28</f>
        <v>0</v>
      </c>
      <c r="E28" s="477" t="e">
        <f t="shared" si="0"/>
        <v>#DIV/0!</v>
      </c>
      <c r="F28" s="587"/>
      <c r="G28" s="258" t="e">
        <f t="shared" si="1"/>
        <v>#DIV/0!</v>
      </c>
      <c r="H28" s="478" t="e">
        <f>G28*(' Fund Source by Cat'!D$19)/' Fund Source by Cat'!B$19</f>
        <v>#DIV/0!</v>
      </c>
      <c r="I28" s="590">
        <v>30</v>
      </c>
      <c r="J28" s="516">
        <f t="shared" si="2"/>
        <v>4.4649922293402963E-2</v>
      </c>
      <c r="K28" s="517" t="e">
        <f t="shared" si="4"/>
        <v>#DIV/0!</v>
      </c>
      <c r="L28" s="60"/>
    </row>
    <row r="29" spans="1:12" s="11" customFormat="1" ht="15" customHeight="1" x14ac:dyDescent="0.25">
      <c r="A29" s="367" t="str">
        <f>'SCC List'!A25</f>
        <v>30 SUPPORT FACILITIES: YARDS, SHOPS, ADMIN. BLDGS</v>
      </c>
      <c r="B29" s="368"/>
      <c r="C29" s="487"/>
      <c r="D29" s="474">
        <f>'Build Main'!J29</f>
        <v>0</v>
      </c>
      <c r="E29" s="483" t="e">
        <f t="shared" si="0"/>
        <v>#DIV/0!</v>
      </c>
      <c r="F29" s="475">
        <f>SUM(F30:F34)</f>
        <v>0</v>
      </c>
      <c r="G29" s="266" t="e">
        <f t="shared" si="1"/>
        <v>#DIV/0!</v>
      </c>
      <c r="H29" s="266" t="e">
        <f>G29*(' Fund Source by Cat'!D$19)/' Fund Source by Cat'!B$19</f>
        <v>#DIV/0!</v>
      </c>
      <c r="I29" s="590"/>
      <c r="J29" s="516"/>
      <c r="K29" s="474" t="e">
        <f>SUM(K30:K34)</f>
        <v>#DIV/0!</v>
      </c>
      <c r="L29" s="59"/>
    </row>
    <row r="30" spans="1:12" s="12" customFormat="1" ht="15" customHeight="1" x14ac:dyDescent="0.25">
      <c r="A30" s="371">
        <f>'SCC List'!A26</f>
        <v>30.01</v>
      </c>
      <c r="B30" s="372" t="str">
        <f>'SCC List'!B26</f>
        <v>Administration Building:  Office, sales, storage, revenue counting</v>
      </c>
      <c r="C30" s="486"/>
      <c r="D30" s="474">
        <f>'Build Main'!J30</f>
        <v>0</v>
      </c>
      <c r="E30" s="477" t="e">
        <f t="shared" si="0"/>
        <v>#DIV/0!</v>
      </c>
      <c r="F30" s="587"/>
      <c r="G30" s="258" t="e">
        <f t="shared" si="1"/>
        <v>#DIV/0!</v>
      </c>
      <c r="H30" s="478" t="e">
        <f>G30*(' Fund Source by Cat'!D$19)/' Fund Source by Cat'!B$19</f>
        <v>#DIV/0!</v>
      </c>
      <c r="I30" s="590">
        <v>50</v>
      </c>
      <c r="J30" s="516">
        <f t="shared" si="2"/>
        <v>3.1823209703696564E-2</v>
      </c>
      <c r="K30" s="517" t="e">
        <f>H30*J30</f>
        <v>#DIV/0!</v>
      </c>
      <c r="L30" s="60"/>
    </row>
    <row r="31" spans="1:12" s="12" customFormat="1" ht="15" customHeight="1" x14ac:dyDescent="0.25">
      <c r="A31" s="371">
        <f>'SCC List'!A27</f>
        <v>30.02</v>
      </c>
      <c r="B31" s="373" t="str">
        <f>'SCC List'!B27</f>
        <v xml:space="preserve">Light Maintenance Facility </v>
      </c>
      <c r="C31" s="486"/>
      <c r="D31" s="474">
        <f>'Build Main'!J31</f>
        <v>0</v>
      </c>
      <c r="E31" s="477" t="e">
        <f t="shared" si="0"/>
        <v>#DIV/0!</v>
      </c>
      <c r="F31" s="587"/>
      <c r="G31" s="258" t="e">
        <f t="shared" si="1"/>
        <v>#DIV/0!</v>
      </c>
      <c r="H31" s="478" t="e">
        <f>G31*(' Fund Source by Cat'!D$19)/' Fund Source by Cat'!B$19</f>
        <v>#DIV/0!</v>
      </c>
      <c r="I31" s="590">
        <v>50</v>
      </c>
      <c r="J31" s="516">
        <f t="shared" si="2"/>
        <v>3.1823209703696564E-2</v>
      </c>
      <c r="K31" s="517" t="e">
        <f>H31*J31</f>
        <v>#DIV/0!</v>
      </c>
      <c r="L31" s="60"/>
    </row>
    <row r="32" spans="1:12" s="12" customFormat="1" ht="15" customHeight="1" x14ac:dyDescent="0.25">
      <c r="A32" s="371">
        <f>'SCC List'!A28</f>
        <v>30.03</v>
      </c>
      <c r="B32" s="373" t="str">
        <f>'SCC List'!B28</f>
        <v>Heavy Maintenance Facility</v>
      </c>
      <c r="C32" s="486"/>
      <c r="D32" s="474">
        <f>'Build Main'!J32</f>
        <v>0</v>
      </c>
      <c r="E32" s="477" t="e">
        <f t="shared" si="0"/>
        <v>#DIV/0!</v>
      </c>
      <c r="F32" s="587"/>
      <c r="G32" s="258" t="e">
        <f t="shared" si="1"/>
        <v>#DIV/0!</v>
      </c>
      <c r="H32" s="478" t="e">
        <f>G32*(' Fund Source by Cat'!D$19)/' Fund Source by Cat'!B$19</f>
        <v>#DIV/0!</v>
      </c>
      <c r="I32" s="590">
        <v>50</v>
      </c>
      <c r="J32" s="516">
        <f t="shared" si="2"/>
        <v>3.1823209703696564E-2</v>
      </c>
      <c r="K32" s="517" t="e">
        <f>H32*J32</f>
        <v>#DIV/0!</v>
      </c>
      <c r="L32" s="60"/>
    </row>
    <row r="33" spans="1:12" s="12" customFormat="1" ht="15" customHeight="1" x14ac:dyDescent="0.25">
      <c r="A33" s="371">
        <f>'SCC List'!A29</f>
        <v>30.04</v>
      </c>
      <c r="B33" s="373" t="str">
        <f>'SCC List'!B29</f>
        <v>Storage or Maintenance of Way Building</v>
      </c>
      <c r="C33" s="486"/>
      <c r="D33" s="474">
        <f>'Build Main'!J33</f>
        <v>0</v>
      </c>
      <c r="E33" s="477" t="e">
        <f t="shared" si="0"/>
        <v>#DIV/0!</v>
      </c>
      <c r="F33" s="587"/>
      <c r="G33" s="258" t="e">
        <f t="shared" si="1"/>
        <v>#DIV/0!</v>
      </c>
      <c r="H33" s="478" t="e">
        <f>G33*(' Fund Source by Cat'!D$19)/' Fund Source by Cat'!B$19</f>
        <v>#DIV/0!</v>
      </c>
      <c r="I33" s="590">
        <v>50</v>
      </c>
      <c r="J33" s="516">
        <f t="shared" si="2"/>
        <v>3.1823209703696564E-2</v>
      </c>
      <c r="K33" s="517" t="e">
        <f>H33*J33</f>
        <v>#DIV/0!</v>
      </c>
      <c r="L33" s="60"/>
    </row>
    <row r="34" spans="1:12" s="12" customFormat="1" ht="15" customHeight="1" x14ac:dyDescent="0.25">
      <c r="A34" s="371">
        <f>'SCC List'!A30</f>
        <v>30.05</v>
      </c>
      <c r="B34" s="373" t="str">
        <f>'SCC List'!B30</f>
        <v>Yard and Yard Track</v>
      </c>
      <c r="C34" s="486"/>
      <c r="D34" s="474">
        <f>'Build Main'!J34</f>
        <v>0</v>
      </c>
      <c r="E34" s="477" t="e">
        <f t="shared" si="0"/>
        <v>#DIV/0!</v>
      </c>
      <c r="F34" s="587"/>
      <c r="G34" s="258" t="e">
        <f t="shared" si="1"/>
        <v>#DIV/0!</v>
      </c>
      <c r="H34" s="478" t="e">
        <f>G34*(' Fund Source by Cat'!D$19)/' Fund Source by Cat'!B$19</f>
        <v>#DIV/0!</v>
      </c>
      <c r="I34" s="590">
        <v>80</v>
      </c>
      <c r="J34" s="516">
        <f t="shared" si="2"/>
        <v>2.5160705456706331E-2</v>
      </c>
      <c r="K34" s="517" t="e">
        <f>H34*J34</f>
        <v>#DIV/0!</v>
      </c>
      <c r="L34" s="60"/>
    </row>
    <row r="35" spans="1:12" s="11" customFormat="1" ht="15" customHeight="1" x14ac:dyDescent="0.25">
      <c r="A35" s="367" t="str">
        <f>'SCC List'!A31</f>
        <v>40 SITEWORK &amp; SPECIAL CONDITIONS</v>
      </c>
      <c r="B35" s="374"/>
      <c r="C35" s="487"/>
      <c r="D35" s="474">
        <f>'Build Main'!J35</f>
        <v>0</v>
      </c>
      <c r="E35" s="483" t="e">
        <f t="shared" si="0"/>
        <v>#DIV/0!</v>
      </c>
      <c r="F35" s="475">
        <f>SUM(F36:F43)</f>
        <v>0</v>
      </c>
      <c r="G35" s="266" t="e">
        <f t="shared" si="1"/>
        <v>#DIV/0!</v>
      </c>
      <c r="H35" s="266" t="e">
        <f>G35*(' Fund Source by Cat'!D$19)/' Fund Source by Cat'!B$19</f>
        <v>#DIV/0!</v>
      </c>
      <c r="I35" s="590"/>
      <c r="J35" s="516"/>
      <c r="K35" s="474" t="e">
        <f>SUM(K36:K43)</f>
        <v>#DIV/0!</v>
      </c>
      <c r="L35" s="59"/>
    </row>
    <row r="36" spans="1:12" s="12" customFormat="1" ht="15" customHeight="1" x14ac:dyDescent="0.25">
      <c r="A36" s="371">
        <f>'SCC List'!A32</f>
        <v>40.01</v>
      </c>
      <c r="B36" s="372" t="str">
        <f>'SCC List'!B32</f>
        <v>Demolition, Clearing, Earthwork</v>
      </c>
      <c r="C36" s="488"/>
      <c r="D36" s="474">
        <f>'Build Main'!J36</f>
        <v>0</v>
      </c>
      <c r="E36" s="477" t="e">
        <f t="shared" si="0"/>
        <v>#DIV/0!</v>
      </c>
      <c r="F36" s="587"/>
      <c r="G36" s="258" t="e">
        <f t="shared" si="1"/>
        <v>#DIV/0!</v>
      </c>
      <c r="H36" s="478" t="e">
        <f>G36*(' Fund Source by Cat'!D$19)/' Fund Source by Cat'!B$19</f>
        <v>#DIV/0!</v>
      </c>
      <c r="I36" s="590">
        <v>125</v>
      </c>
      <c r="J36" s="516">
        <f t="shared" si="2"/>
        <v>2.1837287967944062E-2</v>
      </c>
      <c r="K36" s="517" t="e">
        <f t="shared" ref="K36:K43" si="5">H36*J36</f>
        <v>#DIV/0!</v>
      </c>
      <c r="L36" s="60"/>
    </row>
    <row r="37" spans="1:12" s="12" customFormat="1" ht="15.75" customHeight="1" x14ac:dyDescent="0.25">
      <c r="A37" s="371">
        <f>'SCC List'!A33</f>
        <v>40.020000000000003</v>
      </c>
      <c r="B37" s="372" t="str">
        <f>'SCC List'!B33</f>
        <v>Site Utilities, Utility Relocation</v>
      </c>
      <c r="C37" s="488"/>
      <c r="D37" s="474">
        <f>'Build Main'!J37</f>
        <v>0</v>
      </c>
      <c r="E37" s="477" t="e">
        <f t="shared" si="0"/>
        <v>#DIV/0!</v>
      </c>
      <c r="F37" s="587"/>
      <c r="G37" s="258" t="e">
        <f t="shared" si="1"/>
        <v>#DIV/0!</v>
      </c>
      <c r="H37" s="478" t="e">
        <f>G37*(' Fund Source by Cat'!D$19)/' Fund Source by Cat'!B$19</f>
        <v>#DIV/0!</v>
      </c>
      <c r="I37" s="590">
        <v>125</v>
      </c>
      <c r="J37" s="516">
        <f t="shared" si="2"/>
        <v>2.1837287967944062E-2</v>
      </c>
      <c r="K37" s="517" t="e">
        <f t="shared" si="5"/>
        <v>#DIV/0!</v>
      </c>
      <c r="L37" s="60"/>
    </row>
    <row r="38" spans="1:12" s="12" customFormat="1" ht="15.75" customHeight="1" x14ac:dyDescent="0.25">
      <c r="A38" s="371">
        <f>'SCC List'!A34</f>
        <v>40.03</v>
      </c>
      <c r="B38" s="372" t="str">
        <f>'SCC List'!B34</f>
        <v>Haz. mat'l, contam'd soil removal/mitigation, ground water treatments</v>
      </c>
      <c r="C38" s="488"/>
      <c r="D38" s="474">
        <f>'Build Main'!J38</f>
        <v>0</v>
      </c>
      <c r="E38" s="477" t="e">
        <f t="shared" si="0"/>
        <v>#DIV/0!</v>
      </c>
      <c r="F38" s="587"/>
      <c r="G38" s="258" t="e">
        <f t="shared" si="1"/>
        <v>#DIV/0!</v>
      </c>
      <c r="H38" s="478" t="e">
        <f>G38*(' Fund Source by Cat'!D$19)/' Fund Source by Cat'!B$19</f>
        <v>#DIV/0!</v>
      </c>
      <c r="I38" s="590">
        <v>125</v>
      </c>
      <c r="J38" s="516">
        <f t="shared" si="2"/>
        <v>2.1837287967944062E-2</v>
      </c>
      <c r="K38" s="517" t="e">
        <f t="shared" si="5"/>
        <v>#DIV/0!</v>
      </c>
      <c r="L38" s="60"/>
    </row>
    <row r="39" spans="1:12" s="12" customFormat="1" ht="15.75" customHeight="1" x14ac:dyDescent="0.25">
      <c r="A39" s="371">
        <f>'SCC List'!A35</f>
        <v>40.04</v>
      </c>
      <c r="B39" s="372" t="str">
        <f>'SCC List'!B35</f>
        <v>Environmental mitigation, e.g. wetlands, historic/archeologic, parks</v>
      </c>
      <c r="C39" s="488"/>
      <c r="D39" s="474">
        <f>'Build Main'!J39</f>
        <v>0</v>
      </c>
      <c r="E39" s="477" t="e">
        <f t="shared" si="0"/>
        <v>#DIV/0!</v>
      </c>
      <c r="F39" s="587"/>
      <c r="G39" s="258" t="e">
        <f t="shared" si="1"/>
        <v>#DIV/0!</v>
      </c>
      <c r="H39" s="478" t="e">
        <f>G39*(' Fund Source by Cat'!D$19)/' Fund Source by Cat'!B$19</f>
        <v>#DIV/0!</v>
      </c>
      <c r="I39" s="590">
        <v>125</v>
      </c>
      <c r="J39" s="516">
        <f t="shared" si="2"/>
        <v>2.1837287967944062E-2</v>
      </c>
      <c r="K39" s="517" t="e">
        <f t="shared" si="5"/>
        <v>#DIV/0!</v>
      </c>
      <c r="L39" s="60"/>
    </row>
    <row r="40" spans="1:12" s="12" customFormat="1" ht="15.75" customHeight="1" x14ac:dyDescent="0.25">
      <c r="A40" s="371">
        <f>'SCC List'!A36</f>
        <v>40.049999999999997</v>
      </c>
      <c r="B40" s="372" t="str">
        <f>'SCC List'!B36</f>
        <v>Site structures including retaining walls, sound walls</v>
      </c>
      <c r="C40" s="488"/>
      <c r="D40" s="474">
        <f>'Build Main'!J40</f>
        <v>0</v>
      </c>
      <c r="E40" s="477" t="e">
        <f t="shared" si="0"/>
        <v>#DIV/0!</v>
      </c>
      <c r="F40" s="587"/>
      <c r="G40" s="258" t="e">
        <f t="shared" si="1"/>
        <v>#DIV/0!</v>
      </c>
      <c r="H40" s="478" t="e">
        <f>G40*(' Fund Source by Cat'!D$19)/' Fund Source by Cat'!B$19</f>
        <v>#DIV/0!</v>
      </c>
      <c r="I40" s="590">
        <v>80</v>
      </c>
      <c r="J40" s="516">
        <f t="shared" si="2"/>
        <v>2.5160705456706331E-2</v>
      </c>
      <c r="K40" s="517" t="e">
        <f t="shared" si="5"/>
        <v>#DIV/0!</v>
      </c>
      <c r="L40" s="60"/>
    </row>
    <row r="41" spans="1:12" s="12" customFormat="1" ht="15.75" customHeight="1" x14ac:dyDescent="0.25">
      <c r="A41" s="371">
        <f>'SCC List'!A37</f>
        <v>40.06</v>
      </c>
      <c r="B41" s="375" t="str">
        <f>'SCC List'!B37</f>
        <v>Pedestrian / bike access and accommodation, landscaping</v>
      </c>
      <c r="C41" s="488"/>
      <c r="D41" s="474">
        <f>'Build Main'!J41</f>
        <v>0</v>
      </c>
      <c r="E41" s="477" t="e">
        <f t="shared" si="0"/>
        <v>#DIV/0!</v>
      </c>
      <c r="F41" s="587"/>
      <c r="G41" s="258" t="e">
        <f t="shared" si="1"/>
        <v>#DIV/0!</v>
      </c>
      <c r="H41" s="478" t="e">
        <f>G41*(' Fund Source by Cat'!D$19)/' Fund Source by Cat'!B$19</f>
        <v>#DIV/0!</v>
      </c>
      <c r="I41" s="590">
        <v>20</v>
      </c>
      <c r="J41" s="516">
        <f t="shared" si="2"/>
        <v>6.1156718125290402E-2</v>
      </c>
      <c r="K41" s="517" t="e">
        <f t="shared" si="5"/>
        <v>#DIV/0!</v>
      </c>
      <c r="L41" s="60"/>
    </row>
    <row r="42" spans="1:12" s="12" customFormat="1" ht="15.75" customHeight="1" x14ac:dyDescent="0.25">
      <c r="A42" s="371">
        <f>'SCC List'!A38</f>
        <v>40.07</v>
      </c>
      <c r="B42" s="375" t="str">
        <f>'SCC List'!B38</f>
        <v>Automobile, bus, van accessways including roads, parking lots</v>
      </c>
      <c r="C42" s="488"/>
      <c r="D42" s="474">
        <f>'Build Main'!J42</f>
        <v>0</v>
      </c>
      <c r="E42" s="477" t="e">
        <f t="shared" si="0"/>
        <v>#DIV/0!</v>
      </c>
      <c r="F42" s="587"/>
      <c r="G42" s="258" t="e">
        <f t="shared" si="1"/>
        <v>#DIV/0!</v>
      </c>
      <c r="H42" s="478" t="e">
        <f>G42*(' Fund Source by Cat'!D$19)/' Fund Source by Cat'!B$19</f>
        <v>#DIV/0!</v>
      </c>
      <c r="I42" s="590">
        <v>20</v>
      </c>
      <c r="J42" s="516">
        <f t="shared" si="2"/>
        <v>6.1156718125290402E-2</v>
      </c>
      <c r="K42" s="517" t="e">
        <f t="shared" si="5"/>
        <v>#DIV/0!</v>
      </c>
      <c r="L42" s="60"/>
    </row>
    <row r="43" spans="1:12" s="12" customFormat="1" ht="15.75" customHeight="1" x14ac:dyDescent="0.25">
      <c r="A43" s="371">
        <f>'SCC List'!A39</f>
        <v>40.08</v>
      </c>
      <c r="B43" s="372" t="str">
        <f>'SCC List'!B39</f>
        <v>Temporary Facilities and other indirect costs during construction</v>
      </c>
      <c r="C43" s="488"/>
      <c r="D43" s="474">
        <f>'Build Main'!J43</f>
        <v>0</v>
      </c>
      <c r="E43" s="477" t="e">
        <f t="shared" si="0"/>
        <v>#DIV/0!</v>
      </c>
      <c r="F43" s="587"/>
      <c r="G43" s="258" t="e">
        <f t="shared" si="1"/>
        <v>#DIV/0!</v>
      </c>
      <c r="H43" s="478" t="e">
        <f>G43*(' Fund Source by Cat'!D$19)/' Fund Source by Cat'!B$19</f>
        <v>#DIV/0!</v>
      </c>
      <c r="I43" s="590">
        <v>100</v>
      </c>
      <c r="J43" s="516">
        <f t="shared" si="2"/>
        <v>2.3202743537626972E-2</v>
      </c>
      <c r="K43" s="517" t="e">
        <f t="shared" si="5"/>
        <v>#DIV/0!</v>
      </c>
      <c r="L43" s="60"/>
    </row>
    <row r="44" spans="1:12" s="11" customFormat="1" ht="15" customHeight="1" x14ac:dyDescent="0.25">
      <c r="A44" s="367" t="str">
        <f>'SCC List'!A40</f>
        <v>50  SYSTEMS</v>
      </c>
      <c r="B44" s="368"/>
      <c r="C44" s="487"/>
      <c r="D44" s="474">
        <f>'Build Main'!J44</f>
        <v>0</v>
      </c>
      <c r="E44" s="483" t="e">
        <f t="shared" si="0"/>
        <v>#DIV/0!</v>
      </c>
      <c r="F44" s="475">
        <f>SUM(F45:F51)</f>
        <v>0</v>
      </c>
      <c r="G44" s="266" t="e">
        <f t="shared" si="1"/>
        <v>#DIV/0!</v>
      </c>
      <c r="H44" s="266" t="e">
        <f>G44*(' Fund Source by Cat'!D$19)/' Fund Source by Cat'!B$19</f>
        <v>#DIV/0!</v>
      </c>
      <c r="I44" s="590"/>
      <c r="J44" s="516"/>
      <c r="K44" s="474" t="e">
        <f>SUM(K45:K51)</f>
        <v>#DIV/0!</v>
      </c>
      <c r="L44" s="59"/>
    </row>
    <row r="45" spans="1:12" s="12" customFormat="1" ht="15" customHeight="1" x14ac:dyDescent="0.25">
      <c r="A45" s="371">
        <f>'SCC List'!A41</f>
        <v>50.01</v>
      </c>
      <c r="B45" s="372" t="str">
        <f>'SCC List'!B41</f>
        <v>Train control and signals</v>
      </c>
      <c r="C45" s="480"/>
      <c r="D45" s="474">
        <f>'Build Main'!J45</f>
        <v>0</v>
      </c>
      <c r="E45" s="477" t="e">
        <f t="shared" si="0"/>
        <v>#DIV/0!</v>
      </c>
      <c r="F45" s="587"/>
      <c r="G45" s="258" t="e">
        <f t="shared" si="1"/>
        <v>#DIV/0!</v>
      </c>
      <c r="H45" s="478" t="e">
        <f>G45*(' Fund Source by Cat'!D$19)/' Fund Source by Cat'!B$19</f>
        <v>#DIV/0!</v>
      </c>
      <c r="I45" s="590">
        <v>30</v>
      </c>
      <c r="J45" s="516">
        <f t="shared" si="2"/>
        <v>4.4649922293402963E-2</v>
      </c>
      <c r="K45" s="517" t="e">
        <f t="shared" ref="K45:K51" si="6">H45*J45</f>
        <v>#DIV/0!</v>
      </c>
      <c r="L45" s="60"/>
    </row>
    <row r="46" spans="1:12" s="12" customFormat="1" ht="15" customHeight="1" x14ac:dyDescent="0.25">
      <c r="A46" s="371">
        <f>'SCC List'!A42</f>
        <v>50.02</v>
      </c>
      <c r="B46" s="372" t="str">
        <f>'SCC List'!B42</f>
        <v>Traffic signals and crossing protection</v>
      </c>
      <c r="C46" s="488"/>
      <c r="D46" s="474">
        <f>'Build Main'!J46</f>
        <v>0</v>
      </c>
      <c r="E46" s="477" t="e">
        <f t="shared" si="0"/>
        <v>#DIV/0!</v>
      </c>
      <c r="F46" s="587"/>
      <c r="G46" s="258" t="e">
        <f t="shared" si="1"/>
        <v>#DIV/0!</v>
      </c>
      <c r="H46" s="478" t="e">
        <f>G46*(' Fund Source by Cat'!D$19)/' Fund Source by Cat'!B$19</f>
        <v>#DIV/0!</v>
      </c>
      <c r="I46" s="590">
        <v>30</v>
      </c>
      <c r="J46" s="516">
        <f t="shared" si="2"/>
        <v>4.4649922293402963E-2</v>
      </c>
      <c r="K46" s="517" t="e">
        <f t="shared" si="6"/>
        <v>#DIV/0!</v>
      </c>
      <c r="L46" s="60"/>
    </row>
    <row r="47" spans="1:12" s="12" customFormat="1" ht="15" customHeight="1" x14ac:dyDescent="0.25">
      <c r="A47" s="371">
        <f>'SCC List'!A43</f>
        <v>50.03</v>
      </c>
      <c r="B47" s="372" t="str">
        <f>'SCC List'!B43</f>
        <v xml:space="preserve">Traction power supply:  substations </v>
      </c>
      <c r="C47" s="488"/>
      <c r="D47" s="474">
        <f>'Build Main'!J47</f>
        <v>0</v>
      </c>
      <c r="E47" s="477" t="e">
        <f t="shared" si="0"/>
        <v>#DIV/0!</v>
      </c>
      <c r="F47" s="587"/>
      <c r="G47" s="258" t="e">
        <f t="shared" si="1"/>
        <v>#DIV/0!</v>
      </c>
      <c r="H47" s="478" t="e">
        <f>G47*(' Fund Source by Cat'!D$19)/' Fund Source by Cat'!B$19</f>
        <v>#DIV/0!</v>
      </c>
      <c r="I47" s="590">
        <v>50</v>
      </c>
      <c r="J47" s="516">
        <f t="shared" si="2"/>
        <v>3.1823209703696564E-2</v>
      </c>
      <c r="K47" s="517" t="e">
        <f t="shared" si="6"/>
        <v>#DIV/0!</v>
      </c>
      <c r="L47" s="60"/>
    </row>
    <row r="48" spans="1:12" s="12" customFormat="1" ht="15" customHeight="1" x14ac:dyDescent="0.25">
      <c r="A48" s="371">
        <f>'SCC List'!A44</f>
        <v>50.04</v>
      </c>
      <c r="B48" s="372" t="str">
        <f>'SCC List'!B44</f>
        <v>Traction power distribution:  catenary and third rail</v>
      </c>
      <c r="C48" s="488"/>
      <c r="D48" s="474">
        <f>'Build Main'!J48</f>
        <v>0</v>
      </c>
      <c r="E48" s="477" t="e">
        <f t="shared" si="0"/>
        <v>#DIV/0!</v>
      </c>
      <c r="F48" s="587"/>
      <c r="G48" s="258" t="e">
        <f t="shared" si="1"/>
        <v>#DIV/0!</v>
      </c>
      <c r="H48" s="478" t="e">
        <f>G48*(' Fund Source by Cat'!D$19)/' Fund Source by Cat'!B$19</f>
        <v>#DIV/0!</v>
      </c>
      <c r="I48" s="590">
        <v>30</v>
      </c>
      <c r="J48" s="516">
        <f t="shared" si="2"/>
        <v>4.4649922293402963E-2</v>
      </c>
      <c r="K48" s="517" t="e">
        <f t="shared" si="6"/>
        <v>#DIV/0!</v>
      </c>
      <c r="L48" s="60"/>
    </row>
    <row r="49" spans="1:69" s="12" customFormat="1" ht="15" customHeight="1" x14ac:dyDescent="0.25">
      <c r="A49" s="371">
        <f>'SCC List'!A45</f>
        <v>50.05</v>
      </c>
      <c r="B49" s="372" t="str">
        <f>'SCC List'!B45</f>
        <v>Communications</v>
      </c>
      <c r="C49" s="488"/>
      <c r="D49" s="474">
        <f>'Build Main'!J49</f>
        <v>0</v>
      </c>
      <c r="E49" s="477" t="e">
        <f t="shared" si="0"/>
        <v>#DIV/0!</v>
      </c>
      <c r="F49" s="587"/>
      <c r="G49" s="258" t="e">
        <f t="shared" si="1"/>
        <v>#DIV/0!</v>
      </c>
      <c r="H49" s="478" t="e">
        <f>G49*(' Fund Source by Cat'!D$19)/' Fund Source by Cat'!B$19</f>
        <v>#DIV/0!</v>
      </c>
      <c r="I49" s="590">
        <v>20</v>
      </c>
      <c r="J49" s="516">
        <f t="shared" si="2"/>
        <v>6.1156718125290402E-2</v>
      </c>
      <c r="K49" s="517" t="e">
        <f t="shared" si="6"/>
        <v>#DIV/0!</v>
      </c>
      <c r="L49" s="60"/>
    </row>
    <row r="50" spans="1:69" s="12" customFormat="1" ht="15" customHeight="1" x14ac:dyDescent="0.25">
      <c r="A50" s="371">
        <f>'SCC List'!A46</f>
        <v>50.06</v>
      </c>
      <c r="B50" s="372" t="str">
        <f>'SCC List'!B46</f>
        <v>Fare collection system and equipment</v>
      </c>
      <c r="C50" s="488"/>
      <c r="D50" s="474">
        <f>'Build Main'!J50</f>
        <v>0</v>
      </c>
      <c r="E50" s="477" t="e">
        <f t="shared" si="0"/>
        <v>#DIV/0!</v>
      </c>
      <c r="F50" s="587"/>
      <c r="G50" s="258" t="e">
        <f t="shared" si="1"/>
        <v>#DIV/0!</v>
      </c>
      <c r="H50" s="478" t="e">
        <f>G50*(' Fund Source by Cat'!D$19)/' Fund Source by Cat'!B$19</f>
        <v>#DIV/0!</v>
      </c>
      <c r="I50" s="590">
        <v>25</v>
      </c>
      <c r="J50" s="516">
        <f t="shared" si="2"/>
        <v>5.1220438417394744E-2</v>
      </c>
      <c r="K50" s="517" t="e">
        <f t="shared" si="6"/>
        <v>#DIV/0!</v>
      </c>
      <c r="L50" s="60"/>
    </row>
    <row r="51" spans="1:69" s="12" customFormat="1" ht="15" customHeight="1" x14ac:dyDescent="0.25">
      <c r="A51" s="371">
        <f>'SCC List'!A47</f>
        <v>50.07</v>
      </c>
      <c r="B51" s="372" t="str">
        <f>'SCC List'!B47</f>
        <v>Central Control</v>
      </c>
      <c r="C51" s="489"/>
      <c r="D51" s="474">
        <f>'Build Main'!J51</f>
        <v>0</v>
      </c>
      <c r="E51" s="477" t="e">
        <f t="shared" si="0"/>
        <v>#DIV/0!</v>
      </c>
      <c r="F51" s="587"/>
      <c r="G51" s="258" t="e">
        <f t="shared" si="1"/>
        <v>#DIV/0!</v>
      </c>
      <c r="H51" s="478" t="e">
        <f>G51*(' Fund Source by Cat'!D$19)/' Fund Source by Cat'!B$19</f>
        <v>#DIV/0!</v>
      </c>
      <c r="I51" s="590">
        <v>30</v>
      </c>
      <c r="J51" s="516">
        <f t="shared" si="2"/>
        <v>4.4649922293402963E-2</v>
      </c>
      <c r="K51" s="517" t="e">
        <f t="shared" si="6"/>
        <v>#DIV/0!</v>
      </c>
      <c r="L51" s="60"/>
    </row>
    <row r="52" spans="1:69" s="27" customFormat="1" ht="16.399999999999999" customHeight="1" x14ac:dyDescent="0.25">
      <c r="A52" s="892" t="str">
        <f>'SCC Definitions'!A51:B51</f>
        <v>Construction Subtotal (10 - 50)</v>
      </c>
      <c r="B52" s="893"/>
      <c r="C52" s="487"/>
      <c r="D52" s="474">
        <f>'Build Main'!J52</f>
        <v>0</v>
      </c>
      <c r="E52" s="490" t="e">
        <f t="shared" si="0"/>
        <v>#DIV/0!</v>
      </c>
      <c r="F52" s="475">
        <f>SUM(F44,F35,F29,F21,F7)</f>
        <v>0</v>
      </c>
      <c r="G52" s="266" t="e">
        <f>SUM(G44,G35,G29,G21,G7)</f>
        <v>#DIV/0!</v>
      </c>
      <c r="H52" s="266" t="e">
        <f>SUM(H44,H35,H29,H21,H7)</f>
        <v>#DIV/0!</v>
      </c>
      <c r="I52" s="590"/>
      <c r="J52" s="515"/>
      <c r="K52" s="474" t="e">
        <f>SUM(K44,K35,K29,K21,K7)</f>
        <v>#DIV/0!</v>
      </c>
      <c r="L52" s="59"/>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row>
    <row r="53" spans="1:69" s="11" customFormat="1" ht="14" x14ac:dyDescent="0.25">
      <c r="A53" s="367" t="str">
        <f>'SCC List'!A48:B48</f>
        <v>60 ROW, LAND, EXISTING IMPROVEMENTS</v>
      </c>
      <c r="B53" s="374"/>
      <c r="C53" s="491"/>
      <c r="D53" s="474">
        <f>'Build Main'!J53</f>
        <v>0</v>
      </c>
      <c r="E53" s="490"/>
      <c r="F53" s="492">
        <f>SUM(F54:F55)</f>
        <v>0</v>
      </c>
      <c r="G53" s="266">
        <f t="shared" ref="G53:G63" si="7">SUM(D53:F53)</f>
        <v>0</v>
      </c>
      <c r="H53" s="478" t="e">
        <f>G53*(' Fund Source by Cat'!D$19)/' Fund Source by Cat'!B$19</f>
        <v>#DIV/0!</v>
      </c>
      <c r="I53" s="590"/>
      <c r="J53" s="515"/>
      <c r="K53" s="474" t="e">
        <f>SUM(K54:K55)</f>
        <v>#DIV/0!</v>
      </c>
      <c r="L53" s="59"/>
    </row>
    <row r="54" spans="1:69" s="12" customFormat="1" ht="14" x14ac:dyDescent="0.25">
      <c r="A54" s="371">
        <f>'SCC List'!A49</f>
        <v>60.01</v>
      </c>
      <c r="B54" s="372" t="str">
        <f>'SCC List'!B49</f>
        <v xml:space="preserve">Purchase or lease of real estate  </v>
      </c>
      <c r="C54" s="493"/>
      <c r="D54" s="474">
        <f>'Build Main'!J54</f>
        <v>0</v>
      </c>
      <c r="E54" s="494"/>
      <c r="F54" s="588"/>
      <c r="G54" s="258">
        <f t="shared" si="7"/>
        <v>0</v>
      </c>
      <c r="H54" s="478" t="e">
        <f>G54*(' Fund Source by Cat'!D$19)/' Fund Source by Cat'!B$19</f>
        <v>#DIV/0!</v>
      </c>
      <c r="I54" s="590">
        <v>125</v>
      </c>
      <c r="J54" s="516">
        <f t="shared" ref="J54:J63" si="8">0.02/(1-(1+ 0.02)^-I54)</f>
        <v>2.1837287967944062E-2</v>
      </c>
      <c r="K54" s="517" t="e">
        <f>H54*J54</f>
        <v>#DIV/0!</v>
      </c>
      <c r="L54" s="60"/>
    </row>
    <row r="55" spans="1:69" s="12" customFormat="1" ht="14" x14ac:dyDescent="0.25">
      <c r="A55" s="371">
        <f>'SCC List'!A50</f>
        <v>60.02</v>
      </c>
      <c r="B55" s="372" t="str">
        <f>'SCC List'!B50</f>
        <v>Relocation of existing households and businesses</v>
      </c>
      <c r="C55" s="489"/>
      <c r="D55" s="474">
        <f>'Build Main'!J55</f>
        <v>0</v>
      </c>
      <c r="E55" s="494"/>
      <c r="F55" s="588"/>
      <c r="G55" s="258">
        <f t="shared" si="7"/>
        <v>0</v>
      </c>
      <c r="H55" s="478" t="e">
        <f>G55*(' Fund Source by Cat'!D$19)/' Fund Source by Cat'!B$19</f>
        <v>#DIV/0!</v>
      </c>
      <c r="I55" s="590">
        <v>125</v>
      </c>
      <c r="J55" s="516">
        <f t="shared" si="8"/>
        <v>2.1837287967944062E-2</v>
      </c>
      <c r="K55" s="517" t="e">
        <f>H55*J55</f>
        <v>#DIV/0!</v>
      </c>
      <c r="L55" s="60"/>
    </row>
    <row r="56" spans="1:69" s="11" customFormat="1" ht="15" customHeight="1" x14ac:dyDescent="0.25">
      <c r="A56" s="376" t="str">
        <f>'SCC List'!A51</f>
        <v>70 VEHICLES (number)</v>
      </c>
      <c r="B56" s="368"/>
      <c r="C56" s="482">
        <f>SUM(C57:C63)</f>
        <v>0</v>
      </c>
      <c r="D56" s="474">
        <f>'Build Main'!J56</f>
        <v>0</v>
      </c>
      <c r="E56" s="495"/>
      <c r="F56" s="492">
        <f>SUM(F57:F63)</f>
        <v>0</v>
      </c>
      <c r="G56" s="266">
        <f t="shared" si="7"/>
        <v>0</v>
      </c>
      <c r="H56" s="478" t="e">
        <f>G56*(' Fund Source by Cat'!D$19)/' Fund Source by Cat'!B$19</f>
        <v>#DIV/0!</v>
      </c>
      <c r="I56" s="590"/>
      <c r="J56" s="516"/>
      <c r="K56" s="474" t="e">
        <f>SUM(K57:K63)</f>
        <v>#DIV/0!</v>
      </c>
      <c r="L56" s="59"/>
    </row>
    <row r="57" spans="1:69" s="12" customFormat="1" ht="15" customHeight="1" x14ac:dyDescent="0.25">
      <c r="A57" s="371">
        <f>'SCC List'!A52</f>
        <v>70.010000000000005</v>
      </c>
      <c r="B57" s="372" t="str">
        <f>'SCC List'!B52</f>
        <v>Light Rail</v>
      </c>
      <c r="C57" s="496">
        <f>'Build Main'!C57</f>
        <v>0</v>
      </c>
      <c r="D57" s="474">
        <f>'Build Main'!J57</f>
        <v>0</v>
      </c>
      <c r="E57" s="494"/>
      <c r="F57" s="588"/>
      <c r="G57" s="258">
        <f t="shared" si="7"/>
        <v>0</v>
      </c>
      <c r="H57" s="258" t="e">
        <f>G57*(' Fund Source by Cat'!D$19/' Fund Source by Cat'!B$19)</f>
        <v>#DIV/0!</v>
      </c>
      <c r="I57" s="590">
        <v>25</v>
      </c>
      <c r="J57" s="516">
        <f t="shared" si="8"/>
        <v>5.1220438417394744E-2</v>
      </c>
      <c r="K57" s="517" t="e">
        <f>H57*J57</f>
        <v>#DIV/0!</v>
      </c>
      <c r="L57" s="60"/>
    </row>
    <row r="58" spans="1:69" s="12" customFormat="1" ht="15" customHeight="1" x14ac:dyDescent="0.25">
      <c r="A58" s="371">
        <f>'SCC List'!A53</f>
        <v>70.02</v>
      </c>
      <c r="B58" s="372" t="str">
        <f>'SCC List'!B53</f>
        <v>Heavy Rail</v>
      </c>
      <c r="C58" s="496">
        <f>'Build Main'!C58</f>
        <v>0</v>
      </c>
      <c r="D58" s="474">
        <f>'Build Main'!J58</f>
        <v>0</v>
      </c>
      <c r="E58" s="494"/>
      <c r="F58" s="588"/>
      <c r="G58" s="258">
        <f t="shared" si="7"/>
        <v>0</v>
      </c>
      <c r="H58" s="258" t="e">
        <f>G58*(' Fund Source by Cat'!D$19/' Fund Source by Cat'!B$19)</f>
        <v>#DIV/0!</v>
      </c>
      <c r="I58" s="590">
        <v>25</v>
      </c>
      <c r="J58" s="516">
        <f t="shared" si="8"/>
        <v>5.1220438417394744E-2</v>
      </c>
      <c r="K58" s="517" t="e">
        <f t="shared" ref="K58:K63" si="9">H58*J58</f>
        <v>#DIV/0!</v>
      </c>
      <c r="L58" s="60"/>
    </row>
    <row r="59" spans="1:69" s="12" customFormat="1" ht="15" customHeight="1" x14ac:dyDescent="0.25">
      <c r="A59" s="371">
        <f>'SCC List'!A54</f>
        <v>70.03</v>
      </c>
      <c r="B59" s="372" t="str">
        <f>'SCC List'!B54</f>
        <v>Commuter Rail</v>
      </c>
      <c r="C59" s="496">
        <f>'Build Main'!C59</f>
        <v>0</v>
      </c>
      <c r="D59" s="474">
        <f>'Build Main'!J59</f>
        <v>0</v>
      </c>
      <c r="E59" s="494"/>
      <c r="F59" s="588"/>
      <c r="G59" s="258">
        <f t="shared" si="7"/>
        <v>0</v>
      </c>
      <c r="H59" s="258" t="e">
        <f>G59*(' Fund Source by Cat'!D$19/' Fund Source by Cat'!B$19)</f>
        <v>#DIV/0!</v>
      </c>
      <c r="I59" s="590">
        <v>25</v>
      </c>
      <c r="J59" s="516">
        <f t="shared" si="8"/>
        <v>5.1220438417394744E-2</v>
      </c>
      <c r="K59" s="517" t="e">
        <f t="shared" si="9"/>
        <v>#DIV/0!</v>
      </c>
      <c r="L59" s="60"/>
    </row>
    <row r="60" spans="1:69" s="12" customFormat="1" ht="15" customHeight="1" x14ac:dyDescent="0.25">
      <c r="A60" s="371">
        <f>'SCC List'!A55</f>
        <v>70.040000000000006</v>
      </c>
      <c r="B60" s="372" t="str">
        <f>'SCC List'!B55</f>
        <v>Bus</v>
      </c>
      <c r="C60" s="496">
        <f>'Build Main'!C60</f>
        <v>0</v>
      </c>
      <c r="D60" s="474">
        <f>'Build Main'!J60</f>
        <v>0</v>
      </c>
      <c r="E60" s="494"/>
      <c r="F60" s="588"/>
      <c r="G60" s="258">
        <f t="shared" si="7"/>
        <v>0</v>
      </c>
      <c r="H60" s="258" t="e">
        <f>G60*(' Fund Source by Cat'!D$19/' Fund Source by Cat'!B$19)</f>
        <v>#DIV/0!</v>
      </c>
      <c r="I60" s="591" t="s">
        <v>120</v>
      </c>
      <c r="J60" s="516">
        <f t="shared" si="8"/>
        <v>9.4559596622951519E-2</v>
      </c>
      <c r="K60" s="517" t="e">
        <f t="shared" si="9"/>
        <v>#DIV/0!</v>
      </c>
      <c r="L60" s="60"/>
    </row>
    <row r="61" spans="1:69" s="12" customFormat="1" ht="15" customHeight="1" x14ac:dyDescent="0.25">
      <c r="A61" s="371">
        <f>'SCC List'!A56</f>
        <v>70.05</v>
      </c>
      <c r="B61" s="372" t="str">
        <f>'SCC List'!B56</f>
        <v>Other</v>
      </c>
      <c r="C61" s="496">
        <f>'Build Main'!C61</f>
        <v>0</v>
      </c>
      <c r="D61" s="474">
        <f>'Build Main'!J61</f>
        <v>0</v>
      </c>
      <c r="E61" s="494"/>
      <c r="F61" s="588"/>
      <c r="G61" s="258">
        <f t="shared" si="7"/>
        <v>0</v>
      </c>
      <c r="H61" s="258" t="e">
        <f>G61*(' Fund Source by Cat'!D$19/' Fund Source by Cat'!B$19)</f>
        <v>#DIV/0!</v>
      </c>
      <c r="I61" s="591">
        <v>12</v>
      </c>
      <c r="J61" s="516">
        <f t="shared" si="8"/>
        <v>9.4559596622951519E-2</v>
      </c>
      <c r="K61" s="517" t="e">
        <f t="shared" si="9"/>
        <v>#DIV/0!</v>
      </c>
      <c r="L61" s="60"/>
    </row>
    <row r="62" spans="1:69" s="12" customFormat="1" ht="15" customHeight="1" x14ac:dyDescent="0.25">
      <c r="A62" s="371">
        <f>'SCC List'!A57</f>
        <v>70.06</v>
      </c>
      <c r="B62" s="372" t="str">
        <f>'SCC List'!B57</f>
        <v>Non-revenue vehicles</v>
      </c>
      <c r="C62" s="496">
        <f>'Build Main'!C62</f>
        <v>0</v>
      </c>
      <c r="D62" s="474">
        <f>'Build Main'!J62</f>
        <v>0</v>
      </c>
      <c r="E62" s="494"/>
      <c r="F62" s="588"/>
      <c r="G62" s="258">
        <f t="shared" si="7"/>
        <v>0</v>
      </c>
      <c r="H62" s="258" t="e">
        <f>G62*(' Fund Source by Cat'!D$19/' Fund Source by Cat'!B$19)</f>
        <v>#DIV/0!</v>
      </c>
      <c r="I62" s="591">
        <v>12</v>
      </c>
      <c r="J62" s="516">
        <f t="shared" si="8"/>
        <v>9.4559596622951519E-2</v>
      </c>
      <c r="K62" s="517" t="e">
        <f t="shared" si="9"/>
        <v>#DIV/0!</v>
      </c>
      <c r="L62" s="60"/>
    </row>
    <row r="63" spans="1:69" s="12" customFormat="1" ht="15" customHeight="1" x14ac:dyDescent="0.25">
      <c r="A63" s="371">
        <f>'SCC List'!A58</f>
        <v>70.069999999999993</v>
      </c>
      <c r="B63" s="372" t="str">
        <f>'SCC List'!B58</f>
        <v>Spare parts</v>
      </c>
      <c r="C63" s="496">
        <f>'Build Main'!C63</f>
        <v>0</v>
      </c>
      <c r="D63" s="474">
        <f>'Build Main'!J63</f>
        <v>0</v>
      </c>
      <c r="E63" s="494"/>
      <c r="F63" s="589"/>
      <c r="G63" s="258">
        <f t="shared" si="7"/>
        <v>0</v>
      </c>
      <c r="H63" s="258" t="e">
        <f>G63*(' Fund Source by Cat'!D$19/' Fund Source by Cat'!B$19)</f>
        <v>#DIV/0!</v>
      </c>
      <c r="I63" s="591">
        <v>12</v>
      </c>
      <c r="J63" s="516">
        <f t="shared" si="8"/>
        <v>9.4559596622951519E-2</v>
      </c>
      <c r="K63" s="517" t="e">
        <f t="shared" si="9"/>
        <v>#DIV/0!</v>
      </c>
      <c r="L63" s="60"/>
    </row>
    <row r="64" spans="1:69" s="22" customFormat="1" ht="15" customHeight="1" x14ac:dyDescent="0.25">
      <c r="A64" s="376" t="str">
        <f>'SCC List'!A59</f>
        <v>80 PROFESSIONAL SERVICES (applies to Cats. 10-50)</v>
      </c>
      <c r="B64" s="377"/>
      <c r="C64" s="393"/>
      <c r="D64" s="474">
        <f>'Build Main'!J64</f>
        <v>0</v>
      </c>
      <c r="E64" s="497"/>
      <c r="F64" s="498"/>
      <c r="G64" s="278"/>
      <c r="H64" s="278"/>
      <c r="I64" s="525"/>
      <c r="J64" s="518"/>
      <c r="K64" s="519"/>
      <c r="L64" s="61"/>
    </row>
    <row r="65" spans="1:12" s="12" customFormat="1" ht="15" customHeight="1" x14ac:dyDescent="0.25">
      <c r="A65" s="378">
        <f>'SCC List'!A60</f>
        <v>80.010000000000005</v>
      </c>
      <c r="B65" s="370" t="str">
        <f>'SCC List'!B60</f>
        <v>Project Development</v>
      </c>
      <c r="C65" s="499"/>
      <c r="D65" s="474">
        <f>'Build Main'!J65</f>
        <v>0</v>
      </c>
      <c r="E65" s="500"/>
      <c r="F65" s="501"/>
      <c r="G65" s="500"/>
      <c r="H65" s="500"/>
      <c r="I65" s="499"/>
      <c r="J65" s="520"/>
      <c r="K65" s="521"/>
      <c r="L65" s="60"/>
    </row>
    <row r="66" spans="1:12" s="12" customFormat="1" ht="15" customHeight="1" x14ac:dyDescent="0.25">
      <c r="A66" s="378">
        <f>'SCC List'!A61</f>
        <v>80.02</v>
      </c>
      <c r="B66" s="370" t="str">
        <f>'SCC List'!B61</f>
        <v>Engineering</v>
      </c>
      <c r="C66" s="269"/>
      <c r="D66" s="474">
        <f>'Build Main'!J66</f>
        <v>0</v>
      </c>
      <c r="E66" s="502"/>
      <c r="F66" s="501"/>
      <c r="G66" s="500"/>
      <c r="H66" s="500"/>
      <c r="I66" s="526"/>
      <c r="J66" s="522"/>
      <c r="K66" s="521"/>
      <c r="L66" s="60"/>
    </row>
    <row r="67" spans="1:12" s="12" customFormat="1" ht="15" customHeight="1" x14ac:dyDescent="0.25">
      <c r="A67" s="378">
        <f>'SCC List'!A62</f>
        <v>80.03</v>
      </c>
      <c r="B67" s="370" t="str">
        <f>'SCC List'!B62</f>
        <v>Project Management for Design and Construction</v>
      </c>
      <c r="C67" s="269"/>
      <c r="D67" s="474">
        <f>'Build Main'!J67</f>
        <v>0</v>
      </c>
      <c r="E67" s="502"/>
      <c r="F67" s="501"/>
      <c r="G67" s="500"/>
      <c r="H67" s="500"/>
      <c r="I67" s="526"/>
      <c r="J67" s="522"/>
      <c r="K67" s="521"/>
      <c r="L67" s="60"/>
    </row>
    <row r="68" spans="1:12" s="12" customFormat="1" ht="15" customHeight="1" x14ac:dyDescent="0.25">
      <c r="A68" s="378">
        <f>'SCC List'!A63</f>
        <v>80.040000000000006</v>
      </c>
      <c r="B68" s="370" t="str">
        <f>'SCC List'!B63</f>
        <v xml:space="preserve">Construction Administration &amp; Management </v>
      </c>
      <c r="C68" s="269"/>
      <c r="D68" s="474">
        <f>'Build Main'!J68</f>
        <v>0</v>
      </c>
      <c r="E68" s="503"/>
      <c r="F68" s="501"/>
      <c r="G68" s="500"/>
      <c r="H68" s="500"/>
      <c r="I68" s="526"/>
      <c r="J68" s="522"/>
      <c r="K68" s="521"/>
      <c r="L68" s="60"/>
    </row>
    <row r="69" spans="1:12" s="12" customFormat="1" ht="15" customHeight="1" x14ac:dyDescent="0.25">
      <c r="A69" s="378">
        <f>'SCC List'!A64</f>
        <v>80.05</v>
      </c>
      <c r="B69" s="370" t="str">
        <f>'SCC List'!B64</f>
        <v xml:space="preserve">Professional Liability and other Non-Construction Insurance </v>
      </c>
      <c r="C69" s="269"/>
      <c r="D69" s="474">
        <f>'Build Main'!J69</f>
        <v>0</v>
      </c>
      <c r="E69" s="503"/>
      <c r="F69" s="501"/>
      <c r="G69" s="500"/>
      <c r="H69" s="500"/>
      <c r="I69" s="526"/>
      <c r="J69" s="522"/>
      <c r="K69" s="521"/>
      <c r="L69" s="60"/>
    </row>
    <row r="70" spans="1:12" s="12" customFormat="1" ht="15" customHeight="1" x14ac:dyDescent="0.25">
      <c r="A70" s="378">
        <f>'SCC List'!A65</f>
        <v>80.06</v>
      </c>
      <c r="B70" s="370" t="str">
        <f>'SCC List'!B65</f>
        <v>Legal; Permits; Review Fees by other agencies, cities, etc.</v>
      </c>
      <c r="C70" s="269"/>
      <c r="D70" s="474">
        <f>'Build Main'!J70</f>
        <v>0</v>
      </c>
      <c r="E70" s="503"/>
      <c r="F70" s="501"/>
      <c r="G70" s="500"/>
      <c r="H70" s="500"/>
      <c r="I70" s="526"/>
      <c r="J70" s="522"/>
      <c r="K70" s="521"/>
      <c r="L70" s="60"/>
    </row>
    <row r="71" spans="1:12" s="12" customFormat="1" ht="15" customHeight="1" x14ac:dyDescent="0.25">
      <c r="A71" s="378">
        <f>'SCC List'!A66</f>
        <v>80.069999999999993</v>
      </c>
      <c r="B71" s="370" t="str">
        <f>'SCC List'!B66</f>
        <v>Surveys, Testing, Investigation, Inspection</v>
      </c>
      <c r="C71" s="269"/>
      <c r="D71" s="474">
        <f>'Build Main'!J71</f>
        <v>0</v>
      </c>
      <c r="E71" s="503"/>
      <c r="F71" s="501"/>
      <c r="G71" s="500"/>
      <c r="H71" s="500"/>
      <c r="I71" s="526"/>
      <c r="J71" s="522"/>
      <c r="K71" s="521"/>
      <c r="L71" s="60"/>
    </row>
    <row r="72" spans="1:12" s="12" customFormat="1" ht="15" customHeight="1" x14ac:dyDescent="0.25">
      <c r="A72" s="378">
        <f>'SCC List'!A67</f>
        <v>80.08</v>
      </c>
      <c r="B72" s="370" t="str">
        <f>'SCC List'!B67</f>
        <v>Start up</v>
      </c>
      <c r="C72" s="269"/>
      <c r="D72" s="474">
        <f>'Build Main'!J72</f>
        <v>0</v>
      </c>
      <c r="E72" s="503"/>
      <c r="F72" s="501"/>
      <c r="G72" s="500"/>
      <c r="H72" s="500"/>
      <c r="I72" s="526"/>
      <c r="J72" s="522"/>
      <c r="K72" s="521"/>
      <c r="L72" s="60"/>
    </row>
    <row r="73" spans="1:12" s="12" customFormat="1" ht="15" customHeight="1" x14ac:dyDescent="0.25">
      <c r="A73" s="894" t="str">
        <f>'SCC Definitions'!A72:B72</f>
        <v>Subtotal (10 - 80)</v>
      </c>
      <c r="B73" s="895"/>
      <c r="C73" s="504"/>
      <c r="D73" s="474">
        <f>SUM(D52,D53,D56,D64)</f>
        <v>0</v>
      </c>
      <c r="E73" s="503"/>
      <c r="F73" s="501"/>
      <c r="G73" s="500"/>
      <c r="H73" s="500"/>
      <c r="I73" s="526"/>
      <c r="J73" s="522"/>
      <c r="K73" s="521"/>
      <c r="L73" s="60"/>
    </row>
    <row r="74" spans="1:12" s="11" customFormat="1" ht="15" customHeight="1" x14ac:dyDescent="0.25">
      <c r="A74" s="367" t="str">
        <f>'SCC List'!A68</f>
        <v>90 UNALLOCATED CONTINGENCY</v>
      </c>
      <c r="B74" s="505"/>
      <c r="C74" s="506"/>
      <c r="D74" s="507">
        <f>'Build Main'!J74</f>
        <v>0</v>
      </c>
      <c r="E74" s="508"/>
      <c r="F74" s="509"/>
      <c r="G74" s="510"/>
      <c r="H74" s="510"/>
      <c r="I74" s="514"/>
      <c r="J74" s="523"/>
      <c r="K74" s="524"/>
      <c r="L74" s="59"/>
    </row>
    <row r="75" spans="1:12" s="11" customFormat="1" ht="15" customHeight="1" x14ac:dyDescent="0.25">
      <c r="A75" s="894" t="s">
        <v>227</v>
      </c>
      <c r="B75" s="895"/>
      <c r="C75" s="394"/>
      <c r="D75" s="266">
        <f>SUM(D73,D74)</f>
        <v>0</v>
      </c>
      <c r="E75" s="511" t="e">
        <f>SUM(E52)</f>
        <v>#DIV/0!</v>
      </c>
      <c r="F75" s="512">
        <f>SUM(F52,F53,F56)</f>
        <v>0</v>
      </c>
      <c r="G75" s="513" t="e">
        <f>SUM(G52,G53,G56)</f>
        <v>#DIV/0!</v>
      </c>
      <c r="H75" s="513" t="e">
        <f>SUM(H52,H53,H56)</f>
        <v>#DIV/0!</v>
      </c>
      <c r="I75" s="514"/>
      <c r="J75" s="514"/>
      <c r="K75" s="507" t="e">
        <f>SUM(K52,K53,K56)</f>
        <v>#DIV/0!</v>
      </c>
      <c r="L75" s="59"/>
    </row>
    <row r="76" spans="1:12" s="13" customFormat="1" ht="15" customHeight="1" x14ac:dyDescent="0.25">
      <c r="C76" s="14"/>
      <c r="D76" s="14"/>
      <c r="E76" s="14"/>
      <c r="F76" s="14"/>
      <c r="G76" s="14"/>
      <c r="H76" s="14"/>
      <c r="I76" s="14"/>
      <c r="J76" s="14"/>
      <c r="K76" s="14"/>
      <c r="L76" s="62"/>
    </row>
    <row r="77" spans="1:12" s="13" customFormat="1" ht="15" customHeight="1" x14ac:dyDescent="0.25">
      <c r="C77" s="14"/>
      <c r="D77" s="14"/>
      <c r="E77" s="14"/>
      <c r="F77" s="14"/>
      <c r="G77" s="14"/>
      <c r="H77" s="14"/>
      <c r="I77" s="14"/>
      <c r="J77" s="14"/>
      <c r="K77" s="14"/>
      <c r="L77" s="62"/>
    </row>
    <row r="78" spans="1:12" s="13" customFormat="1" ht="14" x14ac:dyDescent="0.25">
      <c r="C78" s="14"/>
      <c r="D78" s="14"/>
      <c r="E78" s="14"/>
      <c r="F78" s="14"/>
      <c r="G78" s="14"/>
      <c r="H78" s="14"/>
      <c r="I78" s="14"/>
      <c r="J78" s="14"/>
      <c r="K78" s="14"/>
      <c r="L78" s="62"/>
    </row>
    <row r="79" spans="1:12" s="13" customFormat="1" ht="14" x14ac:dyDescent="0.25">
      <c r="C79" s="14"/>
      <c r="D79" s="14"/>
      <c r="E79" s="14"/>
      <c r="F79" s="14"/>
      <c r="G79" s="14"/>
      <c r="H79" s="14"/>
      <c r="I79" s="14"/>
      <c r="J79" s="14"/>
      <c r="K79" s="14"/>
      <c r="L79" s="62"/>
    </row>
    <row r="80" spans="1:12" s="13" customFormat="1" ht="14" x14ac:dyDescent="0.25">
      <c r="C80" s="14"/>
      <c r="D80" s="14"/>
      <c r="E80" s="14"/>
      <c r="F80" s="14"/>
      <c r="G80" s="14"/>
      <c r="H80" s="14"/>
      <c r="I80" s="14"/>
      <c r="J80" s="14"/>
      <c r="K80" s="14"/>
      <c r="L80" s="62"/>
    </row>
    <row r="81" spans="3:12" s="13" customFormat="1" ht="14" x14ac:dyDescent="0.25">
      <c r="C81" s="14"/>
      <c r="D81" s="14"/>
      <c r="E81" s="14"/>
      <c r="F81" s="14"/>
      <c r="G81" s="14"/>
      <c r="H81" s="14"/>
      <c r="I81" s="14"/>
      <c r="J81" s="14"/>
      <c r="K81" s="14"/>
      <c r="L81" s="62"/>
    </row>
    <row r="82" spans="3:12" s="13" customFormat="1" ht="14" x14ac:dyDescent="0.25">
      <c r="C82" s="14"/>
      <c r="D82" s="14"/>
      <c r="E82" s="14"/>
      <c r="F82" s="14"/>
      <c r="G82" s="14"/>
      <c r="H82" s="14"/>
      <c r="I82" s="14"/>
      <c r="J82" s="14"/>
      <c r="K82" s="14"/>
      <c r="L82" s="62"/>
    </row>
    <row r="83" spans="3:12" s="13" customFormat="1" ht="14" x14ac:dyDescent="0.25">
      <c r="C83" s="14"/>
      <c r="D83" s="14"/>
      <c r="E83" s="14"/>
      <c r="F83" s="14"/>
      <c r="G83" s="14"/>
      <c r="H83" s="14"/>
      <c r="I83" s="14"/>
      <c r="J83" s="14"/>
      <c r="K83" s="14"/>
      <c r="L83" s="62"/>
    </row>
    <row r="84" spans="3:12" s="13" customFormat="1" ht="14" x14ac:dyDescent="0.25">
      <c r="C84" s="14"/>
      <c r="D84" s="14"/>
      <c r="E84" s="14"/>
      <c r="F84" s="14"/>
      <c r="G84" s="14"/>
      <c r="H84" s="14"/>
      <c r="I84" s="14"/>
      <c r="J84" s="14"/>
      <c r="K84" s="14"/>
      <c r="L84" s="62"/>
    </row>
    <row r="85" spans="3:12" s="13" customFormat="1" ht="14" x14ac:dyDescent="0.25">
      <c r="C85" s="14"/>
      <c r="D85" s="14"/>
      <c r="E85" s="14"/>
      <c r="F85" s="14"/>
      <c r="G85" s="14"/>
      <c r="H85" s="14"/>
      <c r="I85" s="14"/>
      <c r="J85" s="14"/>
      <c r="K85" s="14"/>
      <c r="L85" s="62"/>
    </row>
    <row r="86" spans="3:12" s="13" customFormat="1" ht="14" x14ac:dyDescent="0.25">
      <c r="C86" s="14"/>
      <c r="D86" s="14"/>
      <c r="E86" s="14"/>
      <c r="F86" s="14"/>
      <c r="G86" s="14"/>
      <c r="H86" s="14"/>
      <c r="I86" s="14"/>
      <c r="J86" s="14"/>
      <c r="K86" s="14"/>
      <c r="L86" s="62"/>
    </row>
    <row r="87" spans="3:12" s="13" customFormat="1" ht="14" x14ac:dyDescent="0.25">
      <c r="C87" s="14"/>
      <c r="D87" s="14"/>
      <c r="E87" s="14"/>
      <c r="F87" s="14"/>
      <c r="G87" s="14"/>
      <c r="H87" s="14"/>
      <c r="I87" s="14"/>
      <c r="J87" s="14"/>
      <c r="K87" s="14"/>
      <c r="L87" s="62"/>
    </row>
    <row r="88" spans="3:12" s="13" customFormat="1" ht="14" x14ac:dyDescent="0.25">
      <c r="C88" s="14"/>
      <c r="D88" s="14"/>
      <c r="E88" s="14"/>
      <c r="F88" s="14"/>
      <c r="G88" s="14"/>
      <c r="H88" s="14"/>
      <c r="I88" s="14"/>
      <c r="J88" s="14"/>
      <c r="K88" s="14"/>
      <c r="L88" s="62"/>
    </row>
    <row r="89" spans="3:12" s="13" customFormat="1" ht="14" x14ac:dyDescent="0.25">
      <c r="C89" s="14"/>
      <c r="D89" s="14"/>
      <c r="E89" s="14"/>
      <c r="F89" s="14"/>
      <c r="G89" s="14"/>
      <c r="H89" s="14"/>
      <c r="I89" s="14"/>
      <c r="J89" s="14"/>
      <c r="K89" s="14"/>
      <c r="L89" s="62"/>
    </row>
    <row r="90" spans="3:12" s="13" customFormat="1" ht="14" x14ac:dyDescent="0.25">
      <c r="C90" s="14"/>
      <c r="D90" s="14"/>
      <c r="E90" s="14"/>
      <c r="F90" s="14"/>
      <c r="G90" s="14"/>
      <c r="H90" s="14"/>
      <c r="I90" s="14"/>
      <c r="J90" s="14"/>
      <c r="K90" s="14"/>
      <c r="L90" s="62"/>
    </row>
    <row r="91" spans="3:12" s="13" customFormat="1" ht="14" x14ac:dyDescent="0.25">
      <c r="C91" s="14"/>
      <c r="D91" s="14"/>
      <c r="E91" s="14"/>
      <c r="F91" s="14"/>
      <c r="G91" s="14"/>
      <c r="H91" s="14"/>
      <c r="I91" s="14"/>
      <c r="J91" s="14"/>
      <c r="K91" s="14"/>
      <c r="L91" s="62"/>
    </row>
    <row r="92" spans="3:12" s="13" customFormat="1" ht="14" x14ac:dyDescent="0.25">
      <c r="C92" s="14"/>
      <c r="D92" s="14"/>
      <c r="E92" s="14"/>
      <c r="F92" s="14"/>
      <c r="G92" s="14"/>
      <c r="H92" s="14"/>
      <c r="I92" s="14"/>
      <c r="J92" s="14"/>
      <c r="K92" s="14"/>
      <c r="L92" s="62"/>
    </row>
    <row r="93" spans="3:12" s="13" customFormat="1" ht="14" x14ac:dyDescent="0.25">
      <c r="C93" s="14"/>
      <c r="D93" s="14"/>
      <c r="E93" s="14"/>
      <c r="F93" s="14"/>
      <c r="G93" s="14"/>
      <c r="H93" s="14"/>
      <c r="I93" s="14"/>
      <c r="J93" s="14"/>
      <c r="K93" s="14"/>
      <c r="L93" s="62"/>
    </row>
    <row r="94" spans="3:12" s="13" customFormat="1" ht="14" x14ac:dyDescent="0.25">
      <c r="C94" s="14"/>
      <c r="D94" s="14"/>
      <c r="E94" s="14"/>
      <c r="F94" s="14"/>
      <c r="G94" s="14"/>
      <c r="H94" s="14"/>
      <c r="I94" s="14"/>
      <c r="J94" s="14"/>
      <c r="K94" s="14"/>
      <c r="L94" s="62"/>
    </row>
    <row r="95" spans="3:12" s="13" customFormat="1" ht="14" x14ac:dyDescent="0.25">
      <c r="C95" s="14"/>
      <c r="D95" s="14"/>
      <c r="E95" s="14"/>
      <c r="F95" s="14"/>
      <c r="G95" s="14"/>
      <c r="H95" s="14"/>
      <c r="I95" s="14"/>
      <c r="J95" s="14"/>
      <c r="K95" s="14"/>
      <c r="L95" s="62"/>
    </row>
    <row r="96" spans="3:12" s="13" customFormat="1" ht="14" x14ac:dyDescent="0.25">
      <c r="C96" s="14"/>
      <c r="D96" s="14"/>
      <c r="E96" s="14"/>
      <c r="F96" s="14"/>
      <c r="G96" s="14"/>
      <c r="H96" s="14"/>
      <c r="I96" s="14"/>
      <c r="J96" s="14"/>
      <c r="K96" s="14"/>
      <c r="L96" s="62"/>
    </row>
    <row r="97" spans="1:12" s="13" customFormat="1" ht="14" x14ac:dyDescent="0.25">
      <c r="C97" s="14"/>
      <c r="D97" s="14"/>
      <c r="E97" s="14"/>
      <c r="F97" s="14"/>
      <c r="G97" s="14"/>
      <c r="H97" s="14"/>
      <c r="I97" s="14"/>
      <c r="J97" s="14"/>
      <c r="K97" s="14"/>
      <c r="L97" s="62"/>
    </row>
    <row r="98" spans="1:12" s="13" customFormat="1" ht="14" x14ac:dyDescent="0.25">
      <c r="C98" s="14"/>
      <c r="D98" s="14"/>
      <c r="E98" s="14"/>
      <c r="F98" s="14"/>
      <c r="G98" s="14"/>
      <c r="H98" s="14"/>
      <c r="I98" s="14"/>
      <c r="J98" s="14"/>
      <c r="K98" s="14"/>
      <c r="L98" s="62"/>
    </row>
    <row r="99" spans="1:12" s="13" customFormat="1" ht="14" x14ac:dyDescent="0.25">
      <c r="C99" s="14"/>
      <c r="D99" s="14"/>
      <c r="E99" s="14"/>
      <c r="F99" s="14"/>
      <c r="G99" s="14"/>
      <c r="H99" s="14"/>
      <c r="I99" s="14"/>
      <c r="J99" s="14"/>
      <c r="K99" s="14"/>
      <c r="L99" s="62"/>
    </row>
    <row r="100" spans="1:12" s="13" customFormat="1" ht="14" x14ac:dyDescent="0.25">
      <c r="C100" s="14"/>
      <c r="D100" s="14"/>
      <c r="E100" s="14"/>
      <c r="F100" s="14"/>
      <c r="G100" s="14"/>
      <c r="H100" s="14"/>
      <c r="I100" s="14"/>
      <c r="J100" s="14"/>
      <c r="K100" s="14"/>
      <c r="L100" s="62"/>
    </row>
    <row r="101" spans="1:12" s="13" customFormat="1" ht="14" x14ac:dyDescent="0.25">
      <c r="C101" s="14"/>
      <c r="D101" s="14"/>
      <c r="E101" s="14"/>
      <c r="F101" s="14"/>
      <c r="G101" s="14"/>
      <c r="H101" s="14"/>
      <c r="I101" s="14"/>
      <c r="J101" s="14"/>
      <c r="K101" s="14"/>
      <c r="L101" s="62"/>
    </row>
    <row r="102" spans="1:12" s="12" customFormat="1" ht="14" x14ac:dyDescent="0.25">
      <c r="A102" s="13"/>
      <c r="B102" s="13"/>
      <c r="C102" s="14"/>
      <c r="D102" s="14"/>
      <c r="E102" s="14"/>
      <c r="F102" s="14"/>
      <c r="G102" s="14"/>
      <c r="H102" s="14"/>
      <c r="I102" s="14"/>
      <c r="J102" s="14"/>
      <c r="K102" s="14"/>
      <c r="L102" s="60"/>
    </row>
    <row r="103" spans="1:12" s="12" customFormat="1" ht="14" x14ac:dyDescent="0.25">
      <c r="A103" s="13"/>
      <c r="B103" s="13"/>
      <c r="C103" s="14"/>
      <c r="D103" s="14"/>
      <c r="E103" s="14"/>
      <c r="F103" s="14"/>
      <c r="G103" s="14"/>
      <c r="H103" s="14"/>
      <c r="I103" s="14"/>
      <c r="J103" s="14"/>
      <c r="K103" s="14"/>
      <c r="L103" s="60"/>
    </row>
    <row r="104" spans="1:12" s="12" customFormat="1" ht="14" x14ac:dyDescent="0.25">
      <c r="A104" s="13"/>
      <c r="B104" s="13"/>
      <c r="C104" s="14"/>
      <c r="D104" s="14"/>
      <c r="E104" s="14"/>
      <c r="F104" s="14"/>
      <c r="G104" s="14"/>
      <c r="H104" s="14"/>
      <c r="I104" s="14"/>
      <c r="J104" s="14"/>
      <c r="K104" s="14"/>
      <c r="L104" s="60"/>
    </row>
    <row r="105" spans="1:12" s="12" customFormat="1" ht="14" x14ac:dyDescent="0.25">
      <c r="A105" s="13"/>
      <c r="B105" s="13"/>
      <c r="C105" s="14"/>
      <c r="D105" s="14"/>
      <c r="E105" s="14"/>
      <c r="F105" s="14"/>
      <c r="G105" s="14"/>
      <c r="H105" s="14"/>
      <c r="I105" s="14"/>
      <c r="J105" s="14"/>
      <c r="K105" s="14"/>
      <c r="L105" s="60"/>
    </row>
    <row r="106" spans="1:12" s="12" customFormat="1" ht="14" x14ac:dyDescent="0.25">
      <c r="A106" s="13"/>
      <c r="B106" s="13"/>
      <c r="C106" s="14"/>
      <c r="D106" s="14"/>
      <c r="E106" s="14"/>
      <c r="F106" s="14"/>
      <c r="G106" s="14"/>
      <c r="H106" s="14"/>
      <c r="I106" s="14"/>
      <c r="J106" s="14"/>
      <c r="K106" s="14"/>
      <c r="L106" s="60"/>
    </row>
    <row r="107" spans="1:12" s="12" customFormat="1" ht="14" x14ac:dyDescent="0.25">
      <c r="A107" s="13"/>
      <c r="B107" s="13"/>
      <c r="C107" s="14"/>
      <c r="D107" s="14"/>
      <c r="E107" s="14"/>
      <c r="F107" s="14"/>
      <c r="G107" s="14"/>
      <c r="H107" s="14"/>
      <c r="I107" s="14"/>
      <c r="J107" s="14"/>
      <c r="K107" s="14"/>
      <c r="L107" s="60"/>
    </row>
    <row r="108" spans="1:12" s="12" customFormat="1" ht="14" x14ac:dyDescent="0.25">
      <c r="A108" s="13"/>
      <c r="B108" s="13"/>
      <c r="C108" s="14"/>
      <c r="D108" s="14"/>
      <c r="E108" s="14"/>
      <c r="F108" s="14"/>
      <c r="G108" s="14"/>
      <c r="H108" s="14"/>
      <c r="I108" s="14"/>
      <c r="J108" s="14"/>
      <c r="K108" s="14"/>
      <c r="L108" s="60"/>
    </row>
    <row r="109" spans="1:12" s="12" customFormat="1" ht="14" x14ac:dyDescent="0.25">
      <c r="A109" s="13"/>
      <c r="B109" s="13"/>
      <c r="C109" s="14"/>
      <c r="D109" s="14"/>
      <c r="E109" s="14"/>
      <c r="F109" s="14"/>
      <c r="G109" s="14"/>
      <c r="H109" s="14"/>
      <c r="I109" s="14"/>
      <c r="J109" s="14"/>
      <c r="K109" s="14"/>
      <c r="L109" s="60"/>
    </row>
    <row r="110" spans="1:12" s="12" customFormat="1" ht="14" x14ac:dyDescent="0.25">
      <c r="A110" s="13"/>
      <c r="B110" s="13"/>
      <c r="C110" s="14"/>
      <c r="D110" s="14"/>
      <c r="E110" s="14"/>
      <c r="F110" s="14"/>
      <c r="G110" s="14"/>
      <c r="H110" s="14"/>
      <c r="I110" s="14"/>
      <c r="J110" s="14"/>
      <c r="K110" s="14"/>
      <c r="L110" s="60"/>
    </row>
    <row r="111" spans="1:12" s="12" customFormat="1" ht="14" x14ac:dyDescent="0.25">
      <c r="A111" s="13"/>
      <c r="B111" s="13"/>
      <c r="C111" s="14"/>
      <c r="D111" s="14"/>
      <c r="E111" s="14"/>
      <c r="F111" s="14"/>
      <c r="G111" s="14"/>
      <c r="H111" s="14"/>
      <c r="I111" s="14"/>
      <c r="J111" s="14"/>
      <c r="K111" s="14"/>
      <c r="L111" s="60"/>
    </row>
    <row r="112" spans="1:12" s="12" customFormat="1" ht="14" x14ac:dyDescent="0.25">
      <c r="A112" s="13"/>
      <c r="B112" s="13"/>
      <c r="C112" s="14"/>
      <c r="D112" s="14"/>
      <c r="E112" s="14"/>
      <c r="F112" s="14"/>
      <c r="G112" s="14"/>
      <c r="H112" s="14"/>
      <c r="I112" s="14"/>
      <c r="J112" s="14"/>
      <c r="K112" s="14"/>
      <c r="L112" s="60"/>
    </row>
    <row r="113" spans="1:12" s="12" customFormat="1" ht="14" x14ac:dyDescent="0.25">
      <c r="A113" s="13"/>
      <c r="B113" s="13"/>
      <c r="C113" s="14"/>
      <c r="D113" s="14"/>
      <c r="E113" s="14"/>
      <c r="F113" s="14"/>
      <c r="G113" s="14"/>
      <c r="H113" s="14"/>
      <c r="I113" s="14"/>
      <c r="J113" s="14"/>
      <c r="K113" s="14"/>
      <c r="L113" s="60"/>
    </row>
    <row r="114" spans="1:12" s="12" customFormat="1" ht="14" x14ac:dyDescent="0.25">
      <c r="A114" s="13"/>
      <c r="B114" s="13"/>
      <c r="C114" s="14"/>
      <c r="D114" s="14"/>
      <c r="E114" s="14"/>
      <c r="F114" s="14"/>
      <c r="G114" s="14"/>
      <c r="H114" s="14"/>
      <c r="I114" s="14"/>
      <c r="J114" s="14"/>
      <c r="K114" s="14"/>
      <c r="L114" s="60"/>
    </row>
    <row r="115" spans="1:12" s="12" customFormat="1" ht="14" x14ac:dyDescent="0.25">
      <c r="A115" s="13"/>
      <c r="B115" s="13"/>
      <c r="C115" s="14"/>
      <c r="D115" s="14"/>
      <c r="E115" s="14"/>
      <c r="F115" s="14"/>
      <c r="G115" s="14"/>
      <c r="H115" s="14"/>
      <c r="I115" s="14"/>
      <c r="J115" s="14"/>
      <c r="K115" s="14"/>
      <c r="L115" s="60"/>
    </row>
    <row r="116" spans="1:12" s="12" customFormat="1" ht="14" x14ac:dyDescent="0.25">
      <c r="A116" s="13"/>
      <c r="B116" s="13"/>
      <c r="C116" s="14"/>
      <c r="D116" s="14"/>
      <c r="E116" s="14"/>
      <c r="F116" s="14"/>
      <c r="G116" s="14"/>
      <c r="H116" s="14"/>
      <c r="I116" s="14"/>
      <c r="J116" s="14"/>
      <c r="K116" s="14"/>
      <c r="L116" s="60"/>
    </row>
    <row r="117" spans="1:12" s="12" customFormat="1" ht="14" x14ac:dyDescent="0.25">
      <c r="A117" s="13"/>
      <c r="B117" s="13"/>
      <c r="C117" s="14"/>
      <c r="D117" s="14"/>
      <c r="E117" s="14"/>
      <c r="F117" s="14"/>
      <c r="G117" s="14"/>
      <c r="H117" s="14"/>
      <c r="I117" s="14"/>
      <c r="J117" s="14"/>
      <c r="K117" s="14"/>
      <c r="L117" s="60"/>
    </row>
    <row r="118" spans="1:12" s="12" customFormat="1" ht="14" x14ac:dyDescent="0.25">
      <c r="A118" s="13"/>
      <c r="B118" s="13"/>
      <c r="C118" s="14"/>
      <c r="D118" s="14"/>
      <c r="E118" s="14"/>
      <c r="F118" s="14"/>
      <c r="G118" s="14"/>
      <c r="H118" s="14"/>
      <c r="I118" s="14"/>
      <c r="J118" s="14"/>
      <c r="K118" s="14"/>
      <c r="L118" s="60"/>
    </row>
    <row r="119" spans="1:12" s="12" customFormat="1" ht="14" x14ac:dyDescent="0.25">
      <c r="A119" s="13"/>
      <c r="B119" s="13"/>
      <c r="C119" s="14"/>
      <c r="D119" s="14"/>
      <c r="E119" s="14"/>
      <c r="F119" s="14"/>
      <c r="G119" s="14"/>
      <c r="H119" s="14"/>
      <c r="I119" s="14"/>
      <c r="J119" s="14"/>
      <c r="K119" s="14"/>
      <c r="L119" s="60"/>
    </row>
    <row r="120" spans="1:12" s="12" customFormat="1" ht="14" x14ac:dyDescent="0.25">
      <c r="A120" s="13"/>
      <c r="B120" s="13"/>
      <c r="C120" s="14"/>
      <c r="D120" s="14"/>
      <c r="E120" s="14"/>
      <c r="F120" s="14"/>
      <c r="G120" s="14"/>
      <c r="H120" s="14"/>
      <c r="I120" s="14"/>
      <c r="J120" s="14"/>
      <c r="K120" s="14"/>
      <c r="L120" s="60"/>
    </row>
    <row r="121" spans="1:12" s="12" customFormat="1" ht="14" x14ac:dyDescent="0.25">
      <c r="A121" s="13"/>
      <c r="B121" s="13"/>
      <c r="C121" s="14"/>
      <c r="D121" s="14"/>
      <c r="E121" s="14"/>
      <c r="F121" s="14"/>
      <c r="G121" s="14"/>
      <c r="H121" s="14"/>
      <c r="I121" s="14"/>
      <c r="J121" s="14"/>
      <c r="K121" s="14"/>
      <c r="L121" s="60"/>
    </row>
    <row r="122" spans="1:12" s="12" customFormat="1" ht="14" x14ac:dyDescent="0.25">
      <c r="A122" s="13"/>
      <c r="B122" s="13"/>
      <c r="C122" s="14"/>
      <c r="D122" s="14"/>
      <c r="E122" s="14"/>
      <c r="F122" s="14"/>
      <c r="G122" s="14"/>
      <c r="H122" s="14"/>
      <c r="I122" s="14"/>
      <c r="J122" s="14"/>
      <c r="K122" s="14"/>
      <c r="L122" s="60"/>
    </row>
    <row r="123" spans="1:12" s="12" customFormat="1" ht="14" x14ac:dyDescent="0.25">
      <c r="A123" s="13"/>
      <c r="B123" s="13"/>
      <c r="C123" s="14"/>
      <c r="D123" s="14"/>
      <c r="E123" s="14"/>
      <c r="F123" s="14"/>
      <c r="G123" s="14"/>
      <c r="H123" s="14"/>
      <c r="I123" s="14"/>
      <c r="J123" s="14"/>
      <c r="K123" s="14"/>
      <c r="L123" s="60"/>
    </row>
    <row r="124" spans="1:12" s="12" customFormat="1" ht="14" x14ac:dyDescent="0.25">
      <c r="A124" s="13"/>
      <c r="B124" s="13"/>
      <c r="C124" s="14"/>
      <c r="D124" s="14"/>
      <c r="E124" s="14"/>
      <c r="F124" s="14"/>
      <c r="G124" s="14"/>
      <c r="H124" s="14"/>
      <c r="I124" s="14"/>
      <c r="J124" s="14"/>
      <c r="K124" s="14"/>
      <c r="L124" s="60"/>
    </row>
    <row r="125" spans="1:12" s="12" customFormat="1" ht="14" x14ac:dyDescent="0.25">
      <c r="A125" s="13"/>
      <c r="B125" s="13"/>
      <c r="C125" s="14"/>
      <c r="D125" s="14"/>
      <c r="E125" s="14"/>
      <c r="F125" s="14"/>
      <c r="G125" s="14"/>
      <c r="H125" s="14"/>
      <c r="I125" s="14"/>
      <c r="J125" s="14"/>
      <c r="K125" s="14"/>
      <c r="L125" s="60"/>
    </row>
    <row r="126" spans="1:12" s="12" customFormat="1" ht="14" x14ac:dyDescent="0.25">
      <c r="A126" s="13"/>
      <c r="B126" s="13"/>
      <c r="C126" s="14"/>
      <c r="D126" s="14"/>
      <c r="E126" s="14"/>
      <c r="F126" s="14"/>
      <c r="G126" s="14"/>
      <c r="H126" s="14"/>
      <c r="I126" s="14"/>
      <c r="J126" s="14"/>
      <c r="K126" s="14"/>
      <c r="L126" s="60"/>
    </row>
    <row r="127" spans="1:12" s="12" customFormat="1" ht="14" x14ac:dyDescent="0.25">
      <c r="A127" s="13"/>
      <c r="B127" s="13"/>
      <c r="C127" s="14"/>
      <c r="D127" s="14"/>
      <c r="E127" s="14"/>
      <c r="F127" s="14"/>
      <c r="G127" s="14"/>
      <c r="H127" s="14"/>
      <c r="I127" s="14"/>
      <c r="J127" s="14"/>
      <c r="K127" s="14"/>
      <c r="L127" s="60"/>
    </row>
    <row r="128" spans="1:12" s="12" customFormat="1" ht="14" x14ac:dyDescent="0.25">
      <c r="A128" s="13"/>
      <c r="B128" s="13"/>
      <c r="C128" s="14"/>
      <c r="D128" s="14"/>
      <c r="E128" s="14"/>
      <c r="F128" s="14"/>
      <c r="G128" s="14"/>
      <c r="H128" s="14"/>
      <c r="I128" s="14"/>
      <c r="J128" s="14"/>
      <c r="K128" s="14"/>
      <c r="L128" s="60"/>
    </row>
    <row r="129" spans="1:12" s="12" customFormat="1" ht="14" x14ac:dyDescent="0.25">
      <c r="A129" s="13"/>
      <c r="B129" s="13"/>
      <c r="C129" s="14"/>
      <c r="D129" s="14"/>
      <c r="E129" s="14"/>
      <c r="F129" s="14"/>
      <c r="G129" s="14"/>
      <c r="H129" s="14"/>
      <c r="I129" s="14"/>
      <c r="J129" s="14"/>
      <c r="K129" s="14"/>
      <c r="L129" s="60"/>
    </row>
    <row r="130" spans="1:12" s="12" customFormat="1" ht="14" x14ac:dyDescent="0.25">
      <c r="A130" s="13"/>
      <c r="B130" s="13"/>
      <c r="C130" s="14"/>
      <c r="D130" s="14"/>
      <c r="E130" s="14"/>
      <c r="F130" s="14"/>
      <c r="G130" s="14"/>
      <c r="H130" s="14"/>
      <c r="I130" s="14"/>
      <c r="J130" s="14"/>
      <c r="K130" s="14"/>
      <c r="L130" s="60"/>
    </row>
    <row r="131" spans="1:12" s="12" customFormat="1" ht="14" x14ac:dyDescent="0.25">
      <c r="A131" s="13"/>
      <c r="B131" s="13"/>
      <c r="C131" s="14"/>
      <c r="D131" s="14"/>
      <c r="E131" s="14"/>
      <c r="F131" s="14"/>
      <c r="G131" s="14"/>
      <c r="H131" s="14"/>
      <c r="I131" s="14"/>
      <c r="J131" s="14"/>
      <c r="K131" s="14"/>
      <c r="L131" s="60"/>
    </row>
    <row r="132" spans="1:12" s="12" customFormat="1" ht="14" x14ac:dyDescent="0.25">
      <c r="A132" s="13"/>
      <c r="B132" s="13"/>
      <c r="C132" s="14"/>
      <c r="D132" s="14"/>
      <c r="E132" s="14"/>
      <c r="F132" s="14"/>
      <c r="G132" s="14"/>
      <c r="H132" s="14"/>
      <c r="I132" s="14"/>
      <c r="J132" s="14"/>
      <c r="K132" s="14"/>
      <c r="L132" s="60"/>
    </row>
    <row r="133" spans="1:12" s="12" customFormat="1" ht="14" x14ac:dyDescent="0.25">
      <c r="A133" s="13"/>
      <c r="B133" s="13"/>
      <c r="C133" s="14"/>
      <c r="D133" s="14"/>
      <c r="E133" s="14"/>
      <c r="F133" s="14"/>
      <c r="G133" s="14"/>
      <c r="H133" s="14"/>
      <c r="I133" s="14"/>
      <c r="J133" s="14"/>
      <c r="K133" s="14"/>
      <c r="L133" s="60"/>
    </row>
    <row r="134" spans="1:12" s="12" customFormat="1" ht="14" x14ac:dyDescent="0.25">
      <c r="A134" s="13"/>
      <c r="B134" s="13"/>
      <c r="C134" s="14"/>
      <c r="D134" s="14"/>
      <c r="E134" s="14"/>
      <c r="F134" s="14"/>
      <c r="G134" s="14"/>
      <c r="H134" s="14"/>
      <c r="I134" s="14"/>
      <c r="J134" s="14"/>
      <c r="K134" s="14"/>
      <c r="L134" s="60"/>
    </row>
    <row r="135" spans="1:12" s="12" customFormat="1" ht="14" x14ac:dyDescent="0.25">
      <c r="A135" s="13"/>
      <c r="B135" s="13"/>
      <c r="C135" s="14"/>
      <c r="D135" s="14"/>
      <c r="E135" s="14"/>
      <c r="F135" s="14"/>
      <c r="G135" s="14"/>
      <c r="H135" s="14"/>
      <c r="I135" s="14"/>
      <c r="J135" s="14"/>
      <c r="K135" s="14"/>
      <c r="L135" s="60"/>
    </row>
    <row r="136" spans="1:12" s="12" customFormat="1" ht="14" x14ac:dyDescent="0.25">
      <c r="A136" s="13"/>
      <c r="B136" s="13"/>
      <c r="C136" s="14"/>
      <c r="D136" s="14"/>
      <c r="E136" s="14"/>
      <c r="F136" s="14"/>
      <c r="G136" s="14"/>
      <c r="H136" s="14"/>
      <c r="I136" s="14"/>
      <c r="J136" s="14"/>
      <c r="K136" s="14"/>
      <c r="L136" s="60"/>
    </row>
    <row r="137" spans="1:12" s="12" customFormat="1" ht="14" x14ac:dyDescent="0.25">
      <c r="A137" s="13"/>
      <c r="B137" s="13"/>
      <c r="C137" s="14"/>
      <c r="D137" s="14"/>
      <c r="E137" s="14"/>
      <c r="F137" s="14"/>
      <c r="G137" s="14"/>
      <c r="H137" s="14"/>
      <c r="I137" s="14"/>
      <c r="J137" s="14"/>
      <c r="K137" s="14"/>
      <c r="L137" s="60"/>
    </row>
    <row r="138" spans="1:12" s="12" customFormat="1" ht="14" x14ac:dyDescent="0.25">
      <c r="A138" s="13"/>
      <c r="B138" s="13"/>
      <c r="C138" s="14"/>
      <c r="D138" s="14"/>
      <c r="E138" s="14"/>
      <c r="F138" s="14"/>
      <c r="G138" s="14"/>
      <c r="H138" s="14"/>
      <c r="I138" s="14"/>
      <c r="J138" s="14"/>
      <c r="K138" s="14"/>
      <c r="L138" s="60"/>
    </row>
    <row r="139" spans="1:12" s="12" customFormat="1" ht="14" x14ac:dyDescent="0.25">
      <c r="A139" s="13"/>
      <c r="B139" s="13"/>
      <c r="C139" s="14"/>
      <c r="D139" s="14"/>
      <c r="E139" s="14"/>
      <c r="F139" s="14"/>
      <c r="G139" s="14"/>
      <c r="H139" s="14"/>
      <c r="I139" s="14"/>
      <c r="J139" s="14"/>
      <c r="K139" s="14"/>
      <c r="L139" s="60"/>
    </row>
    <row r="140" spans="1:12" s="12" customFormat="1" ht="14" x14ac:dyDescent="0.25">
      <c r="A140" s="13"/>
      <c r="B140" s="13"/>
      <c r="C140" s="14"/>
      <c r="D140" s="14"/>
      <c r="E140" s="14"/>
      <c r="F140" s="14"/>
      <c r="G140" s="14"/>
      <c r="H140" s="14"/>
      <c r="I140" s="14"/>
      <c r="J140" s="14"/>
      <c r="K140" s="14"/>
      <c r="L140" s="60"/>
    </row>
    <row r="141" spans="1:12" s="12" customFormat="1" ht="14" x14ac:dyDescent="0.25">
      <c r="A141" s="13"/>
      <c r="B141" s="13"/>
      <c r="C141" s="14"/>
      <c r="D141" s="14"/>
      <c r="E141" s="14"/>
      <c r="F141" s="14"/>
      <c r="G141" s="14"/>
      <c r="H141" s="14"/>
      <c r="I141" s="14"/>
      <c r="J141" s="14"/>
      <c r="K141" s="14"/>
      <c r="L141" s="60"/>
    </row>
    <row r="142" spans="1:12" ht="14" x14ac:dyDescent="0.25">
      <c r="A142" s="8"/>
      <c r="B142" s="8"/>
    </row>
    <row r="143" spans="1:12" ht="14" x14ac:dyDescent="0.25">
      <c r="A143" s="8"/>
      <c r="B143" s="8"/>
    </row>
    <row r="144" spans="1:12" ht="14" x14ac:dyDescent="0.25">
      <c r="A144" s="8"/>
      <c r="B144" s="8"/>
    </row>
    <row r="145" spans="1:2" ht="14" x14ac:dyDescent="0.25">
      <c r="A145" s="8"/>
      <c r="B145" s="8"/>
    </row>
    <row r="146" spans="1:2" ht="14" x14ac:dyDescent="0.25">
      <c r="A146" s="8"/>
      <c r="B146" s="8"/>
    </row>
    <row r="147" spans="1:2" ht="14" x14ac:dyDescent="0.25">
      <c r="A147" s="8"/>
      <c r="B147" s="8"/>
    </row>
    <row r="148" spans="1:2" ht="14" x14ac:dyDescent="0.25">
      <c r="A148" s="8"/>
      <c r="B148" s="8"/>
    </row>
    <row r="149" spans="1:2" ht="14" x14ac:dyDescent="0.25">
      <c r="A149" s="8"/>
      <c r="B149" s="8"/>
    </row>
    <row r="150" spans="1:2" ht="14" x14ac:dyDescent="0.25">
      <c r="A150" s="8"/>
      <c r="B150" s="8"/>
    </row>
    <row r="151" spans="1:2" ht="14" x14ac:dyDescent="0.25">
      <c r="A151" s="8"/>
      <c r="B151" s="8"/>
    </row>
    <row r="152" spans="1:2" ht="14" x14ac:dyDescent="0.25">
      <c r="A152" s="8"/>
      <c r="B152" s="8"/>
    </row>
    <row r="153" spans="1:2" ht="14" x14ac:dyDescent="0.25">
      <c r="A153" s="8"/>
      <c r="B153" s="8"/>
    </row>
    <row r="154" spans="1:2" ht="14" x14ac:dyDescent="0.25">
      <c r="A154" s="8"/>
      <c r="B154" s="8"/>
    </row>
    <row r="155" spans="1:2" ht="14" x14ac:dyDescent="0.25">
      <c r="A155" s="8"/>
      <c r="B155" s="8"/>
    </row>
    <row r="156" spans="1:2" ht="14" x14ac:dyDescent="0.25">
      <c r="A156" s="8"/>
      <c r="B156" s="8"/>
    </row>
    <row r="157" spans="1:2" ht="14" x14ac:dyDescent="0.25">
      <c r="A157" s="8"/>
      <c r="B157" s="8"/>
    </row>
    <row r="158" spans="1:2" ht="14" x14ac:dyDescent="0.25">
      <c r="A158" s="8"/>
      <c r="B158" s="8"/>
    </row>
    <row r="159" spans="1:2" ht="14" x14ac:dyDescent="0.25">
      <c r="A159" s="8"/>
      <c r="B159" s="8"/>
    </row>
    <row r="160" spans="1:2" ht="14" x14ac:dyDescent="0.25">
      <c r="A160" s="8"/>
      <c r="B160" s="8"/>
    </row>
    <row r="161" spans="1:2" ht="14" x14ac:dyDescent="0.25">
      <c r="A161" s="8"/>
      <c r="B161" s="8"/>
    </row>
    <row r="162" spans="1:2" ht="14" x14ac:dyDescent="0.25">
      <c r="A162" s="8"/>
      <c r="B162" s="8"/>
    </row>
    <row r="163" spans="1:2" ht="14" x14ac:dyDescent="0.25">
      <c r="A163" s="8"/>
      <c r="B163" s="8"/>
    </row>
    <row r="164" spans="1:2" ht="14" x14ac:dyDescent="0.25">
      <c r="A164" s="8"/>
      <c r="B164" s="8"/>
    </row>
    <row r="165" spans="1:2" ht="14" x14ac:dyDescent="0.25">
      <c r="A165" s="8"/>
      <c r="B165" s="8"/>
    </row>
    <row r="166" spans="1:2" ht="14" x14ac:dyDescent="0.25">
      <c r="A166" s="8"/>
      <c r="B166" s="8"/>
    </row>
    <row r="167" spans="1:2" ht="14" x14ac:dyDescent="0.25">
      <c r="A167" s="8"/>
      <c r="B167" s="8"/>
    </row>
    <row r="168" spans="1:2" ht="14" x14ac:dyDescent="0.25">
      <c r="A168" s="8"/>
      <c r="B168" s="8"/>
    </row>
    <row r="169" spans="1:2" ht="14" x14ac:dyDescent="0.25">
      <c r="A169" s="8"/>
      <c r="B169" s="8"/>
    </row>
    <row r="170" spans="1:2" ht="14" x14ac:dyDescent="0.25">
      <c r="A170" s="8"/>
      <c r="B170" s="8"/>
    </row>
    <row r="171" spans="1:2" ht="14" x14ac:dyDescent="0.25">
      <c r="A171" s="8"/>
      <c r="B171" s="8"/>
    </row>
    <row r="172" spans="1:2" ht="14" x14ac:dyDescent="0.25">
      <c r="A172" s="8"/>
      <c r="B172" s="8"/>
    </row>
    <row r="173" spans="1:2" ht="14" x14ac:dyDescent="0.25">
      <c r="A173" s="8"/>
      <c r="B173" s="8"/>
    </row>
    <row r="174" spans="1:2" ht="14" x14ac:dyDescent="0.25">
      <c r="A174" s="8"/>
      <c r="B174" s="8"/>
    </row>
    <row r="175" spans="1:2" ht="14" x14ac:dyDescent="0.25">
      <c r="A175" s="8"/>
      <c r="B175" s="8"/>
    </row>
    <row r="176" spans="1:2" ht="14" x14ac:dyDescent="0.25">
      <c r="A176" s="8"/>
      <c r="B176" s="8"/>
    </row>
    <row r="177" spans="1:2" ht="14" x14ac:dyDescent="0.25">
      <c r="A177" s="8"/>
      <c r="B177" s="8"/>
    </row>
    <row r="178" spans="1:2" ht="14" x14ac:dyDescent="0.25">
      <c r="A178" s="8"/>
      <c r="B178" s="8"/>
    </row>
    <row r="179" spans="1:2" ht="14" x14ac:dyDescent="0.25">
      <c r="A179" s="8"/>
      <c r="B179" s="8"/>
    </row>
    <row r="180" spans="1:2" ht="14" x14ac:dyDescent="0.25">
      <c r="A180" s="8"/>
      <c r="B180" s="8"/>
    </row>
    <row r="181" spans="1:2" ht="14" x14ac:dyDescent="0.25">
      <c r="A181" s="8"/>
      <c r="B181" s="8"/>
    </row>
    <row r="182" spans="1:2" ht="14" x14ac:dyDescent="0.25">
      <c r="A182" s="8"/>
      <c r="B182" s="8"/>
    </row>
    <row r="183" spans="1:2" ht="14" x14ac:dyDescent="0.25">
      <c r="A183" s="8"/>
      <c r="B183" s="8"/>
    </row>
    <row r="184" spans="1:2" ht="14" x14ac:dyDescent="0.25">
      <c r="A184" s="8"/>
      <c r="B184" s="8"/>
    </row>
    <row r="185" spans="1:2" ht="14" x14ac:dyDescent="0.25">
      <c r="A185" s="8"/>
      <c r="B185" s="8"/>
    </row>
    <row r="186" spans="1:2" ht="14" x14ac:dyDescent="0.25">
      <c r="A186" s="8"/>
      <c r="B186" s="8"/>
    </row>
    <row r="187" spans="1:2" ht="14" x14ac:dyDescent="0.25">
      <c r="A187" s="8"/>
      <c r="B187" s="8"/>
    </row>
    <row r="188" spans="1:2" ht="14" x14ac:dyDescent="0.25">
      <c r="A188" s="8"/>
      <c r="B188" s="8"/>
    </row>
    <row r="189" spans="1:2" ht="14" x14ac:dyDescent="0.25">
      <c r="A189" s="8"/>
      <c r="B189" s="8"/>
    </row>
    <row r="190" spans="1:2" ht="14" x14ac:dyDescent="0.25">
      <c r="A190" s="8"/>
      <c r="B190" s="8"/>
    </row>
    <row r="191" spans="1:2" ht="14" x14ac:dyDescent="0.25">
      <c r="A191" s="8"/>
      <c r="B191" s="8"/>
    </row>
    <row r="192" spans="1:2" ht="14" x14ac:dyDescent="0.25">
      <c r="A192" s="8"/>
      <c r="B192" s="8"/>
    </row>
    <row r="193" spans="1:2" ht="14" x14ac:dyDescent="0.25">
      <c r="A193" s="8"/>
      <c r="B193" s="8"/>
    </row>
    <row r="194" spans="1:2" ht="14" x14ac:dyDescent="0.25">
      <c r="A194" s="8"/>
      <c r="B194" s="8"/>
    </row>
    <row r="195" spans="1:2" ht="14" x14ac:dyDescent="0.25">
      <c r="A195" s="8"/>
      <c r="B195" s="8"/>
    </row>
    <row r="196" spans="1:2" ht="14" x14ac:dyDescent="0.25">
      <c r="A196" s="8"/>
      <c r="B196" s="8"/>
    </row>
    <row r="197" spans="1:2" ht="14" x14ac:dyDescent="0.25">
      <c r="A197" s="8"/>
      <c r="B197" s="8"/>
    </row>
    <row r="198" spans="1:2" ht="14" x14ac:dyDescent="0.25">
      <c r="A198" s="8"/>
      <c r="B198" s="8"/>
    </row>
    <row r="199" spans="1:2" ht="14" x14ac:dyDescent="0.25">
      <c r="A199" s="8"/>
      <c r="B199" s="8"/>
    </row>
    <row r="200" spans="1:2" ht="14" x14ac:dyDescent="0.25">
      <c r="A200" s="8"/>
      <c r="B200" s="8"/>
    </row>
    <row r="201" spans="1:2" ht="14" x14ac:dyDescent="0.25">
      <c r="A201" s="8"/>
      <c r="B201" s="8"/>
    </row>
    <row r="202" spans="1:2" ht="14" x14ac:dyDescent="0.25">
      <c r="A202" s="8"/>
      <c r="B202" s="8"/>
    </row>
    <row r="203" spans="1:2" ht="14" x14ac:dyDescent="0.25">
      <c r="A203" s="8"/>
      <c r="B203" s="8"/>
    </row>
    <row r="204" spans="1:2" ht="14" x14ac:dyDescent="0.25">
      <c r="A204" s="8"/>
      <c r="B204" s="8"/>
    </row>
    <row r="205" spans="1:2" ht="14" x14ac:dyDescent="0.25">
      <c r="A205" s="8"/>
      <c r="B205" s="8"/>
    </row>
    <row r="206" spans="1:2" ht="14" x14ac:dyDescent="0.25">
      <c r="A206" s="8"/>
      <c r="B206" s="8"/>
    </row>
    <row r="207" spans="1:2" ht="14" x14ac:dyDescent="0.25">
      <c r="A207" s="8"/>
      <c r="B207" s="8"/>
    </row>
    <row r="208" spans="1:2" ht="14" x14ac:dyDescent="0.25">
      <c r="A208" s="8"/>
      <c r="B208" s="8"/>
    </row>
    <row r="209" spans="1:2" ht="14" x14ac:dyDescent="0.25">
      <c r="A209" s="8"/>
      <c r="B209" s="8"/>
    </row>
    <row r="210" spans="1:2" ht="14" x14ac:dyDescent="0.25">
      <c r="A210" s="8"/>
      <c r="B210" s="8"/>
    </row>
    <row r="211" spans="1:2" ht="14" x14ac:dyDescent="0.25">
      <c r="A211" s="8"/>
      <c r="B211" s="8"/>
    </row>
    <row r="212" spans="1:2" ht="14" x14ac:dyDescent="0.25">
      <c r="A212" s="8"/>
      <c r="B212" s="8"/>
    </row>
    <row r="213" spans="1:2" ht="14" x14ac:dyDescent="0.25">
      <c r="A213" s="8"/>
      <c r="B213" s="8"/>
    </row>
    <row r="214" spans="1:2" ht="14" x14ac:dyDescent="0.25">
      <c r="A214" s="8"/>
      <c r="B214" s="8"/>
    </row>
    <row r="215" spans="1:2" ht="14" x14ac:dyDescent="0.25">
      <c r="A215" s="8"/>
      <c r="B215" s="8"/>
    </row>
    <row r="216" spans="1:2" ht="14" x14ac:dyDescent="0.25">
      <c r="A216" s="8"/>
      <c r="B216" s="8"/>
    </row>
    <row r="217" spans="1:2" ht="14" x14ac:dyDescent="0.25">
      <c r="A217" s="8"/>
      <c r="B217" s="8"/>
    </row>
    <row r="218" spans="1:2" ht="14" x14ac:dyDescent="0.25">
      <c r="A218" s="8"/>
      <c r="B218" s="8"/>
    </row>
    <row r="219" spans="1:2" ht="14" x14ac:dyDescent="0.25">
      <c r="A219" s="8"/>
      <c r="B219" s="8"/>
    </row>
    <row r="220" spans="1:2" ht="14" x14ac:dyDescent="0.25">
      <c r="A220" s="8"/>
      <c r="B220" s="8"/>
    </row>
    <row r="221" spans="1:2" ht="14" x14ac:dyDescent="0.25">
      <c r="A221" s="8"/>
      <c r="B221" s="8"/>
    </row>
    <row r="222" spans="1:2" ht="14" x14ac:dyDescent="0.25">
      <c r="A222" s="8"/>
      <c r="B222" s="8"/>
    </row>
    <row r="223" spans="1:2" ht="14" x14ac:dyDescent="0.25">
      <c r="A223" s="8"/>
      <c r="B223" s="8"/>
    </row>
    <row r="224" spans="1:2" ht="14" x14ac:dyDescent="0.25">
      <c r="A224" s="10"/>
      <c r="B224" s="8"/>
    </row>
    <row r="225" spans="1:2" ht="14" x14ac:dyDescent="0.25">
      <c r="A225" s="10"/>
      <c r="B225" s="8"/>
    </row>
    <row r="226" spans="1:2" ht="14" x14ac:dyDescent="0.25">
      <c r="A226" s="10"/>
      <c r="B226" s="8"/>
    </row>
    <row r="227" spans="1:2" ht="14" x14ac:dyDescent="0.25">
      <c r="A227" s="10"/>
      <c r="B227" s="8"/>
    </row>
    <row r="228" spans="1:2" ht="14" x14ac:dyDescent="0.25">
      <c r="A228" s="10"/>
      <c r="B228" s="8"/>
    </row>
    <row r="229" spans="1:2" ht="14" x14ac:dyDescent="0.25">
      <c r="A229" s="10"/>
      <c r="B229" s="8"/>
    </row>
    <row r="230" spans="1:2" ht="14" x14ac:dyDescent="0.25">
      <c r="A230" s="10"/>
      <c r="B230" s="8"/>
    </row>
    <row r="231" spans="1:2" ht="14" x14ac:dyDescent="0.25">
      <c r="A231" s="10"/>
      <c r="B231" s="8"/>
    </row>
    <row r="232" spans="1:2" ht="14" x14ac:dyDescent="0.25">
      <c r="A232" s="10"/>
      <c r="B232" s="8"/>
    </row>
    <row r="233" spans="1:2" ht="14" x14ac:dyDescent="0.25">
      <c r="A233" s="10"/>
      <c r="B233" s="8"/>
    </row>
    <row r="234" spans="1:2" ht="14" x14ac:dyDescent="0.25">
      <c r="A234" s="10"/>
      <c r="B234" s="8"/>
    </row>
    <row r="235" spans="1:2" ht="14" x14ac:dyDescent="0.25">
      <c r="A235" s="10"/>
      <c r="B235" s="8"/>
    </row>
    <row r="236" spans="1:2" ht="14" x14ac:dyDescent="0.25">
      <c r="A236" s="10"/>
      <c r="B236" s="8"/>
    </row>
    <row r="237" spans="1:2" ht="14" x14ac:dyDescent="0.25">
      <c r="A237" s="10"/>
      <c r="B237" s="8"/>
    </row>
    <row r="238" spans="1:2" ht="14" x14ac:dyDescent="0.25">
      <c r="A238" s="10"/>
      <c r="B238" s="8"/>
    </row>
    <row r="239" spans="1:2" ht="14" x14ac:dyDescent="0.25">
      <c r="A239" s="10"/>
      <c r="B239" s="8"/>
    </row>
    <row r="240" spans="1:2" ht="14" x14ac:dyDescent="0.25">
      <c r="A240" s="10"/>
      <c r="B240" s="8"/>
    </row>
    <row r="241" spans="1:2" ht="14" x14ac:dyDescent="0.25">
      <c r="A241" s="10"/>
      <c r="B241" s="8"/>
    </row>
    <row r="242" spans="1:2" ht="14" x14ac:dyDescent="0.25">
      <c r="A242" s="10"/>
      <c r="B242" s="8"/>
    </row>
    <row r="243" spans="1:2" ht="14" x14ac:dyDescent="0.25">
      <c r="A243" s="10"/>
      <c r="B243" s="8"/>
    </row>
    <row r="244" spans="1:2" ht="14" x14ac:dyDescent="0.25">
      <c r="A244" s="10"/>
      <c r="B244" s="8"/>
    </row>
    <row r="245" spans="1:2" ht="14" x14ac:dyDescent="0.25">
      <c r="A245" s="10"/>
      <c r="B245" s="8"/>
    </row>
    <row r="246" spans="1:2" ht="14" x14ac:dyDescent="0.25">
      <c r="A246" s="10"/>
      <c r="B246" s="8"/>
    </row>
    <row r="247" spans="1:2" ht="14" x14ac:dyDescent="0.25">
      <c r="A247" s="10"/>
      <c r="B247" s="8"/>
    </row>
    <row r="248" spans="1:2" ht="14" x14ac:dyDescent="0.25">
      <c r="A248" s="10"/>
      <c r="B248" s="8"/>
    </row>
    <row r="249" spans="1:2" ht="14" x14ac:dyDescent="0.25">
      <c r="A249" s="10"/>
      <c r="B249" s="8"/>
    </row>
    <row r="250" spans="1:2" ht="14" x14ac:dyDescent="0.25">
      <c r="A250" s="10"/>
      <c r="B250" s="8"/>
    </row>
    <row r="251" spans="1:2" ht="14" x14ac:dyDescent="0.25">
      <c r="A251" s="10"/>
      <c r="B251" s="8"/>
    </row>
    <row r="252" spans="1:2" ht="14" x14ac:dyDescent="0.25">
      <c r="A252" s="10"/>
      <c r="B252" s="8"/>
    </row>
    <row r="253" spans="1:2" ht="14" x14ac:dyDescent="0.25">
      <c r="A253" s="10"/>
      <c r="B253" s="8"/>
    </row>
    <row r="254" spans="1:2" ht="14" x14ac:dyDescent="0.25">
      <c r="A254" s="10"/>
      <c r="B254" s="8"/>
    </row>
    <row r="255" spans="1:2" ht="14" x14ac:dyDescent="0.25">
      <c r="A255" s="10"/>
      <c r="B255" s="8"/>
    </row>
    <row r="256" spans="1:2" ht="14" x14ac:dyDescent="0.25">
      <c r="A256" s="10"/>
      <c r="B256" s="8"/>
    </row>
    <row r="257" spans="1:2" ht="14" x14ac:dyDescent="0.25">
      <c r="A257" s="10"/>
      <c r="B257" s="8"/>
    </row>
    <row r="258" spans="1:2" ht="14" x14ac:dyDescent="0.25">
      <c r="A258" s="10"/>
      <c r="B258" s="8"/>
    </row>
    <row r="259" spans="1:2" ht="14" x14ac:dyDescent="0.25">
      <c r="A259" s="10"/>
      <c r="B259" s="8"/>
    </row>
    <row r="260" spans="1:2" ht="14" x14ac:dyDescent="0.25">
      <c r="A260" s="10"/>
      <c r="B260" s="8"/>
    </row>
    <row r="261" spans="1:2" ht="14" x14ac:dyDescent="0.25">
      <c r="A261" s="10"/>
      <c r="B261" s="8"/>
    </row>
    <row r="262" spans="1:2" ht="14" x14ac:dyDescent="0.25">
      <c r="A262" s="10"/>
      <c r="B262" s="8"/>
    </row>
    <row r="263" spans="1:2" ht="14" x14ac:dyDescent="0.25">
      <c r="A263" s="10"/>
      <c r="B263" s="8"/>
    </row>
    <row r="264" spans="1:2" ht="14" x14ac:dyDescent="0.25">
      <c r="A264" s="10"/>
      <c r="B264" s="8"/>
    </row>
    <row r="265" spans="1:2" ht="14" x14ac:dyDescent="0.25">
      <c r="A265" s="10"/>
      <c r="B265" s="8"/>
    </row>
    <row r="266" spans="1:2" ht="14" x14ac:dyDescent="0.25">
      <c r="A266" s="10"/>
      <c r="B266" s="8"/>
    </row>
    <row r="267" spans="1:2" ht="14" x14ac:dyDescent="0.25">
      <c r="A267" s="10"/>
      <c r="B267" s="8"/>
    </row>
    <row r="268" spans="1:2" ht="14" x14ac:dyDescent="0.25">
      <c r="A268" s="10"/>
      <c r="B268" s="8"/>
    </row>
    <row r="269" spans="1:2" ht="14" x14ac:dyDescent="0.25">
      <c r="A269" s="10"/>
      <c r="B269" s="8"/>
    </row>
    <row r="270" spans="1:2" ht="14" x14ac:dyDescent="0.25">
      <c r="A270" s="10"/>
      <c r="B270" s="8"/>
    </row>
    <row r="271" spans="1:2" ht="14" x14ac:dyDescent="0.25">
      <c r="A271" s="10"/>
      <c r="B271" s="8"/>
    </row>
    <row r="272" spans="1:2" ht="14" x14ac:dyDescent="0.25">
      <c r="A272" s="10"/>
      <c r="B272" s="8"/>
    </row>
    <row r="273" spans="1:2" ht="14" x14ac:dyDescent="0.25">
      <c r="A273" s="10"/>
      <c r="B273" s="8"/>
    </row>
    <row r="274" spans="1:2" ht="14" x14ac:dyDescent="0.25">
      <c r="A274" s="10"/>
      <c r="B274" s="8"/>
    </row>
    <row r="275" spans="1:2" ht="14" x14ac:dyDescent="0.25">
      <c r="A275" s="10"/>
      <c r="B275" s="8"/>
    </row>
    <row r="276" spans="1:2" ht="14" x14ac:dyDescent="0.25">
      <c r="A276" s="10"/>
      <c r="B276" s="8"/>
    </row>
    <row r="277" spans="1:2" ht="14" x14ac:dyDescent="0.25">
      <c r="A277" s="10"/>
      <c r="B277" s="8"/>
    </row>
    <row r="278" spans="1:2" ht="14" x14ac:dyDescent="0.25">
      <c r="A278" s="10"/>
      <c r="B278" s="8"/>
    </row>
    <row r="279" spans="1:2" ht="14" x14ac:dyDescent="0.25">
      <c r="A279" s="10"/>
      <c r="B279" s="8"/>
    </row>
    <row r="280" spans="1:2" ht="14" x14ac:dyDescent="0.25">
      <c r="A280" s="10"/>
      <c r="B280" s="8"/>
    </row>
    <row r="281" spans="1:2" ht="14" x14ac:dyDescent="0.25">
      <c r="A281" s="10"/>
      <c r="B281" s="8"/>
    </row>
    <row r="282" spans="1:2" ht="14" x14ac:dyDescent="0.25">
      <c r="A282" s="10"/>
      <c r="B282" s="8"/>
    </row>
    <row r="283" spans="1:2" ht="14" x14ac:dyDescent="0.25">
      <c r="A283" s="10"/>
      <c r="B283" s="8"/>
    </row>
    <row r="284" spans="1:2" ht="14" x14ac:dyDescent="0.25">
      <c r="A284" s="10"/>
      <c r="B284" s="8"/>
    </row>
    <row r="285" spans="1:2" ht="14" x14ac:dyDescent="0.25">
      <c r="A285" s="10"/>
      <c r="B285" s="8"/>
    </row>
    <row r="286" spans="1:2" ht="14" x14ac:dyDescent="0.25">
      <c r="A286" s="10"/>
      <c r="B286" s="8"/>
    </row>
    <row r="287" spans="1:2" ht="14" x14ac:dyDescent="0.25">
      <c r="A287" s="10"/>
      <c r="B287" s="8"/>
    </row>
    <row r="288" spans="1:2" ht="14" x14ac:dyDescent="0.25">
      <c r="A288" s="10"/>
      <c r="B288" s="8"/>
    </row>
    <row r="289" spans="1:2" ht="14" x14ac:dyDescent="0.25">
      <c r="A289" s="10"/>
      <c r="B289" s="8"/>
    </row>
    <row r="290" spans="1:2" ht="14" x14ac:dyDescent="0.25">
      <c r="A290" s="10"/>
      <c r="B290" s="8"/>
    </row>
    <row r="291" spans="1:2" ht="14" x14ac:dyDescent="0.25">
      <c r="A291" s="10"/>
      <c r="B291" s="8"/>
    </row>
    <row r="292" spans="1:2" ht="14" x14ac:dyDescent="0.25">
      <c r="A292" s="10"/>
      <c r="B292" s="8"/>
    </row>
    <row r="293" spans="1:2" ht="14" x14ac:dyDescent="0.25">
      <c r="A293" s="10"/>
      <c r="B293" s="8"/>
    </row>
    <row r="294" spans="1:2" ht="14" x14ac:dyDescent="0.25">
      <c r="A294" s="10"/>
      <c r="B294" s="8"/>
    </row>
    <row r="295" spans="1:2" ht="14" x14ac:dyDescent="0.25">
      <c r="A295" s="10"/>
      <c r="B295" s="8"/>
    </row>
    <row r="296" spans="1:2" ht="14" x14ac:dyDescent="0.25">
      <c r="A296" s="10"/>
      <c r="B296" s="8"/>
    </row>
    <row r="297" spans="1:2" ht="14" x14ac:dyDescent="0.25">
      <c r="A297" s="10"/>
      <c r="B297" s="8"/>
    </row>
    <row r="298" spans="1:2" ht="14" x14ac:dyDescent="0.25">
      <c r="A298" s="10"/>
      <c r="B298" s="8"/>
    </row>
    <row r="299" spans="1:2" ht="14" x14ac:dyDescent="0.25">
      <c r="A299" s="10"/>
      <c r="B299" s="8"/>
    </row>
    <row r="300" spans="1:2" ht="14" x14ac:dyDescent="0.25">
      <c r="A300" s="10"/>
      <c r="B300" s="8"/>
    </row>
    <row r="301" spans="1:2" ht="14" x14ac:dyDescent="0.25">
      <c r="A301" s="10"/>
      <c r="B301" s="8"/>
    </row>
    <row r="302" spans="1:2" ht="14" x14ac:dyDescent="0.25">
      <c r="A302" s="10"/>
      <c r="B302" s="8"/>
    </row>
    <row r="303" spans="1:2" ht="14" x14ac:dyDescent="0.25">
      <c r="A303" s="10"/>
      <c r="B303" s="8"/>
    </row>
    <row r="304" spans="1:2" ht="14" x14ac:dyDescent="0.25">
      <c r="A304" s="10"/>
      <c r="B304" s="8"/>
    </row>
    <row r="305" spans="1:2" ht="14" x14ac:dyDescent="0.25">
      <c r="A305" s="10"/>
      <c r="B305" s="8"/>
    </row>
    <row r="306" spans="1:2" ht="14" x14ac:dyDescent="0.25">
      <c r="A306" s="10"/>
      <c r="B306" s="8"/>
    </row>
    <row r="307" spans="1:2" ht="14" x14ac:dyDescent="0.25">
      <c r="A307" s="10"/>
      <c r="B307" s="8"/>
    </row>
    <row r="308" spans="1:2" ht="14" x14ac:dyDescent="0.25">
      <c r="A308" s="10"/>
      <c r="B308" s="8"/>
    </row>
    <row r="309" spans="1:2" ht="14" x14ac:dyDescent="0.25">
      <c r="A309" s="10"/>
      <c r="B309" s="8"/>
    </row>
    <row r="310" spans="1:2" ht="14" x14ac:dyDescent="0.25">
      <c r="A310" s="10"/>
      <c r="B310" s="8"/>
    </row>
    <row r="311" spans="1:2" ht="14" x14ac:dyDescent="0.25">
      <c r="A311" s="10"/>
      <c r="B311" s="8"/>
    </row>
    <row r="312" spans="1:2" ht="14" x14ac:dyDescent="0.25">
      <c r="A312" s="10"/>
      <c r="B312" s="8"/>
    </row>
    <row r="313" spans="1:2" ht="14" x14ac:dyDescent="0.25">
      <c r="A313" s="10"/>
      <c r="B313" s="8"/>
    </row>
    <row r="314" spans="1:2" ht="14" x14ac:dyDescent="0.25">
      <c r="A314" s="10"/>
      <c r="B314" s="8"/>
    </row>
    <row r="315" spans="1:2" ht="14" x14ac:dyDescent="0.25">
      <c r="A315" s="10"/>
      <c r="B315" s="8"/>
    </row>
    <row r="316" spans="1:2" ht="14" x14ac:dyDescent="0.25">
      <c r="A316" s="10"/>
      <c r="B316" s="8"/>
    </row>
    <row r="317" spans="1:2" ht="14" x14ac:dyDescent="0.25">
      <c r="A317" s="10"/>
      <c r="B317" s="8"/>
    </row>
    <row r="318" spans="1:2" ht="14" x14ac:dyDescent="0.25">
      <c r="A318" s="10"/>
      <c r="B318" s="8"/>
    </row>
    <row r="319" spans="1:2" ht="14" x14ac:dyDescent="0.25">
      <c r="A319" s="10"/>
      <c r="B319" s="8"/>
    </row>
    <row r="320" spans="1:2" ht="14" x14ac:dyDescent="0.25">
      <c r="A320" s="10"/>
      <c r="B320" s="8"/>
    </row>
    <row r="321" spans="1:2" ht="14" x14ac:dyDescent="0.25">
      <c r="A321" s="10"/>
      <c r="B321" s="8"/>
    </row>
    <row r="322" spans="1:2" ht="14" x14ac:dyDescent="0.25">
      <c r="A322" s="10"/>
      <c r="B322" s="8"/>
    </row>
    <row r="323" spans="1:2" ht="14" x14ac:dyDescent="0.25">
      <c r="A323" s="10"/>
      <c r="B323" s="8"/>
    </row>
    <row r="324" spans="1:2" ht="14" x14ac:dyDescent="0.25">
      <c r="A324" s="10"/>
      <c r="B324" s="8"/>
    </row>
    <row r="325" spans="1:2" ht="14" x14ac:dyDescent="0.25">
      <c r="A325" s="10"/>
      <c r="B325" s="8"/>
    </row>
    <row r="326" spans="1:2" ht="14" x14ac:dyDescent="0.25">
      <c r="A326" s="10"/>
      <c r="B326" s="8"/>
    </row>
    <row r="327" spans="1:2" ht="14" x14ac:dyDescent="0.25">
      <c r="A327" s="10"/>
      <c r="B327" s="8"/>
    </row>
    <row r="328" spans="1:2" ht="14" x14ac:dyDescent="0.25">
      <c r="A328" s="10"/>
      <c r="B328" s="8"/>
    </row>
    <row r="329" spans="1:2" ht="14" x14ac:dyDescent="0.25">
      <c r="A329" s="10"/>
      <c r="B329" s="8"/>
    </row>
    <row r="330" spans="1:2" ht="14" x14ac:dyDescent="0.25">
      <c r="A330" s="10"/>
      <c r="B330" s="8"/>
    </row>
    <row r="331" spans="1:2" ht="14" x14ac:dyDescent="0.25">
      <c r="A331" s="10"/>
      <c r="B331" s="8"/>
    </row>
    <row r="332" spans="1:2" ht="14" x14ac:dyDescent="0.25">
      <c r="A332" s="10"/>
      <c r="B332" s="8"/>
    </row>
    <row r="333" spans="1:2" ht="14" x14ac:dyDescent="0.25">
      <c r="A333" s="10"/>
      <c r="B333" s="8"/>
    </row>
    <row r="334" spans="1:2" ht="14" x14ac:dyDescent="0.25">
      <c r="A334" s="10"/>
      <c r="B334" s="8"/>
    </row>
    <row r="335" spans="1:2" ht="14" x14ac:dyDescent="0.25">
      <c r="A335" s="10"/>
      <c r="B335" s="8"/>
    </row>
    <row r="336" spans="1:2" ht="14" x14ac:dyDescent="0.25">
      <c r="A336" s="10"/>
      <c r="B336" s="8"/>
    </row>
    <row r="337" spans="1:2" ht="14" x14ac:dyDescent="0.25">
      <c r="A337" s="10"/>
      <c r="B337" s="8"/>
    </row>
    <row r="338" spans="1:2" ht="14" x14ac:dyDescent="0.25">
      <c r="A338" s="10"/>
      <c r="B338" s="8"/>
    </row>
    <row r="339" spans="1:2" ht="14" x14ac:dyDescent="0.25">
      <c r="A339" s="10"/>
      <c r="B339" s="8"/>
    </row>
    <row r="340" spans="1:2" ht="14" x14ac:dyDescent="0.25">
      <c r="A340" s="10"/>
      <c r="B340" s="8"/>
    </row>
    <row r="341" spans="1:2" ht="14" x14ac:dyDescent="0.25">
      <c r="A341" s="10"/>
      <c r="B341" s="8"/>
    </row>
    <row r="342" spans="1:2" ht="14" x14ac:dyDescent="0.25">
      <c r="A342" s="10"/>
      <c r="B342" s="8"/>
    </row>
    <row r="343" spans="1:2" ht="14" x14ac:dyDescent="0.25">
      <c r="A343" s="10"/>
      <c r="B343" s="8"/>
    </row>
    <row r="344" spans="1:2" ht="14" x14ac:dyDescent="0.25">
      <c r="A344" s="10"/>
      <c r="B344" s="8"/>
    </row>
    <row r="345" spans="1:2" ht="14" x14ac:dyDescent="0.25">
      <c r="A345" s="10"/>
      <c r="B345" s="8"/>
    </row>
    <row r="346" spans="1:2" ht="14" x14ac:dyDescent="0.25">
      <c r="A346" s="10"/>
      <c r="B346" s="8"/>
    </row>
    <row r="347" spans="1:2" ht="14" x14ac:dyDescent="0.25">
      <c r="A347" s="10"/>
      <c r="B347" s="8"/>
    </row>
    <row r="348" spans="1:2" ht="14" x14ac:dyDescent="0.25">
      <c r="A348" s="10"/>
      <c r="B348" s="8"/>
    </row>
    <row r="349" spans="1:2" ht="14" x14ac:dyDescent="0.25">
      <c r="A349" s="10"/>
      <c r="B349" s="8"/>
    </row>
    <row r="350" spans="1:2" ht="14" x14ac:dyDescent="0.25">
      <c r="A350" s="10"/>
      <c r="B350" s="8"/>
    </row>
    <row r="351" spans="1:2" ht="14" x14ac:dyDescent="0.25">
      <c r="A351" s="10"/>
      <c r="B351" s="8"/>
    </row>
    <row r="352" spans="1:2" ht="14" x14ac:dyDescent="0.25">
      <c r="A352" s="10"/>
      <c r="B352" s="8"/>
    </row>
    <row r="353" spans="1:2" ht="14" x14ac:dyDescent="0.25">
      <c r="A353" s="10"/>
      <c r="B353" s="8"/>
    </row>
    <row r="354" spans="1:2" ht="14" x14ac:dyDescent="0.25">
      <c r="A354" s="10"/>
      <c r="B354" s="8"/>
    </row>
    <row r="355" spans="1:2" ht="14" x14ac:dyDescent="0.25">
      <c r="A355" s="10"/>
      <c r="B355" s="8"/>
    </row>
    <row r="356" spans="1:2" ht="14" x14ac:dyDescent="0.25">
      <c r="A356" s="10"/>
      <c r="B356" s="8"/>
    </row>
    <row r="357" spans="1:2" ht="14" x14ac:dyDescent="0.25">
      <c r="A357" s="10"/>
      <c r="B357" s="8"/>
    </row>
    <row r="358" spans="1:2" ht="14" x14ac:dyDescent="0.25">
      <c r="A358" s="10"/>
      <c r="B358" s="8"/>
    </row>
    <row r="359" spans="1:2" ht="14" x14ac:dyDescent="0.25">
      <c r="A359" s="10"/>
      <c r="B359" s="8"/>
    </row>
    <row r="360" spans="1:2" ht="14" x14ac:dyDescent="0.25">
      <c r="A360" s="10"/>
      <c r="B360" s="8"/>
    </row>
    <row r="361" spans="1:2" ht="14" x14ac:dyDescent="0.25">
      <c r="A361" s="10"/>
      <c r="B361" s="8"/>
    </row>
    <row r="362" spans="1:2" ht="14" x14ac:dyDescent="0.25">
      <c r="A362" s="10"/>
      <c r="B362" s="8"/>
    </row>
    <row r="363" spans="1:2" ht="14" x14ac:dyDescent="0.25">
      <c r="A363" s="10"/>
      <c r="B363" s="8"/>
    </row>
    <row r="364" spans="1:2" ht="14" x14ac:dyDescent="0.25">
      <c r="A364" s="10"/>
      <c r="B364" s="8"/>
    </row>
    <row r="365" spans="1:2" ht="14" x14ac:dyDescent="0.25">
      <c r="A365" s="10"/>
      <c r="B365" s="8"/>
    </row>
    <row r="366" spans="1:2" ht="14" x14ac:dyDescent="0.25">
      <c r="A366" s="10"/>
      <c r="B366" s="8"/>
    </row>
    <row r="367" spans="1:2" ht="14" x14ac:dyDescent="0.25">
      <c r="A367" s="10"/>
      <c r="B367" s="8"/>
    </row>
    <row r="368" spans="1:2" ht="14" x14ac:dyDescent="0.25">
      <c r="A368" s="10"/>
      <c r="B368" s="8"/>
    </row>
    <row r="369" spans="1:2" ht="14" x14ac:dyDescent="0.25">
      <c r="A369" s="10"/>
      <c r="B369" s="8"/>
    </row>
    <row r="370" spans="1:2" ht="14" x14ac:dyDescent="0.25">
      <c r="A370" s="10"/>
      <c r="B370" s="8"/>
    </row>
    <row r="371" spans="1:2" ht="14" x14ac:dyDescent="0.25">
      <c r="A371" s="10"/>
      <c r="B371" s="8"/>
    </row>
    <row r="372" spans="1:2" ht="14" x14ac:dyDescent="0.25">
      <c r="A372" s="10"/>
      <c r="B372" s="8"/>
    </row>
    <row r="373" spans="1:2" ht="14" x14ac:dyDescent="0.25">
      <c r="A373" s="10"/>
      <c r="B373" s="8"/>
    </row>
    <row r="374" spans="1:2" ht="14" x14ac:dyDescent="0.25">
      <c r="A374" s="10"/>
      <c r="B374" s="8"/>
    </row>
    <row r="375" spans="1:2" ht="14" x14ac:dyDescent="0.25">
      <c r="A375" s="10"/>
      <c r="B375" s="8"/>
    </row>
    <row r="376" spans="1:2" ht="14" x14ac:dyDescent="0.25">
      <c r="A376" s="10"/>
      <c r="B376" s="8"/>
    </row>
    <row r="377" spans="1:2" ht="14" x14ac:dyDescent="0.25">
      <c r="A377" s="10"/>
      <c r="B377" s="8"/>
    </row>
    <row r="378" spans="1:2" ht="14" x14ac:dyDescent="0.25">
      <c r="A378" s="10"/>
      <c r="B378" s="8"/>
    </row>
    <row r="379" spans="1:2" ht="14" x14ac:dyDescent="0.25">
      <c r="A379" s="10"/>
      <c r="B379" s="8"/>
    </row>
    <row r="380" spans="1:2" ht="14" x14ac:dyDescent="0.25">
      <c r="A380" s="10"/>
      <c r="B380" s="8"/>
    </row>
    <row r="381" spans="1:2" ht="14" x14ac:dyDescent="0.25">
      <c r="A381" s="10"/>
      <c r="B381" s="8"/>
    </row>
    <row r="382" spans="1:2" ht="14" x14ac:dyDescent="0.25">
      <c r="A382" s="10"/>
      <c r="B382" s="8"/>
    </row>
    <row r="383" spans="1:2" ht="14" x14ac:dyDescent="0.25">
      <c r="A383" s="10"/>
      <c r="B383" s="8"/>
    </row>
    <row r="384" spans="1:2" ht="14" x14ac:dyDescent="0.25">
      <c r="A384" s="10"/>
      <c r="B384" s="8"/>
    </row>
    <row r="385" spans="1:2" ht="14" x14ac:dyDescent="0.25">
      <c r="A385" s="10"/>
      <c r="B385" s="8"/>
    </row>
    <row r="386" spans="1:2" ht="14" x14ac:dyDescent="0.25">
      <c r="A386" s="10"/>
      <c r="B386" s="8"/>
    </row>
    <row r="387" spans="1:2" ht="14" x14ac:dyDescent="0.25">
      <c r="A387" s="10"/>
      <c r="B387" s="8"/>
    </row>
    <row r="388" spans="1:2" ht="14" x14ac:dyDescent="0.25">
      <c r="A388" s="10"/>
      <c r="B388" s="8"/>
    </row>
    <row r="389" spans="1:2" ht="14" x14ac:dyDescent="0.25">
      <c r="A389" s="10"/>
      <c r="B389" s="8"/>
    </row>
    <row r="390" spans="1:2" ht="14" x14ac:dyDescent="0.25">
      <c r="A390" s="10"/>
      <c r="B390" s="8"/>
    </row>
    <row r="391" spans="1:2" ht="14" x14ac:dyDescent="0.25">
      <c r="A391" s="10"/>
      <c r="B391" s="8"/>
    </row>
    <row r="392" spans="1:2" ht="14" x14ac:dyDescent="0.25">
      <c r="A392" s="10"/>
      <c r="B392" s="8"/>
    </row>
    <row r="393" spans="1:2" ht="14" x14ac:dyDescent="0.25">
      <c r="A393" s="10"/>
      <c r="B393" s="8"/>
    </row>
    <row r="394" spans="1:2" ht="14" x14ac:dyDescent="0.25">
      <c r="A394" s="10"/>
      <c r="B394" s="8"/>
    </row>
    <row r="395" spans="1:2" ht="14" x14ac:dyDescent="0.25">
      <c r="A395" s="10"/>
      <c r="B395" s="8"/>
    </row>
    <row r="396" spans="1:2" ht="14" x14ac:dyDescent="0.25">
      <c r="A396" s="10"/>
      <c r="B396" s="8"/>
    </row>
    <row r="397" spans="1:2" ht="14" x14ac:dyDescent="0.25">
      <c r="A397" s="10"/>
      <c r="B397" s="8"/>
    </row>
    <row r="398" spans="1:2" ht="14" x14ac:dyDescent="0.25">
      <c r="A398" s="10"/>
      <c r="B398" s="8"/>
    </row>
    <row r="399" spans="1:2" ht="14" x14ac:dyDescent="0.25">
      <c r="A399" s="10"/>
      <c r="B399" s="8"/>
    </row>
    <row r="400" spans="1:2" ht="14" x14ac:dyDescent="0.25">
      <c r="A400" s="10"/>
      <c r="B400" s="8"/>
    </row>
    <row r="401" spans="1:2" ht="14" x14ac:dyDescent="0.25">
      <c r="A401" s="10"/>
      <c r="B401" s="8"/>
    </row>
    <row r="402" spans="1:2" ht="14" x14ac:dyDescent="0.25">
      <c r="A402" s="10"/>
      <c r="B402" s="8"/>
    </row>
    <row r="403" spans="1:2" ht="14" x14ac:dyDescent="0.25">
      <c r="A403" s="10"/>
      <c r="B403" s="8"/>
    </row>
    <row r="404" spans="1:2" ht="14" x14ac:dyDescent="0.25">
      <c r="A404" s="10"/>
      <c r="B404" s="8"/>
    </row>
    <row r="405" spans="1:2" ht="14" x14ac:dyDescent="0.25">
      <c r="A405" s="10"/>
      <c r="B405" s="8"/>
    </row>
    <row r="406" spans="1:2" ht="14" x14ac:dyDescent="0.25">
      <c r="A406" s="10"/>
      <c r="B406" s="8"/>
    </row>
    <row r="407" spans="1:2" ht="14" x14ac:dyDescent="0.25">
      <c r="A407" s="10"/>
      <c r="B407" s="8"/>
    </row>
    <row r="408" spans="1:2" ht="14" x14ac:dyDescent="0.25">
      <c r="A408" s="10"/>
      <c r="B408" s="8"/>
    </row>
    <row r="409" spans="1:2" ht="14" x14ac:dyDescent="0.25">
      <c r="A409" s="10"/>
      <c r="B409" s="8"/>
    </row>
    <row r="410" spans="1:2" ht="14" x14ac:dyDescent="0.25">
      <c r="A410" s="10"/>
      <c r="B410" s="8"/>
    </row>
    <row r="411" spans="1:2" ht="14" x14ac:dyDescent="0.25">
      <c r="A411" s="10"/>
      <c r="B411" s="8"/>
    </row>
    <row r="412" spans="1:2" ht="14" x14ac:dyDescent="0.25">
      <c r="A412" s="10"/>
      <c r="B412" s="8"/>
    </row>
    <row r="413" spans="1:2" ht="14" x14ac:dyDescent="0.25">
      <c r="A413" s="10"/>
      <c r="B413" s="8"/>
    </row>
    <row r="414" spans="1:2" ht="14" x14ac:dyDescent="0.25">
      <c r="A414" s="10"/>
      <c r="B414" s="8"/>
    </row>
    <row r="415" spans="1:2" ht="14" x14ac:dyDescent="0.25">
      <c r="A415" s="10"/>
      <c r="B415" s="8"/>
    </row>
    <row r="416" spans="1:2" ht="14" x14ac:dyDescent="0.25">
      <c r="A416" s="10"/>
      <c r="B416" s="8"/>
    </row>
    <row r="417" spans="1:2" ht="14" x14ac:dyDescent="0.25">
      <c r="A417" s="10"/>
      <c r="B417" s="8"/>
    </row>
    <row r="418" spans="1:2" ht="14" x14ac:dyDescent="0.25">
      <c r="A418" s="10"/>
      <c r="B418" s="8"/>
    </row>
    <row r="419" spans="1:2" ht="14" x14ac:dyDescent="0.25">
      <c r="A419" s="10"/>
      <c r="B419" s="8"/>
    </row>
    <row r="420" spans="1:2" ht="14" x14ac:dyDescent="0.25">
      <c r="A420" s="10"/>
      <c r="B420" s="8"/>
    </row>
    <row r="421" spans="1:2" ht="14" x14ac:dyDescent="0.25">
      <c r="A421" s="10"/>
      <c r="B421" s="8"/>
    </row>
    <row r="422" spans="1:2" ht="14" x14ac:dyDescent="0.25">
      <c r="A422" s="10"/>
      <c r="B422" s="8"/>
    </row>
    <row r="423" spans="1:2" ht="14" x14ac:dyDescent="0.25">
      <c r="A423" s="10"/>
      <c r="B423" s="8"/>
    </row>
    <row r="424" spans="1:2" ht="14" x14ac:dyDescent="0.25">
      <c r="A424" s="10"/>
      <c r="B424" s="8"/>
    </row>
    <row r="425" spans="1:2" ht="14" x14ac:dyDescent="0.25">
      <c r="A425" s="10"/>
      <c r="B425" s="8"/>
    </row>
    <row r="426" spans="1:2" ht="14" x14ac:dyDescent="0.25">
      <c r="A426" s="10"/>
      <c r="B426" s="8"/>
    </row>
    <row r="427" spans="1:2" ht="14" x14ac:dyDescent="0.25">
      <c r="A427" s="10"/>
      <c r="B427" s="8"/>
    </row>
    <row r="428" spans="1:2" ht="14" x14ac:dyDescent="0.25">
      <c r="A428" s="10"/>
      <c r="B428" s="8"/>
    </row>
    <row r="429" spans="1:2" ht="14" x14ac:dyDescent="0.25">
      <c r="A429" s="10"/>
      <c r="B429" s="8"/>
    </row>
    <row r="430" spans="1:2" ht="14" x14ac:dyDescent="0.25">
      <c r="A430" s="10"/>
      <c r="B430" s="8"/>
    </row>
    <row r="431" spans="1:2" ht="14" x14ac:dyDescent="0.25">
      <c r="A431" s="10"/>
      <c r="B431" s="8"/>
    </row>
    <row r="432" spans="1:2" ht="14" x14ac:dyDescent="0.25">
      <c r="A432" s="10"/>
      <c r="B432" s="8"/>
    </row>
    <row r="433" spans="1:2" ht="14" x14ac:dyDescent="0.25">
      <c r="A433" s="10"/>
      <c r="B433" s="8"/>
    </row>
    <row r="434" spans="1:2" ht="14" x14ac:dyDescent="0.25">
      <c r="A434" s="10"/>
      <c r="B434" s="8"/>
    </row>
    <row r="435" spans="1:2" ht="14" x14ac:dyDescent="0.25">
      <c r="A435" s="10"/>
      <c r="B435" s="8"/>
    </row>
    <row r="436" spans="1:2" ht="14" x14ac:dyDescent="0.25">
      <c r="A436" s="10"/>
      <c r="B436" s="8"/>
    </row>
    <row r="437" spans="1:2" ht="14" x14ac:dyDescent="0.25">
      <c r="A437" s="10"/>
      <c r="B437" s="8"/>
    </row>
    <row r="438" spans="1:2" ht="14" x14ac:dyDescent="0.25">
      <c r="A438" s="10"/>
      <c r="B438" s="8"/>
    </row>
    <row r="439" spans="1:2" ht="14" x14ac:dyDescent="0.25">
      <c r="A439" s="10"/>
      <c r="B439" s="8"/>
    </row>
    <row r="440" spans="1:2" ht="14" x14ac:dyDescent="0.25">
      <c r="A440" s="10"/>
      <c r="B440" s="8"/>
    </row>
    <row r="441" spans="1:2" ht="14" x14ac:dyDescent="0.25">
      <c r="A441" s="10"/>
      <c r="B441" s="8"/>
    </row>
    <row r="442" spans="1:2" ht="14" x14ac:dyDescent="0.25">
      <c r="A442" s="10"/>
      <c r="B442" s="8"/>
    </row>
    <row r="443" spans="1:2" ht="14" x14ac:dyDescent="0.25">
      <c r="A443" s="10"/>
      <c r="B443" s="8"/>
    </row>
    <row r="444" spans="1:2" ht="14" x14ac:dyDescent="0.25">
      <c r="A444" s="10"/>
      <c r="B444" s="8"/>
    </row>
    <row r="445" spans="1:2" ht="14" x14ac:dyDescent="0.25">
      <c r="A445" s="10"/>
      <c r="B445" s="8"/>
    </row>
    <row r="446" spans="1:2" ht="14" x14ac:dyDescent="0.25">
      <c r="A446" s="10"/>
      <c r="B446" s="8"/>
    </row>
    <row r="447" spans="1:2" ht="14" x14ac:dyDescent="0.25">
      <c r="A447" s="10"/>
      <c r="B447" s="8"/>
    </row>
    <row r="448" spans="1:2" ht="14" x14ac:dyDescent="0.25">
      <c r="A448" s="10"/>
      <c r="B448" s="8"/>
    </row>
    <row r="449" spans="1:2" ht="14" x14ac:dyDescent="0.25">
      <c r="A449" s="10"/>
      <c r="B449" s="8"/>
    </row>
    <row r="450" spans="1:2" ht="14" x14ac:dyDescent="0.25">
      <c r="A450" s="10"/>
      <c r="B450" s="8"/>
    </row>
    <row r="451" spans="1:2" ht="14" x14ac:dyDescent="0.25">
      <c r="A451" s="10"/>
      <c r="B451" s="8"/>
    </row>
    <row r="452" spans="1:2" ht="14" x14ac:dyDescent="0.25">
      <c r="A452" s="10"/>
      <c r="B452" s="8"/>
    </row>
    <row r="453" spans="1:2" ht="14" x14ac:dyDescent="0.25">
      <c r="A453" s="10"/>
      <c r="B453" s="8"/>
    </row>
    <row r="454" spans="1:2" ht="14" x14ac:dyDescent="0.25">
      <c r="A454" s="10"/>
      <c r="B454" s="8"/>
    </row>
    <row r="455" spans="1:2" ht="14" x14ac:dyDescent="0.25">
      <c r="A455" s="10"/>
      <c r="B455" s="8"/>
    </row>
    <row r="456" spans="1:2" ht="14" x14ac:dyDescent="0.25">
      <c r="A456" s="10"/>
      <c r="B456" s="8"/>
    </row>
    <row r="457" spans="1:2" ht="14" x14ac:dyDescent="0.25">
      <c r="A457" s="10"/>
      <c r="B457" s="8"/>
    </row>
    <row r="458" spans="1:2" ht="14" x14ac:dyDescent="0.25">
      <c r="A458" s="10"/>
      <c r="B458" s="8"/>
    </row>
    <row r="459" spans="1:2" ht="14" x14ac:dyDescent="0.25">
      <c r="A459" s="10"/>
      <c r="B459" s="8"/>
    </row>
    <row r="460" spans="1:2" ht="14" x14ac:dyDescent="0.25">
      <c r="A460" s="10"/>
      <c r="B460" s="8"/>
    </row>
    <row r="461" spans="1:2" ht="14" x14ac:dyDescent="0.25">
      <c r="A461" s="10"/>
      <c r="B461" s="8"/>
    </row>
    <row r="462" spans="1:2" ht="14" x14ac:dyDescent="0.25">
      <c r="A462" s="10"/>
      <c r="B462" s="8"/>
    </row>
    <row r="463" spans="1:2" ht="14" x14ac:dyDescent="0.25">
      <c r="A463" s="10"/>
      <c r="B463" s="8"/>
    </row>
    <row r="464" spans="1:2" ht="14" x14ac:dyDescent="0.25">
      <c r="A464" s="10"/>
      <c r="B464" s="8"/>
    </row>
    <row r="465" spans="1:2" ht="14" x14ac:dyDescent="0.25">
      <c r="A465" s="10"/>
      <c r="B465" s="8"/>
    </row>
    <row r="466" spans="1:2" ht="14" x14ac:dyDescent="0.25">
      <c r="A466" s="10"/>
      <c r="B466" s="8"/>
    </row>
    <row r="467" spans="1:2" ht="14" x14ac:dyDescent="0.25">
      <c r="A467" s="10"/>
      <c r="B467" s="8"/>
    </row>
    <row r="468" spans="1:2" ht="14" x14ac:dyDescent="0.25">
      <c r="A468" s="10"/>
      <c r="B468" s="8"/>
    </row>
    <row r="469" spans="1:2" ht="14" x14ac:dyDescent="0.25">
      <c r="A469" s="10"/>
      <c r="B469" s="8"/>
    </row>
    <row r="470" spans="1:2" ht="14" x14ac:dyDescent="0.25">
      <c r="A470" s="10"/>
      <c r="B470" s="8"/>
    </row>
    <row r="471" spans="1:2" ht="14" x14ac:dyDescent="0.25">
      <c r="A471" s="10"/>
      <c r="B471" s="8"/>
    </row>
    <row r="472" spans="1:2" ht="14" x14ac:dyDescent="0.25">
      <c r="A472" s="10"/>
      <c r="B472" s="8"/>
    </row>
    <row r="473" spans="1:2" ht="14" x14ac:dyDescent="0.25">
      <c r="A473" s="10"/>
      <c r="B473" s="8"/>
    </row>
    <row r="474" spans="1:2" ht="14" x14ac:dyDescent="0.25">
      <c r="A474" s="10"/>
      <c r="B474" s="8"/>
    </row>
    <row r="475" spans="1:2" ht="14" x14ac:dyDescent="0.25">
      <c r="A475" s="10"/>
      <c r="B475" s="8"/>
    </row>
    <row r="476" spans="1:2" ht="14" x14ac:dyDescent="0.25">
      <c r="A476" s="10"/>
      <c r="B476" s="8"/>
    </row>
    <row r="477" spans="1:2" ht="14" x14ac:dyDescent="0.25">
      <c r="A477" s="10"/>
      <c r="B477" s="8"/>
    </row>
    <row r="478" spans="1:2" ht="14" x14ac:dyDescent="0.25">
      <c r="A478" s="10"/>
      <c r="B478" s="8"/>
    </row>
    <row r="479" spans="1:2" ht="14" x14ac:dyDescent="0.25">
      <c r="A479" s="10"/>
      <c r="B479" s="8"/>
    </row>
    <row r="480" spans="1:2" ht="14" x14ac:dyDescent="0.25">
      <c r="A480" s="10"/>
      <c r="B480" s="8"/>
    </row>
    <row r="481" spans="1:2" ht="14" x14ac:dyDescent="0.25">
      <c r="A481" s="10"/>
      <c r="B481" s="8"/>
    </row>
    <row r="482" spans="1:2" ht="14" x14ac:dyDescent="0.25">
      <c r="A482" s="10"/>
      <c r="B482" s="8"/>
    </row>
    <row r="483" spans="1:2" ht="14" x14ac:dyDescent="0.25">
      <c r="A483" s="10"/>
      <c r="B483" s="8"/>
    </row>
    <row r="484" spans="1:2" ht="14" x14ac:dyDescent="0.25">
      <c r="A484" s="10"/>
      <c r="B484" s="8"/>
    </row>
    <row r="485" spans="1:2" ht="14" x14ac:dyDescent="0.25">
      <c r="A485" s="10"/>
      <c r="B485" s="8"/>
    </row>
    <row r="486" spans="1:2" ht="14" x14ac:dyDescent="0.25">
      <c r="A486" s="10"/>
      <c r="B486" s="8"/>
    </row>
    <row r="487" spans="1:2" ht="14" x14ac:dyDescent="0.25">
      <c r="A487" s="10"/>
      <c r="B487" s="8"/>
    </row>
    <row r="488" spans="1:2" ht="14" x14ac:dyDescent="0.25">
      <c r="A488" s="10"/>
      <c r="B488" s="8"/>
    </row>
    <row r="489" spans="1:2" ht="14" x14ac:dyDescent="0.25">
      <c r="A489" s="10"/>
      <c r="B489" s="8"/>
    </row>
    <row r="490" spans="1:2" ht="14" x14ac:dyDescent="0.25">
      <c r="A490" s="10"/>
      <c r="B490" s="8"/>
    </row>
    <row r="491" spans="1:2" ht="14" x14ac:dyDescent="0.25">
      <c r="A491" s="10"/>
      <c r="B491" s="8"/>
    </row>
    <row r="492" spans="1:2" ht="14" x14ac:dyDescent="0.25">
      <c r="A492" s="10"/>
      <c r="B492" s="8"/>
    </row>
    <row r="493" spans="1:2" ht="14" x14ac:dyDescent="0.25">
      <c r="A493" s="10"/>
      <c r="B493" s="8"/>
    </row>
    <row r="494" spans="1:2" ht="14" x14ac:dyDescent="0.25">
      <c r="A494" s="10"/>
      <c r="B494" s="8"/>
    </row>
    <row r="495" spans="1:2" ht="14" x14ac:dyDescent="0.25">
      <c r="A495" s="10"/>
      <c r="B495" s="8"/>
    </row>
    <row r="496" spans="1:2" ht="14" x14ac:dyDescent="0.25">
      <c r="A496" s="10"/>
      <c r="B496" s="8"/>
    </row>
    <row r="497" spans="1:2" ht="14" x14ac:dyDescent="0.25">
      <c r="A497" s="10"/>
      <c r="B497" s="8"/>
    </row>
    <row r="498" spans="1:2" ht="14" x14ac:dyDescent="0.25">
      <c r="A498" s="10"/>
      <c r="B498" s="8"/>
    </row>
    <row r="499" spans="1:2" ht="14" x14ac:dyDescent="0.25">
      <c r="A499" s="10"/>
      <c r="B499" s="8"/>
    </row>
    <row r="500" spans="1:2" ht="14" x14ac:dyDescent="0.25">
      <c r="A500" s="10"/>
      <c r="B500" s="8"/>
    </row>
    <row r="501" spans="1:2" ht="14" x14ac:dyDescent="0.25">
      <c r="A501" s="10"/>
      <c r="B501" s="8"/>
    </row>
    <row r="502" spans="1:2" ht="14" x14ac:dyDescent="0.25">
      <c r="A502" s="10"/>
      <c r="B502" s="8"/>
    </row>
    <row r="503" spans="1:2" ht="14" x14ac:dyDescent="0.25">
      <c r="A503" s="10"/>
      <c r="B503" s="8"/>
    </row>
    <row r="504" spans="1:2" ht="14" x14ac:dyDescent="0.25">
      <c r="A504" s="10"/>
      <c r="B504" s="8"/>
    </row>
    <row r="505" spans="1:2" ht="14" x14ac:dyDescent="0.25">
      <c r="A505" s="10"/>
      <c r="B505" s="8"/>
    </row>
    <row r="506" spans="1:2" ht="14" x14ac:dyDescent="0.25">
      <c r="A506" s="10"/>
      <c r="B506" s="8"/>
    </row>
    <row r="507" spans="1:2" ht="14" x14ac:dyDescent="0.25">
      <c r="A507" s="10"/>
      <c r="B507" s="8"/>
    </row>
    <row r="508" spans="1:2" ht="14" x14ac:dyDescent="0.25">
      <c r="A508" s="10"/>
      <c r="B508" s="8"/>
    </row>
    <row r="509" spans="1:2" ht="14" x14ac:dyDescent="0.25">
      <c r="A509" s="10"/>
      <c r="B509" s="8"/>
    </row>
    <row r="510" spans="1:2" ht="14" x14ac:dyDescent="0.25">
      <c r="A510" s="10"/>
      <c r="B510" s="8"/>
    </row>
    <row r="511" spans="1:2" ht="14" x14ac:dyDescent="0.25">
      <c r="A511" s="10"/>
      <c r="B511" s="8"/>
    </row>
    <row r="512" spans="1:2" ht="14" x14ac:dyDescent="0.25">
      <c r="A512" s="10"/>
      <c r="B512" s="8"/>
    </row>
    <row r="513" spans="1:2" ht="14" x14ac:dyDescent="0.25">
      <c r="A513" s="10"/>
      <c r="B513" s="8"/>
    </row>
    <row r="514" spans="1:2" ht="14" x14ac:dyDescent="0.25">
      <c r="A514" s="10"/>
      <c r="B514" s="8"/>
    </row>
    <row r="515" spans="1:2" ht="14" x14ac:dyDescent="0.25">
      <c r="A515" s="10"/>
      <c r="B515" s="8"/>
    </row>
    <row r="516" spans="1:2" ht="14" x14ac:dyDescent="0.25">
      <c r="A516" s="10"/>
      <c r="B516" s="8"/>
    </row>
    <row r="517" spans="1:2" ht="14" x14ac:dyDescent="0.25">
      <c r="A517" s="10"/>
      <c r="B517" s="8"/>
    </row>
    <row r="518" spans="1:2" ht="14" x14ac:dyDescent="0.25">
      <c r="A518" s="10"/>
      <c r="B518" s="8"/>
    </row>
    <row r="519" spans="1:2" ht="14" x14ac:dyDescent="0.25">
      <c r="A519" s="10"/>
      <c r="B519" s="8"/>
    </row>
    <row r="520" spans="1:2" ht="14" x14ac:dyDescent="0.25">
      <c r="A520" s="10"/>
      <c r="B520" s="8"/>
    </row>
    <row r="521" spans="1:2" ht="14" x14ac:dyDescent="0.25">
      <c r="A521" s="10"/>
      <c r="B521" s="8"/>
    </row>
    <row r="522" spans="1:2" ht="14" x14ac:dyDescent="0.25">
      <c r="A522" s="10"/>
      <c r="B522" s="8"/>
    </row>
    <row r="523" spans="1:2" ht="14" x14ac:dyDescent="0.25">
      <c r="A523" s="10"/>
      <c r="B523" s="8"/>
    </row>
    <row r="524" spans="1:2" ht="14" x14ac:dyDescent="0.25">
      <c r="A524" s="10"/>
      <c r="B524" s="8"/>
    </row>
    <row r="525" spans="1:2" ht="14" x14ac:dyDescent="0.25">
      <c r="A525" s="10"/>
      <c r="B525" s="8"/>
    </row>
    <row r="526" spans="1:2" ht="14" x14ac:dyDescent="0.25">
      <c r="A526" s="10"/>
      <c r="B526" s="8"/>
    </row>
    <row r="527" spans="1:2" ht="14" x14ac:dyDescent="0.25">
      <c r="A527" s="10"/>
      <c r="B527" s="8"/>
    </row>
    <row r="528" spans="1:2" ht="14" x14ac:dyDescent="0.25">
      <c r="A528" s="10"/>
      <c r="B528" s="8"/>
    </row>
    <row r="529" spans="1:2" ht="14" x14ac:dyDescent="0.25">
      <c r="A529" s="10"/>
      <c r="B529" s="8"/>
    </row>
    <row r="530" spans="1:2" ht="14" x14ac:dyDescent="0.25">
      <c r="A530" s="10"/>
      <c r="B530" s="8"/>
    </row>
    <row r="531" spans="1:2" ht="14" x14ac:dyDescent="0.25">
      <c r="A531" s="10"/>
      <c r="B531" s="8"/>
    </row>
    <row r="532" spans="1:2" ht="14" x14ac:dyDescent="0.25">
      <c r="A532" s="10"/>
      <c r="B532" s="8"/>
    </row>
    <row r="533" spans="1:2" ht="14" x14ac:dyDescent="0.25">
      <c r="A533" s="10"/>
      <c r="B533" s="8"/>
    </row>
    <row r="534" spans="1:2" ht="14" x14ac:dyDescent="0.25">
      <c r="A534" s="10"/>
      <c r="B534" s="8"/>
    </row>
    <row r="535" spans="1:2" ht="14" x14ac:dyDescent="0.25">
      <c r="A535" s="10"/>
      <c r="B535" s="8"/>
    </row>
    <row r="536" spans="1:2" ht="14" x14ac:dyDescent="0.25">
      <c r="A536" s="10"/>
      <c r="B536" s="8"/>
    </row>
    <row r="537" spans="1:2" ht="14" x14ac:dyDescent="0.25">
      <c r="A537" s="10"/>
      <c r="B537" s="8"/>
    </row>
    <row r="538" spans="1:2" ht="14" x14ac:dyDescent="0.25">
      <c r="A538" s="10"/>
      <c r="B538" s="8"/>
    </row>
    <row r="539" spans="1:2" ht="14" x14ac:dyDescent="0.25">
      <c r="A539" s="10"/>
      <c r="B539" s="8"/>
    </row>
    <row r="540" spans="1:2" ht="14" x14ac:dyDescent="0.25">
      <c r="A540" s="10"/>
      <c r="B540" s="8"/>
    </row>
    <row r="541" spans="1:2" ht="14" x14ac:dyDescent="0.25">
      <c r="A541" s="10"/>
      <c r="B541" s="8"/>
    </row>
    <row r="542" spans="1:2" ht="14" x14ac:dyDescent="0.25">
      <c r="A542" s="10"/>
      <c r="B542" s="8"/>
    </row>
    <row r="543" spans="1:2" ht="14" x14ac:dyDescent="0.25">
      <c r="A543" s="10"/>
      <c r="B543" s="8"/>
    </row>
    <row r="544" spans="1:2" ht="14" x14ac:dyDescent="0.25">
      <c r="A544" s="10"/>
      <c r="B544" s="8"/>
    </row>
    <row r="545" spans="1:2" ht="14" x14ac:dyDescent="0.25">
      <c r="A545" s="10"/>
      <c r="B545" s="8"/>
    </row>
    <row r="546" spans="1:2" ht="14" x14ac:dyDescent="0.25">
      <c r="A546" s="10"/>
      <c r="B546" s="8"/>
    </row>
    <row r="547" spans="1:2" ht="14" x14ac:dyDescent="0.25">
      <c r="A547" s="10"/>
      <c r="B547" s="8"/>
    </row>
    <row r="548" spans="1:2" ht="14" x14ac:dyDescent="0.25">
      <c r="A548" s="10"/>
      <c r="B548" s="8"/>
    </row>
    <row r="549" spans="1:2" ht="14" x14ac:dyDescent="0.25">
      <c r="A549" s="10"/>
      <c r="B549" s="8"/>
    </row>
    <row r="550" spans="1:2" ht="14" x14ac:dyDescent="0.25">
      <c r="A550" s="10"/>
      <c r="B550" s="8"/>
    </row>
    <row r="551" spans="1:2" ht="14" x14ac:dyDescent="0.25">
      <c r="A551" s="10"/>
      <c r="B551" s="8"/>
    </row>
    <row r="552" spans="1:2" ht="14" x14ac:dyDescent="0.25">
      <c r="A552" s="10"/>
      <c r="B552" s="8"/>
    </row>
    <row r="553" spans="1:2" ht="14" x14ac:dyDescent="0.25">
      <c r="A553" s="10"/>
      <c r="B553" s="8"/>
    </row>
    <row r="554" spans="1:2" ht="14" x14ac:dyDescent="0.25">
      <c r="A554" s="10"/>
      <c r="B554" s="8"/>
    </row>
    <row r="555" spans="1:2" ht="14" x14ac:dyDescent="0.25">
      <c r="A555" s="10"/>
      <c r="B555" s="8"/>
    </row>
    <row r="556" spans="1:2" ht="14" x14ac:dyDescent="0.25">
      <c r="A556" s="10"/>
      <c r="B556" s="8"/>
    </row>
    <row r="557" spans="1:2" ht="14" x14ac:dyDescent="0.25">
      <c r="A557" s="10"/>
      <c r="B557" s="8"/>
    </row>
    <row r="558" spans="1:2" ht="14" x14ac:dyDescent="0.25">
      <c r="A558" s="10"/>
      <c r="B558" s="8"/>
    </row>
    <row r="559" spans="1:2" ht="14" x14ac:dyDescent="0.25">
      <c r="A559" s="10"/>
      <c r="B559" s="8"/>
    </row>
    <row r="560" spans="1:2" ht="14" x14ac:dyDescent="0.25">
      <c r="A560" s="10"/>
      <c r="B560" s="8"/>
    </row>
    <row r="561" spans="1:2" ht="14" x14ac:dyDescent="0.25">
      <c r="A561" s="10"/>
      <c r="B561" s="8"/>
    </row>
    <row r="562" spans="1:2" ht="14" x14ac:dyDescent="0.25">
      <c r="A562" s="10"/>
      <c r="B562" s="8"/>
    </row>
    <row r="563" spans="1:2" ht="14" x14ac:dyDescent="0.25">
      <c r="A563" s="10"/>
      <c r="B563" s="8"/>
    </row>
    <row r="564" spans="1:2" ht="14" x14ac:dyDescent="0.25">
      <c r="A564" s="10"/>
      <c r="B564" s="8"/>
    </row>
    <row r="565" spans="1:2" ht="14" x14ac:dyDescent="0.25">
      <c r="A565" s="10"/>
      <c r="B565" s="8"/>
    </row>
    <row r="566" spans="1:2" ht="14" x14ac:dyDescent="0.25">
      <c r="A566" s="10"/>
      <c r="B566" s="8"/>
    </row>
    <row r="567" spans="1:2" ht="14" x14ac:dyDescent="0.25">
      <c r="A567" s="10"/>
      <c r="B567" s="8"/>
    </row>
    <row r="568" spans="1:2" ht="14" x14ac:dyDescent="0.25">
      <c r="A568" s="10"/>
      <c r="B568" s="8"/>
    </row>
    <row r="569" spans="1:2" ht="14" x14ac:dyDescent="0.25">
      <c r="A569" s="10"/>
      <c r="B569" s="8"/>
    </row>
    <row r="570" spans="1:2" ht="14" x14ac:dyDescent="0.25">
      <c r="A570" s="10"/>
      <c r="B570" s="8"/>
    </row>
    <row r="571" spans="1:2" ht="14" x14ac:dyDescent="0.25">
      <c r="A571" s="10"/>
      <c r="B571" s="8"/>
    </row>
    <row r="572" spans="1:2" ht="14" x14ac:dyDescent="0.25">
      <c r="A572" s="10"/>
      <c r="B572" s="8"/>
    </row>
    <row r="573" spans="1:2" ht="14" x14ac:dyDescent="0.25">
      <c r="A573" s="10"/>
      <c r="B573" s="8"/>
    </row>
    <row r="574" spans="1:2" ht="14" x14ac:dyDescent="0.25">
      <c r="A574" s="10"/>
      <c r="B574" s="8"/>
    </row>
    <row r="575" spans="1:2" ht="14" x14ac:dyDescent="0.25">
      <c r="A575" s="10"/>
      <c r="B575" s="8"/>
    </row>
    <row r="576" spans="1:2" ht="14" x14ac:dyDescent="0.25">
      <c r="A576" s="10"/>
      <c r="B576" s="8"/>
    </row>
    <row r="577" spans="1:2" ht="14" x14ac:dyDescent="0.25">
      <c r="A577" s="10"/>
      <c r="B577" s="8"/>
    </row>
    <row r="578" spans="1:2" ht="14" x14ac:dyDescent="0.25">
      <c r="A578" s="10"/>
      <c r="B578" s="8"/>
    </row>
    <row r="579" spans="1:2" ht="14" x14ac:dyDescent="0.25">
      <c r="A579" s="10"/>
      <c r="B579" s="8"/>
    </row>
    <row r="580" spans="1:2" ht="14" x14ac:dyDescent="0.25">
      <c r="A580" s="10"/>
      <c r="B580" s="8"/>
    </row>
    <row r="581" spans="1:2" ht="14" x14ac:dyDescent="0.25">
      <c r="A581" s="10"/>
      <c r="B581" s="8"/>
    </row>
    <row r="582" spans="1:2" ht="14" x14ac:dyDescent="0.25">
      <c r="A582" s="10"/>
      <c r="B582" s="8"/>
    </row>
    <row r="583" spans="1:2" ht="14" x14ac:dyDescent="0.25">
      <c r="A583" s="10"/>
      <c r="B583" s="8"/>
    </row>
    <row r="584" spans="1:2" ht="14" x14ac:dyDescent="0.25">
      <c r="A584" s="10"/>
      <c r="B584" s="8"/>
    </row>
    <row r="585" spans="1:2" ht="14" x14ac:dyDescent="0.25">
      <c r="A585" s="10"/>
      <c r="B585" s="8"/>
    </row>
    <row r="586" spans="1:2" ht="14" x14ac:dyDescent="0.25">
      <c r="A586" s="10"/>
      <c r="B586" s="8"/>
    </row>
    <row r="587" spans="1:2" ht="14" x14ac:dyDescent="0.25">
      <c r="A587" s="10"/>
      <c r="B587" s="8"/>
    </row>
    <row r="588" spans="1:2" ht="14" x14ac:dyDescent="0.25">
      <c r="A588" s="10"/>
      <c r="B588" s="8"/>
    </row>
    <row r="589" spans="1:2" ht="14" x14ac:dyDescent="0.25">
      <c r="A589" s="10"/>
      <c r="B589" s="8"/>
    </row>
    <row r="590" spans="1:2" ht="14" x14ac:dyDescent="0.25">
      <c r="A590" s="10"/>
      <c r="B590" s="8"/>
    </row>
    <row r="591" spans="1:2" ht="14" x14ac:dyDescent="0.25">
      <c r="A591" s="10"/>
      <c r="B591" s="8"/>
    </row>
    <row r="592" spans="1:2" ht="14" x14ac:dyDescent="0.25">
      <c r="A592" s="10"/>
      <c r="B592" s="8"/>
    </row>
    <row r="593" spans="1:2" ht="14" x14ac:dyDescent="0.25">
      <c r="A593" s="10"/>
      <c r="B593" s="8"/>
    </row>
    <row r="594" spans="1:2" ht="14" x14ac:dyDescent="0.25">
      <c r="A594" s="10"/>
      <c r="B594" s="8"/>
    </row>
    <row r="595" spans="1:2" ht="14" x14ac:dyDescent="0.25">
      <c r="A595" s="10"/>
      <c r="B595" s="8"/>
    </row>
    <row r="596" spans="1:2" ht="14" x14ac:dyDescent="0.25">
      <c r="A596" s="10"/>
      <c r="B596" s="8"/>
    </row>
    <row r="597" spans="1:2" ht="14" x14ac:dyDescent="0.25">
      <c r="A597" s="10"/>
      <c r="B597" s="8"/>
    </row>
    <row r="598" spans="1:2" ht="14" x14ac:dyDescent="0.25">
      <c r="A598" s="10"/>
      <c r="B598" s="8"/>
    </row>
    <row r="599" spans="1:2" ht="14" x14ac:dyDescent="0.25">
      <c r="A599" s="10"/>
      <c r="B599" s="8"/>
    </row>
    <row r="600" spans="1:2" ht="14" x14ac:dyDescent="0.25">
      <c r="A600" s="10"/>
      <c r="B600" s="8"/>
    </row>
    <row r="601" spans="1:2" ht="14" x14ac:dyDescent="0.25">
      <c r="A601" s="10"/>
      <c r="B601" s="8"/>
    </row>
    <row r="602" spans="1:2" ht="14" x14ac:dyDescent="0.25">
      <c r="A602" s="10"/>
      <c r="B602" s="8"/>
    </row>
    <row r="603" spans="1:2" ht="14" x14ac:dyDescent="0.25">
      <c r="A603" s="10"/>
      <c r="B603" s="8"/>
    </row>
    <row r="604" spans="1:2" ht="14" x14ac:dyDescent="0.25">
      <c r="A604" s="10"/>
      <c r="B604" s="8"/>
    </row>
    <row r="605" spans="1:2" ht="14" x14ac:dyDescent="0.25">
      <c r="A605" s="10"/>
      <c r="B605" s="8"/>
    </row>
    <row r="606" spans="1:2" ht="14" x14ac:dyDescent="0.25">
      <c r="A606" s="10"/>
      <c r="B606" s="8"/>
    </row>
    <row r="607" spans="1:2" ht="14" x14ac:dyDescent="0.25">
      <c r="A607" s="10"/>
      <c r="B607" s="8"/>
    </row>
    <row r="608" spans="1:2" ht="14" x14ac:dyDescent="0.25">
      <c r="A608" s="10"/>
      <c r="B608" s="8"/>
    </row>
    <row r="609" spans="1:2" ht="14" x14ac:dyDescent="0.25">
      <c r="A609" s="10"/>
      <c r="B609" s="8"/>
    </row>
    <row r="610" spans="1:2" ht="14" x14ac:dyDescent="0.25">
      <c r="A610" s="10"/>
      <c r="B610" s="8"/>
    </row>
    <row r="611" spans="1:2" ht="14" x14ac:dyDescent="0.25">
      <c r="A611" s="10"/>
      <c r="B611" s="8"/>
    </row>
    <row r="612" spans="1:2" ht="14" x14ac:dyDescent="0.25">
      <c r="A612" s="10"/>
      <c r="B612" s="8"/>
    </row>
    <row r="613" spans="1:2" ht="14" x14ac:dyDescent="0.25">
      <c r="A613" s="10"/>
      <c r="B613" s="8"/>
    </row>
    <row r="614" spans="1:2" ht="14" x14ac:dyDescent="0.25">
      <c r="A614" s="10"/>
      <c r="B614" s="8"/>
    </row>
    <row r="615" spans="1:2" ht="14" x14ac:dyDescent="0.25">
      <c r="A615" s="10"/>
      <c r="B615" s="8"/>
    </row>
    <row r="616" spans="1:2" ht="14" x14ac:dyDescent="0.25">
      <c r="A616" s="10"/>
      <c r="B616" s="8"/>
    </row>
    <row r="617" spans="1:2" ht="14" x14ac:dyDescent="0.25">
      <c r="A617" s="10"/>
      <c r="B617" s="8"/>
    </row>
    <row r="618" spans="1:2" ht="14" x14ac:dyDescent="0.25">
      <c r="A618" s="10"/>
      <c r="B618" s="8"/>
    </row>
    <row r="619" spans="1:2" ht="14" x14ac:dyDescent="0.25">
      <c r="A619" s="10"/>
      <c r="B619" s="8"/>
    </row>
    <row r="620" spans="1:2" ht="14" x14ac:dyDescent="0.25">
      <c r="A620" s="10"/>
      <c r="B620" s="8"/>
    </row>
    <row r="621" spans="1:2" ht="14" x14ac:dyDescent="0.25">
      <c r="A621" s="10"/>
      <c r="B621" s="8"/>
    </row>
    <row r="622" spans="1:2" ht="14" x14ac:dyDescent="0.25">
      <c r="A622" s="10"/>
      <c r="B622" s="8"/>
    </row>
    <row r="623" spans="1:2" ht="14" x14ac:dyDescent="0.25">
      <c r="A623" s="10"/>
      <c r="B623" s="8"/>
    </row>
    <row r="624" spans="1:2" ht="14" x14ac:dyDescent="0.25">
      <c r="A624" s="10"/>
      <c r="B624" s="8"/>
    </row>
    <row r="625" spans="1:2" ht="14" x14ac:dyDescent="0.25">
      <c r="A625" s="10"/>
      <c r="B625" s="8"/>
    </row>
    <row r="626" spans="1:2" ht="14" x14ac:dyDescent="0.25">
      <c r="A626" s="10"/>
      <c r="B626" s="8"/>
    </row>
    <row r="627" spans="1:2" ht="14" x14ac:dyDescent="0.25">
      <c r="A627" s="10"/>
      <c r="B627" s="8"/>
    </row>
    <row r="628" spans="1:2" ht="14" x14ac:dyDescent="0.25">
      <c r="A628" s="10"/>
      <c r="B628" s="8"/>
    </row>
    <row r="629" spans="1:2" ht="14" x14ac:dyDescent="0.25">
      <c r="A629" s="10"/>
      <c r="B629" s="8"/>
    </row>
    <row r="630" spans="1:2" ht="14" x14ac:dyDescent="0.25">
      <c r="A630" s="10"/>
      <c r="B630" s="8"/>
    </row>
    <row r="631" spans="1:2" ht="14" x14ac:dyDescent="0.25">
      <c r="A631" s="10"/>
      <c r="B631" s="8"/>
    </row>
    <row r="632" spans="1:2" ht="14" x14ac:dyDescent="0.25">
      <c r="A632" s="10"/>
      <c r="B632" s="8"/>
    </row>
    <row r="633" spans="1:2" ht="14" x14ac:dyDescent="0.25">
      <c r="A633" s="10"/>
      <c r="B633" s="8"/>
    </row>
    <row r="634" spans="1:2" ht="14" x14ac:dyDescent="0.25">
      <c r="A634" s="10"/>
      <c r="B634" s="8"/>
    </row>
    <row r="635" spans="1:2" ht="14" x14ac:dyDescent="0.25">
      <c r="A635" s="10"/>
      <c r="B635" s="8"/>
    </row>
    <row r="636" spans="1:2" ht="14" x14ac:dyDescent="0.25">
      <c r="A636" s="10"/>
      <c r="B636" s="8"/>
    </row>
    <row r="637" spans="1:2" ht="14" x14ac:dyDescent="0.25">
      <c r="A637" s="10"/>
      <c r="B637" s="8"/>
    </row>
    <row r="638" spans="1:2" ht="14" x14ac:dyDescent="0.25">
      <c r="A638" s="10"/>
      <c r="B638" s="8"/>
    </row>
    <row r="639" spans="1:2" ht="14" x14ac:dyDescent="0.25">
      <c r="A639" s="10"/>
      <c r="B639" s="8"/>
    </row>
    <row r="640" spans="1:2" ht="14" x14ac:dyDescent="0.25">
      <c r="A640" s="10"/>
      <c r="B640" s="8"/>
    </row>
    <row r="641" spans="1:2" ht="14" x14ac:dyDescent="0.25">
      <c r="A641" s="10"/>
      <c r="B641" s="8"/>
    </row>
    <row r="642" spans="1:2" ht="14" x14ac:dyDescent="0.25">
      <c r="A642" s="10"/>
      <c r="B642" s="8"/>
    </row>
    <row r="643" spans="1:2" ht="14" x14ac:dyDescent="0.25">
      <c r="A643" s="10"/>
      <c r="B643" s="8"/>
    </row>
    <row r="644" spans="1:2" ht="14" x14ac:dyDescent="0.25">
      <c r="A644" s="10"/>
      <c r="B644" s="8"/>
    </row>
    <row r="645" spans="1:2" ht="14" x14ac:dyDescent="0.25">
      <c r="A645" s="10"/>
      <c r="B645" s="8"/>
    </row>
    <row r="646" spans="1:2" ht="14" x14ac:dyDescent="0.25">
      <c r="A646" s="10"/>
      <c r="B646" s="8"/>
    </row>
    <row r="647" spans="1:2" ht="14" x14ac:dyDescent="0.25">
      <c r="A647" s="10"/>
      <c r="B647" s="8"/>
    </row>
    <row r="648" spans="1:2" ht="14" x14ac:dyDescent="0.25">
      <c r="A648" s="10"/>
      <c r="B648" s="8"/>
    </row>
    <row r="649" spans="1:2" ht="14" x14ac:dyDescent="0.25">
      <c r="A649" s="10"/>
      <c r="B649" s="8"/>
    </row>
    <row r="650" spans="1:2" ht="14" x14ac:dyDescent="0.25">
      <c r="A650" s="10"/>
      <c r="B650" s="8"/>
    </row>
    <row r="651" spans="1:2" ht="14" x14ac:dyDescent="0.25">
      <c r="A651" s="10"/>
      <c r="B651" s="8"/>
    </row>
    <row r="652" spans="1:2" ht="14" x14ac:dyDescent="0.25">
      <c r="A652" s="10"/>
      <c r="B652" s="8"/>
    </row>
    <row r="653" spans="1:2" ht="14" x14ac:dyDescent="0.25">
      <c r="A653" s="10"/>
      <c r="B653" s="8"/>
    </row>
    <row r="654" spans="1:2" ht="14" x14ac:dyDescent="0.25">
      <c r="A654" s="10"/>
      <c r="B654" s="8"/>
    </row>
    <row r="655" spans="1:2" ht="14" x14ac:dyDescent="0.25">
      <c r="A655" s="10"/>
      <c r="B655" s="8"/>
    </row>
    <row r="656" spans="1:2" ht="14" x14ac:dyDescent="0.25">
      <c r="A656" s="10"/>
      <c r="B656" s="8"/>
    </row>
    <row r="657" spans="1:2" ht="14" x14ac:dyDescent="0.25">
      <c r="A657" s="10"/>
      <c r="B657" s="8"/>
    </row>
    <row r="658" spans="1:2" ht="14" x14ac:dyDescent="0.25">
      <c r="A658" s="10"/>
      <c r="B658" s="8"/>
    </row>
    <row r="659" spans="1:2" ht="14" x14ac:dyDescent="0.25">
      <c r="A659" s="10"/>
      <c r="B659" s="8"/>
    </row>
    <row r="660" spans="1:2" ht="14" x14ac:dyDescent="0.25">
      <c r="A660" s="10"/>
      <c r="B660" s="8"/>
    </row>
    <row r="661" spans="1:2" ht="14" x14ac:dyDescent="0.25">
      <c r="A661" s="10"/>
      <c r="B661" s="8"/>
    </row>
    <row r="662" spans="1:2" ht="14" x14ac:dyDescent="0.25">
      <c r="A662" s="10"/>
      <c r="B662" s="8"/>
    </row>
    <row r="663" spans="1:2" ht="14" x14ac:dyDescent="0.25">
      <c r="A663" s="10"/>
      <c r="B663" s="8"/>
    </row>
    <row r="664" spans="1:2" ht="14" x14ac:dyDescent="0.25">
      <c r="A664" s="10"/>
      <c r="B664" s="8"/>
    </row>
    <row r="665" spans="1:2" ht="14" x14ac:dyDescent="0.25">
      <c r="A665" s="10"/>
      <c r="B665" s="8"/>
    </row>
    <row r="666" spans="1:2" ht="14" x14ac:dyDescent="0.25">
      <c r="A666" s="10"/>
      <c r="B666" s="8"/>
    </row>
    <row r="667" spans="1:2" ht="14" x14ac:dyDescent="0.25">
      <c r="A667" s="10"/>
      <c r="B667" s="8"/>
    </row>
    <row r="668" spans="1:2" ht="14" x14ac:dyDescent="0.25">
      <c r="A668" s="10"/>
      <c r="B668" s="8"/>
    </row>
    <row r="669" spans="1:2" ht="14" x14ac:dyDescent="0.25">
      <c r="A669" s="10"/>
      <c r="B669" s="8"/>
    </row>
    <row r="670" spans="1:2" ht="14" x14ac:dyDescent="0.25">
      <c r="A670" s="10"/>
      <c r="B670" s="8"/>
    </row>
    <row r="671" spans="1:2" ht="14" x14ac:dyDescent="0.25">
      <c r="A671" s="10"/>
      <c r="B671" s="8"/>
    </row>
    <row r="672" spans="1:2" ht="14" x14ac:dyDescent="0.25">
      <c r="A672" s="10"/>
      <c r="B672" s="8"/>
    </row>
    <row r="673" spans="1:2" ht="14" x14ac:dyDescent="0.25">
      <c r="A673" s="10"/>
      <c r="B673" s="8"/>
    </row>
    <row r="674" spans="1:2" ht="14" x14ac:dyDescent="0.25">
      <c r="A674" s="10"/>
      <c r="B674" s="8"/>
    </row>
    <row r="675" spans="1:2" ht="14" x14ac:dyDescent="0.25">
      <c r="A675" s="10"/>
      <c r="B675" s="8"/>
    </row>
    <row r="676" spans="1:2" ht="14" x14ac:dyDescent="0.25">
      <c r="A676" s="10"/>
      <c r="B676" s="8"/>
    </row>
    <row r="677" spans="1:2" ht="14" x14ac:dyDescent="0.25">
      <c r="A677" s="10"/>
      <c r="B677" s="8"/>
    </row>
    <row r="678" spans="1:2" ht="14" x14ac:dyDescent="0.25">
      <c r="A678" s="10"/>
      <c r="B678" s="8"/>
    </row>
    <row r="679" spans="1:2" ht="14" x14ac:dyDescent="0.25">
      <c r="A679" s="10"/>
      <c r="B679" s="8"/>
    </row>
    <row r="680" spans="1:2" ht="14" x14ac:dyDescent="0.25">
      <c r="A680" s="10"/>
      <c r="B680" s="8"/>
    </row>
    <row r="681" spans="1:2" ht="14" x14ac:dyDescent="0.25">
      <c r="A681" s="10"/>
      <c r="B681" s="8"/>
    </row>
    <row r="682" spans="1:2" ht="14" x14ac:dyDescent="0.25">
      <c r="A682" s="10"/>
      <c r="B682" s="8"/>
    </row>
    <row r="683" spans="1:2" ht="14" x14ac:dyDescent="0.25">
      <c r="A683" s="10"/>
      <c r="B683" s="8"/>
    </row>
    <row r="684" spans="1:2" ht="14" x14ac:dyDescent="0.25">
      <c r="A684" s="10"/>
      <c r="B684" s="8"/>
    </row>
    <row r="685" spans="1:2" ht="14" x14ac:dyDescent="0.25">
      <c r="A685" s="10"/>
      <c r="B685" s="8"/>
    </row>
    <row r="686" spans="1:2" ht="14" x14ac:dyDescent="0.25">
      <c r="A686" s="10"/>
      <c r="B686" s="8"/>
    </row>
    <row r="687" spans="1:2" ht="14" x14ac:dyDescent="0.25">
      <c r="A687" s="10"/>
      <c r="B687" s="8"/>
    </row>
    <row r="688" spans="1:2" ht="14" x14ac:dyDescent="0.25">
      <c r="A688" s="10"/>
      <c r="B688" s="8"/>
    </row>
    <row r="689" spans="1:2" ht="14" x14ac:dyDescent="0.25">
      <c r="A689" s="10"/>
      <c r="B689" s="8"/>
    </row>
    <row r="690" spans="1:2" ht="14" x14ac:dyDescent="0.25">
      <c r="A690" s="10"/>
      <c r="B690" s="8"/>
    </row>
    <row r="691" spans="1:2" ht="14" x14ac:dyDescent="0.25">
      <c r="A691" s="10"/>
      <c r="B691" s="8"/>
    </row>
    <row r="692" spans="1:2" ht="14" x14ac:dyDescent="0.25">
      <c r="A692" s="10"/>
      <c r="B692" s="8"/>
    </row>
    <row r="693" spans="1:2" ht="14" x14ac:dyDescent="0.25">
      <c r="A693" s="10"/>
      <c r="B693" s="8"/>
    </row>
    <row r="694" spans="1:2" ht="14" x14ac:dyDescent="0.25">
      <c r="A694" s="10"/>
      <c r="B694" s="8"/>
    </row>
    <row r="695" spans="1:2" ht="14" x14ac:dyDescent="0.25">
      <c r="A695" s="10"/>
      <c r="B695" s="8"/>
    </row>
    <row r="696" spans="1:2" ht="14" x14ac:dyDescent="0.25">
      <c r="A696" s="10"/>
      <c r="B696" s="8"/>
    </row>
    <row r="697" spans="1:2" ht="14" x14ac:dyDescent="0.25">
      <c r="A697" s="10"/>
      <c r="B697" s="8"/>
    </row>
    <row r="698" spans="1:2" ht="14" x14ac:dyDescent="0.25">
      <c r="A698" s="10"/>
      <c r="B698" s="8"/>
    </row>
    <row r="699" spans="1:2" ht="14" x14ac:dyDescent="0.25">
      <c r="A699" s="10"/>
      <c r="B699" s="8"/>
    </row>
    <row r="700" spans="1:2" ht="14" x14ac:dyDescent="0.25">
      <c r="A700" s="10"/>
      <c r="B700" s="8"/>
    </row>
    <row r="701" spans="1:2" ht="14" x14ac:dyDescent="0.25">
      <c r="A701" s="10"/>
      <c r="B701" s="8"/>
    </row>
    <row r="702" spans="1:2" ht="14" x14ac:dyDescent="0.25">
      <c r="A702" s="10"/>
      <c r="B702" s="8"/>
    </row>
    <row r="703" spans="1:2" ht="14" x14ac:dyDescent="0.25">
      <c r="A703" s="10"/>
      <c r="B703" s="8"/>
    </row>
    <row r="704" spans="1:2" ht="14" x14ac:dyDescent="0.25">
      <c r="A704" s="10"/>
      <c r="B704" s="8"/>
    </row>
    <row r="705" spans="1:2" ht="14" x14ac:dyDescent="0.25">
      <c r="A705" s="10"/>
      <c r="B705" s="8"/>
    </row>
    <row r="706" spans="1:2" ht="14" x14ac:dyDescent="0.25">
      <c r="A706" s="10"/>
      <c r="B706" s="8"/>
    </row>
    <row r="707" spans="1:2" ht="14" x14ac:dyDescent="0.25">
      <c r="A707" s="10"/>
      <c r="B707" s="8"/>
    </row>
    <row r="708" spans="1:2" ht="14" x14ac:dyDescent="0.25">
      <c r="A708" s="10"/>
      <c r="B708" s="8"/>
    </row>
    <row r="709" spans="1:2" ht="14" x14ac:dyDescent="0.25">
      <c r="A709" s="10"/>
      <c r="B709" s="8"/>
    </row>
    <row r="710" spans="1:2" ht="14" x14ac:dyDescent="0.25">
      <c r="A710" s="10"/>
      <c r="B710" s="8"/>
    </row>
    <row r="711" spans="1:2" ht="14" x14ac:dyDescent="0.25">
      <c r="A711" s="10"/>
      <c r="B711" s="8"/>
    </row>
    <row r="712" spans="1:2" ht="14" x14ac:dyDescent="0.25">
      <c r="A712" s="10"/>
      <c r="B712" s="8"/>
    </row>
    <row r="713" spans="1:2" ht="14" x14ac:dyDescent="0.25">
      <c r="A713" s="10"/>
      <c r="B713" s="8"/>
    </row>
    <row r="714" spans="1:2" ht="14" x14ac:dyDescent="0.25">
      <c r="A714" s="10"/>
      <c r="B714" s="8"/>
    </row>
    <row r="715" spans="1:2" ht="14" x14ac:dyDescent="0.25">
      <c r="A715" s="10"/>
      <c r="B715" s="8"/>
    </row>
    <row r="716" spans="1:2" ht="14" x14ac:dyDescent="0.25">
      <c r="A716" s="10"/>
      <c r="B716" s="8"/>
    </row>
    <row r="717" spans="1:2" ht="14" x14ac:dyDescent="0.25">
      <c r="A717" s="10"/>
      <c r="B717" s="8"/>
    </row>
    <row r="718" spans="1:2" ht="14" x14ac:dyDescent="0.25">
      <c r="A718" s="10"/>
      <c r="B718" s="8"/>
    </row>
    <row r="719" spans="1:2" ht="14" x14ac:dyDescent="0.25">
      <c r="A719" s="10"/>
      <c r="B719" s="8"/>
    </row>
    <row r="720" spans="1:2" ht="14" x14ac:dyDescent="0.25">
      <c r="A720" s="10"/>
      <c r="B720" s="8"/>
    </row>
    <row r="721" spans="1:2" ht="14" x14ac:dyDescent="0.25">
      <c r="A721" s="10"/>
      <c r="B721" s="8"/>
    </row>
    <row r="722" spans="1:2" ht="14" x14ac:dyDescent="0.25">
      <c r="A722" s="10"/>
      <c r="B722" s="8"/>
    </row>
    <row r="723" spans="1:2" ht="14" x14ac:dyDescent="0.25">
      <c r="A723" s="10"/>
      <c r="B723" s="8"/>
    </row>
    <row r="724" spans="1:2" ht="14" x14ac:dyDescent="0.25">
      <c r="A724" s="10"/>
      <c r="B724" s="8"/>
    </row>
    <row r="725" spans="1:2" ht="14" x14ac:dyDescent="0.25">
      <c r="A725" s="10"/>
      <c r="B725" s="8"/>
    </row>
    <row r="726" spans="1:2" ht="14" x14ac:dyDescent="0.25">
      <c r="A726" s="10"/>
      <c r="B726" s="8"/>
    </row>
    <row r="727" spans="1:2" ht="14" x14ac:dyDescent="0.25">
      <c r="A727" s="10"/>
      <c r="B727" s="8"/>
    </row>
    <row r="728" spans="1:2" ht="14" x14ac:dyDescent="0.25">
      <c r="A728" s="10"/>
      <c r="B728" s="8"/>
    </row>
    <row r="729" spans="1:2" ht="14" x14ac:dyDescent="0.25">
      <c r="A729" s="10"/>
      <c r="B729" s="8"/>
    </row>
    <row r="730" spans="1:2" ht="14" x14ac:dyDescent="0.25">
      <c r="A730" s="10"/>
      <c r="B730" s="8"/>
    </row>
    <row r="731" spans="1:2" ht="14" x14ac:dyDescent="0.25">
      <c r="A731" s="10"/>
      <c r="B731" s="8"/>
    </row>
    <row r="732" spans="1:2" ht="14" x14ac:dyDescent="0.25">
      <c r="A732" s="10"/>
      <c r="B732" s="8"/>
    </row>
    <row r="733" spans="1:2" ht="14" x14ac:dyDescent="0.25">
      <c r="A733" s="10"/>
      <c r="B733" s="8"/>
    </row>
    <row r="734" spans="1:2" ht="14" x14ac:dyDescent="0.25">
      <c r="A734" s="10"/>
      <c r="B734" s="8"/>
    </row>
    <row r="735" spans="1:2" ht="14" x14ac:dyDescent="0.25">
      <c r="A735" s="10"/>
      <c r="B735" s="8"/>
    </row>
    <row r="736" spans="1:2" ht="14" x14ac:dyDescent="0.25">
      <c r="A736" s="10"/>
      <c r="B736" s="8"/>
    </row>
    <row r="737" spans="1:2" ht="14" x14ac:dyDescent="0.25">
      <c r="A737" s="10"/>
      <c r="B737" s="8"/>
    </row>
    <row r="738" spans="1:2" ht="14" x14ac:dyDescent="0.25">
      <c r="A738" s="10"/>
      <c r="B738" s="8"/>
    </row>
    <row r="739" spans="1:2" ht="14" x14ac:dyDescent="0.25">
      <c r="A739" s="10"/>
      <c r="B739" s="8"/>
    </row>
    <row r="740" spans="1:2" ht="14" x14ac:dyDescent="0.25">
      <c r="A740" s="10"/>
      <c r="B740" s="8"/>
    </row>
    <row r="741" spans="1:2" ht="14" x14ac:dyDescent="0.25">
      <c r="A741" s="10"/>
      <c r="B741" s="8"/>
    </row>
    <row r="742" spans="1:2" ht="14" x14ac:dyDescent="0.25">
      <c r="A742" s="10"/>
      <c r="B742" s="8"/>
    </row>
    <row r="743" spans="1:2" ht="14" x14ac:dyDescent="0.25">
      <c r="A743" s="10"/>
      <c r="B743" s="8"/>
    </row>
    <row r="744" spans="1:2" ht="14" x14ac:dyDescent="0.25">
      <c r="A744" s="10"/>
      <c r="B744" s="8"/>
    </row>
    <row r="745" spans="1:2" ht="14" x14ac:dyDescent="0.25">
      <c r="A745" s="10"/>
      <c r="B745" s="8"/>
    </row>
    <row r="746" spans="1:2" ht="14" x14ac:dyDescent="0.25">
      <c r="A746" s="10"/>
      <c r="B746" s="8"/>
    </row>
    <row r="747" spans="1:2" ht="14" x14ac:dyDescent="0.25">
      <c r="A747" s="10"/>
      <c r="B747" s="8"/>
    </row>
    <row r="748" spans="1:2" ht="14" x14ac:dyDescent="0.25">
      <c r="A748" s="10"/>
      <c r="B748" s="8"/>
    </row>
    <row r="749" spans="1:2" ht="14" x14ac:dyDescent="0.25">
      <c r="A749" s="10"/>
      <c r="B749" s="8"/>
    </row>
    <row r="750" spans="1:2" ht="14" x14ac:dyDescent="0.25">
      <c r="A750" s="10"/>
      <c r="B750" s="8"/>
    </row>
    <row r="751" spans="1:2" ht="14" x14ac:dyDescent="0.25">
      <c r="A751" s="10"/>
      <c r="B751" s="8"/>
    </row>
    <row r="752" spans="1:2" ht="14" x14ac:dyDescent="0.25">
      <c r="A752" s="10"/>
      <c r="B752" s="8"/>
    </row>
    <row r="753" spans="1:2" ht="14" x14ac:dyDescent="0.25">
      <c r="A753" s="10"/>
      <c r="B753" s="8"/>
    </row>
    <row r="754" spans="1:2" ht="14" x14ac:dyDescent="0.25">
      <c r="A754" s="10"/>
      <c r="B754" s="8"/>
    </row>
    <row r="755" spans="1:2" ht="14" x14ac:dyDescent="0.25">
      <c r="A755" s="10"/>
      <c r="B755" s="8"/>
    </row>
    <row r="756" spans="1:2" ht="14" x14ac:dyDescent="0.25">
      <c r="A756" s="10"/>
      <c r="B756" s="8"/>
    </row>
    <row r="757" spans="1:2" ht="14" x14ac:dyDescent="0.25">
      <c r="A757" s="10"/>
      <c r="B757" s="8"/>
    </row>
    <row r="758" spans="1:2" ht="14" x14ac:dyDescent="0.25">
      <c r="A758" s="10"/>
      <c r="B758" s="8"/>
    </row>
    <row r="759" spans="1:2" ht="14" x14ac:dyDescent="0.25">
      <c r="A759" s="10"/>
      <c r="B759" s="8"/>
    </row>
    <row r="760" spans="1:2" ht="14" x14ac:dyDescent="0.25">
      <c r="A760" s="10"/>
      <c r="B760" s="8"/>
    </row>
    <row r="761" spans="1:2" ht="14" x14ac:dyDescent="0.25">
      <c r="A761" s="10"/>
      <c r="B761" s="8"/>
    </row>
    <row r="762" spans="1:2" ht="14" x14ac:dyDescent="0.25">
      <c r="A762" s="10"/>
      <c r="B762" s="8"/>
    </row>
    <row r="763" spans="1:2" ht="14" x14ac:dyDescent="0.25">
      <c r="A763" s="10"/>
      <c r="B763" s="8"/>
    </row>
    <row r="764" spans="1:2" ht="14" x14ac:dyDescent="0.25">
      <c r="A764" s="10"/>
      <c r="B764" s="8"/>
    </row>
    <row r="765" spans="1:2" ht="14" x14ac:dyDescent="0.25">
      <c r="A765" s="10"/>
      <c r="B765" s="8"/>
    </row>
    <row r="766" spans="1:2" ht="14" x14ac:dyDescent="0.25">
      <c r="A766" s="10"/>
      <c r="B766" s="8"/>
    </row>
    <row r="767" spans="1:2" ht="14" x14ac:dyDescent="0.25">
      <c r="A767" s="10"/>
      <c r="B767" s="8"/>
    </row>
    <row r="768" spans="1:2" ht="14" x14ac:dyDescent="0.25">
      <c r="A768" s="10"/>
      <c r="B768" s="8"/>
    </row>
    <row r="769" spans="1:2" ht="14" x14ac:dyDescent="0.25">
      <c r="A769" s="10"/>
      <c r="B769" s="8"/>
    </row>
    <row r="770" spans="1:2" ht="14" x14ac:dyDescent="0.25">
      <c r="A770" s="10"/>
      <c r="B770" s="8"/>
    </row>
    <row r="771" spans="1:2" ht="14" x14ac:dyDescent="0.25">
      <c r="A771" s="10"/>
      <c r="B771" s="8"/>
    </row>
    <row r="772" spans="1:2" ht="14" x14ac:dyDescent="0.25">
      <c r="A772" s="10"/>
      <c r="B772" s="8"/>
    </row>
    <row r="773" spans="1:2" ht="14" x14ac:dyDescent="0.25">
      <c r="A773" s="10"/>
      <c r="B773" s="8"/>
    </row>
    <row r="774" spans="1:2" ht="14" x14ac:dyDescent="0.25">
      <c r="A774" s="10"/>
      <c r="B774" s="8"/>
    </row>
    <row r="775" spans="1:2" ht="14" x14ac:dyDescent="0.25">
      <c r="A775" s="10"/>
      <c r="B775" s="8"/>
    </row>
    <row r="776" spans="1:2" ht="14" x14ac:dyDescent="0.25">
      <c r="A776" s="10"/>
      <c r="B776" s="8"/>
    </row>
    <row r="777" spans="1:2" ht="14" x14ac:dyDescent="0.25">
      <c r="A777" s="10"/>
      <c r="B777" s="8"/>
    </row>
    <row r="778" spans="1:2" ht="14" x14ac:dyDescent="0.25">
      <c r="A778" s="10"/>
      <c r="B778" s="8"/>
    </row>
    <row r="779" spans="1:2" ht="14" x14ac:dyDescent="0.25">
      <c r="A779" s="10"/>
      <c r="B779" s="8"/>
    </row>
    <row r="780" spans="1:2" ht="14" x14ac:dyDescent="0.25">
      <c r="A780" s="10"/>
      <c r="B780" s="8"/>
    </row>
    <row r="781" spans="1:2" ht="14" x14ac:dyDescent="0.25">
      <c r="A781" s="10"/>
      <c r="B781" s="8"/>
    </row>
    <row r="782" spans="1:2" ht="14" x14ac:dyDescent="0.25">
      <c r="A782" s="10"/>
      <c r="B782" s="8"/>
    </row>
    <row r="783" spans="1:2" ht="14" x14ac:dyDescent="0.25">
      <c r="A783" s="10"/>
      <c r="B783" s="8"/>
    </row>
    <row r="784" spans="1:2" ht="14" x14ac:dyDescent="0.25">
      <c r="A784" s="10"/>
      <c r="B784" s="8"/>
    </row>
    <row r="785" spans="1:2" ht="14" x14ac:dyDescent="0.25">
      <c r="A785" s="10"/>
      <c r="B785" s="8"/>
    </row>
    <row r="786" spans="1:2" ht="14" x14ac:dyDescent="0.25">
      <c r="A786" s="10"/>
      <c r="B786" s="8"/>
    </row>
    <row r="787" spans="1:2" ht="14" x14ac:dyDescent="0.25">
      <c r="A787" s="10"/>
      <c r="B787" s="8"/>
    </row>
    <row r="788" spans="1:2" ht="14" x14ac:dyDescent="0.25">
      <c r="A788" s="10"/>
      <c r="B788" s="8"/>
    </row>
    <row r="789" spans="1:2" ht="14" x14ac:dyDescent="0.25">
      <c r="A789" s="10"/>
      <c r="B789" s="8"/>
    </row>
    <row r="790" spans="1:2" ht="14" x14ac:dyDescent="0.25">
      <c r="A790" s="10"/>
      <c r="B790" s="8"/>
    </row>
    <row r="791" spans="1:2" ht="14" x14ac:dyDescent="0.25">
      <c r="A791" s="10"/>
      <c r="B791" s="8"/>
    </row>
    <row r="792" spans="1:2" ht="14" x14ac:dyDescent="0.25">
      <c r="A792" s="10"/>
      <c r="B792" s="8"/>
    </row>
    <row r="793" spans="1:2" ht="14" x14ac:dyDescent="0.25">
      <c r="A793" s="10"/>
      <c r="B793" s="8"/>
    </row>
    <row r="794" spans="1:2" ht="14" x14ac:dyDescent="0.25">
      <c r="A794" s="10"/>
      <c r="B794" s="8"/>
    </row>
    <row r="795" spans="1:2" ht="14" x14ac:dyDescent="0.25">
      <c r="A795" s="10"/>
      <c r="B795" s="8"/>
    </row>
    <row r="796" spans="1:2" ht="14" x14ac:dyDescent="0.25">
      <c r="A796" s="10"/>
      <c r="B796" s="8"/>
    </row>
    <row r="797" spans="1:2" ht="14" x14ac:dyDescent="0.25">
      <c r="A797" s="10"/>
      <c r="B797" s="8"/>
    </row>
    <row r="798" spans="1:2" ht="14" x14ac:dyDescent="0.25">
      <c r="A798" s="10"/>
      <c r="B798" s="8"/>
    </row>
    <row r="799" spans="1:2" ht="14" x14ac:dyDescent="0.25">
      <c r="A799" s="10"/>
      <c r="B799" s="8"/>
    </row>
    <row r="800" spans="1:2" ht="14" x14ac:dyDescent="0.25">
      <c r="A800" s="10"/>
      <c r="B800" s="8"/>
    </row>
    <row r="801" spans="1:2" ht="14" x14ac:dyDescent="0.25">
      <c r="A801" s="10"/>
      <c r="B801" s="8"/>
    </row>
    <row r="802" spans="1:2" ht="14" x14ac:dyDescent="0.25">
      <c r="A802" s="10"/>
      <c r="B802" s="8"/>
    </row>
    <row r="803" spans="1:2" ht="14" x14ac:dyDescent="0.25">
      <c r="A803" s="10"/>
      <c r="B803" s="8"/>
    </row>
    <row r="804" spans="1:2" ht="14" x14ac:dyDescent="0.25">
      <c r="A804" s="10"/>
      <c r="B804" s="8"/>
    </row>
    <row r="805" spans="1:2" ht="14" x14ac:dyDescent="0.25">
      <c r="A805" s="10"/>
      <c r="B805" s="8"/>
    </row>
    <row r="806" spans="1:2" ht="14" x14ac:dyDescent="0.25">
      <c r="A806" s="10"/>
      <c r="B806" s="8"/>
    </row>
    <row r="807" spans="1:2" ht="14" x14ac:dyDescent="0.25">
      <c r="A807" s="10"/>
      <c r="B807" s="8"/>
    </row>
    <row r="808" spans="1:2" ht="14" x14ac:dyDescent="0.25">
      <c r="A808" s="10"/>
      <c r="B808" s="8"/>
    </row>
    <row r="809" spans="1:2" ht="14" x14ac:dyDescent="0.25">
      <c r="A809" s="10"/>
      <c r="B809" s="8"/>
    </row>
    <row r="810" spans="1:2" ht="14" x14ac:dyDescent="0.25">
      <c r="A810" s="10"/>
      <c r="B810" s="8"/>
    </row>
    <row r="811" spans="1:2" ht="14" x14ac:dyDescent="0.25">
      <c r="A811" s="10"/>
      <c r="B811" s="8"/>
    </row>
    <row r="812" spans="1:2" ht="14" x14ac:dyDescent="0.25">
      <c r="A812" s="10"/>
      <c r="B812" s="8"/>
    </row>
    <row r="813" spans="1:2" ht="14" x14ac:dyDescent="0.25">
      <c r="A813" s="10"/>
      <c r="B813" s="8"/>
    </row>
    <row r="814" spans="1:2" ht="14" x14ac:dyDescent="0.25">
      <c r="A814" s="10"/>
      <c r="B814" s="8"/>
    </row>
    <row r="815" spans="1:2" ht="14" x14ac:dyDescent="0.25">
      <c r="A815" s="10"/>
      <c r="B815" s="8"/>
    </row>
    <row r="816" spans="1:2" ht="14" x14ac:dyDescent="0.25">
      <c r="A816" s="10"/>
      <c r="B816" s="8"/>
    </row>
    <row r="817" spans="1:2" ht="14" x14ac:dyDescent="0.25">
      <c r="A817" s="10"/>
      <c r="B817" s="8"/>
    </row>
    <row r="818" spans="1:2" ht="14" x14ac:dyDescent="0.25">
      <c r="A818" s="10"/>
      <c r="B818" s="8"/>
    </row>
    <row r="819" spans="1:2" ht="14" x14ac:dyDescent="0.25">
      <c r="A819" s="10"/>
      <c r="B819" s="8"/>
    </row>
    <row r="820" spans="1:2" ht="14" x14ac:dyDescent="0.25">
      <c r="A820" s="10"/>
      <c r="B820" s="8"/>
    </row>
    <row r="821" spans="1:2" ht="14" x14ac:dyDescent="0.25">
      <c r="A821" s="10"/>
      <c r="B821" s="8"/>
    </row>
    <row r="822" spans="1:2" ht="14" x14ac:dyDescent="0.25">
      <c r="A822" s="10"/>
      <c r="B822" s="8"/>
    </row>
    <row r="823" spans="1:2" ht="14" x14ac:dyDescent="0.25">
      <c r="A823" s="10"/>
      <c r="B823" s="8"/>
    </row>
    <row r="824" spans="1:2" ht="14" x14ac:dyDescent="0.25">
      <c r="A824" s="10"/>
      <c r="B824" s="8"/>
    </row>
    <row r="825" spans="1:2" ht="14" x14ac:dyDescent="0.25">
      <c r="A825" s="10"/>
      <c r="B825" s="8"/>
    </row>
    <row r="826" spans="1:2" ht="14" x14ac:dyDescent="0.25">
      <c r="A826" s="10"/>
      <c r="B826" s="8"/>
    </row>
    <row r="827" spans="1:2" ht="14" x14ac:dyDescent="0.25">
      <c r="A827" s="10"/>
      <c r="B827" s="8"/>
    </row>
    <row r="828" spans="1:2" ht="14" x14ac:dyDescent="0.25">
      <c r="A828" s="10"/>
      <c r="B828" s="8"/>
    </row>
    <row r="829" spans="1:2" ht="14" x14ac:dyDescent="0.25">
      <c r="A829" s="10"/>
      <c r="B829" s="8"/>
    </row>
    <row r="830" spans="1:2" ht="14" x14ac:dyDescent="0.25">
      <c r="A830" s="10"/>
      <c r="B830" s="8"/>
    </row>
    <row r="831" spans="1:2" ht="14" x14ac:dyDescent="0.25">
      <c r="A831" s="10"/>
      <c r="B831" s="8"/>
    </row>
    <row r="832" spans="1:2" ht="14" x14ac:dyDescent="0.25">
      <c r="A832" s="10"/>
      <c r="B832" s="8"/>
    </row>
    <row r="833" spans="1:2" ht="14" x14ac:dyDescent="0.25">
      <c r="A833" s="10"/>
      <c r="B833" s="8"/>
    </row>
    <row r="834" spans="1:2" ht="14" x14ac:dyDescent="0.25">
      <c r="A834" s="10"/>
      <c r="B834" s="8"/>
    </row>
    <row r="835" spans="1:2" ht="14" x14ac:dyDescent="0.25">
      <c r="A835" s="10"/>
      <c r="B835" s="8"/>
    </row>
    <row r="836" spans="1:2" ht="14" x14ac:dyDescent="0.25">
      <c r="A836" s="10"/>
      <c r="B836" s="8"/>
    </row>
    <row r="837" spans="1:2" ht="14" x14ac:dyDescent="0.25">
      <c r="A837" s="10"/>
      <c r="B837" s="8"/>
    </row>
    <row r="838" spans="1:2" ht="14" x14ac:dyDescent="0.25">
      <c r="A838" s="10"/>
      <c r="B838" s="8"/>
    </row>
    <row r="839" spans="1:2" ht="14" x14ac:dyDescent="0.25">
      <c r="A839" s="10"/>
      <c r="B839" s="8"/>
    </row>
    <row r="840" spans="1:2" ht="14" x14ac:dyDescent="0.25">
      <c r="A840" s="10"/>
      <c r="B840" s="8"/>
    </row>
    <row r="841" spans="1:2" ht="14" x14ac:dyDescent="0.25">
      <c r="A841" s="10"/>
      <c r="B841" s="8"/>
    </row>
    <row r="842" spans="1:2" ht="14" x14ac:dyDescent="0.25">
      <c r="A842" s="10"/>
      <c r="B842" s="8"/>
    </row>
    <row r="843" spans="1:2" ht="14" x14ac:dyDescent="0.25">
      <c r="A843" s="10"/>
      <c r="B843" s="8"/>
    </row>
    <row r="844" spans="1:2" ht="14" x14ac:dyDescent="0.25">
      <c r="A844" s="10"/>
      <c r="B844" s="8"/>
    </row>
    <row r="845" spans="1:2" ht="14" x14ac:dyDescent="0.25">
      <c r="A845" s="10"/>
      <c r="B845" s="8"/>
    </row>
    <row r="846" spans="1:2" ht="14" x14ac:dyDescent="0.25">
      <c r="A846" s="10"/>
      <c r="B846" s="8"/>
    </row>
    <row r="847" spans="1:2" ht="14" x14ac:dyDescent="0.25">
      <c r="A847" s="10"/>
      <c r="B847" s="8"/>
    </row>
    <row r="848" spans="1:2" ht="14" x14ac:dyDescent="0.25">
      <c r="A848" s="10"/>
      <c r="B848" s="8"/>
    </row>
    <row r="849" spans="1:2" ht="14" x14ac:dyDescent="0.25">
      <c r="A849" s="10"/>
      <c r="B849" s="8"/>
    </row>
    <row r="850" spans="1:2" ht="14" x14ac:dyDescent="0.25">
      <c r="A850" s="10"/>
      <c r="B850" s="8"/>
    </row>
    <row r="851" spans="1:2" ht="14" x14ac:dyDescent="0.25">
      <c r="A851" s="10"/>
      <c r="B851" s="8"/>
    </row>
    <row r="852" spans="1:2" ht="14" x14ac:dyDescent="0.25">
      <c r="A852" s="10"/>
      <c r="B852" s="8"/>
    </row>
    <row r="853" spans="1:2" ht="14" x14ac:dyDescent="0.25">
      <c r="A853" s="10"/>
      <c r="B853" s="8"/>
    </row>
    <row r="854" spans="1:2" ht="14" x14ac:dyDescent="0.25">
      <c r="A854" s="10"/>
      <c r="B854" s="8"/>
    </row>
    <row r="855" spans="1:2" ht="14" x14ac:dyDescent="0.25">
      <c r="A855" s="10"/>
      <c r="B855" s="8"/>
    </row>
    <row r="856" spans="1:2" ht="14" x14ac:dyDescent="0.25">
      <c r="A856" s="10"/>
      <c r="B856" s="8"/>
    </row>
    <row r="857" spans="1:2" ht="14" x14ac:dyDescent="0.25">
      <c r="A857" s="10"/>
      <c r="B857" s="8"/>
    </row>
    <row r="858" spans="1:2" ht="14" x14ac:dyDescent="0.25">
      <c r="A858" s="10"/>
      <c r="B858" s="8"/>
    </row>
    <row r="859" spans="1:2" ht="14" x14ac:dyDescent="0.25">
      <c r="A859" s="10"/>
      <c r="B859" s="8"/>
    </row>
    <row r="860" spans="1:2" ht="14" x14ac:dyDescent="0.25">
      <c r="A860" s="10"/>
      <c r="B860" s="8"/>
    </row>
    <row r="861" spans="1:2" ht="14" x14ac:dyDescent="0.25">
      <c r="A861" s="10"/>
      <c r="B861" s="8"/>
    </row>
    <row r="862" spans="1:2" ht="14" x14ac:dyDescent="0.25">
      <c r="A862" s="10"/>
      <c r="B862" s="8"/>
    </row>
    <row r="863" spans="1:2" ht="14" x14ac:dyDescent="0.25">
      <c r="A863" s="10"/>
      <c r="B863" s="8"/>
    </row>
    <row r="864" spans="1:2" ht="14" x14ac:dyDescent="0.25">
      <c r="A864" s="10"/>
      <c r="B864" s="8"/>
    </row>
    <row r="865" spans="1:2" ht="14" x14ac:dyDescent="0.25">
      <c r="A865" s="10"/>
      <c r="B865" s="8"/>
    </row>
    <row r="866" spans="1:2" ht="14" x14ac:dyDescent="0.25">
      <c r="A866" s="10"/>
      <c r="B866" s="8"/>
    </row>
    <row r="867" spans="1:2" ht="14" x14ac:dyDescent="0.25">
      <c r="A867" s="10"/>
      <c r="B867" s="8"/>
    </row>
    <row r="868" spans="1:2" ht="14" x14ac:dyDescent="0.25">
      <c r="A868" s="10"/>
      <c r="B868" s="8"/>
    </row>
    <row r="869" spans="1:2" ht="14" x14ac:dyDescent="0.25">
      <c r="A869" s="10"/>
      <c r="B869" s="8"/>
    </row>
    <row r="870" spans="1:2" ht="14" x14ac:dyDescent="0.25">
      <c r="A870" s="10"/>
      <c r="B870" s="8"/>
    </row>
    <row r="871" spans="1:2" ht="14" x14ac:dyDescent="0.25">
      <c r="A871" s="10"/>
      <c r="B871" s="8"/>
    </row>
    <row r="872" spans="1:2" ht="14" x14ac:dyDescent="0.25">
      <c r="A872" s="10"/>
      <c r="B872" s="8"/>
    </row>
    <row r="873" spans="1:2" ht="14" x14ac:dyDescent="0.25">
      <c r="A873" s="10"/>
      <c r="B873" s="8"/>
    </row>
    <row r="874" spans="1:2" ht="14" x14ac:dyDescent="0.25">
      <c r="A874" s="10"/>
      <c r="B874" s="8"/>
    </row>
    <row r="875" spans="1:2" ht="14" x14ac:dyDescent="0.25">
      <c r="A875" s="10"/>
      <c r="B875" s="8"/>
    </row>
    <row r="876" spans="1:2" ht="14" x14ac:dyDescent="0.25">
      <c r="A876" s="10"/>
      <c r="B876" s="8"/>
    </row>
    <row r="877" spans="1:2" ht="14" x14ac:dyDescent="0.25">
      <c r="A877" s="10"/>
      <c r="B877" s="8"/>
    </row>
    <row r="878" spans="1:2" ht="14" x14ac:dyDescent="0.25">
      <c r="A878" s="10"/>
      <c r="B878" s="8"/>
    </row>
    <row r="879" spans="1:2" ht="14" x14ac:dyDescent="0.25">
      <c r="A879" s="10"/>
      <c r="B879" s="8"/>
    </row>
    <row r="880" spans="1:2" ht="14" x14ac:dyDescent="0.25">
      <c r="A880" s="10"/>
      <c r="B880" s="8"/>
    </row>
    <row r="881" spans="1:2" ht="14" x14ac:dyDescent="0.25">
      <c r="A881" s="10"/>
      <c r="B881" s="8"/>
    </row>
    <row r="882" spans="1:2" ht="14" x14ac:dyDescent="0.25">
      <c r="A882" s="10"/>
      <c r="B882" s="8"/>
    </row>
    <row r="883" spans="1:2" ht="14" x14ac:dyDescent="0.25">
      <c r="A883" s="10"/>
      <c r="B883" s="8"/>
    </row>
    <row r="884" spans="1:2" ht="14" x14ac:dyDescent="0.25">
      <c r="A884" s="10"/>
      <c r="B884" s="8"/>
    </row>
    <row r="885" spans="1:2" ht="14" x14ac:dyDescent="0.25">
      <c r="A885" s="10"/>
      <c r="B885" s="8"/>
    </row>
    <row r="886" spans="1:2" ht="14" x14ac:dyDescent="0.25">
      <c r="A886" s="10"/>
      <c r="B886" s="8"/>
    </row>
    <row r="887" spans="1:2" ht="14" x14ac:dyDescent="0.25">
      <c r="A887" s="10"/>
      <c r="B887" s="8"/>
    </row>
    <row r="888" spans="1:2" ht="14" x14ac:dyDescent="0.25">
      <c r="A888" s="10"/>
      <c r="B888" s="8"/>
    </row>
    <row r="889" spans="1:2" ht="14" x14ac:dyDescent="0.25">
      <c r="A889" s="10"/>
      <c r="B889" s="8"/>
    </row>
    <row r="890" spans="1:2" ht="14" x14ac:dyDescent="0.25">
      <c r="A890" s="10"/>
      <c r="B890" s="8"/>
    </row>
    <row r="891" spans="1:2" ht="14" x14ac:dyDescent="0.25">
      <c r="A891" s="10"/>
      <c r="B891" s="8"/>
    </row>
    <row r="892" spans="1:2" ht="14" x14ac:dyDescent="0.25">
      <c r="A892" s="10"/>
      <c r="B892" s="8"/>
    </row>
    <row r="893" spans="1:2" ht="14" x14ac:dyDescent="0.25">
      <c r="A893" s="10"/>
      <c r="B893" s="8"/>
    </row>
    <row r="894" spans="1:2" ht="14" x14ac:dyDescent="0.25">
      <c r="A894" s="10"/>
      <c r="B894" s="8"/>
    </row>
    <row r="895" spans="1:2" ht="14" x14ac:dyDescent="0.25">
      <c r="A895" s="10"/>
      <c r="B895" s="8"/>
    </row>
    <row r="896" spans="1:2" ht="14" x14ac:dyDescent="0.25">
      <c r="A896" s="10"/>
      <c r="B896" s="8"/>
    </row>
    <row r="897" spans="1:2" ht="14" x14ac:dyDescent="0.25">
      <c r="A897" s="10"/>
      <c r="B897" s="8"/>
    </row>
    <row r="898" spans="1:2" ht="14" x14ac:dyDescent="0.25">
      <c r="A898" s="10"/>
      <c r="B898" s="8"/>
    </row>
    <row r="899" spans="1:2" ht="14" x14ac:dyDescent="0.25">
      <c r="A899" s="10"/>
      <c r="B899" s="8"/>
    </row>
    <row r="900" spans="1:2" ht="14" x14ac:dyDescent="0.25">
      <c r="A900" s="10"/>
      <c r="B900" s="8"/>
    </row>
    <row r="901" spans="1:2" ht="14" x14ac:dyDescent="0.25">
      <c r="A901" s="10"/>
      <c r="B901" s="8"/>
    </row>
    <row r="902" spans="1:2" ht="14" x14ac:dyDescent="0.25">
      <c r="A902" s="10"/>
      <c r="B902" s="8"/>
    </row>
    <row r="903" spans="1:2" ht="14" x14ac:dyDescent="0.25">
      <c r="A903" s="10"/>
      <c r="B903" s="8"/>
    </row>
    <row r="904" spans="1:2" ht="14" x14ac:dyDescent="0.25">
      <c r="A904" s="10"/>
      <c r="B904" s="8"/>
    </row>
    <row r="905" spans="1:2" ht="14" x14ac:dyDescent="0.25">
      <c r="A905" s="10"/>
      <c r="B905" s="8"/>
    </row>
    <row r="906" spans="1:2" ht="14" x14ac:dyDescent="0.25">
      <c r="A906" s="10"/>
      <c r="B906" s="8"/>
    </row>
    <row r="907" spans="1:2" ht="14" x14ac:dyDescent="0.25">
      <c r="A907" s="10"/>
      <c r="B907" s="8"/>
    </row>
    <row r="908" spans="1:2" ht="14" x14ac:dyDescent="0.25">
      <c r="A908" s="10"/>
      <c r="B908" s="8"/>
    </row>
    <row r="909" spans="1:2" ht="14" x14ac:dyDescent="0.25">
      <c r="A909" s="10"/>
      <c r="B909" s="8"/>
    </row>
    <row r="910" spans="1:2" ht="14" x14ac:dyDescent="0.25">
      <c r="A910" s="10"/>
      <c r="B910" s="8"/>
    </row>
    <row r="911" spans="1:2" ht="14" x14ac:dyDescent="0.25">
      <c r="A911" s="10"/>
      <c r="B911" s="8"/>
    </row>
    <row r="912" spans="1:2" ht="14" x14ac:dyDescent="0.25">
      <c r="A912" s="10"/>
      <c r="B912" s="8"/>
    </row>
    <row r="913" spans="1:2" ht="14" x14ac:dyDescent="0.25">
      <c r="A913" s="10"/>
      <c r="B913" s="8"/>
    </row>
    <row r="914" spans="1:2" ht="14" x14ac:dyDescent="0.25">
      <c r="A914" s="10"/>
      <c r="B914" s="8"/>
    </row>
    <row r="915" spans="1:2" ht="14" x14ac:dyDescent="0.25">
      <c r="A915" s="10"/>
      <c r="B915" s="8"/>
    </row>
    <row r="916" spans="1:2" ht="14" x14ac:dyDescent="0.25">
      <c r="A916" s="10"/>
      <c r="B916" s="8"/>
    </row>
    <row r="917" spans="1:2" ht="14" x14ac:dyDescent="0.25">
      <c r="A917" s="10"/>
      <c r="B917" s="8"/>
    </row>
    <row r="918" spans="1:2" ht="14" x14ac:dyDescent="0.25">
      <c r="A918" s="10"/>
      <c r="B918" s="8"/>
    </row>
    <row r="919" spans="1:2" ht="14" x14ac:dyDescent="0.25">
      <c r="A919" s="10"/>
      <c r="B919" s="8"/>
    </row>
    <row r="920" spans="1:2" ht="14" x14ac:dyDescent="0.25">
      <c r="A920" s="10"/>
      <c r="B920" s="8"/>
    </row>
    <row r="921" spans="1:2" ht="14" x14ac:dyDescent="0.25">
      <c r="A921" s="10"/>
      <c r="B921" s="8"/>
    </row>
    <row r="922" spans="1:2" ht="14" x14ac:dyDescent="0.25">
      <c r="A922" s="10"/>
      <c r="B922" s="8"/>
    </row>
    <row r="923" spans="1:2" ht="14" x14ac:dyDescent="0.25">
      <c r="A923" s="10"/>
      <c r="B923" s="8"/>
    </row>
    <row r="924" spans="1:2" ht="14" x14ac:dyDescent="0.25">
      <c r="A924" s="10"/>
      <c r="B924" s="8"/>
    </row>
    <row r="925" spans="1:2" ht="14" x14ac:dyDescent="0.25">
      <c r="A925" s="10"/>
      <c r="B925" s="8"/>
    </row>
    <row r="926" spans="1:2" ht="14" x14ac:dyDescent="0.25">
      <c r="A926" s="10"/>
      <c r="B926" s="8"/>
    </row>
    <row r="927" spans="1:2" ht="14" x14ac:dyDescent="0.25">
      <c r="A927" s="10"/>
      <c r="B927" s="8"/>
    </row>
    <row r="928" spans="1:2" ht="14" x14ac:dyDescent="0.25">
      <c r="A928" s="10"/>
      <c r="B928" s="8"/>
    </row>
    <row r="929" spans="1:2" ht="14" x14ac:dyDescent="0.25">
      <c r="A929" s="10"/>
      <c r="B929" s="8"/>
    </row>
    <row r="930" spans="1:2" ht="14" x14ac:dyDescent="0.25">
      <c r="A930" s="10"/>
      <c r="B930" s="8"/>
    </row>
    <row r="931" spans="1:2" ht="14" x14ac:dyDescent="0.25">
      <c r="A931" s="10"/>
      <c r="B931" s="8"/>
    </row>
    <row r="932" spans="1:2" ht="14" x14ac:dyDescent="0.25">
      <c r="A932" s="10"/>
      <c r="B932" s="8"/>
    </row>
    <row r="933" spans="1:2" ht="14" x14ac:dyDescent="0.25">
      <c r="A933" s="10"/>
      <c r="B933" s="8"/>
    </row>
    <row r="934" spans="1:2" ht="14" x14ac:dyDescent="0.25">
      <c r="A934" s="10"/>
      <c r="B934" s="8"/>
    </row>
    <row r="935" spans="1:2" ht="14" x14ac:dyDescent="0.25">
      <c r="A935" s="10"/>
      <c r="B935" s="8"/>
    </row>
    <row r="936" spans="1:2" ht="14" x14ac:dyDescent="0.25">
      <c r="A936" s="10"/>
      <c r="B936" s="8"/>
    </row>
    <row r="937" spans="1:2" ht="14" x14ac:dyDescent="0.25">
      <c r="A937" s="10"/>
      <c r="B937" s="8"/>
    </row>
    <row r="938" spans="1:2" ht="14" x14ac:dyDescent="0.25">
      <c r="A938" s="10"/>
      <c r="B938" s="8"/>
    </row>
    <row r="939" spans="1:2" ht="14" x14ac:dyDescent="0.25">
      <c r="A939" s="10"/>
      <c r="B939" s="8"/>
    </row>
    <row r="940" spans="1:2" ht="14" x14ac:dyDescent="0.25">
      <c r="A940" s="10"/>
      <c r="B940" s="8"/>
    </row>
    <row r="941" spans="1:2" ht="14" x14ac:dyDescent="0.25">
      <c r="A941" s="10"/>
      <c r="B941" s="8"/>
    </row>
    <row r="942" spans="1:2" ht="14" x14ac:dyDescent="0.25">
      <c r="A942" s="10"/>
      <c r="B942" s="8"/>
    </row>
    <row r="943" spans="1:2" ht="14" x14ac:dyDescent="0.25">
      <c r="A943" s="10"/>
      <c r="B943" s="8"/>
    </row>
    <row r="944" spans="1:2" ht="14" x14ac:dyDescent="0.25">
      <c r="A944" s="10"/>
      <c r="B944" s="8"/>
    </row>
    <row r="945" spans="1:2" ht="14" x14ac:dyDescent="0.25">
      <c r="A945" s="10"/>
      <c r="B945" s="8"/>
    </row>
    <row r="946" spans="1:2" ht="14" x14ac:dyDescent="0.25">
      <c r="A946" s="10"/>
      <c r="B946" s="8"/>
    </row>
    <row r="947" spans="1:2" ht="14" x14ac:dyDescent="0.25">
      <c r="A947" s="10"/>
      <c r="B947" s="8"/>
    </row>
    <row r="948" spans="1:2" ht="14" x14ac:dyDescent="0.25">
      <c r="A948" s="10"/>
      <c r="B948" s="8"/>
    </row>
    <row r="949" spans="1:2" ht="14" x14ac:dyDescent="0.25">
      <c r="A949" s="10"/>
      <c r="B949" s="8"/>
    </row>
    <row r="950" spans="1:2" ht="14" x14ac:dyDescent="0.25">
      <c r="A950" s="10"/>
      <c r="B950" s="8"/>
    </row>
    <row r="951" spans="1:2" ht="14" x14ac:dyDescent="0.25">
      <c r="A951" s="10"/>
      <c r="B951" s="8"/>
    </row>
    <row r="952" spans="1:2" ht="14" x14ac:dyDescent="0.25">
      <c r="A952" s="10"/>
      <c r="B952" s="8"/>
    </row>
    <row r="953" spans="1:2" ht="14" x14ac:dyDescent="0.25">
      <c r="A953" s="10"/>
      <c r="B953" s="8"/>
    </row>
    <row r="954" spans="1:2" ht="14" x14ac:dyDescent="0.25">
      <c r="A954" s="10"/>
      <c r="B954" s="8"/>
    </row>
    <row r="955" spans="1:2" ht="14" x14ac:dyDescent="0.25">
      <c r="A955" s="10"/>
      <c r="B955" s="8"/>
    </row>
    <row r="956" spans="1:2" ht="14" x14ac:dyDescent="0.25">
      <c r="A956" s="10"/>
      <c r="B956" s="8"/>
    </row>
    <row r="957" spans="1:2" ht="14" x14ac:dyDescent="0.25">
      <c r="A957" s="10"/>
      <c r="B957" s="8"/>
    </row>
    <row r="958" spans="1:2" ht="14" x14ac:dyDescent="0.25">
      <c r="A958" s="10"/>
      <c r="B958" s="8"/>
    </row>
    <row r="959" spans="1:2" ht="14" x14ac:dyDescent="0.25">
      <c r="A959" s="10"/>
      <c r="B959" s="8"/>
    </row>
    <row r="960" spans="1:2" ht="14" x14ac:dyDescent="0.25">
      <c r="A960" s="10"/>
      <c r="B960" s="8"/>
    </row>
    <row r="961" spans="1:2" ht="14" x14ac:dyDescent="0.25">
      <c r="A961" s="10"/>
      <c r="B961" s="8"/>
    </row>
    <row r="962" spans="1:2" ht="14" x14ac:dyDescent="0.25">
      <c r="A962" s="10"/>
      <c r="B962" s="8"/>
    </row>
    <row r="963" spans="1:2" ht="14" x14ac:dyDescent="0.25">
      <c r="A963" s="10"/>
      <c r="B963" s="8"/>
    </row>
    <row r="964" spans="1:2" ht="14" x14ac:dyDescent="0.25">
      <c r="A964" s="10"/>
      <c r="B964" s="8"/>
    </row>
    <row r="965" spans="1:2" ht="14" x14ac:dyDescent="0.25">
      <c r="A965" s="10"/>
      <c r="B965" s="8"/>
    </row>
    <row r="966" spans="1:2" ht="14" x14ac:dyDescent="0.25">
      <c r="A966" s="10"/>
      <c r="B966" s="8"/>
    </row>
    <row r="967" spans="1:2" ht="14" x14ac:dyDescent="0.25">
      <c r="A967" s="10"/>
      <c r="B967" s="8"/>
    </row>
    <row r="968" spans="1:2" ht="14" x14ac:dyDescent="0.25">
      <c r="A968" s="10"/>
      <c r="B968" s="8"/>
    </row>
    <row r="969" spans="1:2" ht="14" x14ac:dyDescent="0.25">
      <c r="A969" s="10"/>
      <c r="B969" s="8"/>
    </row>
    <row r="970" spans="1:2" ht="14" x14ac:dyDescent="0.25">
      <c r="A970" s="10"/>
      <c r="B970" s="8"/>
    </row>
    <row r="971" spans="1:2" ht="14" x14ac:dyDescent="0.25">
      <c r="A971" s="10"/>
      <c r="B971" s="8"/>
    </row>
    <row r="972" spans="1:2" ht="14" x14ac:dyDescent="0.25">
      <c r="A972" s="10"/>
      <c r="B972" s="8"/>
    </row>
    <row r="973" spans="1:2" ht="14" x14ac:dyDescent="0.25">
      <c r="A973" s="10"/>
      <c r="B973" s="8"/>
    </row>
    <row r="974" spans="1:2" ht="14" x14ac:dyDescent="0.25">
      <c r="A974" s="10"/>
      <c r="B974" s="8"/>
    </row>
    <row r="975" spans="1:2" ht="14" x14ac:dyDescent="0.25">
      <c r="A975" s="10"/>
      <c r="B975" s="8"/>
    </row>
    <row r="976" spans="1:2" ht="14" x14ac:dyDescent="0.25">
      <c r="A976" s="10"/>
      <c r="B976" s="8"/>
    </row>
    <row r="977" spans="1:2" ht="14" x14ac:dyDescent="0.25">
      <c r="A977" s="10"/>
      <c r="B977" s="8"/>
    </row>
    <row r="978" spans="1:2" ht="14" x14ac:dyDescent="0.25">
      <c r="A978" s="10"/>
      <c r="B978" s="8"/>
    </row>
    <row r="979" spans="1:2" ht="14" x14ac:dyDescent="0.25">
      <c r="A979" s="10"/>
      <c r="B979" s="8"/>
    </row>
    <row r="980" spans="1:2" ht="14" x14ac:dyDescent="0.25">
      <c r="A980" s="10"/>
      <c r="B980" s="8"/>
    </row>
    <row r="981" spans="1:2" ht="14" x14ac:dyDescent="0.25">
      <c r="A981" s="10"/>
      <c r="B981" s="8"/>
    </row>
    <row r="982" spans="1:2" ht="14" x14ac:dyDescent="0.25">
      <c r="A982" s="10"/>
      <c r="B982" s="8"/>
    </row>
    <row r="983" spans="1:2" ht="14" x14ac:dyDescent="0.25">
      <c r="A983" s="10"/>
      <c r="B983" s="8"/>
    </row>
    <row r="984" spans="1:2" ht="14" x14ac:dyDescent="0.25">
      <c r="A984" s="10"/>
      <c r="B984" s="8"/>
    </row>
    <row r="985" spans="1:2" ht="14" x14ac:dyDescent="0.25">
      <c r="A985" s="10"/>
      <c r="B985" s="8"/>
    </row>
    <row r="986" spans="1:2" ht="14" x14ac:dyDescent="0.25">
      <c r="A986" s="10"/>
      <c r="B986" s="8"/>
    </row>
    <row r="987" spans="1:2" ht="14" x14ac:dyDescent="0.25">
      <c r="A987" s="10"/>
      <c r="B987" s="8"/>
    </row>
    <row r="988" spans="1:2" ht="14" x14ac:dyDescent="0.25">
      <c r="A988" s="10"/>
      <c r="B988" s="8"/>
    </row>
    <row r="989" spans="1:2" ht="14" x14ac:dyDescent="0.25">
      <c r="A989" s="10"/>
      <c r="B989" s="8"/>
    </row>
    <row r="990" spans="1:2" ht="14" x14ac:dyDescent="0.25">
      <c r="A990" s="10"/>
      <c r="B990" s="8"/>
    </row>
    <row r="991" spans="1:2" ht="14" x14ac:dyDescent="0.25">
      <c r="A991" s="10"/>
      <c r="B991" s="8"/>
    </row>
    <row r="992" spans="1:2" ht="14" x14ac:dyDescent="0.25">
      <c r="A992" s="10"/>
      <c r="B992" s="8"/>
    </row>
    <row r="993" spans="1:2" ht="14" x14ac:dyDescent="0.25">
      <c r="A993" s="10"/>
      <c r="B993" s="8"/>
    </row>
    <row r="994" spans="1:2" ht="14" x14ac:dyDescent="0.25">
      <c r="A994" s="10"/>
      <c r="B994" s="8"/>
    </row>
    <row r="995" spans="1:2" ht="14" x14ac:dyDescent="0.25">
      <c r="A995" s="10"/>
      <c r="B995" s="8"/>
    </row>
    <row r="996" spans="1:2" ht="14" x14ac:dyDescent="0.25">
      <c r="A996" s="10"/>
      <c r="B996" s="8"/>
    </row>
    <row r="997" spans="1:2" ht="14" x14ac:dyDescent="0.25">
      <c r="A997" s="10"/>
      <c r="B997" s="8"/>
    </row>
    <row r="998" spans="1:2" ht="14" x14ac:dyDescent="0.25">
      <c r="A998" s="10"/>
      <c r="B998" s="8"/>
    </row>
    <row r="999" spans="1:2" ht="14" x14ac:dyDescent="0.25">
      <c r="A999" s="10"/>
      <c r="B999" s="8"/>
    </row>
    <row r="1000" spans="1:2" ht="14" x14ac:dyDescent="0.25">
      <c r="A1000" s="10"/>
      <c r="B1000" s="8"/>
    </row>
    <row r="1001" spans="1:2" ht="14" x14ac:dyDescent="0.25">
      <c r="A1001" s="10"/>
      <c r="B1001" s="8"/>
    </row>
    <row r="1002" spans="1:2" ht="14" x14ac:dyDescent="0.25">
      <c r="A1002" s="10"/>
      <c r="B1002" s="8"/>
    </row>
    <row r="1003" spans="1:2" ht="14" x14ac:dyDescent="0.25">
      <c r="A1003" s="10"/>
      <c r="B1003" s="8"/>
    </row>
    <row r="1004" spans="1:2" ht="14" x14ac:dyDescent="0.25">
      <c r="A1004" s="10"/>
      <c r="B1004" s="8"/>
    </row>
    <row r="1005" spans="1:2" ht="14" x14ac:dyDescent="0.25">
      <c r="A1005" s="10"/>
      <c r="B1005" s="8"/>
    </row>
    <row r="1006" spans="1:2" ht="14" x14ac:dyDescent="0.25">
      <c r="A1006" s="10"/>
      <c r="B1006" s="8"/>
    </row>
    <row r="1007" spans="1:2" ht="14" x14ac:dyDescent="0.25">
      <c r="A1007" s="10"/>
      <c r="B1007" s="8"/>
    </row>
    <row r="1008" spans="1:2" ht="14" x14ac:dyDescent="0.25">
      <c r="A1008" s="10"/>
      <c r="B1008" s="8"/>
    </row>
    <row r="1009" spans="1:2" ht="14" x14ac:dyDescent="0.25">
      <c r="A1009" s="10"/>
      <c r="B1009" s="8"/>
    </row>
    <row r="1010" spans="1:2" ht="14" x14ac:dyDescent="0.25">
      <c r="A1010" s="10"/>
      <c r="B1010" s="8"/>
    </row>
    <row r="1011" spans="1:2" ht="14" x14ac:dyDescent="0.25">
      <c r="A1011" s="10"/>
      <c r="B1011" s="8"/>
    </row>
    <row r="1012" spans="1:2" ht="14" x14ac:dyDescent="0.25">
      <c r="A1012" s="10"/>
      <c r="B1012" s="8"/>
    </row>
    <row r="1013" spans="1:2" ht="14" x14ac:dyDescent="0.25">
      <c r="A1013" s="10"/>
      <c r="B1013" s="8"/>
    </row>
    <row r="1014" spans="1:2" ht="14" x14ac:dyDescent="0.25">
      <c r="A1014" s="10"/>
      <c r="B1014" s="8"/>
    </row>
    <row r="1015" spans="1:2" ht="14" x14ac:dyDescent="0.25">
      <c r="A1015" s="10"/>
      <c r="B1015" s="8"/>
    </row>
    <row r="1016" spans="1:2" ht="14" x14ac:dyDescent="0.25">
      <c r="A1016" s="10"/>
      <c r="B1016" s="8"/>
    </row>
    <row r="1017" spans="1:2" ht="14" x14ac:dyDescent="0.25">
      <c r="A1017" s="10"/>
      <c r="B1017" s="8"/>
    </row>
    <row r="1018" spans="1:2" ht="14" x14ac:dyDescent="0.25">
      <c r="A1018" s="10"/>
      <c r="B1018" s="8"/>
    </row>
    <row r="1019" spans="1:2" ht="14" x14ac:dyDescent="0.25">
      <c r="A1019" s="10"/>
      <c r="B1019" s="8"/>
    </row>
    <row r="1020" spans="1:2" ht="14" x14ac:dyDescent="0.25">
      <c r="A1020" s="10"/>
      <c r="B1020" s="8"/>
    </row>
    <row r="1021" spans="1:2" ht="14" x14ac:dyDescent="0.25">
      <c r="A1021" s="10"/>
      <c r="B1021" s="8"/>
    </row>
    <row r="1022" spans="1:2" ht="14" x14ac:dyDescent="0.25">
      <c r="A1022" s="10"/>
      <c r="B1022" s="8"/>
    </row>
    <row r="1023" spans="1:2" ht="14" x14ac:dyDescent="0.25">
      <c r="A1023" s="10"/>
      <c r="B1023" s="8"/>
    </row>
    <row r="1024" spans="1:2" ht="14" x14ac:dyDescent="0.25">
      <c r="A1024" s="10"/>
      <c r="B1024" s="8"/>
    </row>
    <row r="1025" spans="1:2" ht="14" x14ac:dyDescent="0.25">
      <c r="A1025" s="10"/>
      <c r="B1025" s="8"/>
    </row>
    <row r="1026" spans="1:2" ht="14" x14ac:dyDescent="0.25">
      <c r="A1026" s="10"/>
      <c r="B1026" s="8"/>
    </row>
    <row r="1027" spans="1:2" ht="14" x14ac:dyDescent="0.25">
      <c r="A1027" s="10"/>
      <c r="B1027" s="8"/>
    </row>
    <row r="1028" spans="1:2" ht="14" x14ac:dyDescent="0.25">
      <c r="A1028" s="10"/>
      <c r="B1028" s="8"/>
    </row>
    <row r="1029" spans="1:2" ht="14" x14ac:dyDescent="0.25">
      <c r="A1029" s="10"/>
      <c r="B1029" s="8"/>
    </row>
    <row r="1030" spans="1:2" ht="14" x14ac:dyDescent="0.25">
      <c r="A1030" s="10"/>
      <c r="B1030" s="8"/>
    </row>
    <row r="1031" spans="1:2" ht="14" x14ac:dyDescent="0.25">
      <c r="A1031" s="10"/>
      <c r="B1031" s="8"/>
    </row>
    <row r="1032" spans="1:2" ht="14" x14ac:dyDescent="0.25">
      <c r="A1032" s="10"/>
      <c r="B1032" s="8"/>
    </row>
    <row r="1033" spans="1:2" ht="14" x14ac:dyDescent="0.25">
      <c r="A1033" s="10"/>
      <c r="B1033" s="8"/>
    </row>
    <row r="1034" spans="1:2" ht="14" x14ac:dyDescent="0.25">
      <c r="A1034" s="10"/>
      <c r="B1034" s="8"/>
    </row>
    <row r="1035" spans="1:2" ht="14" x14ac:dyDescent="0.25">
      <c r="A1035" s="10"/>
      <c r="B1035" s="8"/>
    </row>
    <row r="1036" spans="1:2" ht="14" x14ac:dyDescent="0.25">
      <c r="A1036" s="10"/>
      <c r="B1036" s="8"/>
    </row>
    <row r="1037" spans="1:2" ht="14" x14ac:dyDescent="0.25">
      <c r="A1037" s="10"/>
      <c r="B1037" s="8"/>
    </row>
    <row r="1038" spans="1:2" ht="14" x14ac:dyDescent="0.25">
      <c r="A1038" s="10"/>
      <c r="B1038" s="8"/>
    </row>
    <row r="1039" spans="1:2" ht="14" x14ac:dyDescent="0.25">
      <c r="A1039" s="10"/>
      <c r="B1039" s="8"/>
    </row>
    <row r="1040" spans="1:2" ht="14" x14ac:dyDescent="0.25">
      <c r="A1040" s="10"/>
      <c r="B1040" s="8"/>
    </row>
    <row r="1041" spans="1:2" ht="14" x14ac:dyDescent="0.25">
      <c r="A1041" s="10"/>
      <c r="B1041" s="8"/>
    </row>
    <row r="1042" spans="1:2" ht="14" x14ac:dyDescent="0.25">
      <c r="A1042" s="10"/>
      <c r="B1042" s="8"/>
    </row>
    <row r="1043" spans="1:2" ht="14" x14ac:dyDescent="0.25">
      <c r="A1043" s="10"/>
      <c r="B1043" s="8"/>
    </row>
    <row r="1044" spans="1:2" ht="14" x14ac:dyDescent="0.25">
      <c r="A1044" s="10"/>
      <c r="B1044" s="8"/>
    </row>
    <row r="1045" spans="1:2" ht="14" x14ac:dyDescent="0.25">
      <c r="A1045" s="10"/>
      <c r="B1045" s="8"/>
    </row>
    <row r="1046" spans="1:2" ht="14" x14ac:dyDescent="0.25">
      <c r="A1046" s="10"/>
      <c r="B1046" s="8"/>
    </row>
    <row r="1047" spans="1:2" ht="14" x14ac:dyDescent="0.25">
      <c r="A1047" s="10"/>
      <c r="B1047" s="8"/>
    </row>
    <row r="1048" spans="1:2" ht="14" x14ac:dyDescent="0.25">
      <c r="A1048" s="10"/>
      <c r="B1048" s="8"/>
    </row>
    <row r="1049" spans="1:2" ht="14" x14ac:dyDescent="0.25">
      <c r="A1049" s="10"/>
      <c r="B1049" s="8"/>
    </row>
    <row r="1050" spans="1:2" ht="14" x14ac:dyDescent="0.25">
      <c r="A1050" s="10"/>
      <c r="B1050" s="8"/>
    </row>
    <row r="1051" spans="1:2" ht="14" x14ac:dyDescent="0.25">
      <c r="A1051" s="10"/>
      <c r="B1051" s="8"/>
    </row>
    <row r="1052" spans="1:2" ht="14" x14ac:dyDescent="0.25">
      <c r="A1052" s="10"/>
      <c r="B1052" s="8"/>
    </row>
    <row r="1053" spans="1:2" ht="14" x14ac:dyDescent="0.25">
      <c r="A1053" s="10"/>
      <c r="B1053" s="8"/>
    </row>
    <row r="1054" spans="1:2" ht="14" x14ac:dyDescent="0.25">
      <c r="A1054" s="10"/>
      <c r="B1054" s="8"/>
    </row>
    <row r="1055" spans="1:2" ht="14" x14ac:dyDescent="0.25">
      <c r="A1055" s="10"/>
      <c r="B1055" s="8"/>
    </row>
    <row r="1056" spans="1:2" ht="14" x14ac:dyDescent="0.25">
      <c r="A1056" s="10"/>
      <c r="B1056" s="8"/>
    </row>
    <row r="1057" spans="1:2" ht="14" x14ac:dyDescent="0.25">
      <c r="A1057" s="10"/>
      <c r="B1057" s="8"/>
    </row>
    <row r="1058" spans="1:2" ht="14" x14ac:dyDescent="0.25">
      <c r="A1058" s="10"/>
      <c r="B1058" s="8"/>
    </row>
    <row r="1059" spans="1:2" ht="14" x14ac:dyDescent="0.25">
      <c r="A1059" s="10"/>
      <c r="B1059" s="8"/>
    </row>
    <row r="1060" spans="1:2" ht="14" x14ac:dyDescent="0.25">
      <c r="A1060" s="10"/>
      <c r="B1060" s="8"/>
    </row>
    <row r="1061" spans="1:2" ht="14" x14ac:dyDescent="0.25">
      <c r="A1061" s="10"/>
      <c r="B1061" s="8"/>
    </row>
    <row r="1062" spans="1:2" ht="14" x14ac:dyDescent="0.25">
      <c r="A1062" s="10"/>
      <c r="B1062" s="8"/>
    </row>
    <row r="1063" spans="1:2" ht="14" x14ac:dyDescent="0.25">
      <c r="A1063" s="10"/>
      <c r="B1063" s="8"/>
    </row>
    <row r="1064" spans="1:2" ht="14" x14ac:dyDescent="0.25">
      <c r="A1064" s="10"/>
      <c r="B1064" s="8"/>
    </row>
    <row r="1065" spans="1:2" ht="14" x14ac:dyDescent="0.25">
      <c r="A1065" s="10"/>
      <c r="B1065" s="8"/>
    </row>
    <row r="1066" spans="1:2" ht="14" x14ac:dyDescent="0.25">
      <c r="A1066" s="10"/>
      <c r="B1066" s="8"/>
    </row>
    <row r="1067" spans="1:2" ht="14" x14ac:dyDescent="0.25">
      <c r="A1067" s="10"/>
      <c r="B1067" s="8"/>
    </row>
    <row r="1068" spans="1:2" ht="14" x14ac:dyDescent="0.25">
      <c r="A1068" s="10"/>
      <c r="B1068" s="8"/>
    </row>
    <row r="1069" spans="1:2" ht="14" x14ac:dyDescent="0.25">
      <c r="A1069" s="10"/>
      <c r="B1069" s="8"/>
    </row>
    <row r="1070" spans="1:2" ht="14" x14ac:dyDescent="0.25">
      <c r="A1070" s="10"/>
      <c r="B1070" s="8"/>
    </row>
    <row r="1071" spans="1:2" ht="14" x14ac:dyDescent="0.25">
      <c r="A1071" s="10"/>
      <c r="B1071" s="8"/>
    </row>
    <row r="1072" spans="1:2" ht="14" x14ac:dyDescent="0.25">
      <c r="A1072" s="10"/>
      <c r="B1072" s="8"/>
    </row>
    <row r="1073" spans="1:2" ht="14" x14ac:dyDescent="0.25">
      <c r="A1073" s="10"/>
      <c r="B1073" s="8"/>
    </row>
    <row r="1074" spans="1:2" ht="14" x14ac:dyDescent="0.25">
      <c r="A1074" s="10"/>
      <c r="B1074" s="8"/>
    </row>
    <row r="1075" spans="1:2" ht="14" x14ac:dyDescent="0.25">
      <c r="A1075" s="10"/>
      <c r="B1075" s="8"/>
    </row>
    <row r="1076" spans="1:2" ht="14" x14ac:dyDescent="0.25">
      <c r="A1076" s="10"/>
      <c r="B1076" s="8"/>
    </row>
    <row r="1077" spans="1:2" ht="14" x14ac:dyDescent="0.25">
      <c r="A1077" s="10"/>
      <c r="B1077" s="8"/>
    </row>
    <row r="1078" spans="1:2" ht="14" x14ac:dyDescent="0.25">
      <c r="A1078" s="10"/>
      <c r="B1078" s="8"/>
    </row>
    <row r="1079" spans="1:2" ht="14" x14ac:dyDescent="0.25">
      <c r="A1079" s="10"/>
      <c r="B1079" s="8"/>
    </row>
    <row r="1080" spans="1:2" ht="14" x14ac:dyDescent="0.25">
      <c r="A1080" s="10"/>
      <c r="B1080" s="8"/>
    </row>
    <row r="1081" spans="1:2" ht="14" x14ac:dyDescent="0.25">
      <c r="A1081" s="10"/>
      <c r="B1081" s="8"/>
    </row>
    <row r="1082" spans="1:2" ht="14" x14ac:dyDescent="0.25">
      <c r="A1082" s="10"/>
      <c r="B1082" s="8"/>
    </row>
    <row r="1083" spans="1:2" ht="14" x14ac:dyDescent="0.25">
      <c r="A1083" s="10"/>
      <c r="B1083" s="8"/>
    </row>
    <row r="1084" spans="1:2" ht="14" x14ac:dyDescent="0.25">
      <c r="A1084" s="10"/>
      <c r="B1084" s="8"/>
    </row>
    <row r="1085" spans="1:2" ht="14" x14ac:dyDescent="0.25">
      <c r="A1085" s="10"/>
      <c r="B1085" s="8"/>
    </row>
    <row r="1086" spans="1:2" ht="14" x14ac:dyDescent="0.25">
      <c r="A1086" s="10"/>
      <c r="B1086" s="8"/>
    </row>
    <row r="1087" spans="1:2" ht="14" x14ac:dyDescent="0.25">
      <c r="A1087" s="10"/>
      <c r="B1087" s="8"/>
    </row>
    <row r="1088" spans="1:2" ht="14" x14ac:dyDescent="0.25">
      <c r="A1088" s="10"/>
      <c r="B1088" s="8"/>
    </row>
    <row r="1089" spans="1:2" ht="14" x14ac:dyDescent="0.25">
      <c r="A1089" s="10"/>
      <c r="B1089" s="8"/>
    </row>
    <row r="1090" spans="1:2" ht="14" x14ac:dyDescent="0.25">
      <c r="A1090" s="10"/>
      <c r="B1090" s="8"/>
    </row>
    <row r="1091" spans="1:2" ht="14" x14ac:dyDescent="0.25">
      <c r="A1091" s="10"/>
      <c r="B1091" s="8"/>
    </row>
    <row r="1092" spans="1:2" ht="14" x14ac:dyDescent="0.25">
      <c r="A1092" s="10"/>
      <c r="B1092" s="8"/>
    </row>
    <row r="1093" spans="1:2" ht="14" x14ac:dyDescent="0.25">
      <c r="A1093" s="10"/>
      <c r="B1093" s="8"/>
    </row>
    <row r="1094" spans="1:2" ht="14" x14ac:dyDescent="0.25">
      <c r="A1094" s="10"/>
      <c r="B1094" s="8"/>
    </row>
    <row r="1095" spans="1:2" ht="14" x14ac:dyDescent="0.25">
      <c r="A1095" s="10"/>
      <c r="B1095" s="8"/>
    </row>
    <row r="1096" spans="1:2" ht="14" x14ac:dyDescent="0.25">
      <c r="A1096" s="10"/>
      <c r="B1096" s="8"/>
    </row>
    <row r="1097" spans="1:2" ht="14" x14ac:dyDescent="0.25">
      <c r="A1097" s="10"/>
      <c r="B1097" s="8"/>
    </row>
    <row r="1098" spans="1:2" ht="14" x14ac:dyDescent="0.25">
      <c r="A1098" s="10"/>
      <c r="B1098" s="8"/>
    </row>
    <row r="1099" spans="1:2" ht="14" x14ac:dyDescent="0.25">
      <c r="A1099" s="10"/>
      <c r="B1099" s="8"/>
    </row>
    <row r="1100" spans="1:2" ht="14" x14ac:dyDescent="0.25">
      <c r="A1100" s="10"/>
      <c r="B1100" s="8"/>
    </row>
    <row r="1101" spans="1:2" ht="14" x14ac:dyDescent="0.25">
      <c r="A1101" s="10"/>
      <c r="B1101" s="8"/>
    </row>
    <row r="1102" spans="1:2" ht="14" x14ac:dyDescent="0.25">
      <c r="A1102" s="10"/>
      <c r="B1102" s="8"/>
    </row>
    <row r="1103" spans="1:2" ht="14" x14ac:dyDescent="0.25">
      <c r="A1103" s="10"/>
      <c r="B1103" s="8"/>
    </row>
    <row r="1104" spans="1:2" ht="14" x14ac:dyDescent="0.25">
      <c r="A1104" s="10"/>
      <c r="B1104" s="8"/>
    </row>
    <row r="1105" spans="1:2" ht="14" x14ac:dyDescent="0.25">
      <c r="A1105" s="10"/>
      <c r="B1105" s="8"/>
    </row>
    <row r="1106" spans="1:2" ht="14" x14ac:dyDescent="0.25">
      <c r="A1106" s="10"/>
      <c r="B1106" s="8"/>
    </row>
    <row r="1107" spans="1:2" ht="14" x14ac:dyDescent="0.25">
      <c r="A1107" s="10"/>
      <c r="B1107" s="8"/>
    </row>
    <row r="1108" spans="1:2" ht="14" x14ac:dyDescent="0.25">
      <c r="A1108" s="10"/>
      <c r="B1108" s="8"/>
    </row>
    <row r="1109" spans="1:2" ht="14" x14ac:dyDescent="0.25">
      <c r="A1109" s="10"/>
      <c r="B1109" s="8"/>
    </row>
    <row r="1110" spans="1:2" ht="14" x14ac:dyDescent="0.25">
      <c r="A1110" s="10"/>
      <c r="B1110" s="8"/>
    </row>
    <row r="1111" spans="1:2" ht="14" x14ac:dyDescent="0.25">
      <c r="A1111" s="10"/>
      <c r="B1111" s="8"/>
    </row>
    <row r="1112" spans="1:2" ht="14" x14ac:dyDescent="0.25">
      <c r="A1112" s="10"/>
      <c r="B1112" s="8"/>
    </row>
    <row r="1113" spans="1:2" ht="14" x14ac:dyDescent="0.25">
      <c r="A1113" s="10"/>
      <c r="B1113" s="8"/>
    </row>
    <row r="1114" spans="1:2" ht="14" x14ac:dyDescent="0.25">
      <c r="A1114" s="10"/>
      <c r="B1114" s="8"/>
    </row>
    <row r="1115" spans="1:2" ht="14" x14ac:dyDescent="0.25">
      <c r="A1115" s="10"/>
      <c r="B1115" s="8"/>
    </row>
    <row r="1116" spans="1:2" ht="14" x14ac:dyDescent="0.25">
      <c r="A1116" s="10"/>
      <c r="B1116" s="8"/>
    </row>
    <row r="1117" spans="1:2" ht="14" x14ac:dyDescent="0.25">
      <c r="A1117" s="10"/>
      <c r="B1117" s="8"/>
    </row>
    <row r="1118" spans="1:2" ht="14" x14ac:dyDescent="0.25">
      <c r="A1118" s="10"/>
      <c r="B1118" s="8"/>
    </row>
    <row r="1119" spans="1:2" ht="14" x14ac:dyDescent="0.25">
      <c r="A1119" s="10"/>
      <c r="B1119" s="8"/>
    </row>
    <row r="1120" spans="1:2" ht="14" x14ac:dyDescent="0.25">
      <c r="A1120" s="10"/>
      <c r="B1120" s="8"/>
    </row>
    <row r="1121" spans="1:2" ht="14" x14ac:dyDescent="0.25">
      <c r="A1121" s="10"/>
      <c r="B1121" s="8"/>
    </row>
    <row r="1122" spans="1:2" ht="14" x14ac:dyDescent="0.25">
      <c r="A1122" s="10"/>
      <c r="B1122" s="8"/>
    </row>
    <row r="1123" spans="1:2" ht="14" x14ac:dyDescent="0.25">
      <c r="A1123" s="10"/>
      <c r="B1123" s="8"/>
    </row>
    <row r="1124" spans="1:2" ht="14" x14ac:dyDescent="0.25">
      <c r="A1124" s="10"/>
      <c r="B1124" s="8"/>
    </row>
    <row r="1125" spans="1:2" ht="14" x14ac:dyDescent="0.25">
      <c r="A1125" s="10"/>
      <c r="B1125" s="8"/>
    </row>
    <row r="1126" spans="1:2" ht="14" x14ac:dyDescent="0.25">
      <c r="A1126" s="10"/>
      <c r="B1126" s="8"/>
    </row>
    <row r="1127" spans="1:2" ht="14" x14ac:dyDescent="0.25">
      <c r="A1127" s="10"/>
      <c r="B1127" s="8"/>
    </row>
    <row r="1128" spans="1:2" ht="14" x14ac:dyDescent="0.25">
      <c r="A1128" s="10"/>
      <c r="B1128" s="8"/>
    </row>
    <row r="1129" spans="1:2" ht="14" x14ac:dyDescent="0.25">
      <c r="A1129" s="10"/>
      <c r="B1129" s="8"/>
    </row>
    <row r="1130" spans="1:2" ht="14" x14ac:dyDescent="0.25">
      <c r="A1130" s="10"/>
      <c r="B1130" s="8"/>
    </row>
    <row r="1131" spans="1:2" ht="14" x14ac:dyDescent="0.25">
      <c r="A1131" s="10"/>
      <c r="B1131" s="8"/>
    </row>
    <row r="1132" spans="1:2" ht="14" x14ac:dyDescent="0.25">
      <c r="A1132" s="10"/>
      <c r="B1132" s="8"/>
    </row>
    <row r="1133" spans="1:2" ht="14" x14ac:dyDescent="0.25">
      <c r="A1133" s="10"/>
      <c r="B1133" s="8"/>
    </row>
    <row r="1134" spans="1:2" ht="14" x14ac:dyDescent="0.25">
      <c r="A1134" s="10"/>
      <c r="B1134" s="8"/>
    </row>
    <row r="1135" spans="1:2" ht="14" x14ac:dyDescent="0.25">
      <c r="A1135" s="10"/>
      <c r="B1135" s="8"/>
    </row>
    <row r="1136" spans="1:2" ht="14" x14ac:dyDescent="0.25">
      <c r="A1136" s="10"/>
      <c r="B1136" s="8"/>
    </row>
    <row r="1137" spans="1:2" ht="14" x14ac:dyDescent="0.25">
      <c r="A1137" s="10"/>
      <c r="B1137" s="8"/>
    </row>
    <row r="1138" spans="1:2" ht="14" x14ac:dyDescent="0.25">
      <c r="A1138" s="10"/>
      <c r="B1138" s="8"/>
    </row>
    <row r="1139" spans="1:2" ht="14" x14ac:dyDescent="0.25">
      <c r="A1139" s="10"/>
      <c r="B1139" s="8"/>
    </row>
    <row r="1140" spans="1:2" ht="14" x14ac:dyDescent="0.25">
      <c r="A1140" s="10"/>
      <c r="B1140" s="8"/>
    </row>
    <row r="1141" spans="1:2" ht="14" x14ac:dyDescent="0.25">
      <c r="A1141" s="10"/>
      <c r="B1141" s="8"/>
    </row>
    <row r="1142" spans="1:2" ht="14" x14ac:dyDescent="0.25">
      <c r="A1142" s="10"/>
      <c r="B1142" s="8"/>
    </row>
    <row r="1143" spans="1:2" ht="14" x14ac:dyDescent="0.25">
      <c r="A1143" s="10"/>
      <c r="B1143" s="8"/>
    </row>
    <row r="1144" spans="1:2" ht="14" x14ac:dyDescent="0.25">
      <c r="A1144" s="10"/>
      <c r="B1144" s="8"/>
    </row>
    <row r="1145" spans="1:2" ht="14" x14ac:dyDescent="0.25">
      <c r="A1145" s="10"/>
      <c r="B1145" s="8"/>
    </row>
    <row r="1146" spans="1:2" ht="14" x14ac:dyDescent="0.25">
      <c r="A1146" s="10"/>
      <c r="B1146" s="8"/>
    </row>
    <row r="1147" spans="1:2" ht="14" x14ac:dyDescent="0.25">
      <c r="A1147" s="10"/>
      <c r="B1147" s="8"/>
    </row>
    <row r="1148" spans="1:2" ht="14" x14ac:dyDescent="0.25">
      <c r="A1148" s="10"/>
      <c r="B1148" s="8"/>
    </row>
    <row r="1149" spans="1:2" ht="14" x14ac:dyDescent="0.25">
      <c r="A1149" s="10"/>
      <c r="B1149" s="8"/>
    </row>
    <row r="1150" spans="1:2" ht="14" x14ac:dyDescent="0.25">
      <c r="A1150" s="10"/>
      <c r="B1150" s="8"/>
    </row>
    <row r="1151" spans="1:2" ht="14" x14ac:dyDescent="0.25">
      <c r="A1151" s="10"/>
      <c r="B1151" s="8"/>
    </row>
    <row r="1152" spans="1:2" ht="14" x14ac:dyDescent="0.25">
      <c r="A1152" s="10"/>
      <c r="B1152" s="8"/>
    </row>
    <row r="1153" spans="1:2" ht="14" x14ac:dyDescent="0.25">
      <c r="A1153" s="10"/>
      <c r="B1153" s="8"/>
    </row>
    <row r="1154" spans="1:2" ht="14" x14ac:dyDescent="0.25">
      <c r="A1154" s="10"/>
      <c r="B1154" s="8"/>
    </row>
    <row r="1155" spans="1:2" ht="14" x14ac:dyDescent="0.25">
      <c r="A1155" s="10"/>
      <c r="B1155" s="8"/>
    </row>
    <row r="1156" spans="1:2" ht="14" x14ac:dyDescent="0.25">
      <c r="A1156" s="10"/>
      <c r="B1156" s="8"/>
    </row>
    <row r="1157" spans="1:2" ht="14" x14ac:dyDescent="0.25">
      <c r="A1157" s="10"/>
      <c r="B1157" s="8"/>
    </row>
    <row r="1158" spans="1:2" ht="14" x14ac:dyDescent="0.25">
      <c r="A1158" s="10"/>
      <c r="B1158" s="8"/>
    </row>
    <row r="1159" spans="1:2" ht="14" x14ac:dyDescent="0.25">
      <c r="A1159" s="10"/>
      <c r="B1159" s="8"/>
    </row>
    <row r="1160" spans="1:2" ht="14" x14ac:dyDescent="0.25">
      <c r="A1160" s="10"/>
      <c r="B1160" s="8"/>
    </row>
    <row r="1161" spans="1:2" ht="14" x14ac:dyDescent="0.25">
      <c r="A1161" s="10"/>
      <c r="B1161" s="8"/>
    </row>
    <row r="1162" spans="1:2" ht="14" x14ac:dyDescent="0.25">
      <c r="A1162" s="10"/>
      <c r="B1162" s="8"/>
    </row>
    <row r="1163" spans="1:2" ht="14" x14ac:dyDescent="0.25">
      <c r="A1163" s="10"/>
      <c r="B1163" s="8"/>
    </row>
    <row r="1164" spans="1:2" ht="14" x14ac:dyDescent="0.25">
      <c r="A1164" s="10"/>
      <c r="B1164" s="8"/>
    </row>
    <row r="1165" spans="1:2" ht="14" x14ac:dyDescent="0.25">
      <c r="A1165" s="10"/>
      <c r="B1165" s="8"/>
    </row>
    <row r="1166" spans="1:2" ht="14" x14ac:dyDescent="0.25">
      <c r="A1166" s="10"/>
      <c r="B1166" s="8"/>
    </row>
    <row r="1167" spans="1:2" ht="14" x14ac:dyDescent="0.25">
      <c r="A1167" s="10"/>
      <c r="B1167" s="8"/>
    </row>
    <row r="1168" spans="1:2" ht="14" x14ac:dyDescent="0.25">
      <c r="A1168" s="10"/>
      <c r="B1168" s="8"/>
    </row>
    <row r="1169" spans="1:2" ht="14" x14ac:dyDescent="0.25">
      <c r="A1169" s="10"/>
      <c r="B1169" s="8"/>
    </row>
    <row r="1170" spans="1:2" ht="14" x14ac:dyDescent="0.25">
      <c r="A1170" s="10"/>
      <c r="B1170" s="8"/>
    </row>
    <row r="1171" spans="1:2" ht="14" x14ac:dyDescent="0.25">
      <c r="A1171" s="10"/>
      <c r="B1171" s="8"/>
    </row>
    <row r="1172" spans="1:2" ht="14" x14ac:dyDescent="0.25">
      <c r="A1172" s="10"/>
      <c r="B1172" s="8"/>
    </row>
    <row r="1173" spans="1:2" ht="14" x14ac:dyDescent="0.25">
      <c r="A1173" s="10"/>
      <c r="B1173" s="8"/>
    </row>
    <row r="1174" spans="1:2" ht="14" x14ac:dyDescent="0.25">
      <c r="A1174" s="10"/>
      <c r="B1174" s="8"/>
    </row>
    <row r="1175" spans="1:2" ht="14" x14ac:dyDescent="0.25">
      <c r="A1175" s="10"/>
      <c r="B1175" s="8"/>
    </row>
    <row r="1176" spans="1:2" ht="14" x14ac:dyDescent="0.25">
      <c r="A1176" s="10"/>
      <c r="B1176" s="8"/>
    </row>
    <row r="1177" spans="1:2" ht="14" x14ac:dyDescent="0.25">
      <c r="A1177" s="10"/>
      <c r="B1177" s="8"/>
    </row>
    <row r="1178" spans="1:2" ht="14" x14ac:dyDescent="0.25">
      <c r="A1178" s="10"/>
      <c r="B1178" s="8"/>
    </row>
    <row r="1179" spans="1:2" ht="14" x14ac:dyDescent="0.25">
      <c r="A1179" s="10"/>
      <c r="B1179" s="8"/>
    </row>
    <row r="1180" spans="1:2" ht="14" x14ac:dyDescent="0.25">
      <c r="A1180" s="10"/>
      <c r="B1180" s="8"/>
    </row>
    <row r="1181" spans="1:2" ht="14" x14ac:dyDescent="0.25">
      <c r="A1181" s="10"/>
      <c r="B1181" s="8"/>
    </row>
    <row r="1182" spans="1:2" ht="14" x14ac:dyDescent="0.25">
      <c r="A1182" s="10"/>
      <c r="B1182" s="8"/>
    </row>
    <row r="1183" spans="1:2" ht="14" x14ac:dyDescent="0.25">
      <c r="A1183" s="10"/>
      <c r="B1183" s="8"/>
    </row>
    <row r="1184" spans="1:2" ht="14" x14ac:dyDescent="0.25">
      <c r="A1184" s="10"/>
      <c r="B1184" s="8"/>
    </row>
    <row r="1185" spans="1:2" ht="14" x14ac:dyDescent="0.25">
      <c r="A1185" s="10"/>
      <c r="B1185" s="8"/>
    </row>
    <row r="1186" spans="1:2" ht="14" x14ac:dyDescent="0.25">
      <c r="A1186" s="10"/>
      <c r="B1186" s="8"/>
    </row>
    <row r="1187" spans="1:2" ht="14" x14ac:dyDescent="0.25">
      <c r="A1187" s="10"/>
      <c r="B1187" s="8"/>
    </row>
    <row r="1188" spans="1:2" ht="14" x14ac:dyDescent="0.25">
      <c r="A1188" s="10"/>
      <c r="B1188" s="8"/>
    </row>
    <row r="1189" spans="1:2" ht="14" x14ac:dyDescent="0.25">
      <c r="A1189" s="10"/>
      <c r="B1189" s="8"/>
    </row>
    <row r="1190" spans="1:2" ht="14" x14ac:dyDescent="0.25">
      <c r="A1190" s="10"/>
      <c r="B1190" s="8"/>
    </row>
    <row r="1191" spans="1:2" ht="14" x14ac:dyDescent="0.25">
      <c r="A1191" s="10"/>
      <c r="B1191" s="8"/>
    </row>
    <row r="1192" spans="1:2" ht="14" x14ac:dyDescent="0.25">
      <c r="A1192" s="10"/>
      <c r="B1192" s="8"/>
    </row>
    <row r="1193" spans="1:2" ht="14" x14ac:dyDescent="0.25">
      <c r="A1193" s="10"/>
      <c r="B1193" s="8"/>
    </row>
    <row r="1194" spans="1:2" ht="14" x14ac:dyDescent="0.25">
      <c r="A1194" s="10"/>
      <c r="B1194" s="8"/>
    </row>
    <row r="1195" spans="1:2" ht="14" x14ac:dyDescent="0.25">
      <c r="A1195" s="10"/>
      <c r="B1195" s="8"/>
    </row>
    <row r="1196" spans="1:2" ht="14" x14ac:dyDescent="0.25">
      <c r="A1196" s="10"/>
      <c r="B1196" s="8"/>
    </row>
    <row r="1197" spans="1:2" ht="14" x14ac:dyDescent="0.25">
      <c r="A1197" s="10"/>
      <c r="B1197" s="8"/>
    </row>
    <row r="1198" spans="1:2" ht="14" x14ac:dyDescent="0.25">
      <c r="A1198" s="10"/>
      <c r="B1198" s="8"/>
    </row>
    <row r="1199" spans="1:2" ht="14" x14ac:dyDescent="0.25">
      <c r="A1199" s="10"/>
      <c r="B1199" s="8"/>
    </row>
    <row r="1200" spans="1:2" ht="14" x14ac:dyDescent="0.25">
      <c r="A1200" s="10"/>
      <c r="B1200" s="8"/>
    </row>
    <row r="1201" spans="1:2" ht="14" x14ac:dyDescent="0.25">
      <c r="A1201" s="10"/>
      <c r="B1201" s="8"/>
    </row>
    <row r="1202" spans="1:2" ht="14" x14ac:dyDescent="0.25">
      <c r="A1202" s="10"/>
      <c r="B1202" s="8"/>
    </row>
    <row r="1203" spans="1:2" ht="14" x14ac:dyDescent="0.25">
      <c r="A1203" s="10"/>
      <c r="B1203" s="8"/>
    </row>
    <row r="1204" spans="1:2" ht="14" x14ac:dyDescent="0.25">
      <c r="A1204" s="10"/>
      <c r="B1204" s="8"/>
    </row>
    <row r="1205" spans="1:2" ht="14" x14ac:dyDescent="0.25">
      <c r="A1205" s="10"/>
      <c r="B1205" s="8"/>
    </row>
    <row r="1206" spans="1:2" ht="14" x14ac:dyDescent="0.25">
      <c r="A1206" s="10"/>
      <c r="B1206" s="8"/>
    </row>
    <row r="1207" spans="1:2" ht="14" x14ac:dyDescent="0.25">
      <c r="A1207" s="10"/>
      <c r="B1207" s="8"/>
    </row>
    <row r="1208" spans="1:2" ht="14" x14ac:dyDescent="0.25">
      <c r="A1208" s="10"/>
      <c r="B1208" s="8"/>
    </row>
    <row r="1209" spans="1:2" ht="14" x14ac:dyDescent="0.25">
      <c r="A1209" s="10"/>
      <c r="B1209" s="8"/>
    </row>
    <row r="1210" spans="1:2" ht="14" x14ac:dyDescent="0.25">
      <c r="A1210" s="10"/>
      <c r="B1210" s="8"/>
    </row>
    <row r="1211" spans="1:2" ht="14" x14ac:dyDescent="0.25">
      <c r="A1211" s="10"/>
      <c r="B1211" s="8"/>
    </row>
    <row r="1212" spans="1:2" ht="14" x14ac:dyDescent="0.25">
      <c r="A1212" s="10"/>
      <c r="B1212" s="8"/>
    </row>
    <row r="1213" spans="1:2" ht="14" x14ac:dyDescent="0.25">
      <c r="A1213" s="10"/>
      <c r="B1213" s="8"/>
    </row>
    <row r="1214" spans="1:2" ht="14" x14ac:dyDescent="0.25">
      <c r="A1214" s="10"/>
      <c r="B1214" s="8"/>
    </row>
    <row r="1215" spans="1:2" ht="14" x14ac:dyDescent="0.25">
      <c r="A1215" s="10"/>
      <c r="B1215" s="8"/>
    </row>
    <row r="1216" spans="1:2" ht="14" x14ac:dyDescent="0.25">
      <c r="A1216" s="10"/>
      <c r="B1216" s="8"/>
    </row>
    <row r="1217" spans="1:2" ht="14" x14ac:dyDescent="0.25">
      <c r="A1217" s="10"/>
      <c r="B1217" s="8"/>
    </row>
    <row r="1218" spans="1:2" ht="14" x14ac:dyDescent="0.25">
      <c r="A1218" s="10"/>
      <c r="B1218" s="8"/>
    </row>
    <row r="1219" spans="1:2" ht="14" x14ac:dyDescent="0.25">
      <c r="A1219" s="10"/>
      <c r="B1219" s="8"/>
    </row>
    <row r="1220" spans="1:2" ht="14" x14ac:dyDescent="0.25">
      <c r="A1220" s="10"/>
      <c r="B1220" s="8"/>
    </row>
    <row r="1221" spans="1:2" ht="14" x14ac:dyDescent="0.25">
      <c r="A1221" s="10"/>
      <c r="B1221" s="8"/>
    </row>
    <row r="1222" spans="1:2" ht="14" x14ac:dyDescent="0.25">
      <c r="A1222" s="10"/>
      <c r="B1222" s="8"/>
    </row>
    <row r="1223" spans="1:2" ht="14" x14ac:dyDescent="0.25">
      <c r="A1223" s="10"/>
      <c r="B1223" s="8"/>
    </row>
    <row r="1224" spans="1:2" ht="14" x14ac:dyDescent="0.25">
      <c r="A1224" s="10"/>
      <c r="B1224" s="8"/>
    </row>
    <row r="1225" spans="1:2" ht="14" x14ac:dyDescent="0.25">
      <c r="A1225" s="10"/>
      <c r="B1225" s="8"/>
    </row>
    <row r="1226" spans="1:2" ht="14" x14ac:dyDescent="0.25">
      <c r="A1226" s="10"/>
      <c r="B1226" s="8"/>
    </row>
    <row r="1227" spans="1:2" ht="14" x14ac:dyDescent="0.25">
      <c r="A1227" s="10"/>
      <c r="B1227" s="8"/>
    </row>
    <row r="1228" spans="1:2" ht="14" x14ac:dyDescent="0.25">
      <c r="A1228" s="10"/>
      <c r="B1228" s="8"/>
    </row>
    <row r="1229" spans="1:2" ht="14" x14ac:dyDescent="0.25">
      <c r="A1229" s="10"/>
      <c r="B1229" s="8"/>
    </row>
    <row r="1230" spans="1:2" ht="14" x14ac:dyDescent="0.25">
      <c r="A1230" s="10"/>
      <c r="B1230" s="8"/>
    </row>
    <row r="1231" spans="1:2" ht="14" x14ac:dyDescent="0.25">
      <c r="A1231" s="10"/>
      <c r="B1231" s="8"/>
    </row>
    <row r="1232" spans="1:2" ht="14" x14ac:dyDescent="0.25">
      <c r="A1232" s="10"/>
      <c r="B1232" s="8"/>
    </row>
    <row r="1233" spans="1:2" ht="14" x14ac:dyDescent="0.25">
      <c r="A1233" s="10"/>
      <c r="B1233" s="8"/>
    </row>
    <row r="1234" spans="1:2" ht="14" x14ac:dyDescent="0.25">
      <c r="A1234" s="10"/>
      <c r="B1234" s="8"/>
    </row>
    <row r="1235" spans="1:2" ht="14" x14ac:dyDescent="0.25">
      <c r="A1235" s="10"/>
      <c r="B1235" s="8"/>
    </row>
    <row r="1236" spans="1:2" ht="14" x14ac:dyDescent="0.25">
      <c r="A1236" s="10"/>
      <c r="B1236" s="8"/>
    </row>
    <row r="1237" spans="1:2" ht="14" x14ac:dyDescent="0.25">
      <c r="A1237" s="10"/>
      <c r="B1237" s="8"/>
    </row>
    <row r="1238" spans="1:2" ht="14" x14ac:dyDescent="0.25">
      <c r="A1238" s="10"/>
      <c r="B1238" s="8"/>
    </row>
    <row r="1239" spans="1:2" ht="14" x14ac:dyDescent="0.25">
      <c r="A1239" s="10"/>
      <c r="B1239" s="8"/>
    </row>
    <row r="1240" spans="1:2" ht="14" x14ac:dyDescent="0.25">
      <c r="A1240" s="10"/>
      <c r="B1240" s="8"/>
    </row>
    <row r="1241" spans="1:2" ht="14" x14ac:dyDescent="0.25">
      <c r="A1241" s="10"/>
      <c r="B1241" s="8"/>
    </row>
    <row r="1242" spans="1:2" ht="14" x14ac:dyDescent="0.25">
      <c r="A1242" s="10"/>
      <c r="B1242" s="8"/>
    </row>
    <row r="1243" spans="1:2" ht="14" x14ac:dyDescent="0.25">
      <c r="A1243" s="10"/>
      <c r="B1243" s="8"/>
    </row>
    <row r="1244" spans="1:2" ht="14" x14ac:dyDescent="0.25">
      <c r="A1244" s="10"/>
      <c r="B1244" s="8"/>
    </row>
    <row r="1245" spans="1:2" ht="14" x14ac:dyDescent="0.25">
      <c r="A1245" s="10"/>
      <c r="B1245" s="8"/>
    </row>
    <row r="1246" spans="1:2" ht="14" x14ac:dyDescent="0.25">
      <c r="A1246" s="10"/>
      <c r="B1246" s="8"/>
    </row>
    <row r="1247" spans="1:2" ht="14" x14ac:dyDescent="0.25">
      <c r="A1247" s="10"/>
      <c r="B1247" s="8"/>
    </row>
    <row r="1248" spans="1:2" ht="14" x14ac:dyDescent="0.25">
      <c r="A1248" s="10"/>
      <c r="B1248" s="8"/>
    </row>
    <row r="1249" spans="1:2" ht="14" x14ac:dyDescent="0.25">
      <c r="A1249" s="10"/>
      <c r="B1249" s="8"/>
    </row>
    <row r="1250" spans="1:2" ht="14" x14ac:dyDescent="0.25">
      <c r="A1250" s="10"/>
      <c r="B1250" s="8"/>
    </row>
    <row r="1251" spans="1:2" ht="14" x14ac:dyDescent="0.25">
      <c r="A1251" s="10"/>
      <c r="B1251" s="8"/>
    </row>
    <row r="1252" spans="1:2" ht="14" x14ac:dyDescent="0.25">
      <c r="A1252" s="10"/>
      <c r="B1252" s="8"/>
    </row>
    <row r="1253" spans="1:2" ht="14" x14ac:dyDescent="0.25">
      <c r="A1253" s="10"/>
      <c r="B1253" s="8"/>
    </row>
    <row r="1254" spans="1:2" ht="14" x14ac:dyDescent="0.25">
      <c r="A1254" s="10"/>
      <c r="B1254" s="8"/>
    </row>
    <row r="1255" spans="1:2" ht="14" x14ac:dyDescent="0.25">
      <c r="A1255" s="10"/>
      <c r="B1255" s="8"/>
    </row>
    <row r="1256" spans="1:2" ht="14" x14ac:dyDescent="0.25">
      <c r="A1256" s="10"/>
      <c r="B1256" s="8"/>
    </row>
    <row r="1257" spans="1:2" ht="14" x14ac:dyDescent="0.25">
      <c r="A1257" s="10"/>
      <c r="B1257" s="8"/>
    </row>
    <row r="1258" spans="1:2" ht="14" x14ac:dyDescent="0.25">
      <c r="A1258" s="10"/>
      <c r="B1258" s="8"/>
    </row>
    <row r="1259" spans="1:2" ht="14" x14ac:dyDescent="0.25">
      <c r="A1259" s="10"/>
      <c r="B1259" s="8"/>
    </row>
    <row r="1260" spans="1:2" ht="14" x14ac:dyDescent="0.25">
      <c r="A1260" s="10"/>
      <c r="B1260" s="8"/>
    </row>
    <row r="1261" spans="1:2" ht="14" x14ac:dyDescent="0.25">
      <c r="A1261" s="10"/>
      <c r="B1261" s="8"/>
    </row>
    <row r="1262" spans="1:2" ht="14" x14ac:dyDescent="0.25">
      <c r="A1262" s="10"/>
      <c r="B1262" s="8"/>
    </row>
    <row r="1263" spans="1:2" ht="14" x14ac:dyDescent="0.25">
      <c r="A1263" s="10"/>
      <c r="B1263" s="8"/>
    </row>
    <row r="1264" spans="1:2" ht="14" x14ac:dyDescent="0.25">
      <c r="A1264" s="10"/>
      <c r="B1264" s="8"/>
    </row>
    <row r="1265" spans="1:2" ht="14" x14ac:dyDescent="0.25">
      <c r="A1265" s="10"/>
      <c r="B1265" s="8"/>
    </row>
    <row r="1266" spans="1:2" ht="14" x14ac:dyDescent="0.25">
      <c r="A1266" s="10"/>
      <c r="B1266" s="8"/>
    </row>
    <row r="1267" spans="1:2" ht="14" x14ac:dyDescent="0.25">
      <c r="A1267" s="10"/>
      <c r="B1267" s="8"/>
    </row>
    <row r="1268" spans="1:2" ht="14" x14ac:dyDescent="0.25">
      <c r="A1268" s="10"/>
      <c r="B1268" s="8"/>
    </row>
    <row r="1269" spans="1:2" ht="14" x14ac:dyDescent="0.25">
      <c r="A1269" s="10"/>
      <c r="B1269" s="8"/>
    </row>
    <row r="1270" spans="1:2" ht="14" x14ac:dyDescent="0.25">
      <c r="A1270" s="10"/>
      <c r="B1270" s="8"/>
    </row>
    <row r="1271" spans="1:2" ht="14" x14ac:dyDescent="0.25">
      <c r="A1271" s="10"/>
      <c r="B1271" s="8"/>
    </row>
    <row r="1272" spans="1:2" ht="14" x14ac:dyDescent="0.25">
      <c r="A1272" s="10"/>
      <c r="B1272" s="8"/>
    </row>
    <row r="1273" spans="1:2" ht="14" x14ac:dyDescent="0.25">
      <c r="A1273" s="10"/>
      <c r="B1273" s="8"/>
    </row>
    <row r="1274" spans="1:2" ht="14" x14ac:dyDescent="0.25">
      <c r="A1274" s="10"/>
      <c r="B1274" s="8"/>
    </row>
    <row r="1275" spans="1:2" ht="14" x14ac:dyDescent="0.25">
      <c r="A1275" s="10"/>
      <c r="B1275" s="8"/>
    </row>
    <row r="1276" spans="1:2" ht="14" x14ac:dyDescent="0.25">
      <c r="A1276" s="10"/>
      <c r="B1276" s="8"/>
    </row>
    <row r="1277" spans="1:2" ht="14" x14ac:dyDescent="0.25">
      <c r="A1277" s="10"/>
      <c r="B1277" s="8"/>
    </row>
    <row r="1278" spans="1:2" ht="14" x14ac:dyDescent="0.25">
      <c r="A1278" s="10"/>
      <c r="B1278" s="8"/>
    </row>
    <row r="1279" spans="1:2" ht="14" x14ac:dyDescent="0.25">
      <c r="A1279" s="10"/>
      <c r="B1279" s="8"/>
    </row>
    <row r="1280" spans="1:2" ht="14" x14ac:dyDescent="0.25">
      <c r="A1280" s="10"/>
      <c r="B1280" s="8"/>
    </row>
    <row r="1281" spans="1:2" ht="14" x14ac:dyDescent="0.25">
      <c r="A1281" s="10"/>
      <c r="B1281" s="8"/>
    </row>
    <row r="1282" spans="1:2" ht="14" x14ac:dyDescent="0.25">
      <c r="A1282" s="10"/>
      <c r="B1282" s="8"/>
    </row>
    <row r="1283" spans="1:2" ht="14" x14ac:dyDescent="0.25">
      <c r="A1283" s="10"/>
      <c r="B1283" s="8"/>
    </row>
    <row r="1284" spans="1:2" ht="14" x14ac:dyDescent="0.25">
      <c r="A1284" s="10"/>
      <c r="B1284" s="8"/>
    </row>
    <row r="1285" spans="1:2" ht="14" x14ac:dyDescent="0.25">
      <c r="A1285" s="10"/>
      <c r="B1285" s="8"/>
    </row>
    <row r="1286" spans="1:2" ht="14" x14ac:dyDescent="0.25">
      <c r="A1286" s="10"/>
      <c r="B1286" s="8"/>
    </row>
    <row r="1287" spans="1:2" ht="14" x14ac:dyDescent="0.25">
      <c r="A1287" s="10"/>
      <c r="B1287" s="8"/>
    </row>
    <row r="1288" spans="1:2" ht="14" x14ac:dyDescent="0.25">
      <c r="A1288" s="10"/>
      <c r="B1288" s="8"/>
    </row>
    <row r="1289" spans="1:2" ht="14" x14ac:dyDescent="0.25">
      <c r="A1289" s="10"/>
      <c r="B1289" s="8"/>
    </row>
    <row r="1290" spans="1:2" ht="14" x14ac:dyDescent="0.25">
      <c r="A1290" s="10"/>
      <c r="B1290" s="8"/>
    </row>
    <row r="1291" spans="1:2" ht="14" x14ac:dyDescent="0.25">
      <c r="A1291" s="10"/>
      <c r="B1291" s="8"/>
    </row>
    <row r="1292" spans="1:2" ht="14" x14ac:dyDescent="0.25">
      <c r="A1292" s="10"/>
      <c r="B1292" s="8"/>
    </row>
    <row r="1293" spans="1:2" ht="14" x14ac:dyDescent="0.25">
      <c r="A1293" s="10"/>
      <c r="B1293" s="8"/>
    </row>
    <row r="1294" spans="1:2" ht="14" x14ac:dyDescent="0.25">
      <c r="A1294" s="10"/>
      <c r="B1294" s="8"/>
    </row>
    <row r="1295" spans="1:2" ht="14" x14ac:dyDescent="0.25">
      <c r="A1295" s="10"/>
      <c r="B1295" s="8"/>
    </row>
    <row r="1296" spans="1:2" ht="14" x14ac:dyDescent="0.25">
      <c r="A1296" s="10"/>
      <c r="B1296" s="8"/>
    </row>
    <row r="1297" spans="1:2" ht="14" x14ac:dyDescent="0.25">
      <c r="A1297" s="10"/>
      <c r="B1297" s="8"/>
    </row>
    <row r="1298" spans="1:2" ht="14" x14ac:dyDescent="0.25">
      <c r="A1298" s="10"/>
      <c r="B1298" s="8"/>
    </row>
    <row r="1299" spans="1:2" ht="14" x14ac:dyDescent="0.25">
      <c r="A1299" s="10"/>
      <c r="B1299" s="8"/>
    </row>
    <row r="1300" spans="1:2" ht="14" x14ac:dyDescent="0.25">
      <c r="A1300" s="10"/>
      <c r="B1300" s="8"/>
    </row>
    <row r="1301" spans="1:2" ht="14" x14ac:dyDescent="0.25">
      <c r="A1301" s="10"/>
      <c r="B1301" s="8"/>
    </row>
    <row r="1302" spans="1:2" ht="14" x14ac:dyDescent="0.25">
      <c r="A1302" s="10"/>
      <c r="B1302" s="8"/>
    </row>
    <row r="1303" spans="1:2" ht="14" x14ac:dyDescent="0.25">
      <c r="A1303" s="10"/>
      <c r="B1303" s="8"/>
    </row>
    <row r="1304" spans="1:2" ht="14" x14ac:dyDescent="0.25">
      <c r="A1304" s="10"/>
      <c r="B1304" s="8"/>
    </row>
    <row r="1305" spans="1:2" ht="14" x14ac:dyDescent="0.25">
      <c r="A1305" s="10"/>
      <c r="B1305" s="8"/>
    </row>
    <row r="1306" spans="1:2" ht="14" x14ac:dyDescent="0.25">
      <c r="A1306" s="10"/>
      <c r="B1306" s="8"/>
    </row>
    <row r="1307" spans="1:2" ht="14" x14ac:dyDescent="0.25">
      <c r="A1307" s="10"/>
      <c r="B1307" s="8"/>
    </row>
    <row r="1308" spans="1:2" ht="14" x14ac:dyDescent="0.25">
      <c r="A1308" s="10"/>
      <c r="B1308" s="8"/>
    </row>
    <row r="1309" spans="1:2" ht="14" x14ac:dyDescent="0.25">
      <c r="A1309" s="10"/>
      <c r="B1309" s="8"/>
    </row>
    <row r="1310" spans="1:2" ht="14" x14ac:dyDescent="0.25">
      <c r="A1310" s="10"/>
      <c r="B1310" s="8"/>
    </row>
    <row r="1311" spans="1:2" ht="14" x14ac:dyDescent="0.25">
      <c r="A1311" s="10"/>
      <c r="B1311" s="8"/>
    </row>
    <row r="1312" spans="1:2" ht="14" x14ac:dyDescent="0.25">
      <c r="A1312" s="10"/>
      <c r="B1312" s="8"/>
    </row>
    <row r="1313" spans="1:2" ht="14" x14ac:dyDescent="0.25">
      <c r="A1313" s="10"/>
      <c r="B1313" s="8"/>
    </row>
    <row r="1314" spans="1:2" ht="14" x14ac:dyDescent="0.25">
      <c r="A1314" s="10"/>
      <c r="B1314" s="8"/>
    </row>
    <row r="1315" spans="1:2" ht="14" x14ac:dyDescent="0.25">
      <c r="A1315" s="10"/>
      <c r="B1315" s="8"/>
    </row>
    <row r="1316" spans="1:2" ht="14" x14ac:dyDescent="0.25">
      <c r="A1316" s="10"/>
      <c r="B1316" s="8"/>
    </row>
    <row r="1317" spans="1:2" ht="14" x14ac:dyDescent="0.25">
      <c r="A1317" s="10"/>
      <c r="B1317" s="8"/>
    </row>
    <row r="1318" spans="1:2" ht="14" x14ac:dyDescent="0.25">
      <c r="A1318" s="10"/>
      <c r="B1318" s="8"/>
    </row>
    <row r="1319" spans="1:2" ht="14" x14ac:dyDescent="0.25">
      <c r="A1319" s="10"/>
      <c r="B1319" s="8"/>
    </row>
    <row r="1320" spans="1:2" ht="14" x14ac:dyDescent="0.25">
      <c r="A1320" s="10"/>
      <c r="B1320" s="8"/>
    </row>
    <row r="1321" spans="1:2" ht="14" x14ac:dyDescent="0.25">
      <c r="A1321" s="10"/>
      <c r="B1321" s="8"/>
    </row>
    <row r="1322" spans="1:2" ht="14" x14ac:dyDescent="0.25">
      <c r="A1322" s="10"/>
      <c r="B1322" s="8"/>
    </row>
    <row r="1323" spans="1:2" ht="14" x14ac:dyDescent="0.25">
      <c r="A1323" s="10"/>
      <c r="B1323" s="8"/>
    </row>
    <row r="1324" spans="1:2" ht="14" x14ac:dyDescent="0.25">
      <c r="A1324" s="10"/>
      <c r="B1324" s="8"/>
    </row>
    <row r="1325" spans="1:2" ht="14" x14ac:dyDescent="0.25">
      <c r="A1325" s="10"/>
      <c r="B1325" s="8"/>
    </row>
    <row r="1326" spans="1:2" ht="14" x14ac:dyDescent="0.25">
      <c r="A1326" s="10"/>
      <c r="B1326" s="8"/>
    </row>
    <row r="1327" spans="1:2" ht="14" x14ac:dyDescent="0.25">
      <c r="A1327" s="10"/>
      <c r="B1327" s="8"/>
    </row>
    <row r="1328" spans="1:2" ht="14" x14ac:dyDescent="0.25">
      <c r="A1328" s="10"/>
      <c r="B1328" s="8"/>
    </row>
    <row r="1329" spans="1:2" ht="14" x14ac:dyDescent="0.25">
      <c r="A1329" s="10"/>
      <c r="B1329" s="8"/>
    </row>
    <row r="1330" spans="1:2" ht="14" x14ac:dyDescent="0.25">
      <c r="A1330" s="10"/>
      <c r="B1330" s="8"/>
    </row>
    <row r="1331" spans="1:2" ht="14" x14ac:dyDescent="0.25">
      <c r="A1331" s="10"/>
      <c r="B1331" s="8"/>
    </row>
    <row r="1332" spans="1:2" ht="14" x14ac:dyDescent="0.25">
      <c r="A1332" s="10"/>
      <c r="B1332" s="8"/>
    </row>
    <row r="1333" spans="1:2" ht="14" x14ac:dyDescent="0.25">
      <c r="A1333" s="10"/>
      <c r="B1333" s="8"/>
    </row>
    <row r="1334" spans="1:2" ht="14" x14ac:dyDescent="0.25">
      <c r="A1334" s="10"/>
      <c r="B1334" s="8"/>
    </row>
    <row r="1335" spans="1:2" ht="14" x14ac:dyDescent="0.25">
      <c r="A1335" s="10"/>
      <c r="B1335" s="8"/>
    </row>
    <row r="1336" spans="1:2" ht="14" x14ac:dyDescent="0.25">
      <c r="A1336" s="10"/>
      <c r="B1336" s="8"/>
    </row>
    <row r="1337" spans="1:2" ht="14" x14ac:dyDescent="0.25">
      <c r="A1337" s="10"/>
      <c r="B1337" s="8"/>
    </row>
    <row r="1338" spans="1:2" ht="14" x14ac:dyDescent="0.25">
      <c r="A1338" s="10"/>
      <c r="B1338" s="8"/>
    </row>
    <row r="1339" spans="1:2" ht="14" x14ac:dyDescent="0.25">
      <c r="A1339" s="10"/>
      <c r="B1339" s="8"/>
    </row>
    <row r="1340" spans="1:2" ht="14" x14ac:dyDescent="0.25">
      <c r="A1340" s="10"/>
      <c r="B1340" s="8"/>
    </row>
    <row r="1341" spans="1:2" ht="14" x14ac:dyDescent="0.25">
      <c r="A1341" s="10"/>
      <c r="B1341" s="8"/>
    </row>
    <row r="1342" spans="1:2" ht="14" x14ac:dyDescent="0.25">
      <c r="A1342" s="10"/>
      <c r="B1342" s="8"/>
    </row>
    <row r="1343" spans="1:2" ht="14" x14ac:dyDescent="0.25">
      <c r="A1343" s="10"/>
      <c r="B1343" s="8"/>
    </row>
    <row r="1344" spans="1:2" ht="14" x14ac:dyDescent="0.25">
      <c r="A1344" s="10"/>
      <c r="B1344" s="8"/>
    </row>
    <row r="1345" spans="1:2" ht="14" x14ac:dyDescent="0.25">
      <c r="A1345" s="10"/>
      <c r="B1345" s="8"/>
    </row>
    <row r="1346" spans="1:2" ht="14" x14ac:dyDescent="0.25">
      <c r="A1346" s="10"/>
      <c r="B1346" s="8"/>
    </row>
    <row r="1347" spans="1:2" ht="14" x14ac:dyDescent="0.25">
      <c r="A1347" s="10"/>
      <c r="B1347" s="8"/>
    </row>
    <row r="1348" spans="1:2" ht="14" x14ac:dyDescent="0.25">
      <c r="A1348" s="10"/>
      <c r="B1348" s="8"/>
    </row>
    <row r="1349" spans="1:2" ht="14" x14ac:dyDescent="0.25">
      <c r="A1349" s="10"/>
      <c r="B1349" s="8"/>
    </row>
    <row r="1350" spans="1:2" ht="14" x14ac:dyDescent="0.25">
      <c r="A1350" s="10"/>
      <c r="B1350" s="8"/>
    </row>
    <row r="1351" spans="1:2" ht="14" x14ac:dyDescent="0.25">
      <c r="A1351" s="10"/>
      <c r="B1351" s="8"/>
    </row>
    <row r="1352" spans="1:2" ht="14" x14ac:dyDescent="0.25">
      <c r="A1352" s="10"/>
      <c r="B1352" s="8"/>
    </row>
    <row r="1353" spans="1:2" ht="14" x14ac:dyDescent="0.25">
      <c r="A1353" s="10"/>
      <c r="B1353" s="8"/>
    </row>
    <row r="1354" spans="1:2" ht="14" x14ac:dyDescent="0.25">
      <c r="A1354" s="10"/>
      <c r="B1354" s="8"/>
    </row>
    <row r="1355" spans="1:2" ht="14" x14ac:dyDescent="0.25">
      <c r="A1355" s="10"/>
      <c r="B1355" s="8"/>
    </row>
    <row r="1356" spans="1:2" ht="14" x14ac:dyDescent="0.25">
      <c r="A1356" s="10"/>
      <c r="B1356" s="8"/>
    </row>
    <row r="1357" spans="1:2" ht="14" x14ac:dyDescent="0.25">
      <c r="A1357" s="10"/>
      <c r="B1357" s="8"/>
    </row>
    <row r="1358" spans="1:2" ht="14" x14ac:dyDescent="0.25">
      <c r="A1358" s="10"/>
      <c r="B1358" s="8"/>
    </row>
    <row r="1359" spans="1:2" ht="14" x14ac:dyDescent="0.25">
      <c r="A1359" s="10"/>
      <c r="B1359" s="8"/>
    </row>
    <row r="1360" spans="1:2" ht="14" x14ac:dyDescent="0.25">
      <c r="A1360" s="10"/>
      <c r="B1360" s="8"/>
    </row>
    <row r="1361" spans="1:2" ht="14" x14ac:dyDescent="0.25">
      <c r="A1361" s="10"/>
      <c r="B1361" s="8"/>
    </row>
    <row r="1362" spans="1:2" ht="14" x14ac:dyDescent="0.25">
      <c r="A1362" s="10"/>
      <c r="B1362" s="8"/>
    </row>
    <row r="1363" spans="1:2" ht="14" x14ac:dyDescent="0.25">
      <c r="A1363" s="10"/>
      <c r="B1363" s="8"/>
    </row>
    <row r="1364" spans="1:2" ht="14" x14ac:dyDescent="0.25">
      <c r="A1364" s="10"/>
      <c r="B1364" s="8"/>
    </row>
    <row r="1365" spans="1:2" ht="14" x14ac:dyDescent="0.25">
      <c r="A1365" s="10"/>
      <c r="B1365" s="8"/>
    </row>
    <row r="1366" spans="1:2" ht="14" x14ac:dyDescent="0.25">
      <c r="A1366" s="10"/>
      <c r="B1366" s="8"/>
    </row>
    <row r="1367" spans="1:2" ht="14" x14ac:dyDescent="0.25">
      <c r="A1367" s="10"/>
      <c r="B1367" s="8"/>
    </row>
    <row r="1368" spans="1:2" ht="14" x14ac:dyDescent="0.25">
      <c r="A1368" s="10"/>
      <c r="B1368" s="8"/>
    </row>
    <row r="1369" spans="1:2" ht="14" x14ac:dyDescent="0.25">
      <c r="A1369" s="10"/>
      <c r="B1369" s="8"/>
    </row>
    <row r="1370" spans="1:2" ht="14" x14ac:dyDescent="0.25">
      <c r="A1370" s="10"/>
      <c r="B1370" s="8"/>
    </row>
    <row r="1371" spans="1:2" ht="14" x14ac:dyDescent="0.25">
      <c r="A1371" s="10"/>
      <c r="B1371" s="8"/>
    </row>
    <row r="1372" spans="1:2" ht="14" x14ac:dyDescent="0.25">
      <c r="A1372" s="10"/>
      <c r="B1372" s="8"/>
    </row>
    <row r="1373" spans="1:2" ht="14" x14ac:dyDescent="0.25">
      <c r="A1373" s="10"/>
      <c r="B1373" s="8"/>
    </row>
    <row r="1374" spans="1:2" ht="14" x14ac:dyDescent="0.25">
      <c r="A1374" s="10"/>
      <c r="B1374" s="8"/>
    </row>
    <row r="1375" spans="1:2" ht="14" x14ac:dyDescent="0.25">
      <c r="A1375" s="10"/>
      <c r="B1375" s="8"/>
    </row>
    <row r="1376" spans="1:2" ht="14" x14ac:dyDescent="0.25">
      <c r="A1376" s="10"/>
      <c r="B1376" s="8"/>
    </row>
    <row r="1377" spans="1:2" ht="14" x14ac:dyDescent="0.25">
      <c r="A1377" s="10"/>
      <c r="B1377" s="8"/>
    </row>
    <row r="1378" spans="1:2" ht="14" x14ac:dyDescent="0.25">
      <c r="A1378" s="10"/>
      <c r="B1378" s="8"/>
    </row>
    <row r="1379" spans="1:2" ht="14" x14ac:dyDescent="0.25">
      <c r="A1379" s="10"/>
      <c r="B1379" s="8"/>
    </row>
    <row r="1380" spans="1:2" ht="14" x14ac:dyDescent="0.25">
      <c r="A1380" s="10"/>
      <c r="B1380" s="8"/>
    </row>
    <row r="1381" spans="1:2" ht="14" x14ac:dyDescent="0.25">
      <c r="A1381" s="10"/>
      <c r="B1381" s="8"/>
    </row>
    <row r="1382" spans="1:2" ht="14" x14ac:dyDescent="0.25">
      <c r="A1382" s="10"/>
      <c r="B1382" s="8"/>
    </row>
    <row r="1383" spans="1:2" ht="14" x14ac:dyDescent="0.25">
      <c r="A1383" s="10"/>
      <c r="B1383" s="8"/>
    </row>
    <row r="1384" spans="1:2" ht="14" x14ac:dyDescent="0.25">
      <c r="A1384" s="10"/>
      <c r="B1384" s="8"/>
    </row>
    <row r="1385" spans="1:2" ht="14" x14ac:dyDescent="0.25">
      <c r="A1385" s="10"/>
      <c r="B1385" s="8"/>
    </row>
    <row r="1386" spans="1:2" ht="14" x14ac:dyDescent="0.25">
      <c r="A1386" s="10"/>
      <c r="B1386" s="8"/>
    </row>
    <row r="1387" spans="1:2" ht="14" x14ac:dyDescent="0.25">
      <c r="A1387" s="10"/>
      <c r="B1387" s="8"/>
    </row>
    <row r="1388" spans="1:2" ht="14" x14ac:dyDescent="0.25">
      <c r="A1388" s="10"/>
      <c r="B1388" s="8"/>
    </row>
    <row r="1389" spans="1:2" ht="14" x14ac:dyDescent="0.25">
      <c r="A1389" s="10"/>
      <c r="B1389" s="8"/>
    </row>
    <row r="1390" spans="1:2" ht="14" x14ac:dyDescent="0.25">
      <c r="A1390" s="10"/>
      <c r="B1390" s="8"/>
    </row>
    <row r="1391" spans="1:2" ht="14" x14ac:dyDescent="0.25">
      <c r="A1391" s="10"/>
      <c r="B1391" s="8"/>
    </row>
    <row r="1392" spans="1:2" ht="14" x14ac:dyDescent="0.25">
      <c r="A1392" s="10"/>
      <c r="B1392" s="8"/>
    </row>
    <row r="1393" spans="1:2" ht="14" x14ac:dyDescent="0.25">
      <c r="A1393" s="10"/>
      <c r="B1393" s="8"/>
    </row>
    <row r="1394" spans="1:2" ht="14" x14ac:dyDescent="0.25">
      <c r="A1394" s="10"/>
      <c r="B1394" s="8"/>
    </row>
    <row r="1395" spans="1:2" ht="14" x14ac:dyDescent="0.25">
      <c r="A1395" s="10"/>
      <c r="B1395" s="8"/>
    </row>
    <row r="1396" spans="1:2" ht="14" x14ac:dyDescent="0.25">
      <c r="A1396" s="10"/>
      <c r="B1396" s="8"/>
    </row>
    <row r="1397" spans="1:2" ht="14" x14ac:dyDescent="0.25">
      <c r="A1397" s="10"/>
      <c r="B1397" s="8"/>
    </row>
    <row r="1398" spans="1:2" ht="14" x14ac:dyDescent="0.25">
      <c r="A1398" s="10"/>
      <c r="B1398" s="8"/>
    </row>
    <row r="1399" spans="1:2" ht="14" x14ac:dyDescent="0.25">
      <c r="A1399" s="10"/>
      <c r="B1399" s="8"/>
    </row>
    <row r="1400" spans="1:2" ht="14" x14ac:dyDescent="0.25">
      <c r="A1400" s="10"/>
      <c r="B1400" s="8"/>
    </row>
    <row r="1401" spans="1:2" ht="14" x14ac:dyDescent="0.25">
      <c r="A1401" s="10"/>
      <c r="B1401" s="8"/>
    </row>
    <row r="1402" spans="1:2" ht="14" x14ac:dyDescent="0.25">
      <c r="A1402" s="10"/>
      <c r="B1402" s="8"/>
    </row>
    <row r="1403" spans="1:2" ht="14" x14ac:dyDescent="0.25">
      <c r="A1403" s="10"/>
      <c r="B1403" s="8"/>
    </row>
    <row r="1404" spans="1:2" ht="14" x14ac:dyDescent="0.25">
      <c r="A1404" s="10"/>
      <c r="B1404" s="8"/>
    </row>
    <row r="1405" spans="1:2" ht="14" x14ac:dyDescent="0.25">
      <c r="A1405" s="10"/>
      <c r="B1405" s="8"/>
    </row>
    <row r="1406" spans="1:2" ht="14" x14ac:dyDescent="0.25">
      <c r="A1406" s="10"/>
      <c r="B1406" s="8"/>
    </row>
    <row r="1407" spans="1:2" ht="14" x14ac:dyDescent="0.25">
      <c r="A1407" s="10"/>
      <c r="B1407" s="8"/>
    </row>
    <row r="1408" spans="1:2" ht="14" x14ac:dyDescent="0.25">
      <c r="A1408" s="10"/>
      <c r="B1408" s="8"/>
    </row>
    <row r="1409" spans="1:2" ht="14" x14ac:dyDescent="0.25">
      <c r="A1409" s="10"/>
      <c r="B1409" s="8"/>
    </row>
    <row r="1410" spans="1:2" ht="14" x14ac:dyDescent="0.25">
      <c r="A1410" s="10"/>
      <c r="B1410" s="8"/>
    </row>
    <row r="1411" spans="1:2" ht="14" x14ac:dyDescent="0.25">
      <c r="A1411" s="10"/>
      <c r="B1411" s="8"/>
    </row>
    <row r="1412" spans="1:2" ht="14" x14ac:dyDescent="0.25">
      <c r="A1412" s="10"/>
      <c r="B1412" s="8"/>
    </row>
    <row r="1413" spans="1:2" ht="14" x14ac:dyDescent="0.25">
      <c r="A1413" s="10"/>
      <c r="B1413" s="8"/>
    </row>
    <row r="1414" spans="1:2" ht="14" x14ac:dyDescent="0.25">
      <c r="A1414" s="10"/>
      <c r="B1414" s="8"/>
    </row>
    <row r="1415" spans="1:2" ht="14" x14ac:dyDescent="0.25">
      <c r="A1415" s="10"/>
      <c r="B1415" s="8"/>
    </row>
    <row r="1416" spans="1:2" ht="14" x14ac:dyDescent="0.25">
      <c r="A1416" s="10"/>
      <c r="B1416" s="8"/>
    </row>
    <row r="1417" spans="1:2" ht="14" x14ac:dyDescent="0.25">
      <c r="A1417" s="10"/>
      <c r="B1417" s="8"/>
    </row>
    <row r="1418" spans="1:2" ht="14" x14ac:dyDescent="0.25">
      <c r="A1418" s="10"/>
      <c r="B1418" s="8"/>
    </row>
    <row r="1419" spans="1:2" ht="14" x14ac:dyDescent="0.25">
      <c r="A1419" s="10"/>
      <c r="B1419" s="8"/>
    </row>
    <row r="1420" spans="1:2" ht="14" x14ac:dyDescent="0.25">
      <c r="A1420" s="10"/>
      <c r="B1420" s="8"/>
    </row>
    <row r="1421" spans="1:2" ht="14" x14ac:dyDescent="0.25">
      <c r="A1421" s="10"/>
      <c r="B1421" s="8"/>
    </row>
    <row r="1422" spans="1:2" ht="14" x14ac:dyDescent="0.25">
      <c r="A1422" s="10"/>
      <c r="B1422" s="8"/>
    </row>
    <row r="1423" spans="1:2" ht="14" x14ac:dyDescent="0.25">
      <c r="A1423" s="10"/>
      <c r="B1423" s="8"/>
    </row>
    <row r="1424" spans="1:2" ht="14" x14ac:dyDescent="0.25">
      <c r="A1424" s="10"/>
      <c r="B1424" s="8"/>
    </row>
    <row r="1425" spans="1:2" ht="14" x14ac:dyDescent="0.25">
      <c r="A1425" s="10"/>
      <c r="B1425" s="8"/>
    </row>
    <row r="1426" spans="1:2" ht="14" x14ac:dyDescent="0.25">
      <c r="A1426" s="10"/>
      <c r="B1426" s="8"/>
    </row>
    <row r="1427" spans="1:2" ht="14" x14ac:dyDescent="0.25">
      <c r="A1427" s="10"/>
      <c r="B1427" s="8"/>
    </row>
    <row r="1428" spans="1:2" ht="14" x14ac:dyDescent="0.25">
      <c r="A1428" s="10"/>
      <c r="B1428" s="8"/>
    </row>
    <row r="1429" spans="1:2" ht="14" x14ac:dyDescent="0.25">
      <c r="A1429" s="10"/>
      <c r="B1429" s="8"/>
    </row>
    <row r="1430" spans="1:2" ht="14" x14ac:dyDescent="0.25">
      <c r="A1430" s="10"/>
      <c r="B1430" s="8"/>
    </row>
    <row r="1431" spans="1:2" ht="14" x14ac:dyDescent="0.25">
      <c r="A1431" s="10"/>
      <c r="B1431" s="8"/>
    </row>
    <row r="1432" spans="1:2" ht="14" x14ac:dyDescent="0.25">
      <c r="A1432" s="10"/>
      <c r="B1432" s="8"/>
    </row>
    <row r="1433" spans="1:2" ht="14" x14ac:dyDescent="0.25">
      <c r="A1433" s="10"/>
      <c r="B1433" s="8"/>
    </row>
    <row r="1434" spans="1:2" ht="14" x14ac:dyDescent="0.25">
      <c r="A1434" s="10"/>
      <c r="B1434" s="8"/>
    </row>
    <row r="1435" spans="1:2" ht="14" x14ac:dyDescent="0.25">
      <c r="A1435" s="10"/>
      <c r="B1435" s="8"/>
    </row>
    <row r="1436" spans="1:2" ht="14" x14ac:dyDescent="0.25">
      <c r="A1436" s="10"/>
      <c r="B1436" s="8"/>
    </row>
    <row r="1437" spans="1:2" ht="14" x14ac:dyDescent="0.25">
      <c r="A1437" s="10"/>
      <c r="B1437" s="8"/>
    </row>
    <row r="1438" spans="1:2" ht="14" x14ac:dyDescent="0.25">
      <c r="A1438" s="10"/>
      <c r="B1438" s="8"/>
    </row>
    <row r="1439" spans="1:2" ht="14" x14ac:dyDescent="0.25">
      <c r="A1439" s="10"/>
      <c r="B1439" s="8"/>
    </row>
    <row r="1440" spans="1:2" ht="14" x14ac:dyDescent="0.25">
      <c r="A1440" s="10"/>
      <c r="B1440" s="8"/>
    </row>
    <row r="1441" spans="1:2" ht="14" x14ac:dyDescent="0.25">
      <c r="A1441" s="10"/>
      <c r="B1441" s="8"/>
    </row>
    <row r="1442" spans="1:2" ht="14" x14ac:dyDescent="0.25">
      <c r="A1442" s="10"/>
      <c r="B1442" s="8"/>
    </row>
    <row r="1443" spans="1:2" ht="14" x14ac:dyDescent="0.25">
      <c r="A1443" s="10"/>
      <c r="B1443" s="8"/>
    </row>
    <row r="1444" spans="1:2" ht="14" x14ac:dyDescent="0.25">
      <c r="A1444" s="10"/>
      <c r="B1444" s="8"/>
    </row>
    <row r="1445" spans="1:2" ht="14" x14ac:dyDescent="0.25">
      <c r="A1445" s="10"/>
      <c r="B1445" s="8"/>
    </row>
    <row r="1446" spans="1:2" ht="14" x14ac:dyDescent="0.25">
      <c r="A1446" s="10"/>
      <c r="B1446" s="8"/>
    </row>
    <row r="1447" spans="1:2" ht="14" x14ac:dyDescent="0.25">
      <c r="A1447" s="10"/>
      <c r="B1447" s="8"/>
    </row>
    <row r="1448" spans="1:2" ht="14" x14ac:dyDescent="0.25">
      <c r="A1448" s="10"/>
      <c r="B1448" s="8"/>
    </row>
    <row r="1449" spans="1:2" ht="14" x14ac:dyDescent="0.25">
      <c r="A1449" s="10"/>
      <c r="B1449" s="8"/>
    </row>
    <row r="1450" spans="1:2" ht="14" x14ac:dyDescent="0.25">
      <c r="A1450" s="10"/>
      <c r="B1450" s="8"/>
    </row>
    <row r="1451" spans="1:2" ht="14" x14ac:dyDescent="0.25">
      <c r="A1451" s="10"/>
      <c r="B1451" s="8"/>
    </row>
    <row r="1452" spans="1:2" ht="14" x14ac:dyDescent="0.25">
      <c r="A1452" s="10"/>
      <c r="B1452" s="8"/>
    </row>
    <row r="1453" spans="1:2" ht="14" x14ac:dyDescent="0.25">
      <c r="A1453" s="10"/>
      <c r="B1453" s="8"/>
    </row>
    <row r="1454" spans="1:2" ht="14" x14ac:dyDescent="0.25">
      <c r="A1454" s="10"/>
      <c r="B1454" s="8"/>
    </row>
    <row r="1455" spans="1:2" ht="14" x14ac:dyDescent="0.25">
      <c r="A1455" s="10"/>
      <c r="B1455" s="8"/>
    </row>
    <row r="1456" spans="1:2" ht="14" x14ac:dyDescent="0.25">
      <c r="A1456" s="10"/>
      <c r="B1456" s="8"/>
    </row>
    <row r="1457" spans="1:2" ht="14" x14ac:dyDescent="0.25">
      <c r="A1457" s="10"/>
      <c r="B1457" s="8"/>
    </row>
    <row r="1458" spans="1:2" ht="14" x14ac:dyDescent="0.25">
      <c r="A1458" s="10"/>
      <c r="B1458" s="8"/>
    </row>
    <row r="1459" spans="1:2" ht="14" x14ac:dyDescent="0.25">
      <c r="A1459" s="10"/>
      <c r="B1459" s="8"/>
    </row>
    <row r="1460" spans="1:2" ht="14" x14ac:dyDescent="0.25">
      <c r="A1460" s="10"/>
      <c r="B1460" s="8"/>
    </row>
    <row r="1461" spans="1:2" ht="14" x14ac:dyDescent="0.25">
      <c r="A1461" s="10"/>
      <c r="B1461" s="8"/>
    </row>
    <row r="1462" spans="1:2" ht="14" x14ac:dyDescent="0.25">
      <c r="A1462" s="10"/>
      <c r="B1462" s="8"/>
    </row>
    <row r="1463" spans="1:2" ht="14" x14ac:dyDescent="0.25">
      <c r="A1463" s="10"/>
      <c r="B1463" s="8"/>
    </row>
    <row r="1464" spans="1:2" ht="14" x14ac:dyDescent="0.25">
      <c r="A1464" s="10"/>
      <c r="B1464" s="8"/>
    </row>
    <row r="1465" spans="1:2" ht="14" x14ac:dyDescent="0.25">
      <c r="A1465" s="10"/>
      <c r="B1465" s="8"/>
    </row>
    <row r="1466" spans="1:2" ht="14" x14ac:dyDescent="0.25">
      <c r="A1466" s="10"/>
      <c r="B1466" s="8"/>
    </row>
    <row r="1467" spans="1:2" ht="14" x14ac:dyDescent="0.25">
      <c r="A1467" s="10"/>
      <c r="B1467" s="8"/>
    </row>
    <row r="1468" spans="1:2" ht="14" x14ac:dyDescent="0.25">
      <c r="A1468" s="10"/>
      <c r="B1468" s="8"/>
    </row>
    <row r="1469" spans="1:2" ht="14" x14ac:dyDescent="0.25">
      <c r="A1469" s="10"/>
      <c r="B1469" s="8"/>
    </row>
    <row r="1470" spans="1:2" ht="14" x14ac:dyDescent="0.25">
      <c r="A1470" s="10"/>
      <c r="B1470" s="8"/>
    </row>
    <row r="1471" spans="1:2" ht="14" x14ac:dyDescent="0.25">
      <c r="A1471" s="10"/>
      <c r="B1471" s="8"/>
    </row>
    <row r="1472" spans="1:2" ht="14" x14ac:dyDescent="0.25">
      <c r="A1472" s="10"/>
      <c r="B1472" s="8"/>
    </row>
    <row r="1473" spans="1:2" ht="14" x14ac:dyDescent="0.25">
      <c r="A1473" s="10"/>
      <c r="B1473" s="8"/>
    </row>
    <row r="1474" spans="1:2" ht="14" x14ac:dyDescent="0.25">
      <c r="A1474" s="10"/>
      <c r="B1474" s="8"/>
    </row>
    <row r="1475" spans="1:2" ht="14" x14ac:dyDescent="0.25">
      <c r="A1475" s="10"/>
      <c r="B1475" s="8"/>
    </row>
    <row r="1476" spans="1:2" ht="14" x14ac:dyDescent="0.25">
      <c r="A1476" s="10"/>
      <c r="B1476" s="8"/>
    </row>
    <row r="1477" spans="1:2" ht="14" x14ac:dyDescent="0.25">
      <c r="A1477" s="10"/>
      <c r="B1477" s="8"/>
    </row>
    <row r="1478" spans="1:2" ht="14" x14ac:dyDescent="0.25">
      <c r="A1478" s="10"/>
      <c r="B1478" s="8"/>
    </row>
    <row r="1479" spans="1:2" ht="14" x14ac:dyDescent="0.25">
      <c r="A1479" s="10"/>
      <c r="B1479" s="8"/>
    </row>
    <row r="1480" spans="1:2" ht="14" x14ac:dyDescent="0.25">
      <c r="A1480" s="10"/>
      <c r="B1480" s="8"/>
    </row>
    <row r="1481" spans="1:2" ht="14" x14ac:dyDescent="0.25">
      <c r="A1481" s="10"/>
      <c r="B1481" s="8"/>
    </row>
    <row r="1482" spans="1:2" ht="14" x14ac:dyDescent="0.25">
      <c r="A1482" s="10"/>
      <c r="B1482" s="8"/>
    </row>
    <row r="1483" spans="1:2" ht="14" x14ac:dyDescent="0.25">
      <c r="A1483" s="10"/>
      <c r="B1483" s="8"/>
    </row>
    <row r="1484" spans="1:2" ht="14" x14ac:dyDescent="0.25">
      <c r="A1484" s="10"/>
      <c r="B1484" s="8"/>
    </row>
    <row r="1485" spans="1:2" ht="14" x14ac:dyDescent="0.25">
      <c r="A1485" s="10"/>
      <c r="B1485" s="8"/>
    </row>
    <row r="1486" spans="1:2" ht="14" x14ac:dyDescent="0.25">
      <c r="A1486" s="10"/>
      <c r="B1486" s="8"/>
    </row>
    <row r="1487" spans="1:2" ht="14" x14ac:dyDescent="0.25">
      <c r="A1487" s="10"/>
      <c r="B1487" s="8"/>
    </row>
    <row r="1488" spans="1:2" ht="14" x14ac:dyDescent="0.25">
      <c r="A1488" s="10"/>
      <c r="B1488" s="8"/>
    </row>
    <row r="1489" spans="1:2" ht="14" x14ac:dyDescent="0.25">
      <c r="A1489" s="10"/>
      <c r="B1489" s="8"/>
    </row>
    <row r="1490" spans="1:2" ht="14" x14ac:dyDescent="0.25">
      <c r="A1490" s="10"/>
      <c r="B1490" s="8"/>
    </row>
    <row r="1491" spans="1:2" ht="14" x14ac:dyDescent="0.25">
      <c r="A1491" s="10"/>
      <c r="B1491" s="8"/>
    </row>
    <row r="1492" spans="1:2" ht="14" x14ac:dyDescent="0.25">
      <c r="A1492" s="10"/>
      <c r="B1492" s="8"/>
    </row>
    <row r="1493" spans="1:2" ht="14" x14ac:dyDescent="0.25">
      <c r="A1493" s="10"/>
      <c r="B1493" s="8"/>
    </row>
    <row r="1494" spans="1:2" ht="14" x14ac:dyDescent="0.25">
      <c r="A1494" s="10"/>
      <c r="B1494" s="8"/>
    </row>
    <row r="1495" spans="1:2" ht="14" x14ac:dyDescent="0.25">
      <c r="A1495" s="10"/>
      <c r="B1495" s="8"/>
    </row>
    <row r="1496" spans="1:2" ht="14" x14ac:dyDescent="0.25">
      <c r="A1496" s="10"/>
      <c r="B1496" s="8"/>
    </row>
    <row r="1497" spans="1:2" ht="14" x14ac:dyDescent="0.25">
      <c r="A1497" s="10"/>
      <c r="B1497" s="8"/>
    </row>
    <row r="1498" spans="1:2" ht="14" x14ac:dyDescent="0.25">
      <c r="A1498" s="10"/>
      <c r="B1498" s="8"/>
    </row>
    <row r="1499" spans="1:2" ht="14" x14ac:dyDescent="0.25">
      <c r="A1499" s="10"/>
      <c r="B1499" s="8"/>
    </row>
    <row r="1500" spans="1:2" ht="14" x14ac:dyDescent="0.25">
      <c r="A1500" s="10"/>
      <c r="B1500" s="8"/>
    </row>
    <row r="1501" spans="1:2" ht="14" x14ac:dyDescent="0.25">
      <c r="A1501" s="10"/>
      <c r="B1501" s="8"/>
    </row>
    <row r="1502" spans="1:2" ht="14" x14ac:dyDescent="0.25">
      <c r="A1502" s="10"/>
      <c r="B1502" s="8"/>
    </row>
    <row r="1503" spans="1:2" ht="14" x14ac:dyDescent="0.25">
      <c r="A1503" s="10"/>
      <c r="B1503" s="8"/>
    </row>
    <row r="1504" spans="1:2" ht="14" x14ac:dyDescent="0.25">
      <c r="A1504" s="10"/>
      <c r="B1504" s="8"/>
    </row>
    <row r="1505" spans="1:2" ht="14" x14ac:dyDescent="0.25">
      <c r="A1505" s="10"/>
      <c r="B1505" s="8"/>
    </row>
    <row r="1506" spans="1:2" ht="14" x14ac:dyDescent="0.25">
      <c r="A1506" s="10"/>
      <c r="B1506" s="8"/>
    </row>
    <row r="1507" spans="1:2" ht="14" x14ac:dyDescent="0.25">
      <c r="A1507" s="10"/>
      <c r="B1507" s="8"/>
    </row>
    <row r="1508" spans="1:2" ht="14" x14ac:dyDescent="0.25">
      <c r="A1508" s="10"/>
      <c r="B1508" s="8"/>
    </row>
    <row r="1509" spans="1:2" ht="14" x14ac:dyDescent="0.25">
      <c r="A1509" s="10"/>
      <c r="B1509" s="8"/>
    </row>
    <row r="1510" spans="1:2" ht="14" x14ac:dyDescent="0.25">
      <c r="A1510" s="10"/>
      <c r="B1510" s="8"/>
    </row>
    <row r="1511" spans="1:2" ht="14" x14ac:dyDescent="0.25">
      <c r="A1511" s="10"/>
      <c r="B1511" s="8"/>
    </row>
    <row r="1512" spans="1:2" ht="14" x14ac:dyDescent="0.25">
      <c r="A1512" s="10"/>
      <c r="B1512" s="8"/>
    </row>
    <row r="1513" spans="1:2" ht="14" x14ac:dyDescent="0.25">
      <c r="A1513" s="10"/>
      <c r="B1513" s="8"/>
    </row>
    <row r="1514" spans="1:2" ht="14" x14ac:dyDescent="0.25">
      <c r="A1514" s="10"/>
      <c r="B1514" s="8"/>
    </row>
    <row r="1515" spans="1:2" ht="14" x14ac:dyDescent="0.25">
      <c r="A1515" s="10"/>
      <c r="B1515" s="8"/>
    </row>
    <row r="1516" spans="1:2" ht="14" x14ac:dyDescent="0.25">
      <c r="A1516" s="10"/>
      <c r="B1516" s="8"/>
    </row>
    <row r="1517" spans="1:2" ht="14" x14ac:dyDescent="0.25">
      <c r="A1517" s="10"/>
      <c r="B1517" s="8"/>
    </row>
    <row r="1518" spans="1:2" ht="14" x14ac:dyDescent="0.25">
      <c r="A1518" s="10"/>
      <c r="B1518" s="8"/>
    </row>
    <row r="1519" spans="1:2" ht="14" x14ac:dyDescent="0.25">
      <c r="A1519" s="10"/>
      <c r="B1519" s="8"/>
    </row>
    <row r="1520" spans="1:2" ht="14" x14ac:dyDescent="0.25">
      <c r="A1520" s="10"/>
      <c r="B1520" s="8"/>
    </row>
    <row r="1521" spans="1:2" ht="14" x14ac:dyDescent="0.25">
      <c r="A1521" s="10"/>
      <c r="B1521" s="8"/>
    </row>
    <row r="1522" spans="1:2" ht="14" x14ac:dyDescent="0.25">
      <c r="A1522" s="10"/>
      <c r="B1522" s="8"/>
    </row>
    <row r="1523" spans="1:2" ht="14" x14ac:dyDescent="0.25">
      <c r="A1523" s="10"/>
      <c r="B1523" s="8"/>
    </row>
    <row r="1524" spans="1:2" ht="14" x14ac:dyDescent="0.25">
      <c r="A1524" s="10"/>
      <c r="B1524" s="8"/>
    </row>
    <row r="1525" spans="1:2" ht="14" x14ac:dyDescent="0.25">
      <c r="A1525" s="10"/>
      <c r="B1525" s="8"/>
    </row>
    <row r="1526" spans="1:2" ht="14" x14ac:dyDescent="0.25">
      <c r="A1526" s="10"/>
      <c r="B1526" s="8"/>
    </row>
    <row r="1527" spans="1:2" ht="14" x14ac:dyDescent="0.25">
      <c r="A1527" s="10"/>
      <c r="B1527" s="8"/>
    </row>
    <row r="1528" spans="1:2" ht="14" x14ac:dyDescent="0.25">
      <c r="A1528" s="10"/>
      <c r="B1528" s="8"/>
    </row>
    <row r="1529" spans="1:2" ht="14" x14ac:dyDescent="0.25">
      <c r="A1529" s="10"/>
      <c r="B1529" s="8"/>
    </row>
    <row r="1530" spans="1:2" ht="14" x14ac:dyDescent="0.25">
      <c r="A1530" s="10"/>
      <c r="B1530" s="8"/>
    </row>
    <row r="1531" spans="1:2" ht="14" x14ac:dyDescent="0.25">
      <c r="A1531" s="10"/>
      <c r="B1531" s="8"/>
    </row>
    <row r="1532" spans="1:2" ht="14" x14ac:dyDescent="0.25">
      <c r="A1532" s="10"/>
      <c r="B1532" s="8"/>
    </row>
    <row r="1533" spans="1:2" ht="14" x14ac:dyDescent="0.25">
      <c r="A1533" s="10"/>
      <c r="B1533" s="8"/>
    </row>
    <row r="1534" spans="1:2" ht="14" x14ac:dyDescent="0.25">
      <c r="A1534" s="10"/>
      <c r="B1534" s="8"/>
    </row>
    <row r="1535" spans="1:2" ht="14" x14ac:dyDescent="0.25">
      <c r="A1535" s="10"/>
      <c r="B1535" s="8"/>
    </row>
    <row r="1536" spans="1:2" ht="14" x14ac:dyDescent="0.25">
      <c r="A1536" s="10"/>
      <c r="B1536" s="8"/>
    </row>
    <row r="1537" spans="1:2" ht="14" x14ac:dyDescent="0.25">
      <c r="A1537" s="10"/>
      <c r="B1537" s="8"/>
    </row>
    <row r="1538" spans="1:2" ht="14" x14ac:dyDescent="0.25">
      <c r="A1538" s="10"/>
      <c r="B1538" s="8"/>
    </row>
    <row r="1539" spans="1:2" ht="14" x14ac:dyDescent="0.25">
      <c r="A1539" s="10"/>
      <c r="B1539" s="8"/>
    </row>
    <row r="1540" spans="1:2" ht="14" x14ac:dyDescent="0.25">
      <c r="A1540" s="10"/>
      <c r="B1540" s="8"/>
    </row>
    <row r="1541" spans="1:2" ht="14" x14ac:dyDescent="0.25">
      <c r="A1541" s="10"/>
      <c r="B1541" s="8"/>
    </row>
    <row r="1542" spans="1:2" ht="14" x14ac:dyDescent="0.25">
      <c r="A1542" s="10"/>
      <c r="B1542" s="8"/>
    </row>
    <row r="1543" spans="1:2" ht="14" x14ac:dyDescent="0.25">
      <c r="A1543" s="10"/>
      <c r="B1543" s="8"/>
    </row>
    <row r="1544" spans="1:2" ht="14" x14ac:dyDescent="0.25">
      <c r="A1544" s="10"/>
      <c r="B1544" s="8"/>
    </row>
    <row r="1545" spans="1:2" ht="14" x14ac:dyDescent="0.25">
      <c r="A1545" s="10"/>
      <c r="B1545" s="8"/>
    </row>
    <row r="1546" spans="1:2" ht="14" x14ac:dyDescent="0.25">
      <c r="A1546" s="10"/>
      <c r="B1546" s="8"/>
    </row>
    <row r="1547" spans="1:2" ht="14" x14ac:dyDescent="0.25">
      <c r="A1547" s="10"/>
      <c r="B1547" s="8"/>
    </row>
    <row r="1548" spans="1:2" ht="14" x14ac:dyDescent="0.25">
      <c r="A1548" s="10"/>
      <c r="B1548" s="8"/>
    </row>
    <row r="1549" spans="1:2" ht="14" x14ac:dyDescent="0.25">
      <c r="A1549" s="10"/>
      <c r="B1549" s="8"/>
    </row>
    <row r="1550" spans="1:2" ht="14" x14ac:dyDescent="0.25">
      <c r="A1550" s="10"/>
      <c r="B1550" s="8"/>
    </row>
    <row r="1551" spans="1:2" ht="14" x14ac:dyDescent="0.25">
      <c r="A1551" s="10"/>
      <c r="B1551" s="8"/>
    </row>
    <row r="1552" spans="1:2" ht="14" x14ac:dyDescent="0.25">
      <c r="A1552" s="10"/>
      <c r="B1552" s="8"/>
    </row>
    <row r="1553" spans="1:2" ht="14" x14ac:dyDescent="0.25">
      <c r="A1553" s="10"/>
      <c r="B1553" s="8"/>
    </row>
    <row r="1554" spans="1:2" ht="14" x14ac:dyDescent="0.25">
      <c r="A1554" s="10"/>
      <c r="B1554" s="8"/>
    </row>
    <row r="1555" spans="1:2" ht="14" x14ac:dyDescent="0.25">
      <c r="A1555" s="10"/>
      <c r="B1555" s="8"/>
    </row>
    <row r="1556" spans="1:2" ht="14" x14ac:dyDescent="0.25">
      <c r="A1556" s="10"/>
      <c r="B1556" s="8"/>
    </row>
    <row r="1557" spans="1:2" ht="14" x14ac:dyDescent="0.25">
      <c r="A1557" s="10"/>
      <c r="B1557" s="8"/>
    </row>
    <row r="1558" spans="1:2" ht="14" x14ac:dyDescent="0.25">
      <c r="A1558" s="10"/>
      <c r="B1558" s="8"/>
    </row>
    <row r="1559" spans="1:2" ht="14" x14ac:dyDescent="0.25">
      <c r="A1559" s="10"/>
      <c r="B1559" s="8"/>
    </row>
    <row r="1560" spans="1:2" ht="14" x14ac:dyDescent="0.25">
      <c r="A1560" s="10"/>
      <c r="B1560" s="8"/>
    </row>
    <row r="1561" spans="1:2" ht="14" x14ac:dyDescent="0.25">
      <c r="A1561" s="10"/>
      <c r="B1561" s="8"/>
    </row>
    <row r="1562" spans="1:2" ht="14" x14ac:dyDescent="0.25">
      <c r="A1562" s="10"/>
      <c r="B1562" s="8"/>
    </row>
    <row r="1563" spans="1:2" ht="14" x14ac:dyDescent="0.25">
      <c r="A1563" s="10"/>
      <c r="B1563" s="8"/>
    </row>
    <row r="1564" spans="1:2" ht="14" x14ac:dyDescent="0.25">
      <c r="A1564" s="10"/>
      <c r="B1564" s="8"/>
    </row>
    <row r="1565" spans="1:2" ht="14" x14ac:dyDescent="0.25">
      <c r="A1565" s="10"/>
      <c r="B1565" s="8"/>
    </row>
    <row r="1566" spans="1:2" ht="14" x14ac:dyDescent="0.25">
      <c r="A1566" s="10"/>
      <c r="B1566" s="8"/>
    </row>
    <row r="1567" spans="1:2" ht="14" x14ac:dyDescent="0.25">
      <c r="A1567" s="10"/>
      <c r="B1567" s="8"/>
    </row>
    <row r="1568" spans="1:2" ht="14" x14ac:dyDescent="0.25">
      <c r="A1568" s="10"/>
      <c r="B1568" s="8"/>
    </row>
    <row r="1569" spans="1:2" ht="14" x14ac:dyDescent="0.25">
      <c r="A1569" s="10"/>
      <c r="B1569" s="8"/>
    </row>
    <row r="1570" spans="1:2" ht="14" x14ac:dyDescent="0.25">
      <c r="A1570" s="10"/>
      <c r="B1570" s="8"/>
    </row>
    <row r="1571" spans="1:2" ht="14" x14ac:dyDescent="0.25">
      <c r="A1571" s="10"/>
      <c r="B1571" s="8"/>
    </row>
    <row r="1572" spans="1:2" ht="14" x14ac:dyDescent="0.25">
      <c r="A1572" s="10"/>
      <c r="B1572" s="8"/>
    </row>
    <row r="1573" spans="1:2" ht="14" x14ac:dyDescent="0.25">
      <c r="A1573" s="10"/>
      <c r="B1573" s="8"/>
    </row>
    <row r="1574" spans="1:2" ht="14" x14ac:dyDescent="0.25">
      <c r="A1574" s="10"/>
      <c r="B1574" s="8"/>
    </row>
    <row r="1575" spans="1:2" ht="14" x14ac:dyDescent="0.25">
      <c r="A1575" s="10"/>
      <c r="B1575" s="8"/>
    </row>
    <row r="1576" spans="1:2" ht="14" x14ac:dyDescent="0.25">
      <c r="A1576" s="10"/>
      <c r="B1576" s="8"/>
    </row>
    <row r="1577" spans="1:2" ht="14" x14ac:dyDescent="0.25">
      <c r="A1577" s="10"/>
      <c r="B1577" s="8"/>
    </row>
    <row r="1578" spans="1:2" ht="14" x14ac:dyDescent="0.25">
      <c r="A1578" s="10"/>
      <c r="B1578" s="8"/>
    </row>
    <row r="1579" spans="1:2" ht="14" x14ac:dyDescent="0.25">
      <c r="A1579" s="10"/>
      <c r="B1579" s="8"/>
    </row>
    <row r="1580" spans="1:2" ht="14" x14ac:dyDescent="0.25">
      <c r="A1580" s="10"/>
      <c r="B1580" s="8"/>
    </row>
    <row r="1581" spans="1:2" ht="14" x14ac:dyDescent="0.25">
      <c r="A1581" s="10"/>
      <c r="B1581" s="8"/>
    </row>
    <row r="1582" spans="1:2" ht="14" x14ac:dyDescent="0.25">
      <c r="A1582" s="10"/>
      <c r="B1582" s="8"/>
    </row>
    <row r="1583" spans="1:2" ht="14" x14ac:dyDescent="0.25">
      <c r="A1583" s="10"/>
      <c r="B1583" s="8"/>
    </row>
    <row r="1584" spans="1:2" ht="14" x14ac:dyDescent="0.25">
      <c r="A1584" s="10"/>
      <c r="B1584" s="8"/>
    </row>
    <row r="1585" spans="1:2" ht="14" x14ac:dyDescent="0.25">
      <c r="A1585" s="10"/>
      <c r="B1585" s="8"/>
    </row>
    <row r="1586" spans="1:2" ht="14" x14ac:dyDescent="0.25">
      <c r="A1586" s="10"/>
      <c r="B1586" s="8"/>
    </row>
    <row r="1587" spans="1:2" ht="14" x14ac:dyDescent="0.25">
      <c r="A1587" s="10"/>
      <c r="B1587" s="8"/>
    </row>
    <row r="1588" spans="1:2" ht="14" x14ac:dyDescent="0.25">
      <c r="A1588" s="10"/>
      <c r="B1588" s="8"/>
    </row>
    <row r="1589" spans="1:2" ht="14" x14ac:dyDescent="0.25">
      <c r="A1589" s="10"/>
      <c r="B1589" s="8"/>
    </row>
    <row r="1590" spans="1:2" ht="14" x14ac:dyDescent="0.25">
      <c r="A1590" s="10"/>
      <c r="B1590" s="8"/>
    </row>
    <row r="1591" spans="1:2" ht="14" x14ac:dyDescent="0.25">
      <c r="A1591" s="10"/>
      <c r="B1591" s="8"/>
    </row>
    <row r="1592" spans="1:2" ht="14" x14ac:dyDescent="0.25">
      <c r="A1592" s="10"/>
      <c r="B1592" s="8"/>
    </row>
    <row r="1593" spans="1:2" ht="14" x14ac:dyDescent="0.25">
      <c r="A1593" s="10"/>
      <c r="B1593" s="8"/>
    </row>
    <row r="1594" spans="1:2" ht="14" x14ac:dyDescent="0.25">
      <c r="A1594" s="10"/>
      <c r="B1594" s="8"/>
    </row>
    <row r="1595" spans="1:2" ht="14" x14ac:dyDescent="0.25">
      <c r="A1595" s="10"/>
      <c r="B1595" s="8"/>
    </row>
    <row r="1596" spans="1:2" ht="14" x14ac:dyDescent="0.25">
      <c r="A1596" s="10"/>
      <c r="B1596" s="8"/>
    </row>
    <row r="1597" spans="1:2" ht="14" x14ac:dyDescent="0.25">
      <c r="A1597" s="10"/>
      <c r="B1597" s="8"/>
    </row>
    <row r="1598" spans="1:2" ht="14" x14ac:dyDescent="0.25">
      <c r="A1598" s="10"/>
      <c r="B1598" s="8"/>
    </row>
    <row r="1599" spans="1:2" ht="14" x14ac:dyDescent="0.25">
      <c r="A1599" s="10"/>
      <c r="B1599" s="8"/>
    </row>
    <row r="1600" spans="1:2" ht="14" x14ac:dyDescent="0.25">
      <c r="A1600" s="10"/>
      <c r="B1600" s="8"/>
    </row>
    <row r="1601" spans="1:2" ht="14" x14ac:dyDescent="0.25">
      <c r="A1601" s="10"/>
      <c r="B1601" s="8"/>
    </row>
    <row r="1602" spans="1:2" ht="14" x14ac:dyDescent="0.25">
      <c r="A1602" s="10"/>
      <c r="B1602" s="8"/>
    </row>
    <row r="1603" spans="1:2" ht="14" x14ac:dyDescent="0.25">
      <c r="A1603" s="10"/>
      <c r="B1603" s="8"/>
    </row>
    <row r="1604" spans="1:2" ht="14" x14ac:dyDescent="0.25">
      <c r="A1604" s="10"/>
      <c r="B1604" s="8"/>
    </row>
    <row r="1605" spans="1:2" ht="14" x14ac:dyDescent="0.25">
      <c r="A1605" s="10"/>
      <c r="B1605" s="8"/>
    </row>
    <row r="1606" spans="1:2" ht="14" x14ac:dyDescent="0.25">
      <c r="A1606" s="10"/>
      <c r="B1606" s="8"/>
    </row>
    <row r="1607" spans="1:2" ht="14" x14ac:dyDescent="0.25">
      <c r="A1607" s="10"/>
      <c r="B1607" s="8"/>
    </row>
    <row r="1608" spans="1:2" ht="14" x14ac:dyDescent="0.25">
      <c r="A1608" s="10"/>
      <c r="B1608" s="8"/>
    </row>
    <row r="1609" spans="1:2" ht="14" x14ac:dyDescent="0.25">
      <c r="A1609" s="10"/>
      <c r="B1609" s="8"/>
    </row>
    <row r="1610" spans="1:2" ht="14" x14ac:dyDescent="0.25">
      <c r="A1610" s="10"/>
      <c r="B1610" s="8"/>
    </row>
    <row r="1611" spans="1:2" ht="14" x14ac:dyDescent="0.25">
      <c r="A1611" s="10"/>
      <c r="B1611" s="8"/>
    </row>
    <row r="1612" spans="1:2" ht="14" x14ac:dyDescent="0.25">
      <c r="A1612" s="10"/>
      <c r="B1612" s="8"/>
    </row>
    <row r="1613" spans="1:2" ht="14" x14ac:dyDescent="0.25">
      <c r="A1613" s="10"/>
      <c r="B1613" s="8"/>
    </row>
    <row r="1614" spans="1:2" ht="14" x14ac:dyDescent="0.25">
      <c r="A1614" s="10"/>
      <c r="B1614" s="8"/>
    </row>
    <row r="1615" spans="1:2" ht="14" x14ac:dyDescent="0.25">
      <c r="A1615" s="10"/>
      <c r="B1615" s="8"/>
    </row>
    <row r="1616" spans="1:2" ht="14" x14ac:dyDescent="0.25">
      <c r="A1616" s="10"/>
      <c r="B1616" s="8"/>
    </row>
    <row r="1617" spans="1:2" ht="14" x14ac:dyDescent="0.25">
      <c r="A1617" s="10"/>
      <c r="B1617" s="8"/>
    </row>
    <row r="1618" spans="1:2" ht="14" x14ac:dyDescent="0.25">
      <c r="A1618" s="10"/>
      <c r="B1618" s="8"/>
    </row>
    <row r="1619" spans="1:2" ht="14" x14ac:dyDescent="0.25">
      <c r="A1619" s="10"/>
      <c r="B1619" s="8"/>
    </row>
    <row r="1620" spans="1:2" ht="14" x14ac:dyDescent="0.25">
      <c r="A1620" s="10"/>
      <c r="B1620" s="8"/>
    </row>
    <row r="1621" spans="1:2" ht="14" x14ac:dyDescent="0.25">
      <c r="A1621" s="10"/>
      <c r="B1621" s="8"/>
    </row>
    <row r="1622" spans="1:2" ht="14" x14ac:dyDescent="0.25">
      <c r="A1622" s="10"/>
      <c r="B1622" s="8"/>
    </row>
    <row r="1623" spans="1:2" ht="14" x14ac:dyDescent="0.25">
      <c r="A1623" s="10"/>
      <c r="B1623" s="8"/>
    </row>
    <row r="1624" spans="1:2" ht="14" x14ac:dyDescent="0.25">
      <c r="A1624" s="10"/>
      <c r="B1624" s="8"/>
    </row>
    <row r="1625" spans="1:2" ht="14" x14ac:dyDescent="0.25">
      <c r="A1625" s="10"/>
      <c r="B1625" s="8"/>
    </row>
    <row r="1626" spans="1:2" ht="14" x14ac:dyDescent="0.25">
      <c r="A1626" s="10"/>
      <c r="B1626" s="8"/>
    </row>
    <row r="1627" spans="1:2" ht="14" x14ac:dyDescent="0.25">
      <c r="A1627" s="10"/>
      <c r="B1627" s="8"/>
    </row>
    <row r="1628" spans="1:2" ht="14" x14ac:dyDescent="0.25">
      <c r="A1628" s="10"/>
      <c r="B1628" s="8"/>
    </row>
    <row r="1629" spans="1:2" ht="14" x14ac:dyDescent="0.25">
      <c r="A1629" s="10"/>
      <c r="B1629" s="8"/>
    </row>
    <row r="1630" spans="1:2" ht="14" x14ac:dyDescent="0.25">
      <c r="A1630" s="10"/>
      <c r="B1630" s="8"/>
    </row>
    <row r="1631" spans="1:2" ht="14" x14ac:dyDescent="0.25">
      <c r="A1631" s="10"/>
      <c r="B1631" s="8"/>
    </row>
    <row r="1632" spans="1:2" ht="14" x14ac:dyDescent="0.25">
      <c r="A1632" s="10"/>
      <c r="B1632" s="8"/>
    </row>
    <row r="1633" spans="1:2" ht="14" x14ac:dyDescent="0.25">
      <c r="A1633" s="10"/>
      <c r="B1633" s="8"/>
    </row>
    <row r="1634" spans="1:2" ht="14" x14ac:dyDescent="0.25">
      <c r="A1634" s="10"/>
      <c r="B1634" s="8"/>
    </row>
    <row r="1635" spans="1:2" ht="14" x14ac:dyDescent="0.25">
      <c r="A1635" s="10"/>
      <c r="B1635" s="8"/>
    </row>
    <row r="1636" spans="1:2" ht="14" x14ac:dyDescent="0.25">
      <c r="A1636" s="10"/>
      <c r="B1636" s="8"/>
    </row>
    <row r="1637" spans="1:2" ht="14" x14ac:dyDescent="0.25">
      <c r="A1637" s="10"/>
      <c r="B1637" s="8"/>
    </row>
    <row r="1638" spans="1:2" ht="14" x14ac:dyDescent="0.25">
      <c r="A1638" s="10"/>
      <c r="B1638" s="8"/>
    </row>
    <row r="1639" spans="1:2" ht="14" x14ac:dyDescent="0.25">
      <c r="A1639" s="10"/>
      <c r="B1639" s="8"/>
    </row>
    <row r="1640" spans="1:2" ht="14" x14ac:dyDescent="0.25">
      <c r="A1640" s="10"/>
      <c r="B1640" s="8"/>
    </row>
    <row r="1641" spans="1:2" ht="14" x14ac:dyDescent="0.25">
      <c r="A1641" s="10"/>
      <c r="B1641" s="8"/>
    </row>
    <row r="1642" spans="1:2" ht="14" x14ac:dyDescent="0.25">
      <c r="A1642" s="10"/>
      <c r="B1642" s="8"/>
    </row>
    <row r="1643" spans="1:2" ht="14" x14ac:dyDescent="0.25">
      <c r="A1643" s="10"/>
      <c r="B1643" s="8"/>
    </row>
    <row r="1644" spans="1:2" ht="14" x14ac:dyDescent="0.25">
      <c r="A1644" s="10"/>
      <c r="B1644" s="8"/>
    </row>
    <row r="1645" spans="1:2" ht="14" x14ac:dyDescent="0.25">
      <c r="A1645" s="10"/>
      <c r="B1645" s="8"/>
    </row>
    <row r="1646" spans="1:2" ht="14" x14ac:dyDescent="0.25">
      <c r="A1646" s="10"/>
      <c r="B1646" s="8"/>
    </row>
    <row r="1647" spans="1:2" ht="14" x14ac:dyDescent="0.25">
      <c r="A1647" s="10"/>
      <c r="B1647" s="8"/>
    </row>
    <row r="1648" spans="1:2" ht="14" x14ac:dyDescent="0.25">
      <c r="A1648" s="10"/>
      <c r="B1648" s="8"/>
    </row>
    <row r="1649" spans="1:2" ht="14" x14ac:dyDescent="0.25">
      <c r="A1649" s="10"/>
      <c r="B1649" s="8"/>
    </row>
    <row r="1650" spans="1:2" ht="14" x14ac:dyDescent="0.25">
      <c r="A1650" s="10"/>
      <c r="B1650" s="8"/>
    </row>
    <row r="1651" spans="1:2" ht="14" x14ac:dyDescent="0.25">
      <c r="A1651" s="10"/>
      <c r="B1651" s="8"/>
    </row>
    <row r="1652" spans="1:2" ht="14" x14ac:dyDescent="0.25">
      <c r="A1652" s="10"/>
      <c r="B1652" s="8"/>
    </row>
    <row r="1653" spans="1:2" ht="14" x14ac:dyDescent="0.25">
      <c r="A1653" s="10"/>
      <c r="B1653" s="8"/>
    </row>
    <row r="1654" spans="1:2" ht="14" x14ac:dyDescent="0.25">
      <c r="A1654" s="10"/>
      <c r="B1654" s="8"/>
    </row>
    <row r="1655" spans="1:2" ht="14" x14ac:dyDescent="0.25">
      <c r="A1655" s="10"/>
      <c r="B1655" s="8"/>
    </row>
    <row r="1656" spans="1:2" ht="14" x14ac:dyDescent="0.25">
      <c r="A1656" s="10"/>
      <c r="B1656" s="8"/>
    </row>
    <row r="1657" spans="1:2" ht="14" x14ac:dyDescent="0.25">
      <c r="A1657" s="10"/>
      <c r="B1657" s="8"/>
    </row>
    <row r="1658" spans="1:2" ht="14" x14ac:dyDescent="0.25">
      <c r="A1658" s="10"/>
      <c r="B1658" s="8"/>
    </row>
    <row r="1659" spans="1:2" ht="14" x14ac:dyDescent="0.25">
      <c r="A1659" s="10"/>
      <c r="B1659" s="8"/>
    </row>
    <row r="1660" spans="1:2" ht="14" x14ac:dyDescent="0.25">
      <c r="A1660" s="10"/>
      <c r="B1660" s="8"/>
    </row>
    <row r="1661" spans="1:2" ht="14" x14ac:dyDescent="0.25">
      <c r="A1661" s="10"/>
      <c r="B1661" s="8"/>
    </row>
    <row r="1662" spans="1:2" ht="14" x14ac:dyDescent="0.25">
      <c r="A1662" s="10"/>
      <c r="B1662" s="8"/>
    </row>
    <row r="1663" spans="1:2" ht="14" x14ac:dyDescent="0.25">
      <c r="A1663" s="10"/>
      <c r="B1663" s="8"/>
    </row>
    <row r="1664" spans="1:2" ht="14" x14ac:dyDescent="0.25">
      <c r="A1664" s="10"/>
      <c r="B1664" s="8"/>
    </row>
    <row r="1665" spans="1:2" ht="14" x14ac:dyDescent="0.25">
      <c r="A1665" s="10"/>
      <c r="B1665" s="8"/>
    </row>
    <row r="1666" spans="1:2" ht="14" x14ac:dyDescent="0.25">
      <c r="A1666" s="10"/>
      <c r="B1666" s="8"/>
    </row>
    <row r="1667" spans="1:2" ht="14" x14ac:dyDescent="0.25">
      <c r="A1667" s="10"/>
      <c r="B1667" s="8"/>
    </row>
    <row r="1668" spans="1:2" ht="14" x14ac:dyDescent="0.25">
      <c r="A1668" s="10"/>
      <c r="B1668" s="8"/>
    </row>
    <row r="1669" spans="1:2" ht="14" x14ac:dyDescent="0.25">
      <c r="A1669" s="10"/>
      <c r="B1669" s="8"/>
    </row>
    <row r="1670" spans="1:2" ht="14" x14ac:dyDescent="0.25">
      <c r="A1670" s="10"/>
      <c r="B1670" s="8"/>
    </row>
    <row r="1671" spans="1:2" ht="14" x14ac:dyDescent="0.25">
      <c r="A1671" s="10"/>
      <c r="B1671" s="8"/>
    </row>
    <row r="1672" spans="1:2" ht="14" x14ac:dyDescent="0.25">
      <c r="A1672" s="10"/>
      <c r="B1672" s="8"/>
    </row>
    <row r="1673" spans="1:2" ht="14" x14ac:dyDescent="0.25">
      <c r="A1673" s="10"/>
      <c r="B1673" s="8"/>
    </row>
    <row r="1674" spans="1:2" ht="14" x14ac:dyDescent="0.25">
      <c r="A1674" s="10"/>
      <c r="B1674" s="8"/>
    </row>
    <row r="1675" spans="1:2" ht="14" x14ac:dyDescent="0.25">
      <c r="A1675" s="10"/>
      <c r="B1675" s="8"/>
    </row>
    <row r="1676" spans="1:2" ht="14" x14ac:dyDescent="0.25">
      <c r="A1676" s="10"/>
      <c r="B1676" s="8"/>
    </row>
    <row r="1677" spans="1:2" ht="14" x14ac:dyDescent="0.25">
      <c r="A1677" s="10"/>
      <c r="B1677" s="8"/>
    </row>
    <row r="1678" spans="1:2" ht="14" x14ac:dyDescent="0.25">
      <c r="A1678" s="10"/>
      <c r="B1678" s="8"/>
    </row>
    <row r="1679" spans="1:2" ht="14" x14ac:dyDescent="0.25">
      <c r="A1679" s="10"/>
      <c r="B1679" s="8"/>
    </row>
    <row r="1680" spans="1:2" ht="14" x14ac:dyDescent="0.25">
      <c r="A1680" s="10"/>
      <c r="B1680" s="8"/>
    </row>
    <row r="1681" spans="1:2" ht="14" x14ac:dyDescent="0.25">
      <c r="A1681" s="10"/>
      <c r="B1681" s="8"/>
    </row>
    <row r="1682" spans="1:2" ht="14" x14ac:dyDescent="0.25">
      <c r="A1682" s="10"/>
      <c r="B1682" s="8"/>
    </row>
    <row r="1683" spans="1:2" ht="14" x14ac:dyDescent="0.25">
      <c r="A1683" s="10"/>
      <c r="B1683" s="8"/>
    </row>
    <row r="1684" spans="1:2" ht="14" x14ac:dyDescent="0.25">
      <c r="A1684" s="10"/>
      <c r="B1684" s="8"/>
    </row>
    <row r="1685" spans="1:2" ht="14" x14ac:dyDescent="0.25">
      <c r="A1685" s="10"/>
      <c r="B1685" s="8"/>
    </row>
    <row r="1686" spans="1:2" ht="14" x14ac:dyDescent="0.25">
      <c r="A1686" s="10"/>
      <c r="B1686" s="8"/>
    </row>
    <row r="1687" spans="1:2" ht="14" x14ac:dyDescent="0.25">
      <c r="A1687" s="10"/>
      <c r="B1687" s="8"/>
    </row>
    <row r="1688" spans="1:2" ht="14" x14ac:dyDescent="0.25">
      <c r="A1688" s="10"/>
      <c r="B1688" s="8"/>
    </row>
    <row r="1689" spans="1:2" ht="14" x14ac:dyDescent="0.25">
      <c r="A1689" s="10"/>
      <c r="B1689" s="8"/>
    </row>
    <row r="1690" spans="1:2" ht="14" x14ac:dyDescent="0.25">
      <c r="A1690" s="10"/>
      <c r="B1690" s="8"/>
    </row>
    <row r="1691" spans="1:2" ht="14" x14ac:dyDescent="0.25">
      <c r="A1691" s="10"/>
      <c r="B1691" s="8"/>
    </row>
    <row r="1692" spans="1:2" ht="14" x14ac:dyDescent="0.25">
      <c r="A1692" s="10"/>
      <c r="B1692" s="8"/>
    </row>
    <row r="1693" spans="1:2" ht="14" x14ac:dyDescent="0.25">
      <c r="A1693" s="10"/>
      <c r="B1693" s="8"/>
    </row>
    <row r="1694" spans="1:2" ht="14" x14ac:dyDescent="0.25">
      <c r="A1694" s="10"/>
      <c r="B1694" s="8"/>
    </row>
    <row r="1695" spans="1:2" ht="14" x14ac:dyDescent="0.25">
      <c r="A1695" s="10"/>
      <c r="B1695" s="8"/>
    </row>
    <row r="1696" spans="1:2" ht="14" x14ac:dyDescent="0.25">
      <c r="A1696" s="10"/>
      <c r="B1696" s="8"/>
    </row>
    <row r="1697" spans="1:2" ht="14" x14ac:dyDescent="0.25">
      <c r="A1697" s="10"/>
      <c r="B1697" s="8"/>
    </row>
    <row r="1698" spans="1:2" ht="14" x14ac:dyDescent="0.25">
      <c r="A1698" s="10"/>
      <c r="B1698" s="8"/>
    </row>
    <row r="1699" spans="1:2" ht="14" x14ac:dyDescent="0.25">
      <c r="A1699" s="10"/>
      <c r="B1699" s="8"/>
    </row>
    <row r="1700" spans="1:2" ht="14" x14ac:dyDescent="0.25">
      <c r="A1700" s="10"/>
      <c r="B1700" s="8"/>
    </row>
    <row r="1701" spans="1:2" ht="14" x14ac:dyDescent="0.25">
      <c r="A1701" s="10"/>
      <c r="B1701" s="8"/>
    </row>
    <row r="1702" spans="1:2" ht="14" x14ac:dyDescent="0.25">
      <c r="A1702" s="10"/>
      <c r="B1702" s="8"/>
    </row>
    <row r="1703" spans="1:2" ht="14" x14ac:dyDescent="0.25">
      <c r="A1703" s="10"/>
      <c r="B1703" s="8"/>
    </row>
    <row r="1704" spans="1:2" ht="14" x14ac:dyDescent="0.25">
      <c r="A1704" s="10"/>
      <c r="B1704" s="8"/>
    </row>
    <row r="1705" spans="1:2" ht="14" x14ac:dyDescent="0.25">
      <c r="A1705" s="10"/>
      <c r="B1705" s="8"/>
    </row>
    <row r="1706" spans="1:2" ht="14" x14ac:dyDescent="0.25">
      <c r="A1706" s="10"/>
      <c r="B1706" s="8"/>
    </row>
    <row r="1707" spans="1:2" ht="14" x14ac:dyDescent="0.25">
      <c r="A1707" s="10"/>
      <c r="B1707" s="8"/>
    </row>
    <row r="1708" spans="1:2" ht="14" x14ac:dyDescent="0.25">
      <c r="A1708" s="10"/>
      <c r="B1708" s="8"/>
    </row>
    <row r="1709" spans="1:2" ht="14" x14ac:dyDescent="0.25">
      <c r="A1709" s="10"/>
      <c r="B1709" s="8"/>
    </row>
    <row r="1710" spans="1:2" ht="14" x14ac:dyDescent="0.25">
      <c r="A1710" s="10"/>
      <c r="B1710" s="8"/>
    </row>
  </sheetData>
  <sheetProtection algorithmName="SHA-512" hashValue="hL7fEqOEQQ+OW0zCankB6wJaZ9ws8csfSmoTZDRiLl5JLG1aTRUXoQefVF7rdYBDCOwjEKqWKQawfrGVDGahpQ==" saltValue="zWwimtMqfXB/5V+spUFE5w==" spinCount="100000" sheet="1" formatCells="0" formatColumns="0" formatRows="0" insertColumns="0" insertRows="0" insertHyperlinks="0" deleteColumns="0" deleteRows="0" sort="0" autoFilter="0" pivotTables="0"/>
  <mergeCells count="11">
    <mergeCell ref="A52:B52"/>
    <mergeCell ref="A75:B75"/>
    <mergeCell ref="A73:B73"/>
    <mergeCell ref="I2:J2"/>
    <mergeCell ref="A6:B6"/>
    <mergeCell ref="A5:K5"/>
    <mergeCell ref="C2:G2"/>
    <mergeCell ref="C3:G3"/>
    <mergeCell ref="C4:G4"/>
    <mergeCell ref="I3:J3"/>
    <mergeCell ref="I4:J4"/>
  </mergeCells>
  <phoneticPr fontId="0" type="noConversion"/>
  <pageMargins left="0.68" right="0.43" top="0.63" bottom="0.67" header="0.33" footer="0.5"/>
  <pageSetup scale="53" orientation="portrait" r:id="rId1"/>
  <headerFooter alignWithMargins="0"/>
  <ignoredErrors>
    <ignoredError sqref="G60:G61" formulaRange="1"/>
    <ignoredError sqref="I60" numberStoredAsText="1"/>
    <ignoredError sqref="K56 K21 K29 K35 K44 G52:H52" formula="1"/>
    <ignoredError sqref="C22 C8:C9 C10:C13 C57:C59 C62:C63" unlockedFormula="1"/>
    <ignoredError sqref="E9" evalError="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HJ39"/>
  <sheetViews>
    <sheetView topLeftCell="A2" zoomScale="75" zoomScaleNormal="75" workbookViewId="0">
      <selection activeCell="L9" sqref="L9"/>
    </sheetView>
  </sheetViews>
  <sheetFormatPr defaultColWidth="9.453125" defaultRowHeight="12.5" x14ac:dyDescent="0.25"/>
  <cols>
    <col min="1" max="1" width="56.7265625" style="25" customWidth="1"/>
    <col min="2" max="3" width="9.54296875" style="25" customWidth="1"/>
    <col min="4" max="6" width="10" style="25" customWidth="1"/>
    <col min="7" max="7" width="0.54296875" style="64" customWidth="1"/>
    <col min="8" max="9" width="11" style="64" customWidth="1"/>
    <col min="10" max="15" width="10.453125" style="25" customWidth="1"/>
    <col min="16" max="23" width="11.453125" style="26" customWidth="1"/>
    <col min="24" max="218" width="9.453125" style="26"/>
    <col min="219" max="16384" width="9.453125" style="25"/>
  </cols>
  <sheetData>
    <row r="1" spans="1:218" s="97" customFormat="1" ht="24" customHeight="1" x14ac:dyDescent="0.25">
      <c r="A1" s="675" t="s">
        <v>183</v>
      </c>
      <c r="B1" s="527"/>
      <c r="C1" s="527"/>
      <c r="D1" s="718"/>
      <c r="E1" s="718"/>
      <c r="F1" s="718"/>
      <c r="G1" s="527"/>
      <c r="H1" s="527"/>
      <c r="I1" s="527"/>
      <c r="J1" s="443"/>
      <c r="K1" s="444"/>
      <c r="L1" s="443"/>
      <c r="M1" s="444"/>
      <c r="N1" s="528" t="str">
        <f>'SCC List'!A2</f>
        <v>(Rev.27, April, 2026)</v>
      </c>
      <c r="O1" s="529"/>
      <c r="P1" s="111"/>
      <c r="Q1" s="95"/>
      <c r="R1" s="95"/>
      <c r="S1" s="95"/>
      <c r="T1" s="95"/>
      <c r="U1" s="95"/>
      <c r="V1" s="95"/>
      <c r="W1" s="95"/>
      <c r="X1" s="96"/>
    </row>
    <row r="2" spans="1:218" s="51" customFormat="1" ht="24" customHeight="1" x14ac:dyDescent="0.25">
      <c r="A2" s="679" t="str">
        <f>'Build Main'!A2</f>
        <v xml:space="preserve">Insert Project Sponsor's Name here </v>
      </c>
      <c r="B2" s="530"/>
      <c r="C2" s="530"/>
      <c r="D2" s="601"/>
      <c r="E2" s="601"/>
      <c r="F2" s="601"/>
      <c r="G2" s="530"/>
      <c r="H2" s="530"/>
      <c r="I2" s="530"/>
      <c r="J2" s="869"/>
      <c r="K2" s="870"/>
      <c r="L2" s="869" t="s">
        <v>55</v>
      </c>
      <c r="M2" s="870"/>
      <c r="N2" s="531">
        <f ca="1">'Build Main'!O2</f>
        <v>46127.523115046293</v>
      </c>
      <c r="O2" s="532"/>
      <c r="P2" s="112"/>
      <c r="Q2" s="98"/>
      <c r="R2" s="98"/>
      <c r="S2" s="98"/>
      <c r="T2" s="98"/>
      <c r="U2" s="98"/>
      <c r="V2" s="98"/>
      <c r="W2" s="99"/>
      <c r="X2" s="78"/>
    </row>
    <row r="3" spans="1:218" s="51" customFormat="1" ht="24" customHeight="1" x14ac:dyDescent="0.25">
      <c r="A3" s="679" t="str">
        <f>'Build Main'!A3</f>
        <v>Insert Project Name and Location</v>
      </c>
      <c r="B3" s="533"/>
      <c r="C3" s="533"/>
      <c r="D3" s="601"/>
      <c r="E3" s="601"/>
      <c r="F3" s="601"/>
      <c r="G3" s="533"/>
      <c r="H3" s="533"/>
      <c r="I3" s="533"/>
      <c r="J3" s="871"/>
      <c r="K3" s="872"/>
      <c r="L3" s="871"/>
      <c r="M3" s="872"/>
      <c r="N3" s="533"/>
      <c r="O3" s="532"/>
      <c r="P3" s="113"/>
      <c r="Q3" s="100"/>
      <c r="R3" s="100"/>
      <c r="S3" s="100"/>
      <c r="T3" s="100"/>
      <c r="U3" s="100"/>
      <c r="V3" s="100"/>
      <c r="W3" s="101"/>
      <c r="X3" s="78"/>
    </row>
    <row r="4" spans="1:218" s="51" customFormat="1" ht="24" customHeight="1" x14ac:dyDescent="0.25">
      <c r="A4" s="682" t="str">
        <f>'Build Main'!A4</f>
        <v xml:space="preserve">Insert Current Phase (e.g. Applic. for FFGA, Construction, Rev Ops) </v>
      </c>
      <c r="B4" s="534"/>
      <c r="C4" s="534"/>
      <c r="D4" s="623"/>
      <c r="E4" s="623"/>
      <c r="F4" s="623"/>
      <c r="G4" s="534"/>
      <c r="H4" s="534"/>
      <c r="I4" s="534"/>
      <c r="J4" s="873"/>
      <c r="K4" s="874"/>
      <c r="L4" s="873"/>
      <c r="M4" s="874"/>
      <c r="N4" s="535"/>
      <c r="O4" s="536"/>
      <c r="P4" s="113"/>
      <c r="Q4" s="100"/>
      <c r="R4" s="100"/>
      <c r="S4" s="100"/>
      <c r="T4" s="100"/>
      <c r="U4" s="100"/>
      <c r="V4" s="100"/>
      <c r="W4" s="101"/>
      <c r="X4" s="78"/>
    </row>
    <row r="5" spans="1:218" s="78" customFormat="1" ht="6" customHeight="1" x14ac:dyDescent="0.25">
      <c r="A5" s="117"/>
      <c r="B5" s="115"/>
      <c r="C5" s="115"/>
      <c r="D5" s="115"/>
      <c r="E5" s="115"/>
      <c r="F5" s="115"/>
      <c r="G5" s="114"/>
      <c r="H5" s="114"/>
      <c r="I5" s="114"/>
      <c r="J5" s="115"/>
      <c r="K5" s="116"/>
      <c r="L5" s="115"/>
      <c r="M5" s="116"/>
      <c r="N5" s="116"/>
      <c r="O5" s="116"/>
      <c r="P5" s="113"/>
      <c r="Q5" s="100"/>
      <c r="R5" s="100"/>
      <c r="S5" s="100"/>
      <c r="T5" s="100"/>
      <c r="U5" s="100"/>
      <c r="V5" s="100"/>
      <c r="W5" s="101"/>
    </row>
    <row r="6" spans="1:218" s="78" customFormat="1" ht="21.75" customHeight="1" x14ac:dyDescent="0.25">
      <c r="A6" s="924"/>
      <c r="B6" s="912" t="s">
        <v>217</v>
      </c>
      <c r="C6" s="914"/>
      <c r="D6" s="912" t="s">
        <v>216</v>
      </c>
      <c r="E6" s="913"/>
      <c r="F6" s="914"/>
      <c r="G6" s="118"/>
      <c r="H6" s="915" t="s">
        <v>253</v>
      </c>
      <c r="I6" s="916"/>
      <c r="J6" s="916"/>
      <c r="K6" s="916"/>
      <c r="L6" s="917"/>
      <c r="M6" s="918" t="s">
        <v>254</v>
      </c>
      <c r="N6" s="919"/>
      <c r="O6" s="920"/>
      <c r="P6" s="113"/>
      <c r="Q6" s="100"/>
      <c r="R6" s="100"/>
      <c r="S6" s="100"/>
      <c r="T6" s="100"/>
      <c r="U6" s="100"/>
      <c r="V6" s="100"/>
      <c r="W6" s="101"/>
    </row>
    <row r="7" spans="1:218" ht="15.75" customHeight="1" x14ac:dyDescent="0.25">
      <c r="A7" s="925"/>
      <c r="B7" s="921" t="s">
        <v>262</v>
      </c>
      <c r="C7" s="927" t="s">
        <v>228</v>
      </c>
      <c r="D7" s="921" t="s">
        <v>255</v>
      </c>
      <c r="E7" s="921" t="s">
        <v>187</v>
      </c>
      <c r="F7" s="921" t="s">
        <v>193</v>
      </c>
      <c r="G7" s="119"/>
      <c r="H7" s="923" t="s">
        <v>255</v>
      </c>
      <c r="I7" s="923" t="s">
        <v>250</v>
      </c>
      <c r="J7" s="923" t="s">
        <v>71</v>
      </c>
      <c r="K7" s="923" t="s">
        <v>71</v>
      </c>
      <c r="L7" s="923" t="s">
        <v>71</v>
      </c>
      <c r="M7" s="923" t="s">
        <v>244</v>
      </c>
      <c r="N7" s="923" t="s">
        <v>71</v>
      </c>
      <c r="O7" s="923" t="s">
        <v>71</v>
      </c>
      <c r="P7" s="79"/>
      <c r="Q7" s="53"/>
      <c r="R7" s="53"/>
      <c r="S7" s="53"/>
      <c r="T7" s="53"/>
      <c r="U7" s="53"/>
      <c r="V7" s="53"/>
      <c r="W7" s="53"/>
    </row>
    <row r="8" spans="1:218" ht="51.75" customHeight="1" x14ac:dyDescent="0.25">
      <c r="A8" s="926"/>
      <c r="B8" s="922"/>
      <c r="C8" s="928"/>
      <c r="D8" s="922"/>
      <c r="E8" s="922"/>
      <c r="F8" s="922"/>
      <c r="G8" s="119"/>
      <c r="H8" s="923"/>
      <c r="I8" s="923"/>
      <c r="J8" s="923"/>
      <c r="K8" s="923"/>
      <c r="L8" s="923"/>
      <c r="M8" s="923"/>
      <c r="N8" s="923"/>
      <c r="O8" s="923"/>
      <c r="P8" s="79"/>
      <c r="Q8" s="53"/>
      <c r="R8" s="53"/>
      <c r="S8" s="53"/>
      <c r="T8" s="53"/>
      <c r="U8" s="53"/>
      <c r="V8" s="53"/>
      <c r="W8" s="53"/>
    </row>
    <row r="9" spans="1:218" s="66" customFormat="1" ht="16.5" customHeight="1" x14ac:dyDescent="0.25">
      <c r="A9" s="719" t="str">
        <f>Inflation!A8</f>
        <v>10 GUIDEWAY &amp; TRACK ELEMENTS (route miles)</v>
      </c>
      <c r="B9" s="670">
        <f>'Build Main'!O7</f>
        <v>0</v>
      </c>
      <c r="C9" s="720">
        <f t="shared" ref="C9:C17" si="0">SUM(D9:F9)</f>
        <v>0</v>
      </c>
      <c r="D9" s="670">
        <f>H9</f>
        <v>0</v>
      </c>
      <c r="E9" s="538">
        <f>SUM(I9:L9)</f>
        <v>0</v>
      </c>
      <c r="F9" s="538">
        <f>SUM(M9:O9)</f>
        <v>0</v>
      </c>
      <c r="G9" s="120"/>
      <c r="H9" s="184"/>
      <c r="I9" s="185"/>
      <c r="J9" s="185"/>
      <c r="K9" s="186"/>
      <c r="L9" s="186"/>
      <c r="M9" s="185"/>
      <c r="N9" s="186"/>
      <c r="O9" s="186"/>
      <c r="P9" s="80"/>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row>
    <row r="10" spans="1:218" ht="17.25" customHeight="1" x14ac:dyDescent="0.25">
      <c r="A10" s="719" t="str">
        <f>Inflation!A9</f>
        <v>20 STATIONS, STOPS, TERMINALS, INTERMODAL (number)</v>
      </c>
      <c r="B10" s="670">
        <f>'Build Main'!O21</f>
        <v>0</v>
      </c>
      <c r="C10" s="720">
        <f t="shared" si="0"/>
        <v>0</v>
      </c>
      <c r="D10" s="670">
        <f t="shared" ref="D10:D19" si="1">H10</f>
        <v>0</v>
      </c>
      <c r="E10" s="538">
        <f t="shared" ref="E10:E19" si="2">SUM(I10:L10)</f>
        <v>0</v>
      </c>
      <c r="F10" s="538">
        <f t="shared" ref="F10:F19" si="3">SUM(M10:O10)</f>
        <v>0</v>
      </c>
      <c r="G10" s="183"/>
      <c r="H10" s="184"/>
      <c r="I10" s="185"/>
      <c r="J10" s="185"/>
      <c r="K10" s="186"/>
      <c r="L10" s="186"/>
      <c r="M10" s="185"/>
      <c r="N10" s="186"/>
      <c r="O10" s="186"/>
      <c r="P10" s="81"/>
      <c r="R10" s="195"/>
    </row>
    <row r="11" spans="1:218" ht="17.25" customHeight="1" x14ac:dyDescent="0.25">
      <c r="A11" s="721" t="str">
        <f>Inflation!A10</f>
        <v>30 SUPPORT FACILITIES: YARDS, SHOPS, ADMIN. BLDGS</v>
      </c>
      <c r="B11" s="722">
        <f>'Build Main'!O29</f>
        <v>0</v>
      </c>
      <c r="C11" s="720">
        <f t="shared" si="0"/>
        <v>0</v>
      </c>
      <c r="D11" s="670">
        <f t="shared" si="1"/>
        <v>0</v>
      </c>
      <c r="E11" s="538">
        <f t="shared" si="2"/>
        <v>0</v>
      </c>
      <c r="F11" s="538">
        <f t="shared" si="3"/>
        <v>0</v>
      </c>
      <c r="G11" s="183"/>
      <c r="H11" s="184"/>
      <c r="I11" s="185"/>
      <c r="J11" s="185"/>
      <c r="K11" s="186"/>
      <c r="L11" s="186"/>
      <c r="M11" s="185"/>
      <c r="N11" s="186"/>
      <c r="O11" s="186"/>
      <c r="P11" s="81"/>
      <c r="R11" s="195"/>
    </row>
    <row r="12" spans="1:218" ht="17.25" customHeight="1" x14ac:dyDescent="0.25">
      <c r="A12" s="721" t="str">
        <f>Inflation!A11</f>
        <v>40 SITEWORK &amp; SPECIAL CONDITIONS</v>
      </c>
      <c r="B12" s="670">
        <f>'Build Main'!O35</f>
        <v>0</v>
      </c>
      <c r="C12" s="720">
        <f t="shared" si="0"/>
        <v>0</v>
      </c>
      <c r="D12" s="670">
        <f t="shared" si="1"/>
        <v>0</v>
      </c>
      <c r="E12" s="538">
        <f t="shared" si="2"/>
        <v>0</v>
      </c>
      <c r="F12" s="538">
        <f t="shared" si="3"/>
        <v>0</v>
      </c>
      <c r="G12" s="183"/>
      <c r="H12" s="184"/>
      <c r="I12" s="185"/>
      <c r="J12" s="185"/>
      <c r="K12" s="186"/>
      <c r="L12" s="186"/>
      <c r="M12" s="185"/>
      <c r="N12" s="186"/>
      <c r="O12" s="186"/>
      <c r="P12" s="81"/>
      <c r="R12" s="195"/>
    </row>
    <row r="13" spans="1:218" ht="17.25" customHeight="1" x14ac:dyDescent="0.25">
      <c r="A13" s="721" t="str">
        <f>Inflation!A12</f>
        <v>50  SYSTEMS</v>
      </c>
      <c r="B13" s="670">
        <f>'Build Main'!O44</f>
        <v>0</v>
      </c>
      <c r="C13" s="720">
        <f t="shared" si="0"/>
        <v>0</v>
      </c>
      <c r="D13" s="670">
        <f t="shared" si="1"/>
        <v>0</v>
      </c>
      <c r="E13" s="538">
        <f t="shared" si="2"/>
        <v>0</v>
      </c>
      <c r="F13" s="538">
        <f t="shared" si="3"/>
        <v>0</v>
      </c>
      <c r="G13" s="183"/>
      <c r="H13" s="184"/>
      <c r="I13" s="185"/>
      <c r="J13" s="185"/>
      <c r="K13" s="186"/>
      <c r="L13" s="186"/>
      <c r="M13" s="185"/>
      <c r="N13" s="186"/>
      <c r="O13" s="186"/>
      <c r="P13" s="81"/>
      <c r="R13" s="195"/>
    </row>
    <row r="14" spans="1:218" ht="17.25" customHeight="1" x14ac:dyDescent="0.25">
      <c r="A14" s="721" t="str">
        <f>Inflation!A13</f>
        <v>60 ROW, LAND, EXISTING IMPROVEMENTS</v>
      </c>
      <c r="B14" s="670">
        <f>'Build Main'!O53</f>
        <v>0</v>
      </c>
      <c r="C14" s="720">
        <f t="shared" si="0"/>
        <v>0</v>
      </c>
      <c r="D14" s="670">
        <f t="shared" si="1"/>
        <v>0</v>
      </c>
      <c r="E14" s="538">
        <f t="shared" si="2"/>
        <v>0</v>
      </c>
      <c r="F14" s="538">
        <f t="shared" si="3"/>
        <v>0</v>
      </c>
      <c r="G14" s="183"/>
      <c r="H14" s="184"/>
      <c r="I14" s="185"/>
      <c r="J14" s="185"/>
      <c r="K14" s="186"/>
      <c r="L14" s="186"/>
      <c r="M14" s="185"/>
      <c r="N14" s="186"/>
      <c r="O14" s="186"/>
      <c r="P14" s="81"/>
      <c r="R14" s="195"/>
    </row>
    <row r="15" spans="1:218" ht="17.25" customHeight="1" x14ac:dyDescent="0.25">
      <c r="A15" s="723" t="str">
        <f>Inflation!A14</f>
        <v>70 VEHICLES (number)</v>
      </c>
      <c r="B15" s="724">
        <f>'Build Main'!O56</f>
        <v>0</v>
      </c>
      <c r="C15" s="720">
        <f t="shared" si="0"/>
        <v>0</v>
      </c>
      <c r="D15" s="670">
        <f t="shared" si="1"/>
        <v>0</v>
      </c>
      <c r="E15" s="538">
        <f t="shared" si="2"/>
        <v>0</v>
      </c>
      <c r="F15" s="538">
        <f t="shared" si="3"/>
        <v>0</v>
      </c>
      <c r="G15" s="183"/>
      <c r="H15" s="184"/>
      <c r="I15" s="185"/>
      <c r="J15" s="185"/>
      <c r="K15" s="186"/>
      <c r="L15" s="186"/>
      <c r="M15" s="185"/>
      <c r="N15" s="186"/>
      <c r="O15" s="186"/>
      <c r="P15" s="81"/>
      <c r="R15" s="195"/>
    </row>
    <row r="16" spans="1:218" ht="17.25" customHeight="1" x14ac:dyDescent="0.25">
      <c r="A16" s="719" t="str">
        <f>Inflation!A15</f>
        <v>80 PROFESSIONAL SERVICES (applies to Cats. 10-50)</v>
      </c>
      <c r="B16" s="539">
        <f>'Build Main'!O64</f>
        <v>0</v>
      </c>
      <c r="C16" s="720">
        <f t="shared" si="0"/>
        <v>0</v>
      </c>
      <c r="D16" s="670">
        <f t="shared" si="1"/>
        <v>0</v>
      </c>
      <c r="E16" s="538">
        <f t="shared" si="2"/>
        <v>0</v>
      </c>
      <c r="F16" s="538">
        <f t="shared" si="3"/>
        <v>0</v>
      </c>
      <c r="G16" s="187"/>
      <c r="H16" s="184"/>
      <c r="I16" s="185"/>
      <c r="J16" s="185"/>
      <c r="K16" s="186"/>
      <c r="L16" s="186"/>
      <c r="M16" s="185"/>
      <c r="N16" s="186"/>
      <c r="O16" s="186"/>
      <c r="P16" s="81"/>
      <c r="R16" s="195"/>
    </row>
    <row r="17" spans="1:218" ht="17.25" customHeight="1" x14ac:dyDescent="0.25">
      <c r="A17" s="721" t="str">
        <f>Inflation!A16</f>
        <v>90 UNALLOCATED CONTINGENCY</v>
      </c>
      <c r="B17" s="670">
        <f>'Build Main'!O74</f>
        <v>0</v>
      </c>
      <c r="C17" s="720">
        <f t="shared" si="0"/>
        <v>0</v>
      </c>
      <c r="D17" s="670">
        <f t="shared" si="1"/>
        <v>0</v>
      </c>
      <c r="E17" s="538">
        <f t="shared" si="2"/>
        <v>0</v>
      </c>
      <c r="F17" s="538">
        <f t="shared" si="3"/>
        <v>0</v>
      </c>
      <c r="G17" s="183"/>
      <c r="H17" s="184"/>
      <c r="I17" s="185"/>
      <c r="J17" s="185"/>
      <c r="K17" s="186"/>
      <c r="L17" s="186"/>
      <c r="M17" s="185"/>
      <c r="N17" s="186"/>
      <c r="O17" s="186"/>
      <c r="P17" s="81"/>
      <c r="R17" s="195"/>
    </row>
    <row r="18" spans="1:218" ht="17.25" customHeight="1" x14ac:dyDescent="0.25">
      <c r="A18" s="721" t="str">
        <f>Inflation!A17</f>
        <v>100  FINANCE CHARGES (CC Only)</v>
      </c>
      <c r="B18" s="670">
        <f>'Build Main'!O76</f>
        <v>0</v>
      </c>
      <c r="C18" s="720">
        <f>SUM(D18:F18)</f>
        <v>0</v>
      </c>
      <c r="D18" s="670">
        <f>H18</f>
        <v>0</v>
      </c>
      <c r="E18" s="538">
        <f t="shared" si="2"/>
        <v>0</v>
      </c>
      <c r="F18" s="538">
        <f t="shared" si="3"/>
        <v>0</v>
      </c>
      <c r="G18" s="183"/>
      <c r="H18" s="184"/>
      <c r="I18" s="185"/>
      <c r="J18" s="185"/>
      <c r="K18" s="186"/>
      <c r="L18" s="186"/>
      <c r="M18" s="185"/>
      <c r="N18" s="186"/>
      <c r="O18" s="186"/>
      <c r="P18" s="81"/>
      <c r="R18" s="195"/>
    </row>
    <row r="19" spans="1:218" ht="17.25" customHeight="1" x14ac:dyDescent="0.25">
      <c r="A19" s="708" t="str">
        <f>'Build Main'!A77</f>
        <v>Total Project Cost (10 - 100)</v>
      </c>
      <c r="B19" s="670">
        <f>'Build Main'!O77</f>
        <v>0</v>
      </c>
      <c r="C19" s="720">
        <f>SUM(D19:F19)</f>
        <v>0</v>
      </c>
      <c r="D19" s="670">
        <f t="shared" si="1"/>
        <v>0</v>
      </c>
      <c r="E19" s="538">
        <f t="shared" si="2"/>
        <v>0</v>
      </c>
      <c r="F19" s="538">
        <f t="shared" si="3"/>
        <v>0</v>
      </c>
      <c r="G19" s="183"/>
      <c r="H19" s="539">
        <f t="shared" ref="H19:O19" si="4">SUM(H9:H18)</f>
        <v>0</v>
      </c>
      <c r="I19" s="539">
        <f t="shared" si="4"/>
        <v>0</v>
      </c>
      <c r="J19" s="539">
        <f>SUM(J9:J18)</f>
        <v>0</v>
      </c>
      <c r="K19" s="539">
        <f>SUM(K9:K18)</f>
        <v>0</v>
      </c>
      <c r="L19" s="539">
        <f t="shared" si="4"/>
        <v>0</v>
      </c>
      <c r="M19" s="539">
        <f t="shared" si="4"/>
        <v>0</v>
      </c>
      <c r="N19" s="539">
        <f t="shared" si="4"/>
        <v>0</v>
      </c>
      <c r="O19" s="539">
        <f t="shared" si="4"/>
        <v>0</v>
      </c>
      <c r="P19" s="81"/>
      <c r="R19" s="195"/>
    </row>
    <row r="20" spans="1:218" s="32" customFormat="1" ht="17.25" customHeight="1" x14ac:dyDescent="0.25">
      <c r="A20" s="550" t="s">
        <v>65</v>
      </c>
      <c r="B20" s="725">
        <v>1</v>
      </c>
      <c r="C20" s="726"/>
      <c r="D20" s="727" t="e">
        <f>SUM(D19/$B$19)</f>
        <v>#DIV/0!</v>
      </c>
      <c r="E20" s="727" t="e">
        <f>SUM(E19/$B$19)</f>
        <v>#DIV/0!</v>
      </c>
      <c r="F20" s="727" t="e">
        <f>SUM(F19/$B$19)</f>
        <v>#DIV/0!</v>
      </c>
      <c r="G20" s="121"/>
      <c r="H20" s="540" t="e">
        <f>SUM(H19/$B$19)</f>
        <v>#DIV/0!</v>
      </c>
      <c r="I20" s="540" t="e">
        <f t="shared" ref="I20:O20" si="5">SUM(I19/$B$19)</f>
        <v>#DIV/0!</v>
      </c>
      <c r="J20" s="540" t="e">
        <f t="shared" si="5"/>
        <v>#DIV/0!</v>
      </c>
      <c r="K20" s="540" t="e">
        <f t="shared" si="5"/>
        <v>#DIV/0!</v>
      </c>
      <c r="L20" s="540" t="e">
        <f t="shared" si="5"/>
        <v>#DIV/0!</v>
      </c>
      <c r="M20" s="540" t="e">
        <f t="shared" si="5"/>
        <v>#DIV/0!</v>
      </c>
      <c r="N20" s="540" t="e">
        <f>SUM(N19/$B$19)</f>
        <v>#DIV/0!</v>
      </c>
      <c r="O20" s="540" t="e">
        <f t="shared" si="5"/>
        <v>#DIV/0!</v>
      </c>
      <c r="P20" s="123"/>
      <c r="Q20" s="51"/>
      <c r="R20" s="195"/>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row>
    <row r="21" spans="1:218" ht="17.25" customHeight="1" x14ac:dyDescent="0.25">
      <c r="A21" s="728"/>
      <c r="B21" s="602"/>
      <c r="C21" s="602"/>
      <c r="D21" s="727" t="e">
        <f>D20</f>
        <v>#DIV/0!</v>
      </c>
      <c r="E21" s="929" t="e">
        <f>SUM(E20,F20)</f>
        <v>#DIV/0!</v>
      </c>
      <c r="F21" s="930"/>
      <c r="G21" s="28"/>
      <c r="H21" s="541"/>
      <c r="I21" s="443"/>
      <c r="J21" s="443"/>
      <c r="K21" s="443"/>
      <c r="L21" s="443"/>
      <c r="M21" s="443"/>
      <c r="N21" s="443"/>
      <c r="O21" s="443"/>
      <c r="P21" s="81"/>
    </row>
    <row r="22" spans="1:218" s="32" customFormat="1" ht="15.75" customHeight="1" x14ac:dyDescent="0.25">
      <c r="A22" s="542"/>
      <c r="B22" s="543"/>
      <c r="C22" s="543"/>
      <c r="D22" s="909" t="e">
        <f>SUM(D21:F21)</f>
        <v>#DIV/0!</v>
      </c>
      <c r="E22" s="910"/>
      <c r="F22" s="911"/>
      <c r="G22" s="122"/>
      <c r="H22" s="542"/>
      <c r="I22" s="543"/>
      <c r="J22" s="543"/>
      <c r="K22" s="543"/>
      <c r="L22" s="543"/>
      <c r="M22" s="543"/>
      <c r="N22" s="543"/>
      <c r="O22" s="543"/>
      <c r="P22" s="8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row>
    <row r="23" spans="1:218" ht="15.75" customHeight="1" x14ac:dyDescent="0.25"/>
    <row r="24" spans="1:218" x14ac:dyDescent="0.25">
      <c r="I24" s="106"/>
      <c r="K24" s="102"/>
      <c r="L24" s="188"/>
      <c r="M24" s="188"/>
    </row>
    <row r="25" spans="1:218" x14ac:dyDescent="0.25">
      <c r="I25" s="106"/>
      <c r="L25" s="188"/>
      <c r="M25" s="188"/>
    </row>
    <row r="26" spans="1:218" x14ac:dyDescent="0.25">
      <c r="L26" s="188"/>
      <c r="M26" s="188"/>
    </row>
    <row r="27" spans="1:218" x14ac:dyDescent="0.25">
      <c r="L27" s="188"/>
      <c r="M27" s="188"/>
    </row>
    <row r="28" spans="1:218" x14ac:dyDescent="0.25">
      <c r="L28" s="188"/>
      <c r="M28" s="188"/>
    </row>
    <row r="29" spans="1:218" x14ac:dyDescent="0.25">
      <c r="B29" s="161"/>
      <c r="C29" s="161"/>
      <c r="D29" s="161"/>
      <c r="L29" s="188"/>
      <c r="M29" s="188"/>
    </row>
    <row r="30" spans="1:218" x14ac:dyDescent="0.25">
      <c r="B30" s="161"/>
      <c r="C30" s="161"/>
      <c r="D30" s="161"/>
      <c r="L30" s="188"/>
      <c r="M30" s="188"/>
    </row>
    <row r="31" spans="1:218" x14ac:dyDescent="0.25">
      <c r="B31" s="161"/>
      <c r="C31" s="161"/>
      <c r="D31" s="161"/>
      <c r="L31" s="188"/>
      <c r="M31" s="188"/>
      <c r="O31" s="188"/>
    </row>
    <row r="32" spans="1:218" x14ac:dyDescent="0.25">
      <c r="B32" s="161"/>
      <c r="C32" s="161"/>
      <c r="D32" s="161"/>
      <c r="L32" s="188"/>
      <c r="M32" s="188"/>
    </row>
    <row r="33" spans="2:13" x14ac:dyDescent="0.25">
      <c r="B33" s="161"/>
      <c r="C33" s="161"/>
      <c r="D33" s="161"/>
      <c r="L33" s="188"/>
      <c r="M33" s="188"/>
    </row>
    <row r="34" spans="2:13" x14ac:dyDescent="0.25">
      <c r="B34" s="161"/>
      <c r="C34" s="161"/>
      <c r="D34" s="161"/>
      <c r="L34" s="188"/>
      <c r="M34" s="188"/>
    </row>
    <row r="35" spans="2:13" x14ac:dyDescent="0.25">
      <c r="B35" s="161"/>
      <c r="C35" s="161"/>
      <c r="D35" s="161"/>
      <c r="L35" s="188"/>
      <c r="M35" s="188"/>
    </row>
    <row r="36" spans="2:13" x14ac:dyDescent="0.25">
      <c r="B36" s="161"/>
      <c r="C36" s="161"/>
      <c r="D36" s="161"/>
      <c r="L36" s="188"/>
      <c r="M36" s="188"/>
    </row>
    <row r="37" spans="2:13" x14ac:dyDescent="0.25">
      <c r="B37" s="161"/>
      <c r="C37" s="161"/>
      <c r="D37" s="161"/>
      <c r="L37" s="188"/>
      <c r="M37" s="188"/>
    </row>
    <row r="38" spans="2:13" x14ac:dyDescent="0.25">
      <c r="B38" s="161"/>
      <c r="C38" s="161"/>
      <c r="D38" s="161"/>
      <c r="L38" s="188"/>
      <c r="M38" s="188"/>
    </row>
    <row r="39" spans="2:13" x14ac:dyDescent="0.25">
      <c r="B39" s="161"/>
      <c r="C39" s="161"/>
      <c r="D39" s="161"/>
      <c r="M39" s="188"/>
    </row>
  </sheetData>
  <sheetProtection algorithmName="SHA-512" hashValue="zKg+XpozQjg7koNyAoAJ9muP8SpPaBzF2r/L7qjAGeD/7aoiu43jf2raCBV4TWvafxAKnIGvQ4IY/yv9GNRGgw==" saltValue="VwyAa430Ry3kw9JGdPyl6w==" spinCount="100000" sheet="1" formatCells="0" formatColumns="0" formatRows="0" insertColumns="0" insertRows="0" insertHyperlinks="0" deleteColumns="0" deleteRows="0" sort="0" autoFilter="0" pivotTables="0"/>
  <mergeCells count="26">
    <mergeCell ref="B6:C6"/>
    <mergeCell ref="A6:A8"/>
    <mergeCell ref="B7:B8"/>
    <mergeCell ref="C7:C8"/>
    <mergeCell ref="E21:F21"/>
    <mergeCell ref="E7:E8"/>
    <mergeCell ref="F7:F8"/>
    <mergeCell ref="D22:F22"/>
    <mergeCell ref="D6:F6"/>
    <mergeCell ref="H6:L6"/>
    <mergeCell ref="M6:O6"/>
    <mergeCell ref="D7:D8"/>
    <mergeCell ref="L7:L8"/>
    <mergeCell ref="M7:M8"/>
    <mergeCell ref="N7:N8"/>
    <mergeCell ref="O7:O8"/>
    <mergeCell ref="H7:H8"/>
    <mergeCell ref="I7:I8"/>
    <mergeCell ref="J7:J8"/>
    <mergeCell ref="K7:K8"/>
    <mergeCell ref="L2:M2"/>
    <mergeCell ref="L3:M3"/>
    <mergeCell ref="L4:M4"/>
    <mergeCell ref="J2:K2"/>
    <mergeCell ref="J3:K3"/>
    <mergeCell ref="J4:K4"/>
  </mergeCells>
  <phoneticPr fontId="0" type="noConversion"/>
  <pageMargins left="0.61" right="0.4" top="0.98" bottom="1" header="0.32" footer="0.5"/>
  <pageSetup scale="70" orientation="landscape" r:id="rId1"/>
  <headerFooter alignWithMargins="0"/>
  <ignoredErrors>
    <ignoredError sqref="B20:F20 C9 E19:F20 N1:N2 A2:A4 D22 E21 F21 H19:O19 B20:D21 D9:D17 F9:F18 A9:A21 G20:H20 I20:N20 O20" unlockedFormula="1"/>
    <ignoredError sqref="D19" formula="1" unlockedFormula="1"/>
    <ignoredError sqref="E9:E18" formulaRange="1"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SCC List</vt:lpstr>
      <vt:lpstr>SCC Definitions</vt:lpstr>
      <vt:lpstr>TrAMS Scopes ALIs</vt:lpstr>
      <vt:lpstr>Build Main</vt:lpstr>
      <vt:lpstr>Inflation</vt:lpstr>
      <vt:lpstr>Project Description</vt:lpstr>
      <vt:lpstr>Schedule FFGA A4</vt:lpstr>
      <vt:lpstr>Build Annualized</vt:lpstr>
      <vt:lpstr> Fund Source by Cat</vt:lpstr>
      <vt:lpstr> Fund Source by Year</vt:lpstr>
      <vt:lpstr>FFGA A3T1</vt:lpstr>
      <vt:lpstr>FFGA A3T2</vt:lpstr>
      <vt:lpstr>FFGA A3T3</vt:lpstr>
      <vt:lpstr>FFGA A3A</vt:lpstr>
      <vt:lpstr>' Fund Source by Cat'!Print_Area</vt:lpstr>
      <vt:lpstr>' Fund Source by Year'!Print_Area</vt:lpstr>
      <vt:lpstr>'Build Annualized'!Print_Area</vt:lpstr>
      <vt:lpstr>'Build Main'!Print_Area</vt:lpstr>
      <vt:lpstr>'FFGA A3A'!Print_Area</vt:lpstr>
      <vt:lpstr>'FFGA A3T1'!Print_Area</vt:lpstr>
      <vt:lpstr>'FFGA A3T2'!Print_Area</vt:lpstr>
      <vt:lpstr>'FFGA A3T3'!Print_Area</vt:lpstr>
      <vt:lpstr>Inflation!Print_Area</vt:lpstr>
      <vt:lpstr>'Project Description'!Print_Area</vt:lpstr>
      <vt:lpstr>'SCC Definitions'!Print_Area</vt:lpstr>
      <vt:lpstr>'SCC List'!Print_Area</vt:lpstr>
      <vt:lpstr>'Schedule FFGA A4'!Print_Area</vt:lpstr>
      <vt:lpstr>'TrAMS Scopes ALIs'!Print_Area</vt:lpstr>
      <vt:lpstr>'Schedule FFGA A4'!Print_Titles</vt:lpstr>
    </vt:vector>
  </TitlesOfParts>
  <Company>FTA@DOT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 Cost Categories Small Starts Workbook</dc:title>
  <dc:subject>Commitment to Accessibility: DOT is committed to ensuring that information is available in appropriate alternative formats to meet the requirements of persons who have a disability. If you require an alternative version of this file, please contact FTAWebAccessibility@dot.gov. </dc:subject>
  <dc:creator>DOT - Federal Transit Administration</dc:creator>
  <dc:description>June 4, 2008 Annualized Wksht updated</dc:description>
  <cp:lastModifiedBy>Morisset, Francisca (FTA)</cp:lastModifiedBy>
  <cp:lastPrinted>2016-05-05T12:50:58Z</cp:lastPrinted>
  <dcterms:created xsi:type="dcterms:W3CDTF">2003-11-20T16:37:39Z</dcterms:created>
  <dcterms:modified xsi:type="dcterms:W3CDTF">2026-04-15T16:40:28Z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Language">
    <vt:lpwstr>English</vt:lpwstr>
  </property>
</Properties>
</file>