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tanas.ad.dot.gov\share\OpenArea\Shared Files\Apportionments\FY 2026 Full Year Formula Apportionments\FY 2026 Full Year Tables for TCA posting\"/>
    </mc:Choice>
  </mc:AlternateContent>
  <xr:revisionPtr revIDLastSave="0" documentId="13_ncr:1_{9D78A8E2-BDD1-4B98-A367-9269DFB0E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1" sheetId="3" r:id="rId1"/>
  </sheets>
  <definedNames>
    <definedName name="_xlnm.Print_Area" localSheetId="0">'Table 21'!$A$1:$E$84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3" l="1"/>
  <c r="E80" i="3"/>
  <c r="E61" i="3"/>
  <c r="E49" i="3"/>
  <c r="E39" i="3"/>
</calcChain>
</file>

<file path=xl/sharedStrings.xml><?xml version="1.0" encoding="utf-8"?>
<sst xmlns="http://schemas.openxmlformats.org/spreadsheetml/2006/main" count="256" uniqueCount="176">
  <si>
    <t>FEDERAL TRANSIT ADMINISTRATION</t>
  </si>
  <si>
    <t>State</t>
  </si>
  <si>
    <t>Discretionary ID</t>
  </si>
  <si>
    <t>Recipient</t>
  </si>
  <si>
    <t>Project Description</t>
  </si>
  <si>
    <t>Allocation</t>
  </si>
  <si>
    <t>NJ</t>
  </si>
  <si>
    <t>New Jersey Transit Corporation</t>
  </si>
  <si>
    <t>LA</t>
  </si>
  <si>
    <t>Brevard County</t>
  </si>
  <si>
    <t>FL</t>
  </si>
  <si>
    <t>Charlotte County</t>
  </si>
  <si>
    <t>Collier County</t>
  </si>
  <si>
    <t>Florida Department of Transportation</t>
  </si>
  <si>
    <t>Jacksonville Transportation Authority</t>
  </si>
  <si>
    <t>Miami-Dade Department of Transportation and Public Works</t>
  </si>
  <si>
    <t>Pinellas Suncoast Transit Authority</t>
  </si>
  <si>
    <t>Autoridad Metropolitana de Autobuses</t>
  </si>
  <si>
    <t>PR</t>
  </si>
  <si>
    <t>Barceloneta</t>
  </si>
  <si>
    <t>Camuy</t>
  </si>
  <si>
    <t>Cataño</t>
  </si>
  <si>
    <t>Cayey</t>
  </si>
  <si>
    <t>Ciales</t>
  </si>
  <si>
    <t>Cidra</t>
  </si>
  <si>
    <t>Dorado</t>
  </si>
  <si>
    <t>Fajardo</t>
  </si>
  <si>
    <t>Hormigueros</t>
  </si>
  <si>
    <t>Juncos</t>
  </si>
  <si>
    <t>Manatí</t>
  </si>
  <si>
    <t>Ponce</t>
  </si>
  <si>
    <t>Puerto Rico Highways and Transportation Authority</t>
  </si>
  <si>
    <t>San Lorenzo</t>
  </si>
  <si>
    <t>Toa Baja</t>
  </si>
  <si>
    <t>Vega Alta</t>
  </si>
  <si>
    <t>Yauco</t>
  </si>
  <si>
    <t>Woodlands Township, The</t>
  </si>
  <si>
    <t>TX</t>
  </si>
  <si>
    <t>Virgin Islands Department of Public Works</t>
  </si>
  <si>
    <t>VI</t>
  </si>
  <si>
    <t>Fort Lauderdale, City of</t>
  </si>
  <si>
    <t>Louisiana Department of Transportation &amp; Development</t>
  </si>
  <si>
    <t>Añasco</t>
  </si>
  <si>
    <t>Villalba</t>
  </si>
  <si>
    <t>Charleston Area Regional Transit Authority</t>
  </si>
  <si>
    <t>SC</t>
  </si>
  <si>
    <t>Bipartisan Budget Act of 2018 Hurricane Harvey, Irma, and Maria Disaster Relief Unobligated Allocations - Recovery</t>
  </si>
  <si>
    <t>Bipartisan Budget Act of 2018 Hurricane Harvey, Irma, and Maria Disaster Relief Unobligated Allocations - Resilience</t>
  </si>
  <si>
    <t>Texas Department of Transportation</t>
  </si>
  <si>
    <t>Total Harvey, Irma, and Maria Unobligated Allocations - Resilience</t>
  </si>
  <si>
    <t>Total Harvey, Irma, and Maria Unobligated Allocations - Recovery</t>
  </si>
  <si>
    <t>Disaster Relief Act of 2019 Funding for 2018 Disasters Unobligated Allocations</t>
  </si>
  <si>
    <t>Alaska Railroad Corporation - Alaska Earthquake (4413)</t>
  </si>
  <si>
    <t>AK</t>
  </si>
  <si>
    <t>Municipality of Anchorage - Alaska Earthquake (4413)</t>
  </si>
  <si>
    <t>Bay County Transportation Organization (BAT) - Hurricane Michael (4399)</t>
  </si>
  <si>
    <t>Commonwealth Transportation Authority - Typhoon Mangkhut (4396) &amp; Super Typhoon Yutu (4404)</t>
  </si>
  <si>
    <t>MP</t>
  </si>
  <si>
    <t>Research Triangle Regional Public Transportation Authority (GoTriangle) - Hurricane Florence (4393)</t>
  </si>
  <si>
    <t>NC</t>
  </si>
  <si>
    <t>Charleston Area Regional - Hurricane Florence (4394)</t>
  </si>
  <si>
    <t>Total 2018 Disasters Unobligated Allocations</t>
  </si>
  <si>
    <t>Consolidated Appropriations Act, 2023 Funding for Disasters in 2017 and 2020-2022 Unobligated Allocations</t>
  </si>
  <si>
    <t>Collier County Board of County Commissioners</t>
  </si>
  <si>
    <t>Sarasota County</t>
  </si>
  <si>
    <t>Kentucky Transportation Cabinet</t>
  </si>
  <si>
    <t>Plaquemines Port Harbor &amp; Terminal District</t>
  </si>
  <si>
    <t>Bi-State Development Agency of the Missouri-Illinois Metropolitan District</t>
  </si>
  <si>
    <t>Municipality of Hormigueros</t>
  </si>
  <si>
    <t>Puerto Rico Highway and Transportation Authority</t>
  </si>
  <si>
    <t>Puerto Rico Highways and Transportation Authority (Arroyo)</t>
  </si>
  <si>
    <t>Municipality of Ponce</t>
  </si>
  <si>
    <t>KY</t>
  </si>
  <si>
    <t>MO</t>
  </si>
  <si>
    <t>Unobligated Harvey, Irma, and Maria allocations are available until expended</t>
  </si>
  <si>
    <t>Unobligated  2018 Disasters allocations are available until expended</t>
  </si>
  <si>
    <t>Total 2017 and 2020-2022 Disasters Unobligated Allocations</t>
  </si>
  <si>
    <t>Unobligated 2017 and 2020-2022 Disasters allocations are available until expended</t>
  </si>
  <si>
    <t>Total Emergency Relief Unobligated Allocations……........</t>
  </si>
  <si>
    <t>Prior Year Unobligated Public Transportation Emergency Relief Program Funding as of September 30, 2025</t>
  </si>
  <si>
    <t>D2018-EMER-001</t>
  </si>
  <si>
    <t>D2018-EMER-003</t>
  </si>
  <si>
    <t>D2018-EMER-004</t>
  </si>
  <si>
    <t>D2018-EMER-006</t>
  </si>
  <si>
    <t>D2018-EMER-011</t>
  </si>
  <si>
    <t>D2018-EMER-012</t>
  </si>
  <si>
    <t>D2018-EMER-017</t>
  </si>
  <si>
    <t>D2018-EMER-018</t>
  </si>
  <si>
    <t>D2018-EMER-021</t>
  </si>
  <si>
    <t>D2018-EMER-023</t>
  </si>
  <si>
    <t>D2018-EMER-024</t>
  </si>
  <si>
    <t>D2018-EMER-025</t>
  </si>
  <si>
    <t>D2018-EMER-026</t>
  </si>
  <si>
    <t>D2018-EMER-027</t>
  </si>
  <si>
    <t>D2018-EMER-028</t>
  </si>
  <si>
    <t>D2018-EMER-031</t>
  </si>
  <si>
    <t>D2018-EMER-033</t>
  </si>
  <si>
    <t>D2018-EMER-034</t>
  </si>
  <si>
    <t>D2018-EMER-035</t>
  </si>
  <si>
    <t>D2018-EMER-036</t>
  </si>
  <si>
    <t>D2018-EMER-038</t>
  </si>
  <si>
    <t>D2018-EMER-039</t>
  </si>
  <si>
    <t>D2018-EMER-040</t>
  </si>
  <si>
    <t>D2018-EMER-042</t>
  </si>
  <si>
    <t>D2018-EMER-051</t>
  </si>
  <si>
    <t>D2018-EMER-052</t>
  </si>
  <si>
    <t>D2018-EMER-053</t>
  </si>
  <si>
    <t>D2018-EMER-054</t>
  </si>
  <si>
    <t>D2018-EMER-055</t>
  </si>
  <si>
    <t>D2018-EMER-056</t>
  </si>
  <si>
    <t>D2018-EMER-068</t>
  </si>
  <si>
    <t>D2018-EMER-065</t>
  </si>
  <si>
    <t>D2018-EMER-064</t>
  </si>
  <si>
    <t>D2018-EMER-063</t>
  </si>
  <si>
    <t>D2018-EMER-059</t>
  </si>
  <si>
    <t>D2018-EMER-066</t>
  </si>
  <si>
    <t>D2020-EMER-001</t>
  </si>
  <si>
    <t>D2020-EMER-003</t>
  </si>
  <si>
    <t>D2020-EMER-004</t>
  </si>
  <si>
    <t>D2020-EMER-005, D2020-EMER-006</t>
  </si>
  <si>
    <t>D2020-EMER-007</t>
  </si>
  <si>
    <t>D2020-EMER-008</t>
  </si>
  <si>
    <t>D2023-EMER-015</t>
  </si>
  <si>
    <t>D2023-EMER-016</t>
  </si>
  <si>
    <t>D2023-EMER-022</t>
  </si>
  <si>
    <t>D2023-EMER-025</t>
  </si>
  <si>
    <t>D2023-EMER-027</t>
  </si>
  <si>
    <t>D2023-EMER-028</t>
  </si>
  <si>
    <t>D2024-EMER-001</t>
  </si>
  <si>
    <t>D2024-EMER-002</t>
  </si>
  <si>
    <t>D2024-EMER-004</t>
  </si>
  <si>
    <t>D2024-EMER-005</t>
  </si>
  <si>
    <t>D2024-EMER-008</t>
  </si>
  <si>
    <t>D2023-EMER-021</t>
  </si>
  <si>
    <t>D2023-EMER-018</t>
  </si>
  <si>
    <t>SunRail recovery costs</t>
  </si>
  <si>
    <t>Permanent repairs to the Municipality of Barceloneta Transit maintenance garage, Fidel Santiago Publico Terminal, and Bus Shelters due to Hurricane Maria.</t>
  </si>
  <si>
    <t>Felipe Martinez Publico Terminal permanent repairs realted to Hurricane Maria</t>
  </si>
  <si>
    <t>Operating costs related to Hurricane Irma</t>
  </si>
  <si>
    <t>Capital and operating costs related to Hurricane Irma</t>
  </si>
  <si>
    <t>Operating costs related to Hurricanes Maria and Irma</t>
  </si>
  <si>
    <t>Rehabilitation of Johnny Toledo Terminal related to Hurricane Maria</t>
  </si>
  <si>
    <t>Permanent Repairs to the Public Transportation Terminal realted top Hurricane Maria</t>
  </si>
  <si>
    <t>Replacement of Surveillance Cameras, Transit Terminal of the Municipality of Hormigueros, related to Hurricane Maria</t>
  </si>
  <si>
    <t>Emergency repairs to Terminal and emergency response operating expenses realted to Hurricane Maria</t>
  </si>
  <si>
    <t>Permanent Repairs to the Valeriano Aulet Terminal and the Angel Cintron Trolley Terminal related to Hurricane Maria.</t>
  </si>
  <si>
    <t>Permanent Repairs to the Publico Terminal of the Municipality of Vega Alta related to Hurricane Maria</t>
  </si>
  <si>
    <t>Operating costs of vvacuation operations in Charleston-North Charleston UZA for Hurricane Irma</t>
  </si>
  <si>
    <t>Response, recovery, and rebuilidng costs related to Alaska Earthquake Disaster</t>
  </si>
  <si>
    <t>Response, recovery, and rebuilidng costs related to Hurricane Irma</t>
  </si>
  <si>
    <t>Response, recovery, and rebuilidng costs for Woodlands Transit Operating &amp; Rehab bus station related to Hurricane Harvey</t>
  </si>
  <si>
    <t>Response, recovery and rebuilding costs related to Hurricanes Irma and Maria</t>
  </si>
  <si>
    <t>Bus lift repair costs related to Alaska Earthquake</t>
  </si>
  <si>
    <t>Emergency response operating costs related to Hurricane Florence</t>
  </si>
  <si>
    <t>Evacuation Operations in Charleston-North Charleston UZA for Hurricane Florence</t>
  </si>
  <si>
    <t>CFRC/SunRail emergency response, recovery, and rebuliding costs related to Hurricane Ian</t>
  </si>
  <si>
    <t>KYTC LKLP Community Action response, recovery, and rebuidng costs related to Kentucky Flooding Major Disaster</t>
  </si>
  <si>
    <t>KYTC Fulton Co Transit Authority response, recovery, and rebuilidng costs related to West Kentucky Tornado major Disaster</t>
  </si>
  <si>
    <t>Response, recovery, and rebuilidng costs related to Hurricane Maria</t>
  </si>
  <si>
    <t>Response, recovery, and rebuilidng costs related to Hurricane Harvey</t>
  </si>
  <si>
    <t>Emergency resilience projects including Sunrail, Jacksonville, SFRTA, Miami-Dade, CFRTA/Lynx, and HART</t>
  </si>
  <si>
    <t>Emergency resilience projects including Houston, Port Arthur, and Rural Economic Assistance League</t>
  </si>
  <si>
    <t>Emergency resilience projects in Puerto Rico</t>
  </si>
  <si>
    <t>Emergency resilience projects in USVI</t>
  </si>
  <si>
    <t>Response, recovery, and rebuliding costs related to Hurricane Ian</t>
  </si>
  <si>
    <t>Passenger ferry recovery and rebuilidng costs related to Hurricane Ida</t>
  </si>
  <si>
    <t>Response, recovery, and rebuilding costs related to Severe Storms and Flooding Major Disaster</t>
  </si>
  <si>
    <t>Response, recovery, and rebuilding costs related to Tropical Storm Isaias</t>
  </si>
  <si>
    <t>Response, recovery, and rebuiliding costs related to Hurricane Isaias</t>
  </si>
  <si>
    <t>Response, recovery, and rebuilding costs related to Hurricanes Maria and Fiona</t>
  </si>
  <si>
    <t>Response, recovery, and rebuilding costs related to Hurricane Maria</t>
  </si>
  <si>
    <t>Response, recovery, and rebuilding costs for Arroyo related to Hurricane Maria</t>
  </si>
  <si>
    <t>Response, recovery, and rebuiliding costs related to Puerto Rico Earthquakes Major Disaster</t>
  </si>
  <si>
    <t>Response, recovery, and rebuilidng costs related to Florida Hurricane Michael</t>
  </si>
  <si>
    <t>Response, recovery, and rebuilidng costs related to Typhoons Mangkhut and Yutu</t>
  </si>
  <si>
    <t>TABLE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</si>
</sst>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0" tint="-0.499984740745262"/>
      <name val="Times New Roman"/>
      <family val="1"/>
    </font>
    <font>
      <sz val="11"/>
      <color theme="0" tint="-0.34998626667073579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3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3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0" fillId="0" borderId="0" xfId="42" applyFont="1" applyAlignment="1">
      <alignment horizontal="center"/>
    </xf>
    <xf numFmtId="0" fontId="21" fillId="0" borderId="0" xfId="0" applyFont="1" applyAlignment="1"/>
    <xf numFmtId="0" fontId="20" fillId="0" borderId="0" xfId="42" applyFont="1" applyFill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22" fillId="0" borderId="0" xfId="0" applyFont="1" applyAlignment="1"/>
    <xf numFmtId="0" fontId="23" fillId="0" borderId="0" xfId="0" applyFont="1" applyAlignment="1"/>
    <xf numFmtId="164" fontId="23" fillId="0" borderId="0" xfId="50" applyNumberFormat="1" applyFont="1" applyAlignment="1"/>
    <xf numFmtId="0" fontId="24" fillId="0" borderId="0" xfId="42" applyFont="1" applyBorder="1" applyAlignment="1">
      <alignment horizontal="left"/>
    </xf>
    <xf numFmtId="0" fontId="20" fillId="0" borderId="0" xfId="42" applyFont="1" applyBorder="1" applyAlignment="1">
      <alignment horizontal="center"/>
    </xf>
    <xf numFmtId="164" fontId="20" fillId="0" borderId="0" xfId="50" applyNumberFormat="1" applyFont="1" applyBorder="1" applyAlignment="1">
      <alignment horizontal="center"/>
    </xf>
    <xf numFmtId="3" fontId="20" fillId="0" borderId="10" xfId="44" applyFont="1" applyFill="1" applyBorder="1" applyAlignment="1">
      <alignment horizontal="center"/>
    </xf>
    <xf numFmtId="3" fontId="20" fillId="0" borderId="10" xfId="44" applyFont="1" applyBorder="1" applyAlignment="1">
      <alignment horizontal="center"/>
    </xf>
    <xf numFmtId="164" fontId="20" fillId="0" borderId="10" xfId="5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164" fontId="23" fillId="0" borderId="0" xfId="50" applyNumberFormat="1" applyFont="1" applyAlignment="1">
      <alignment horizontal="right" vertical="center"/>
    </xf>
    <xf numFmtId="49" fontId="21" fillId="0" borderId="0" xfId="0" applyNumberFormat="1" applyFont="1"/>
    <xf numFmtId="0" fontId="21" fillId="0" borderId="0" xfId="0" applyFont="1"/>
    <xf numFmtId="49" fontId="27" fillId="0" borderId="0" xfId="0" applyNumberFormat="1" applyFont="1"/>
    <xf numFmtId="49" fontId="28" fillId="0" borderId="0" xfId="0" applyNumberFormat="1" applyFont="1"/>
    <xf numFmtId="0" fontId="22" fillId="0" borderId="10" xfId="0" applyFont="1" applyBorder="1" applyAlignment="1"/>
    <xf numFmtId="0" fontId="29" fillId="0" borderId="10" xfId="0" applyFont="1" applyBorder="1" applyAlignment="1"/>
    <xf numFmtId="0" fontId="20" fillId="0" borderId="11" xfId="0" applyFont="1" applyBorder="1" applyAlignment="1">
      <alignment horizontal="left"/>
    </xf>
    <xf numFmtId="164" fontId="22" fillId="0" borderId="10" xfId="50" applyNumberFormat="1" applyFont="1" applyFill="1" applyBorder="1" applyAlignment="1">
      <alignment horizontal="right"/>
    </xf>
    <xf numFmtId="0" fontId="29" fillId="0" borderId="0" xfId="0" applyFont="1" applyAlignment="1"/>
    <xf numFmtId="0" fontId="22" fillId="0" borderId="0" xfId="0" applyFont="1" applyBorder="1" applyAlignment="1"/>
    <xf numFmtId="0" fontId="29" fillId="0" borderId="0" xfId="0" applyFont="1" applyBorder="1" applyAlignment="1"/>
    <xf numFmtId="0" fontId="20" fillId="0" borderId="0" xfId="0" applyFont="1" applyBorder="1" applyAlignment="1">
      <alignment horizontal="left"/>
    </xf>
    <xf numFmtId="164" fontId="22" fillId="0" borderId="0" xfId="50" applyNumberFormat="1" applyFont="1" applyFill="1" applyBorder="1" applyAlignment="1">
      <alignment horizontal="right"/>
    </xf>
    <xf numFmtId="0" fontId="26" fillId="0" borderId="10" xfId="0" applyFont="1" applyBorder="1" applyAlignment="1"/>
    <xf numFmtId="0" fontId="30" fillId="0" borderId="10" xfId="0" applyFont="1" applyBorder="1" applyAlignment="1">
      <alignment horizontal="right"/>
    </xf>
    <xf numFmtId="164" fontId="30" fillId="0" borderId="10" xfId="50" applyNumberFormat="1" applyFont="1" applyBorder="1" applyAlignment="1"/>
    <xf numFmtId="164" fontId="21" fillId="0" borderId="0" xfId="50" applyNumberFormat="1" applyFont="1" applyAlignme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00000000-0005-0000-0000-00001C000000}"/>
    <cellStyle name="Comma 3" xfId="48" xr:uid="{00000000-0005-0000-0000-00001D000000}"/>
    <cellStyle name="Currency" xfId="50" builtinId="4"/>
    <cellStyle name="Currency 2" xfId="46" xr:uid="{00000000-0005-0000-0000-00001E000000}"/>
    <cellStyle name="Currency 3" xfId="49" xr:uid="{00000000-0005-0000-0000-00001F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4" xfId="44" xr:uid="{00000000-0005-0000-0000-00002C000000}"/>
    <cellStyle name="Normal 5" xfId="47" xr:uid="{00000000-0005-0000-0000-00002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zoomScale="80" zoomScaleNormal="80" workbookViewId="0">
      <selection activeCell="A4" sqref="A4"/>
    </sheetView>
  </sheetViews>
  <sheetFormatPr defaultColWidth="8.85546875" defaultRowHeight="15" x14ac:dyDescent="0.25"/>
  <cols>
    <col min="1" max="1" width="6.85546875" style="2" customWidth="1"/>
    <col min="2" max="2" width="22.85546875" style="2" customWidth="1"/>
    <col min="3" max="3" width="56.5703125" style="2" customWidth="1"/>
    <col min="4" max="4" width="76.85546875" style="2" customWidth="1"/>
    <col min="5" max="5" width="23" style="35" bestFit="1" customWidth="1"/>
    <col min="6" max="6" width="38.5703125" style="2" customWidth="1"/>
    <col min="7" max="16384" width="8.85546875" style="2"/>
  </cols>
  <sheetData>
    <row r="1" spans="1:6" ht="15.75" x14ac:dyDescent="0.25">
      <c r="A1" s="1" t="s">
        <v>0</v>
      </c>
      <c r="B1" s="1"/>
      <c r="C1" s="1"/>
      <c r="D1" s="1"/>
      <c r="E1" s="1"/>
    </row>
    <row r="2" spans="1:6" ht="15.75" x14ac:dyDescent="0.25">
      <c r="A2" s="3" t="s">
        <v>175</v>
      </c>
      <c r="B2" s="3"/>
      <c r="C2" s="3"/>
      <c r="D2" s="3"/>
      <c r="E2" s="3"/>
    </row>
    <row r="3" spans="1:6" ht="15.75" x14ac:dyDescent="0.25">
      <c r="A3" s="4" t="s">
        <v>79</v>
      </c>
      <c r="B3" s="4"/>
      <c r="C3" s="4"/>
      <c r="D3" s="4"/>
      <c r="E3" s="4"/>
    </row>
    <row r="4" spans="1:6" ht="15.75" x14ac:dyDescent="0.25">
      <c r="A4" s="5"/>
      <c r="B4" s="6"/>
      <c r="C4" s="6"/>
      <c r="D4" s="6"/>
      <c r="E4" s="7"/>
    </row>
    <row r="5" spans="1:6" ht="15.75" x14ac:dyDescent="0.25">
      <c r="A5" s="8" t="s">
        <v>46</v>
      </c>
      <c r="B5" s="9"/>
      <c r="C5" s="9"/>
      <c r="D5" s="9"/>
      <c r="E5" s="10"/>
    </row>
    <row r="6" spans="1:6" ht="15.75" x14ac:dyDescent="0.25">
      <c r="A6" s="11" t="s">
        <v>1</v>
      </c>
      <c r="B6" s="12" t="s">
        <v>2</v>
      </c>
      <c r="C6" s="12" t="s">
        <v>3</v>
      </c>
      <c r="D6" s="12" t="s">
        <v>4</v>
      </c>
      <c r="E6" s="13" t="s">
        <v>5</v>
      </c>
    </row>
    <row r="7" spans="1:6" ht="15.75" x14ac:dyDescent="0.25">
      <c r="A7" s="14" t="s">
        <v>10</v>
      </c>
      <c r="B7" s="15" t="s">
        <v>80</v>
      </c>
      <c r="C7" s="16" t="s">
        <v>9</v>
      </c>
      <c r="D7" s="17" t="s">
        <v>149</v>
      </c>
      <c r="E7" s="18">
        <v>438</v>
      </c>
      <c r="F7" s="19"/>
    </row>
    <row r="8" spans="1:6" ht="15.75" x14ac:dyDescent="0.25">
      <c r="A8" s="14" t="s">
        <v>10</v>
      </c>
      <c r="B8" s="15" t="s">
        <v>81</v>
      </c>
      <c r="C8" s="16" t="s">
        <v>11</v>
      </c>
      <c r="D8" s="17" t="s">
        <v>138</v>
      </c>
      <c r="E8" s="18">
        <v>1147</v>
      </c>
      <c r="F8" s="19"/>
    </row>
    <row r="9" spans="1:6" ht="15.75" x14ac:dyDescent="0.25">
      <c r="A9" s="14" t="s">
        <v>10</v>
      </c>
      <c r="B9" s="15" t="s">
        <v>82</v>
      </c>
      <c r="C9" s="16" t="s">
        <v>12</v>
      </c>
      <c r="D9" s="17" t="s">
        <v>149</v>
      </c>
      <c r="E9" s="18">
        <v>10505421</v>
      </c>
      <c r="F9" s="20"/>
    </row>
    <row r="10" spans="1:6" ht="15.75" x14ac:dyDescent="0.25">
      <c r="A10" s="14" t="s">
        <v>10</v>
      </c>
      <c r="B10" s="15" t="s">
        <v>110</v>
      </c>
      <c r="C10" s="16" t="s">
        <v>13</v>
      </c>
      <c r="D10" s="17" t="s">
        <v>135</v>
      </c>
      <c r="E10" s="18">
        <v>442</v>
      </c>
      <c r="F10" s="19"/>
    </row>
    <row r="11" spans="1:6" ht="15.75" x14ac:dyDescent="0.25">
      <c r="A11" s="14" t="s">
        <v>10</v>
      </c>
      <c r="B11" s="15" t="s">
        <v>114</v>
      </c>
      <c r="C11" s="16" t="s">
        <v>40</v>
      </c>
      <c r="D11" s="17" t="s">
        <v>149</v>
      </c>
      <c r="E11" s="18">
        <v>20000</v>
      </c>
      <c r="F11" s="19"/>
    </row>
    <row r="12" spans="1:6" ht="15.75" x14ac:dyDescent="0.25">
      <c r="A12" s="14" t="s">
        <v>10</v>
      </c>
      <c r="B12" s="15" t="s">
        <v>83</v>
      </c>
      <c r="C12" s="16" t="s">
        <v>14</v>
      </c>
      <c r="D12" s="17" t="s">
        <v>149</v>
      </c>
      <c r="E12" s="18">
        <v>490579</v>
      </c>
      <c r="F12" s="19"/>
    </row>
    <row r="13" spans="1:6" ht="15.75" x14ac:dyDescent="0.25">
      <c r="A13" s="14" t="s">
        <v>10</v>
      </c>
      <c r="B13" s="15" t="s">
        <v>84</v>
      </c>
      <c r="C13" s="16" t="s">
        <v>15</v>
      </c>
      <c r="D13" s="17" t="s">
        <v>149</v>
      </c>
      <c r="E13" s="18">
        <v>6035852</v>
      </c>
      <c r="F13" s="20"/>
    </row>
    <row r="14" spans="1:6" ht="15.75" x14ac:dyDescent="0.25">
      <c r="A14" s="14" t="s">
        <v>10</v>
      </c>
      <c r="B14" s="15" t="s">
        <v>85</v>
      </c>
      <c r="C14" s="16" t="s">
        <v>16</v>
      </c>
      <c r="D14" s="17" t="s">
        <v>139</v>
      </c>
      <c r="E14" s="18">
        <v>283</v>
      </c>
      <c r="F14" s="21"/>
    </row>
    <row r="15" spans="1:6" ht="15.75" x14ac:dyDescent="0.25">
      <c r="A15" s="14" t="s">
        <v>8</v>
      </c>
      <c r="B15" s="15" t="s">
        <v>113</v>
      </c>
      <c r="C15" s="16" t="s">
        <v>41</v>
      </c>
      <c r="D15" s="17" t="s">
        <v>159</v>
      </c>
      <c r="E15" s="18">
        <v>5000</v>
      </c>
      <c r="F15" s="21"/>
    </row>
    <row r="16" spans="1:6" ht="15.75" x14ac:dyDescent="0.25">
      <c r="A16" s="14" t="s">
        <v>18</v>
      </c>
      <c r="B16" s="15" t="s">
        <v>112</v>
      </c>
      <c r="C16" s="16" t="s">
        <v>42</v>
      </c>
      <c r="D16" s="17" t="s">
        <v>158</v>
      </c>
      <c r="E16" s="18">
        <v>8860</v>
      </c>
      <c r="F16" s="21"/>
    </row>
    <row r="17" spans="1:6" ht="15.75" x14ac:dyDescent="0.25">
      <c r="A17" s="14" t="s">
        <v>18</v>
      </c>
      <c r="B17" s="15" t="s">
        <v>86</v>
      </c>
      <c r="C17" s="16" t="s">
        <v>17</v>
      </c>
      <c r="D17" s="17" t="s">
        <v>140</v>
      </c>
      <c r="E17" s="18">
        <v>1310</v>
      </c>
      <c r="F17" s="21"/>
    </row>
    <row r="18" spans="1:6" ht="31.5" x14ac:dyDescent="0.25">
      <c r="A18" s="14" t="s">
        <v>18</v>
      </c>
      <c r="B18" s="15" t="s">
        <v>87</v>
      </c>
      <c r="C18" s="16" t="s">
        <v>19</v>
      </c>
      <c r="D18" s="17" t="s">
        <v>136</v>
      </c>
      <c r="E18" s="18">
        <v>362306</v>
      </c>
    </row>
    <row r="19" spans="1:6" ht="15.75" x14ac:dyDescent="0.25">
      <c r="A19" s="14" t="s">
        <v>18</v>
      </c>
      <c r="B19" s="15" t="s">
        <v>88</v>
      </c>
      <c r="C19" s="16" t="s">
        <v>20</v>
      </c>
      <c r="D19" s="17" t="s">
        <v>137</v>
      </c>
      <c r="E19" s="18">
        <v>47018</v>
      </c>
      <c r="F19" s="20"/>
    </row>
    <row r="20" spans="1:6" ht="15.75" x14ac:dyDescent="0.25">
      <c r="A20" s="14" t="s">
        <v>18</v>
      </c>
      <c r="B20" s="15" t="s">
        <v>89</v>
      </c>
      <c r="C20" s="16" t="s">
        <v>21</v>
      </c>
      <c r="D20" s="17" t="s">
        <v>158</v>
      </c>
      <c r="E20" s="18">
        <v>928000</v>
      </c>
    </row>
    <row r="21" spans="1:6" ht="15.75" x14ac:dyDescent="0.25">
      <c r="A21" s="14" t="s">
        <v>18</v>
      </c>
      <c r="B21" s="15" t="s">
        <v>90</v>
      </c>
      <c r="C21" s="16" t="s">
        <v>22</v>
      </c>
      <c r="D21" s="17" t="s">
        <v>141</v>
      </c>
      <c r="E21" s="18">
        <v>971570</v>
      </c>
      <c r="F21" s="19"/>
    </row>
    <row r="22" spans="1:6" ht="15.75" x14ac:dyDescent="0.25">
      <c r="A22" s="14" t="s">
        <v>18</v>
      </c>
      <c r="B22" s="15" t="s">
        <v>91</v>
      </c>
      <c r="C22" s="16" t="s">
        <v>23</v>
      </c>
      <c r="D22" s="17" t="s">
        <v>158</v>
      </c>
      <c r="E22" s="18">
        <v>708000</v>
      </c>
    </row>
    <row r="23" spans="1:6" ht="31.5" x14ac:dyDescent="0.25">
      <c r="A23" s="14" t="s">
        <v>18</v>
      </c>
      <c r="B23" s="15" t="s">
        <v>92</v>
      </c>
      <c r="C23" s="16" t="s">
        <v>24</v>
      </c>
      <c r="D23" s="17" t="s">
        <v>142</v>
      </c>
      <c r="E23" s="18">
        <v>120589</v>
      </c>
      <c r="F23" s="19"/>
    </row>
    <row r="24" spans="1:6" ht="15.75" x14ac:dyDescent="0.25">
      <c r="A24" s="14" t="s">
        <v>18</v>
      </c>
      <c r="B24" s="15" t="s">
        <v>93</v>
      </c>
      <c r="C24" s="16" t="s">
        <v>25</v>
      </c>
      <c r="D24" s="17" t="s">
        <v>158</v>
      </c>
      <c r="E24" s="18">
        <v>49000</v>
      </c>
    </row>
    <row r="25" spans="1:6" ht="15.75" x14ac:dyDescent="0.25">
      <c r="A25" s="14" t="s">
        <v>18</v>
      </c>
      <c r="B25" s="15" t="s">
        <v>94</v>
      </c>
      <c r="C25" s="16" t="s">
        <v>26</v>
      </c>
      <c r="D25" s="17" t="s">
        <v>158</v>
      </c>
      <c r="E25" s="18">
        <v>77000</v>
      </c>
    </row>
    <row r="26" spans="1:6" ht="31.5" x14ac:dyDescent="0.25">
      <c r="A26" s="14" t="s">
        <v>18</v>
      </c>
      <c r="B26" s="15" t="s">
        <v>95</v>
      </c>
      <c r="C26" s="16" t="s">
        <v>27</v>
      </c>
      <c r="D26" s="17" t="s">
        <v>143</v>
      </c>
      <c r="E26" s="18">
        <v>24214</v>
      </c>
      <c r="F26" s="20"/>
    </row>
    <row r="27" spans="1:6" ht="31.5" x14ac:dyDescent="0.25">
      <c r="A27" s="14" t="s">
        <v>18</v>
      </c>
      <c r="B27" s="15" t="s">
        <v>96</v>
      </c>
      <c r="C27" s="16" t="s">
        <v>28</v>
      </c>
      <c r="D27" s="17" t="s">
        <v>144</v>
      </c>
      <c r="E27" s="18">
        <v>1935</v>
      </c>
      <c r="F27" s="20"/>
    </row>
    <row r="28" spans="1:6" ht="31.5" x14ac:dyDescent="0.25">
      <c r="A28" s="14" t="s">
        <v>18</v>
      </c>
      <c r="B28" s="15" t="s">
        <v>97</v>
      </c>
      <c r="C28" s="16" t="s">
        <v>29</v>
      </c>
      <c r="D28" s="17" t="s">
        <v>145</v>
      </c>
      <c r="E28" s="18">
        <v>3191621</v>
      </c>
      <c r="F28" s="19"/>
    </row>
    <row r="29" spans="1:6" ht="15.75" x14ac:dyDescent="0.25">
      <c r="A29" s="14" t="s">
        <v>18</v>
      </c>
      <c r="B29" s="15" t="s">
        <v>98</v>
      </c>
      <c r="C29" s="16" t="s">
        <v>30</v>
      </c>
      <c r="D29" s="17" t="s">
        <v>158</v>
      </c>
      <c r="E29" s="18">
        <v>906000</v>
      </c>
    </row>
    <row r="30" spans="1:6" ht="15.75" x14ac:dyDescent="0.25">
      <c r="A30" s="14" t="s">
        <v>18</v>
      </c>
      <c r="B30" s="15" t="s">
        <v>99</v>
      </c>
      <c r="C30" s="16" t="s">
        <v>31</v>
      </c>
      <c r="D30" s="17" t="s">
        <v>158</v>
      </c>
      <c r="E30" s="18">
        <v>16168881</v>
      </c>
    </row>
    <row r="31" spans="1:6" ht="15.75" x14ac:dyDescent="0.25">
      <c r="A31" s="14" t="s">
        <v>18</v>
      </c>
      <c r="B31" s="15" t="s">
        <v>100</v>
      </c>
      <c r="C31" s="16" t="s">
        <v>32</v>
      </c>
      <c r="D31" s="17" t="s">
        <v>158</v>
      </c>
      <c r="E31" s="18">
        <v>258000</v>
      </c>
    </row>
    <row r="32" spans="1:6" ht="15.75" x14ac:dyDescent="0.25">
      <c r="A32" s="14" t="s">
        <v>18</v>
      </c>
      <c r="B32" s="15" t="s">
        <v>101</v>
      </c>
      <c r="C32" s="16" t="s">
        <v>33</v>
      </c>
      <c r="D32" s="17" t="s">
        <v>158</v>
      </c>
      <c r="E32" s="18">
        <v>131000</v>
      </c>
    </row>
    <row r="33" spans="1:6" ht="31.5" x14ac:dyDescent="0.25">
      <c r="A33" s="14" t="s">
        <v>18</v>
      </c>
      <c r="B33" s="15" t="s">
        <v>102</v>
      </c>
      <c r="C33" s="16" t="s">
        <v>34</v>
      </c>
      <c r="D33" s="17" t="s">
        <v>146</v>
      </c>
      <c r="E33" s="18">
        <v>36018</v>
      </c>
      <c r="F33" s="19"/>
    </row>
    <row r="34" spans="1:6" ht="15.75" x14ac:dyDescent="0.25">
      <c r="A34" s="14" t="s">
        <v>18</v>
      </c>
      <c r="B34" s="15" t="s">
        <v>111</v>
      </c>
      <c r="C34" s="16" t="s">
        <v>43</v>
      </c>
      <c r="D34" s="17" t="s">
        <v>158</v>
      </c>
      <c r="E34" s="18">
        <v>9000</v>
      </c>
      <c r="F34" s="19"/>
    </row>
    <row r="35" spans="1:6" ht="15.75" x14ac:dyDescent="0.25">
      <c r="A35" s="14" t="s">
        <v>18</v>
      </c>
      <c r="B35" s="15" t="s">
        <v>103</v>
      </c>
      <c r="C35" s="16" t="s">
        <v>35</v>
      </c>
      <c r="D35" s="17" t="s">
        <v>158</v>
      </c>
      <c r="E35" s="18">
        <v>59000</v>
      </c>
    </row>
    <row r="36" spans="1:6" ht="31.5" x14ac:dyDescent="0.25">
      <c r="A36" s="14" t="s">
        <v>45</v>
      </c>
      <c r="B36" s="15" t="s">
        <v>115</v>
      </c>
      <c r="C36" s="16" t="s">
        <v>44</v>
      </c>
      <c r="D36" s="17" t="s">
        <v>147</v>
      </c>
      <c r="E36" s="18">
        <v>175</v>
      </c>
      <c r="F36" s="22"/>
    </row>
    <row r="37" spans="1:6" ht="31.5" x14ac:dyDescent="0.25">
      <c r="A37" s="14" t="s">
        <v>37</v>
      </c>
      <c r="B37" s="15" t="s">
        <v>104</v>
      </c>
      <c r="C37" s="16" t="s">
        <v>36</v>
      </c>
      <c r="D37" s="17" t="s">
        <v>150</v>
      </c>
      <c r="E37" s="18">
        <v>20000</v>
      </c>
      <c r="F37" s="19"/>
    </row>
    <row r="38" spans="1:6" ht="15.75" x14ac:dyDescent="0.25">
      <c r="A38" s="14" t="s">
        <v>39</v>
      </c>
      <c r="B38" s="15" t="s">
        <v>105</v>
      </c>
      <c r="C38" s="16" t="s">
        <v>38</v>
      </c>
      <c r="D38" s="17" t="s">
        <v>151</v>
      </c>
      <c r="E38" s="18">
        <v>133358</v>
      </c>
      <c r="F38" s="21"/>
    </row>
    <row r="39" spans="1:6" s="27" customFormat="1" ht="15.75" x14ac:dyDescent="0.25">
      <c r="A39" s="23"/>
      <c r="B39" s="23"/>
      <c r="C39" s="24"/>
      <c r="D39" s="25" t="s">
        <v>50</v>
      </c>
      <c r="E39" s="26">
        <f>SUM(E7:E38)</f>
        <v>41272017</v>
      </c>
    </row>
    <row r="40" spans="1:6" ht="15.75" x14ac:dyDescent="0.25">
      <c r="A40" s="5" t="s">
        <v>74</v>
      </c>
      <c r="B40" s="6"/>
      <c r="C40" s="6"/>
      <c r="D40" s="6"/>
      <c r="E40" s="7"/>
    </row>
    <row r="41" spans="1:6" s="27" customFormat="1" ht="15.75" x14ac:dyDescent="0.25">
      <c r="A41" s="28"/>
      <c r="B41" s="28"/>
      <c r="C41" s="29"/>
      <c r="D41" s="30"/>
      <c r="E41" s="31"/>
    </row>
    <row r="43" spans="1:6" ht="15.75" x14ac:dyDescent="0.25">
      <c r="A43" s="8" t="s">
        <v>47</v>
      </c>
      <c r="B43" s="9"/>
      <c r="C43" s="9"/>
      <c r="D43" s="9"/>
      <c r="E43" s="10"/>
    </row>
    <row r="44" spans="1:6" ht="15.75" x14ac:dyDescent="0.25">
      <c r="A44" s="11" t="s">
        <v>1</v>
      </c>
      <c r="B44" s="12" t="s">
        <v>2</v>
      </c>
      <c r="C44" s="12" t="s">
        <v>3</v>
      </c>
      <c r="D44" s="12" t="s">
        <v>4</v>
      </c>
      <c r="E44" s="13" t="s">
        <v>5</v>
      </c>
    </row>
    <row r="45" spans="1:6" ht="31.5" x14ac:dyDescent="0.25">
      <c r="A45" s="14" t="s">
        <v>10</v>
      </c>
      <c r="B45" s="15" t="s">
        <v>106</v>
      </c>
      <c r="C45" s="16" t="s">
        <v>13</v>
      </c>
      <c r="D45" s="17" t="s">
        <v>160</v>
      </c>
      <c r="E45" s="18">
        <v>88844</v>
      </c>
    </row>
    <row r="46" spans="1:6" ht="31.5" x14ac:dyDescent="0.25">
      <c r="A46" s="14" t="s">
        <v>37</v>
      </c>
      <c r="B46" s="15" t="s">
        <v>108</v>
      </c>
      <c r="C46" s="16" t="s">
        <v>48</v>
      </c>
      <c r="D46" s="17" t="s">
        <v>161</v>
      </c>
      <c r="E46" s="18">
        <v>1378</v>
      </c>
    </row>
    <row r="47" spans="1:6" ht="15.75" x14ac:dyDescent="0.25">
      <c r="A47" s="14" t="s">
        <v>18</v>
      </c>
      <c r="B47" s="15" t="s">
        <v>107</v>
      </c>
      <c r="C47" s="16" t="s">
        <v>31</v>
      </c>
      <c r="D47" s="17" t="s">
        <v>162</v>
      </c>
      <c r="E47" s="18">
        <v>25721000</v>
      </c>
    </row>
    <row r="48" spans="1:6" ht="15.75" x14ac:dyDescent="0.25">
      <c r="A48" s="14" t="s">
        <v>39</v>
      </c>
      <c r="B48" s="15" t="s">
        <v>109</v>
      </c>
      <c r="C48" s="16" t="s">
        <v>38</v>
      </c>
      <c r="D48" s="17" t="s">
        <v>163</v>
      </c>
      <c r="E48" s="18">
        <v>5164000</v>
      </c>
    </row>
    <row r="49" spans="1:6" s="27" customFormat="1" ht="15.75" x14ac:dyDescent="0.25">
      <c r="A49" s="23"/>
      <c r="B49" s="23"/>
      <c r="C49" s="24"/>
      <c r="D49" s="25" t="s">
        <v>49</v>
      </c>
      <c r="E49" s="26">
        <f>SUM(E45:E48)</f>
        <v>30975222</v>
      </c>
    </row>
    <row r="50" spans="1:6" ht="15.75" x14ac:dyDescent="0.25">
      <c r="A50" s="5" t="s">
        <v>74</v>
      </c>
      <c r="B50" s="6"/>
      <c r="C50" s="6"/>
      <c r="D50" s="6"/>
      <c r="E50" s="7"/>
    </row>
    <row r="51" spans="1:6" s="27" customFormat="1" ht="15.75" x14ac:dyDescent="0.25">
      <c r="A51" s="28"/>
      <c r="B51" s="28"/>
      <c r="C51" s="29"/>
      <c r="D51" s="30"/>
      <c r="E51" s="31"/>
    </row>
    <row r="53" spans="1:6" ht="15.75" x14ac:dyDescent="0.25">
      <c r="A53" s="8" t="s">
        <v>51</v>
      </c>
      <c r="B53" s="9"/>
      <c r="C53" s="9"/>
      <c r="D53" s="9"/>
      <c r="E53" s="10"/>
    </row>
    <row r="54" spans="1:6" ht="15.75" x14ac:dyDescent="0.25">
      <c r="A54" s="11" t="s">
        <v>1</v>
      </c>
      <c r="B54" s="12" t="s">
        <v>2</v>
      </c>
      <c r="C54" s="12" t="s">
        <v>3</v>
      </c>
      <c r="D54" s="12" t="s">
        <v>4</v>
      </c>
      <c r="E54" s="13" t="s">
        <v>5</v>
      </c>
    </row>
    <row r="55" spans="1:6" ht="15.75" x14ac:dyDescent="0.25">
      <c r="A55" s="14" t="s">
        <v>53</v>
      </c>
      <c r="B55" s="15" t="s">
        <v>116</v>
      </c>
      <c r="C55" s="16" t="s">
        <v>52</v>
      </c>
      <c r="D55" s="17" t="s">
        <v>148</v>
      </c>
      <c r="E55" s="18">
        <v>4084310</v>
      </c>
      <c r="F55" s="20"/>
    </row>
    <row r="56" spans="1:6" ht="15.75" x14ac:dyDescent="0.25">
      <c r="A56" s="14" t="s">
        <v>53</v>
      </c>
      <c r="B56" s="15" t="s">
        <v>117</v>
      </c>
      <c r="C56" s="16" t="s">
        <v>54</v>
      </c>
      <c r="D56" s="17" t="s">
        <v>152</v>
      </c>
      <c r="E56" s="18">
        <v>41065</v>
      </c>
      <c r="F56" s="19"/>
    </row>
    <row r="57" spans="1:6" ht="31.5" x14ac:dyDescent="0.25">
      <c r="A57" s="14" t="s">
        <v>10</v>
      </c>
      <c r="B57" s="15" t="s">
        <v>118</v>
      </c>
      <c r="C57" s="16" t="s">
        <v>55</v>
      </c>
      <c r="D57" s="17" t="s">
        <v>173</v>
      </c>
      <c r="E57" s="18">
        <v>3643000</v>
      </c>
    </row>
    <row r="58" spans="1:6" ht="31.5" x14ac:dyDescent="0.25">
      <c r="A58" s="14" t="s">
        <v>57</v>
      </c>
      <c r="B58" s="20" t="s">
        <v>119</v>
      </c>
      <c r="C58" s="16" t="s">
        <v>56</v>
      </c>
      <c r="D58" s="17" t="s">
        <v>174</v>
      </c>
      <c r="E58" s="18">
        <v>351000</v>
      </c>
    </row>
    <row r="59" spans="1:6" ht="31.5" x14ac:dyDescent="0.25">
      <c r="A59" s="14" t="s">
        <v>59</v>
      </c>
      <c r="B59" s="15" t="s">
        <v>120</v>
      </c>
      <c r="C59" s="16" t="s">
        <v>58</v>
      </c>
      <c r="D59" s="17" t="s">
        <v>153</v>
      </c>
      <c r="E59" s="18">
        <v>200</v>
      </c>
      <c r="F59" s="19"/>
    </row>
    <row r="60" spans="1:6" ht="15.75" x14ac:dyDescent="0.25">
      <c r="A60" s="14" t="s">
        <v>45</v>
      </c>
      <c r="B60" s="15" t="s">
        <v>121</v>
      </c>
      <c r="C60" s="16" t="s">
        <v>60</v>
      </c>
      <c r="D60" s="17" t="s">
        <v>154</v>
      </c>
      <c r="E60" s="18">
        <v>2869</v>
      </c>
      <c r="F60" s="19"/>
    </row>
    <row r="61" spans="1:6" s="27" customFormat="1" ht="15.75" x14ac:dyDescent="0.25">
      <c r="A61" s="23"/>
      <c r="B61" s="23"/>
      <c r="C61" s="24"/>
      <c r="D61" s="25" t="s">
        <v>61</v>
      </c>
      <c r="E61" s="26">
        <f>SUM(E55:E60)</f>
        <v>8122444</v>
      </c>
    </row>
    <row r="62" spans="1:6" ht="15.75" x14ac:dyDescent="0.25">
      <c r="A62" s="5" t="s">
        <v>75</v>
      </c>
      <c r="B62" s="6"/>
      <c r="C62" s="6"/>
      <c r="D62" s="6"/>
      <c r="E62" s="7"/>
    </row>
    <row r="63" spans="1:6" s="27" customFormat="1" ht="15.75" x14ac:dyDescent="0.25">
      <c r="A63" s="28"/>
      <c r="B63" s="28"/>
      <c r="C63" s="29"/>
      <c r="D63" s="30"/>
      <c r="E63" s="31"/>
    </row>
    <row r="65" spans="1:6" ht="15.75" x14ac:dyDescent="0.25">
      <c r="A65" s="8" t="s">
        <v>62</v>
      </c>
      <c r="B65" s="9"/>
      <c r="C65" s="9"/>
      <c r="D65" s="9"/>
      <c r="E65" s="10"/>
    </row>
    <row r="66" spans="1:6" ht="15.75" x14ac:dyDescent="0.25">
      <c r="A66" s="11" t="s">
        <v>1</v>
      </c>
      <c r="B66" s="12" t="s">
        <v>2</v>
      </c>
      <c r="C66" s="12" t="s">
        <v>3</v>
      </c>
      <c r="D66" s="12" t="s">
        <v>4</v>
      </c>
      <c r="E66" s="13" t="s">
        <v>5</v>
      </c>
    </row>
    <row r="67" spans="1:6" ht="15.75" x14ac:dyDescent="0.25">
      <c r="A67" s="14" t="s">
        <v>10</v>
      </c>
      <c r="B67" s="15" t="s">
        <v>125</v>
      </c>
      <c r="C67" s="16" t="s">
        <v>63</v>
      </c>
      <c r="D67" s="17" t="s">
        <v>164</v>
      </c>
      <c r="E67" s="18">
        <v>125690</v>
      </c>
    </row>
    <row r="68" spans="1:6" ht="31.5" x14ac:dyDescent="0.25">
      <c r="A68" s="14" t="s">
        <v>10</v>
      </c>
      <c r="B68" s="15" t="s">
        <v>124</v>
      </c>
      <c r="C68" s="16" t="s">
        <v>13</v>
      </c>
      <c r="D68" s="17" t="s">
        <v>155</v>
      </c>
      <c r="E68" s="18">
        <v>382439</v>
      </c>
      <c r="F68" s="19"/>
    </row>
    <row r="69" spans="1:6" ht="15.75" x14ac:dyDescent="0.25">
      <c r="A69" s="14" t="s">
        <v>10</v>
      </c>
      <c r="B69" s="15" t="s">
        <v>134</v>
      </c>
      <c r="C69" s="16" t="s">
        <v>64</v>
      </c>
      <c r="D69" s="17" t="s">
        <v>164</v>
      </c>
      <c r="E69" s="18">
        <v>217909</v>
      </c>
    </row>
    <row r="70" spans="1:6" ht="31.5" x14ac:dyDescent="0.25">
      <c r="A70" s="14" t="s">
        <v>72</v>
      </c>
      <c r="B70" s="15" t="s">
        <v>123</v>
      </c>
      <c r="C70" s="16" t="s">
        <v>65</v>
      </c>
      <c r="D70" s="17" t="s">
        <v>156</v>
      </c>
      <c r="E70" s="18">
        <v>3542200</v>
      </c>
      <c r="F70" s="19"/>
    </row>
    <row r="71" spans="1:6" ht="31.5" x14ac:dyDescent="0.25">
      <c r="A71" s="14" t="s">
        <v>72</v>
      </c>
      <c r="B71" s="15" t="s">
        <v>131</v>
      </c>
      <c r="C71" s="16" t="s">
        <v>65</v>
      </c>
      <c r="D71" s="17" t="s">
        <v>157</v>
      </c>
      <c r="E71" s="18">
        <v>12200</v>
      </c>
      <c r="F71" s="19"/>
    </row>
    <row r="72" spans="1:6" ht="15.75" x14ac:dyDescent="0.25">
      <c r="A72" s="14" t="s">
        <v>8</v>
      </c>
      <c r="B72" s="15" t="s">
        <v>129</v>
      </c>
      <c r="C72" s="16" t="s">
        <v>66</v>
      </c>
      <c r="D72" s="17" t="s">
        <v>165</v>
      </c>
      <c r="E72" s="18">
        <v>18623506</v>
      </c>
    </row>
    <row r="73" spans="1:6" ht="31.5" x14ac:dyDescent="0.25">
      <c r="A73" s="14" t="s">
        <v>73</v>
      </c>
      <c r="B73" s="15" t="s">
        <v>122</v>
      </c>
      <c r="C73" s="16" t="s">
        <v>67</v>
      </c>
      <c r="D73" s="17" t="s">
        <v>166</v>
      </c>
      <c r="E73" s="18">
        <v>4850000</v>
      </c>
      <c r="F73" s="20"/>
    </row>
    <row r="74" spans="1:6" ht="15.75" x14ac:dyDescent="0.25">
      <c r="A74" s="14" t="s">
        <v>6</v>
      </c>
      <c r="B74" s="15" t="s">
        <v>128</v>
      </c>
      <c r="C74" s="16" t="s">
        <v>7</v>
      </c>
      <c r="D74" s="17" t="s">
        <v>167</v>
      </c>
      <c r="E74" s="18">
        <v>75000000</v>
      </c>
    </row>
    <row r="75" spans="1:6" ht="15.75" x14ac:dyDescent="0.25">
      <c r="A75" s="14" t="s">
        <v>18</v>
      </c>
      <c r="B75" s="15" t="s">
        <v>133</v>
      </c>
      <c r="C75" s="16" t="s">
        <v>68</v>
      </c>
      <c r="D75" s="17" t="s">
        <v>168</v>
      </c>
      <c r="E75" s="18">
        <v>396000</v>
      </c>
    </row>
    <row r="76" spans="1:6" ht="15.75" x14ac:dyDescent="0.25">
      <c r="A76" s="14" t="s">
        <v>18</v>
      </c>
      <c r="B76" s="15" t="s">
        <v>126</v>
      </c>
      <c r="C76" s="16" t="s">
        <v>69</v>
      </c>
      <c r="D76" s="17" t="s">
        <v>169</v>
      </c>
      <c r="E76" s="18">
        <v>30063000</v>
      </c>
    </row>
    <row r="77" spans="1:6" ht="15.75" x14ac:dyDescent="0.25">
      <c r="A77" s="14" t="s">
        <v>18</v>
      </c>
      <c r="B77" s="15" t="s">
        <v>130</v>
      </c>
      <c r="C77" s="16" t="s">
        <v>69</v>
      </c>
      <c r="D77" s="17" t="s">
        <v>170</v>
      </c>
      <c r="E77" s="18">
        <v>13185150</v>
      </c>
    </row>
    <row r="78" spans="1:6" ht="15.75" x14ac:dyDescent="0.25">
      <c r="A78" s="14" t="s">
        <v>18</v>
      </c>
      <c r="B78" s="15" t="s">
        <v>132</v>
      </c>
      <c r="C78" s="16" t="s">
        <v>70</v>
      </c>
      <c r="D78" s="17" t="s">
        <v>171</v>
      </c>
      <c r="E78" s="18">
        <v>6769</v>
      </c>
    </row>
    <row r="79" spans="1:6" ht="31.5" x14ac:dyDescent="0.25">
      <c r="A79" s="14" t="s">
        <v>18</v>
      </c>
      <c r="B79" s="15" t="s">
        <v>127</v>
      </c>
      <c r="C79" s="16" t="s">
        <v>71</v>
      </c>
      <c r="D79" s="17" t="s">
        <v>172</v>
      </c>
      <c r="E79" s="18">
        <v>154937</v>
      </c>
    </row>
    <row r="80" spans="1:6" s="27" customFormat="1" ht="15.75" x14ac:dyDescent="0.25">
      <c r="A80" s="23"/>
      <c r="B80" s="23"/>
      <c r="C80" s="24"/>
      <c r="D80" s="25" t="s">
        <v>76</v>
      </c>
      <c r="E80" s="26">
        <f>SUM(E67:E79)</f>
        <v>146559800</v>
      </c>
    </row>
    <row r="81" spans="1:5" ht="15.75" x14ac:dyDescent="0.25">
      <c r="A81" s="5" t="s">
        <v>77</v>
      </c>
      <c r="B81" s="6"/>
      <c r="C81" s="6"/>
      <c r="D81" s="6"/>
      <c r="E81" s="7"/>
    </row>
    <row r="82" spans="1:5" ht="15.75" x14ac:dyDescent="0.25">
      <c r="A82" s="5"/>
      <c r="B82" s="6"/>
      <c r="C82" s="6"/>
      <c r="D82" s="6"/>
      <c r="E82" s="7"/>
    </row>
    <row r="84" spans="1:5" ht="15.75" x14ac:dyDescent="0.25">
      <c r="A84" s="32"/>
      <c r="B84" s="32"/>
      <c r="C84" s="33" t="s">
        <v>78</v>
      </c>
      <c r="D84" s="33"/>
      <c r="E84" s="34">
        <f>SUM(E39,E49,E61,E80)</f>
        <v>226929483</v>
      </c>
    </row>
  </sheetData>
  <mergeCells count="5">
    <mergeCell ref="A84:B84"/>
    <mergeCell ref="C84:D84"/>
    <mergeCell ref="A1:E1"/>
    <mergeCell ref="A2:E2"/>
    <mergeCell ref="A3:E3"/>
  </mergeCells>
  <pageMargins left="0.7" right="0.7" top="0.75" bottom="0.75" header="0.3" footer="0.3"/>
  <pageSetup scale="6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21</vt:lpstr>
      <vt:lpstr>'Table 21'!Print_Area</vt:lpstr>
    </vt:vector>
  </TitlesOfParts>
  <Manager/>
  <Company>US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21: Prior Year Unobligated All Stations Accessibility Program as of September 30, 2025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keywords/>
  <dc:description/>
  <cp:lastModifiedBy>Djoumanov, Aziza (FTA)</cp:lastModifiedBy>
  <cp:revision/>
  <cp:lastPrinted>2026-03-17T13:40:16Z</cp:lastPrinted>
  <dcterms:created xsi:type="dcterms:W3CDTF">2011-10-18T15:05:05Z</dcterms:created>
  <dcterms:modified xsi:type="dcterms:W3CDTF">2026-03-23T17:11:52Z</dcterms:modified>
  <cp:category/>
  <cp:contentStatus/>
</cp:coreProperties>
</file>