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PE\TPE-22\CIG-EPD Allocations\Memphis Recision\"/>
    </mc:Choice>
  </mc:AlternateContent>
  <xr:revisionPtr revIDLastSave="0" documentId="13_ncr:1_{0F3BB504-6A80-4AE4-9219-A4B7B023A972}" xr6:coauthVersionLast="47" xr6:coauthVersionMax="47" xr10:uidLastSave="{00000000-0000-0000-0000-000000000000}"/>
  <bookViews>
    <workbookView xWindow="-28920" yWindow="-1530" windowWidth="29040" windowHeight="15720" xr2:uid="{00000000-000D-0000-FFFF-FFFF00000000}"/>
  </bookViews>
  <sheets>
    <sheet name="Table 7" sheetId="2" r:id="rId1"/>
    <sheet name="Sheet1" sheetId="3" r:id="rId2"/>
  </sheets>
  <definedNames>
    <definedName name="_xlnm._FilterDatabase" localSheetId="0" hidden="1">'Table 7'!$A$7:$D$45</definedName>
    <definedName name="_xlnm.Print_Area" localSheetId="0">'Table 7'!$A$1:$E$64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2" l="1"/>
  <c r="D56" i="2"/>
  <c r="D58" i="2" l="1"/>
</calcChain>
</file>

<file path=xl/sharedStrings.xml><?xml version="1.0" encoding="utf-8"?>
<sst xmlns="http://schemas.openxmlformats.org/spreadsheetml/2006/main" count="138" uniqueCount="105">
  <si>
    <t>FEDERAL TRANSIT ADMINISTRATION</t>
  </si>
  <si>
    <t>Table 7</t>
  </si>
  <si>
    <t>State</t>
  </si>
  <si>
    <t>Discretionary ID</t>
  </si>
  <si>
    <t>Project Location and Description</t>
  </si>
  <si>
    <t>CA</t>
  </si>
  <si>
    <t>Los Angeles, Westside Subway Section 1</t>
  </si>
  <si>
    <t>Los Angeles, Westside Subway Section 2</t>
  </si>
  <si>
    <t>Los Angeles, Westside Subway Section 3</t>
  </si>
  <si>
    <t>San Diego, Mid-Coast Corridor Transit Project</t>
  </si>
  <si>
    <t>MN</t>
  </si>
  <si>
    <t>Minneapolis, Southwest LRT</t>
  </si>
  <si>
    <t>NJ</t>
  </si>
  <si>
    <t>TX</t>
  </si>
  <si>
    <t>WA</t>
  </si>
  <si>
    <t>Seattle, Federal Way Link Extension</t>
  </si>
  <si>
    <t>Seattle, Lynnwood Link Extension</t>
  </si>
  <si>
    <t>GRAND TOTAL</t>
  </si>
  <si>
    <t>Notes:</t>
  </si>
  <si>
    <t>Unallocated New Starts Advanced Appropriation (NSAD)</t>
  </si>
  <si>
    <t>Unallocated Small Starts Annual Appropriation (SSAA)</t>
  </si>
  <si>
    <t>Unallocated Small Starts Advanced Appropriation (SSAD)</t>
  </si>
  <si>
    <t>Unallocated Core Capacity Annual Appropriation (CCAA)</t>
  </si>
  <si>
    <t>FY 2023 SECTION 5309 FIXED GUIDEWAY CAPITAL INVESTMENT GRANTS (CIG) and
FAST ACT SECTION 3005(B) EXPEDITED PROJECT DELIVERY PILOT PROGRAM ALLOCATIONS</t>
  </si>
  <si>
    <t>San Antonio, Advanced Rapid Transit North-South Corridor</t>
  </si>
  <si>
    <t>Los Angeles East San Fernando Valley Transit Corridor Phase 1</t>
  </si>
  <si>
    <t>D2023-EXAA-001</t>
  </si>
  <si>
    <t>NY</t>
  </si>
  <si>
    <t>New York, Second Avenue Subway Phase 2</t>
  </si>
  <si>
    <t>D2023-NSAA-009</t>
  </si>
  <si>
    <t>D2023-NSAA-010</t>
  </si>
  <si>
    <t>D2023-NSAA-011</t>
  </si>
  <si>
    <t>D2023-NSAA-012</t>
  </si>
  <si>
    <t>D2023-NSAD-001</t>
  </si>
  <si>
    <t>D2023-NSAA-013</t>
  </si>
  <si>
    <t>D2023-NSAA-014</t>
  </si>
  <si>
    <t>D2023-NSAD-002</t>
  </si>
  <si>
    <t>D2023-SSAA-001</t>
  </si>
  <si>
    <t>D2023-CCAA-004</t>
  </si>
  <si>
    <t>D2023-NSAA-008</t>
  </si>
  <si>
    <t>D2023-CCAD-001</t>
  </si>
  <si>
    <t>D2023-NWST-003</t>
  </si>
  <si>
    <t>D2023-EXPD-001</t>
  </si>
  <si>
    <t>D2023-EXPD-002</t>
  </si>
  <si>
    <t>D2023-EXPD-003</t>
  </si>
  <si>
    <t>D2023-EXPD-004</t>
  </si>
  <si>
    <t>D2023-NSAD-003</t>
  </si>
  <si>
    <t>D2023-NSAD-004</t>
  </si>
  <si>
    <t>Allocations</t>
  </si>
  <si>
    <t>San Antonio, Advanced Rapid Transit North-South Corridor*</t>
  </si>
  <si>
    <t>Los Angeles East San Fernando Valley Transit Corridor Phase 1*</t>
  </si>
  <si>
    <t xml:space="preserve">*The funds allocated are prior year funds. </t>
  </si>
  <si>
    <t>Secaucus, Hudson Tunnels</t>
  </si>
  <si>
    <t>NJ-NY</t>
  </si>
  <si>
    <t>Unallocated New Starts Annual Appropriation (NSAA)</t>
  </si>
  <si>
    <t>Unallocated Core Capacity Advanced Appropriation (CCAD)</t>
  </si>
  <si>
    <t>Secaucus, Portal North Bridge</t>
  </si>
  <si>
    <t>UT</t>
  </si>
  <si>
    <t>D2023-CCAD-002</t>
  </si>
  <si>
    <t>Salt Lake City, FrontRunner Strategic Double Track Project</t>
  </si>
  <si>
    <t>NV</t>
  </si>
  <si>
    <t>D2023-SSAA-003</t>
  </si>
  <si>
    <t xml:space="preserve">Las Vegas, Maryland Parkway Bus Rapid Transit Project </t>
  </si>
  <si>
    <t>GA</t>
  </si>
  <si>
    <t>MD</t>
  </si>
  <si>
    <t>WI</t>
  </si>
  <si>
    <t>D2023-SSAD-001</t>
  </si>
  <si>
    <t>D2023-SSAD-003</t>
  </si>
  <si>
    <t>D2023-SSAD-004</t>
  </si>
  <si>
    <t>D2023-SSAD-005</t>
  </si>
  <si>
    <t>D2023-SSAD-006</t>
  </si>
  <si>
    <t>D2023-EXAD-001</t>
  </si>
  <si>
    <t>D2023-SSAD-007</t>
  </si>
  <si>
    <t xml:space="preserve">FY2023 Allocation </t>
  </si>
  <si>
    <t>Milwaukee North-South BRT Corridor+</t>
  </si>
  <si>
    <t>Advanced Rapid Transit (ART) East-West Corridor+</t>
  </si>
  <si>
    <t>Minneapolis, METRO F Line BRT+</t>
  </si>
  <si>
    <t>Veirs Mill Road BRT+</t>
  </si>
  <si>
    <t>Campbellton Community Investment Corridor BRT+</t>
  </si>
  <si>
    <t>Total Prior Year Recovered Funds Allocated</t>
  </si>
  <si>
    <t>Unallocated Expedited Project Delivery Pilot Program Annual Appropriation (EXAA)</t>
  </si>
  <si>
    <t>Unallocated Expedited Project Delivery Pilot Program Advanced Appropriation (EXAD)</t>
  </si>
  <si>
    <t>D2023-EXAA-002</t>
  </si>
  <si>
    <t>D2023-SSAD-009</t>
  </si>
  <si>
    <t>D2023-SSAD-010</t>
  </si>
  <si>
    <t>Seattle, RapidRide J Line</t>
  </si>
  <si>
    <t xml:space="preserve">Madison, East-West BRT </t>
  </si>
  <si>
    <t>HI</t>
  </si>
  <si>
    <t>D2023-NSAD-005</t>
  </si>
  <si>
    <t>Lapse Date</t>
  </si>
  <si>
    <t>$3,771,900,000 was appropriated for projects for FY23.  Including prior year recoveries of $252,927,984, the total for this chart equals $4,024,827,984</t>
  </si>
  <si>
    <t>Honolulu, High Capacity Transit Corridor</t>
  </si>
  <si>
    <t>Monterey SURF! Busway and Bus Rapid Transit Project</t>
  </si>
  <si>
    <t>Denver, East Colfax Avenue BRT</t>
  </si>
  <si>
    <t>CO</t>
  </si>
  <si>
    <t>NC</t>
  </si>
  <si>
    <t>D2023-SSAD-012</t>
  </si>
  <si>
    <t>D2023-SSAD-011</t>
  </si>
  <si>
    <t>D2023-SSAD-013</t>
  </si>
  <si>
    <t>D2023-NSAD-006</t>
  </si>
  <si>
    <t>Raleigh, Wake Bus Rapid Transit: Southern Corridor Project</t>
  </si>
  <si>
    <t xml:space="preserve">(+) Indicates Small Start allocations for which a grant may be awarded for eligible Project Development activities in advance of a Small Starts Grant Agreement. </t>
  </si>
  <si>
    <t>D2023-SSAD-0014</t>
  </si>
  <si>
    <t>North-South Bus Rapid Transit</t>
  </si>
  <si>
    <t>Updated 06/11/25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</si>
</sst>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[$$-409]* #,##0.00_);_([$$-409]* \(#,##0.00\);_([$$-409]* &quot;-&quot;??_);_(@_)"/>
    <numFmt numFmtId="166" formatCode="_(* #,##0_);_(* \(#,##0\);_(* &quot;-&quot;??_);_(@_)"/>
    <numFmt numFmtId="167" formatCode="[$-409]mmmm\ d\,\ yyyy;@"/>
    <numFmt numFmtId="171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4">
    <xf numFmtId="0" fontId="0" fillId="0" borderId="0" xfId="0"/>
    <xf numFmtId="164" fontId="0" fillId="0" borderId="0" xfId="0" applyNumberFormat="1"/>
    <xf numFmtId="0" fontId="6" fillId="0" borderId="0" xfId="0" applyFont="1" applyBorder="1"/>
    <xf numFmtId="1" fontId="0" fillId="0" borderId="0" xfId="0" applyNumberFormat="1"/>
    <xf numFmtId="0" fontId="5" fillId="0" borderId="0" xfId="0" applyFont="1"/>
    <xf numFmtId="1" fontId="5" fillId="0" borderId="0" xfId="0" applyNumberFormat="1" applyFont="1"/>
    <xf numFmtId="1" fontId="10" fillId="0" borderId="0" xfId="0" applyNumberFormat="1" applyFont="1"/>
    <xf numFmtId="1" fontId="0" fillId="0" borderId="0" xfId="0" applyNumberFormat="1" applyBorder="1"/>
    <xf numFmtId="0" fontId="0" fillId="0" borderId="0" xfId="0" applyFont="1" applyAlignment="1">
      <alignment wrapText="1"/>
    </xf>
    <xf numFmtId="1" fontId="0" fillId="0" borderId="0" xfId="0" applyNumberFormat="1" applyFont="1" applyAlignment="1">
      <alignment wrapText="1"/>
    </xf>
    <xf numFmtId="0" fontId="7" fillId="0" borderId="0" xfId="0" applyFont="1"/>
    <xf numFmtId="3" fontId="7" fillId="0" borderId="0" xfId="0" applyNumberFormat="1" applyFont="1"/>
    <xf numFmtId="1" fontId="7" fillId="0" borderId="0" xfId="0" applyNumberFormat="1" applyFont="1"/>
    <xf numFmtId="3" fontId="11" fillId="0" borderId="0" xfId="0" applyNumberFormat="1" applyFont="1" applyAlignment="1">
      <alignment horizontal="right"/>
    </xf>
    <xf numFmtId="3" fontId="12" fillId="0" borderId="0" xfId="0" applyNumberFormat="1" applyFont="1" applyBorder="1" applyAlignment="1">
      <alignment horizontal="right"/>
    </xf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165" fontId="0" fillId="0" borderId="0" xfId="0" applyNumberFormat="1"/>
    <xf numFmtId="1" fontId="0" fillId="0" borderId="0" xfId="0" applyNumberFormat="1" applyFill="1" applyBorder="1"/>
    <xf numFmtId="165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8" fillId="0" borderId="0" xfId="0" applyFont="1" applyFill="1" applyBorder="1"/>
    <xf numFmtId="0" fontId="2" fillId="0" borderId="0" xfId="0" applyFont="1" applyFill="1" applyBorder="1" applyAlignment="1">
      <alignment horizontal="left"/>
    </xf>
    <xf numFmtId="166" fontId="2" fillId="0" borderId="0" xfId="2" applyNumberFormat="1" applyFont="1" applyFill="1" applyBorder="1" applyAlignment="1">
      <alignment horizontal="right"/>
    </xf>
    <xf numFmtId="0" fontId="0" fillId="0" borderId="0" xfId="0"/>
    <xf numFmtId="0" fontId="2" fillId="0" borderId="0" xfId="0" applyFont="1" applyFill="1"/>
    <xf numFmtId="0" fontId="9" fillId="0" borderId="3" xfId="0" applyFont="1" applyFill="1" applyBorder="1"/>
    <xf numFmtId="166" fontId="0" fillId="0" borderId="0" xfId="0" applyNumberFormat="1"/>
    <xf numFmtId="0" fontId="9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166" fontId="0" fillId="0" borderId="0" xfId="2" applyNumberFormat="1" applyFont="1" applyFill="1"/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166" fontId="1" fillId="0" borderId="2" xfId="2" applyNumberFormat="1" applyFont="1" applyFill="1" applyBorder="1" applyAlignment="1">
      <alignment vertical="center"/>
    </xf>
    <xf numFmtId="166" fontId="0" fillId="0" borderId="0" xfId="0" applyNumberFormat="1" applyFill="1"/>
    <xf numFmtId="166" fontId="7" fillId="0" borderId="0" xfId="0" applyNumberFormat="1" applyFont="1" applyFill="1"/>
    <xf numFmtId="0" fontId="8" fillId="0" borderId="0" xfId="0" applyFont="1" applyFill="1" applyAlignment="1">
      <alignment horizontal="center"/>
    </xf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/>
    <xf numFmtId="0" fontId="5" fillId="0" borderId="0" xfId="0" applyFont="1" applyFill="1"/>
    <xf numFmtId="0" fontId="8" fillId="0" borderId="0" xfId="0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/>
    <xf numFmtId="166" fontId="2" fillId="0" borderId="0" xfId="2" applyNumberFormat="1" applyFont="1" applyFill="1" applyBorder="1" applyAlignment="1">
      <alignment horizontal="right"/>
    </xf>
    <xf numFmtId="0" fontId="8" fillId="0" borderId="1" xfId="0" applyFont="1" applyFill="1" applyBorder="1"/>
    <xf numFmtId="166" fontId="2" fillId="0" borderId="1" xfId="2" applyNumberFormat="1" applyFont="1" applyFill="1" applyBorder="1" applyAlignment="1">
      <alignment horizontal="right"/>
    </xf>
    <xf numFmtId="0" fontId="9" fillId="0" borderId="4" xfId="0" applyFont="1" applyBorder="1"/>
    <xf numFmtId="0" fontId="8" fillId="0" borderId="4" xfId="0" applyFont="1" applyBorder="1"/>
    <xf numFmtId="0" fontId="2" fillId="0" borderId="4" xfId="0" applyFont="1" applyBorder="1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left" wrapText="1"/>
    </xf>
    <xf numFmtId="166" fontId="2" fillId="0" borderId="4" xfId="2" applyNumberFormat="1" applyFont="1" applyBorder="1" applyAlignment="1">
      <alignment horizontal="right"/>
    </xf>
    <xf numFmtId="1" fontId="9" fillId="0" borderId="0" xfId="0" applyNumberFormat="1" applyFont="1" applyFill="1" applyAlignment="1">
      <alignment horizontal="center"/>
    </xf>
    <xf numFmtId="167" fontId="2" fillId="0" borderId="0" xfId="0" applyNumberFormat="1" applyFont="1"/>
    <xf numFmtId="0" fontId="4" fillId="0" borderId="0" xfId="0" applyFont="1" applyFill="1"/>
    <xf numFmtId="167" fontId="2" fillId="0" borderId="0" xfId="0" applyNumberFormat="1" applyFont="1" applyFill="1"/>
    <xf numFmtId="167" fontId="2" fillId="0" borderId="1" xfId="0" applyNumberFormat="1" applyFont="1" applyBorder="1"/>
    <xf numFmtId="0" fontId="0" fillId="0" borderId="0" xfId="0" applyBorder="1"/>
    <xf numFmtId="0" fontId="2" fillId="0" borderId="0" xfId="0" applyFont="1" applyFill="1" applyAlignment="1">
      <alignment horizontal="left" wrapText="1"/>
    </xf>
    <xf numFmtId="0" fontId="8" fillId="0" borderId="0" xfId="0" applyFont="1" applyAlignment="1">
      <alignment wrapText="1"/>
    </xf>
    <xf numFmtId="9" fontId="8" fillId="0" borderId="0" xfId="1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right"/>
    </xf>
    <xf numFmtId="171" fontId="0" fillId="0" borderId="0" xfId="3" applyNumberFormat="1" applyFont="1" applyFill="1"/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5"/>
  <sheetViews>
    <sheetView tabSelected="1" zoomScale="80" zoomScaleNormal="80" workbookViewId="0">
      <selection activeCell="J28" sqref="J28"/>
    </sheetView>
  </sheetViews>
  <sheetFormatPr defaultRowHeight="14.4" x14ac:dyDescent="0.3"/>
  <cols>
    <col min="1" max="1" width="13.44140625" customWidth="1"/>
    <col min="2" max="2" width="23" customWidth="1"/>
    <col min="3" max="3" width="78.21875" style="1" bestFit="1" customWidth="1"/>
    <col min="4" max="4" width="26.5546875" style="11" customWidth="1"/>
    <col min="5" max="5" width="18.5546875" style="3" customWidth="1"/>
    <col min="6" max="6" width="21.21875" style="3" customWidth="1"/>
    <col min="7" max="7" width="20.44140625" customWidth="1"/>
    <col min="8" max="8" width="18.33203125" customWidth="1"/>
    <col min="9" max="9" width="31.44140625" customWidth="1"/>
    <col min="10" max="10" width="28" customWidth="1"/>
  </cols>
  <sheetData>
    <row r="1" spans="1:10" ht="17.399999999999999" x14ac:dyDescent="0.3">
      <c r="A1" s="70" t="s">
        <v>0</v>
      </c>
      <c r="B1" s="70"/>
      <c r="C1" s="70"/>
      <c r="D1" s="70"/>
    </row>
    <row r="2" spans="1:10" ht="17.399999999999999" x14ac:dyDescent="0.3">
      <c r="A2" s="70" t="s">
        <v>1</v>
      </c>
      <c r="B2" s="70"/>
      <c r="C2" s="70"/>
      <c r="D2" s="70"/>
    </row>
    <row r="3" spans="1:10" x14ac:dyDescent="0.3">
      <c r="A3" s="65"/>
      <c r="B3" s="71"/>
      <c r="C3" s="71"/>
      <c r="D3" s="72"/>
      <c r="E3" s="7"/>
    </row>
    <row r="4" spans="1:10" ht="32.1" customHeight="1" x14ac:dyDescent="0.3">
      <c r="A4" s="69" t="s">
        <v>23</v>
      </c>
      <c r="B4" s="69"/>
      <c r="C4" s="69"/>
      <c r="D4" s="69"/>
      <c r="E4" s="7"/>
    </row>
    <row r="5" spans="1:10" x14ac:dyDescent="0.3">
      <c r="A5" s="62" t="s">
        <v>104</v>
      </c>
      <c r="B5" s="62"/>
      <c r="C5"/>
      <c r="D5" s="13"/>
    </row>
    <row r="6" spans="1:10" s="25" customFormat="1" x14ac:dyDescent="0.3">
      <c r="C6" s="1"/>
      <c r="D6" s="11"/>
      <c r="E6" s="3"/>
      <c r="F6" s="3"/>
    </row>
    <row r="7" spans="1:10" ht="15.6" x14ac:dyDescent="0.3">
      <c r="A7" s="29" t="s">
        <v>2</v>
      </c>
      <c r="B7" s="29" t="s">
        <v>3</v>
      </c>
      <c r="C7" s="29" t="s">
        <v>4</v>
      </c>
      <c r="D7" s="30" t="s">
        <v>48</v>
      </c>
      <c r="E7" s="60" t="s">
        <v>89</v>
      </c>
      <c r="G7" s="25"/>
      <c r="H7" s="25"/>
      <c r="I7" s="28"/>
      <c r="J7" s="25"/>
    </row>
    <row r="8" spans="1:10" s="44" customFormat="1" ht="15.6" x14ac:dyDescent="0.3">
      <c r="A8" s="49" t="s">
        <v>5</v>
      </c>
      <c r="B8" s="48" t="s">
        <v>26</v>
      </c>
      <c r="C8" s="26" t="s">
        <v>25</v>
      </c>
      <c r="D8" s="51">
        <v>25000000</v>
      </c>
      <c r="E8" s="61">
        <v>46296</v>
      </c>
      <c r="F8" s="39"/>
      <c r="H8" s="47"/>
      <c r="I8" s="38"/>
      <c r="J8" s="47"/>
    </row>
    <row r="9" spans="1:10" s="44" customFormat="1" ht="15.6" x14ac:dyDescent="0.3">
      <c r="A9" s="49" t="s">
        <v>5</v>
      </c>
      <c r="B9" s="48" t="s">
        <v>82</v>
      </c>
      <c r="C9" s="50" t="s">
        <v>25</v>
      </c>
      <c r="D9" s="51">
        <v>75000000</v>
      </c>
      <c r="E9" s="61">
        <v>46296</v>
      </c>
      <c r="H9" s="47"/>
      <c r="I9" s="47"/>
      <c r="J9" s="47"/>
    </row>
    <row r="10" spans="1:10" s="45" customFormat="1" ht="15.6" x14ac:dyDescent="0.3">
      <c r="A10" s="49" t="s">
        <v>5</v>
      </c>
      <c r="B10" s="48" t="s">
        <v>71</v>
      </c>
      <c r="C10" s="50" t="s">
        <v>25</v>
      </c>
      <c r="D10" s="51">
        <v>158400000</v>
      </c>
      <c r="E10" s="61">
        <v>46296</v>
      </c>
      <c r="H10" s="47"/>
      <c r="I10" s="47"/>
      <c r="J10" s="47"/>
    </row>
    <row r="11" spans="1:10" s="45" customFormat="1" ht="15.6" x14ac:dyDescent="0.3">
      <c r="A11" s="49" t="s">
        <v>5</v>
      </c>
      <c r="B11" s="48" t="s">
        <v>42</v>
      </c>
      <c r="C11" s="26" t="s">
        <v>50</v>
      </c>
      <c r="D11" s="51">
        <v>5000000</v>
      </c>
      <c r="E11" s="61">
        <v>46296</v>
      </c>
      <c r="H11" s="47"/>
      <c r="I11" s="47"/>
      <c r="J11" s="47"/>
    </row>
    <row r="12" spans="1:10" s="45" customFormat="1" ht="15.6" x14ac:dyDescent="0.3">
      <c r="A12" s="49" t="s">
        <v>5</v>
      </c>
      <c r="B12" s="48" t="s">
        <v>43</v>
      </c>
      <c r="C12" s="26" t="s">
        <v>50</v>
      </c>
      <c r="D12" s="51">
        <v>20000000</v>
      </c>
      <c r="E12" s="61">
        <v>46296</v>
      </c>
      <c r="H12" s="47"/>
      <c r="I12" s="47"/>
      <c r="J12" s="47"/>
    </row>
    <row r="13" spans="1:10" s="44" customFormat="1" ht="17.850000000000001" customHeight="1" x14ac:dyDescent="0.3">
      <c r="A13" s="49" t="s">
        <v>5</v>
      </c>
      <c r="B13" s="48" t="s">
        <v>44</v>
      </c>
      <c r="C13" s="50" t="s">
        <v>50</v>
      </c>
      <c r="D13" s="51">
        <v>100000000</v>
      </c>
      <c r="E13" s="61">
        <v>45931</v>
      </c>
      <c r="F13" s="31"/>
      <c r="G13" s="47"/>
      <c r="H13" s="47"/>
      <c r="I13" s="47"/>
      <c r="J13" s="47"/>
    </row>
    <row r="14" spans="1:10" s="45" customFormat="1" ht="17.850000000000001" customHeight="1" x14ac:dyDescent="0.3">
      <c r="A14" s="49" t="s">
        <v>5</v>
      </c>
      <c r="B14" s="48" t="s">
        <v>45</v>
      </c>
      <c r="C14" s="50" t="s">
        <v>50</v>
      </c>
      <c r="D14" s="51">
        <v>100000000</v>
      </c>
      <c r="E14" s="61">
        <v>45931</v>
      </c>
      <c r="F14" s="31"/>
      <c r="G14" s="47"/>
      <c r="H14" s="47"/>
      <c r="I14" s="47"/>
      <c r="J14" s="47"/>
    </row>
    <row r="15" spans="1:10" s="45" customFormat="1" ht="17.850000000000001" customHeight="1" x14ac:dyDescent="0.3">
      <c r="A15" s="49" t="s">
        <v>5</v>
      </c>
      <c r="B15" s="48" t="s">
        <v>39</v>
      </c>
      <c r="C15" s="50" t="s">
        <v>6</v>
      </c>
      <c r="D15" s="51">
        <v>313016299</v>
      </c>
      <c r="E15" s="61">
        <v>46296</v>
      </c>
      <c r="F15" s="31"/>
      <c r="G15" s="47"/>
      <c r="H15" s="47"/>
      <c r="I15" s="47"/>
      <c r="J15" s="47"/>
    </row>
    <row r="16" spans="1:10" s="45" customFormat="1" ht="17.850000000000001" customHeight="1" x14ac:dyDescent="0.3">
      <c r="A16" s="49" t="s">
        <v>5</v>
      </c>
      <c r="B16" s="48" t="s">
        <v>29</v>
      </c>
      <c r="C16" s="50" t="s">
        <v>7</v>
      </c>
      <c r="D16" s="51">
        <v>250000000</v>
      </c>
      <c r="E16" s="61">
        <v>46296</v>
      </c>
      <c r="F16" s="31"/>
      <c r="G16" s="47"/>
      <c r="H16" s="47"/>
      <c r="I16" s="47"/>
      <c r="J16" s="47"/>
    </row>
    <row r="17" spans="1:10" s="45" customFormat="1" ht="17.850000000000001" customHeight="1" x14ac:dyDescent="0.3">
      <c r="A17" s="49" t="s">
        <v>5</v>
      </c>
      <c r="B17" s="48" t="s">
        <v>30</v>
      </c>
      <c r="C17" s="50" t="s">
        <v>8</v>
      </c>
      <c r="D17" s="51">
        <v>250000000</v>
      </c>
      <c r="E17" s="61">
        <v>46296</v>
      </c>
      <c r="F17" s="31"/>
      <c r="G17" s="47"/>
      <c r="H17" s="47"/>
      <c r="I17" s="47"/>
      <c r="J17" s="47"/>
    </row>
    <row r="18" spans="1:10" s="45" customFormat="1" ht="17.850000000000001" customHeight="1" x14ac:dyDescent="0.3">
      <c r="A18" s="49" t="s">
        <v>5</v>
      </c>
      <c r="B18" s="48" t="s">
        <v>97</v>
      </c>
      <c r="C18" s="50" t="s">
        <v>92</v>
      </c>
      <c r="D18" s="51">
        <v>14036021</v>
      </c>
      <c r="E18" s="63">
        <v>46661</v>
      </c>
      <c r="F18" s="31"/>
      <c r="G18" s="47"/>
      <c r="H18" s="47"/>
      <c r="I18" s="47"/>
      <c r="J18" s="47"/>
    </row>
    <row r="19" spans="1:10" s="47" customFormat="1" ht="17.850000000000001" customHeight="1" x14ac:dyDescent="0.3">
      <c r="A19" s="48" t="s">
        <v>5</v>
      </c>
      <c r="B19" s="48" t="s">
        <v>35</v>
      </c>
      <c r="C19" s="50" t="s">
        <v>9</v>
      </c>
      <c r="D19" s="51">
        <v>141867402</v>
      </c>
      <c r="E19" s="61">
        <v>46296</v>
      </c>
      <c r="F19" s="31"/>
    </row>
    <row r="20" spans="1:10" s="47" customFormat="1" ht="17.850000000000001" customHeight="1" x14ac:dyDescent="0.3">
      <c r="A20" s="48" t="s">
        <v>5</v>
      </c>
      <c r="B20" s="48" t="s">
        <v>33</v>
      </c>
      <c r="C20" s="50" t="s">
        <v>9</v>
      </c>
      <c r="D20" s="51">
        <v>99504157</v>
      </c>
      <c r="E20" s="61">
        <v>46296</v>
      </c>
      <c r="F20" s="31"/>
    </row>
    <row r="21" spans="1:10" s="47" customFormat="1" ht="17.850000000000001" customHeight="1" x14ac:dyDescent="0.3">
      <c r="A21" s="48" t="s">
        <v>94</v>
      </c>
      <c r="B21" s="48" t="s">
        <v>96</v>
      </c>
      <c r="C21" s="50" t="s">
        <v>93</v>
      </c>
      <c r="D21" s="51">
        <v>118753932</v>
      </c>
      <c r="E21" s="63">
        <v>46661</v>
      </c>
      <c r="F21" s="31"/>
    </row>
    <row r="22" spans="1:10" s="47" customFormat="1" ht="17.850000000000001" customHeight="1" x14ac:dyDescent="0.3">
      <c r="A22" s="49" t="s">
        <v>63</v>
      </c>
      <c r="B22" s="49" t="s">
        <v>67</v>
      </c>
      <c r="C22" s="46" t="s">
        <v>78</v>
      </c>
      <c r="D22" s="51">
        <v>8134600</v>
      </c>
      <c r="E22" s="61">
        <v>46296</v>
      </c>
      <c r="F22" s="32"/>
    </row>
    <row r="23" spans="1:10" s="47" customFormat="1" ht="17.850000000000001" customHeight="1" x14ac:dyDescent="0.3">
      <c r="A23" s="40" t="s">
        <v>87</v>
      </c>
      <c r="B23" s="40" t="s">
        <v>88</v>
      </c>
      <c r="C23" s="15" t="s">
        <v>91</v>
      </c>
      <c r="D23" s="51">
        <v>125000000</v>
      </c>
      <c r="E23" s="63">
        <v>46661</v>
      </c>
      <c r="F23" s="32"/>
    </row>
    <row r="24" spans="1:10" s="47" customFormat="1" ht="17.850000000000001" customHeight="1" x14ac:dyDescent="0.3">
      <c r="A24" s="40" t="s">
        <v>87</v>
      </c>
      <c r="B24" s="40" t="s">
        <v>99</v>
      </c>
      <c r="C24" s="15" t="s">
        <v>91</v>
      </c>
      <c r="D24" s="51">
        <v>980131</v>
      </c>
      <c r="E24" s="63">
        <v>46661</v>
      </c>
      <c r="F24" s="32"/>
    </row>
    <row r="25" spans="1:10" s="47" customFormat="1" ht="17.850000000000001" customHeight="1" x14ac:dyDescent="0.3">
      <c r="A25" s="49" t="s">
        <v>64</v>
      </c>
      <c r="B25" s="49" t="s">
        <v>68</v>
      </c>
      <c r="C25" s="46" t="s">
        <v>77</v>
      </c>
      <c r="D25" s="51">
        <v>8134600</v>
      </c>
      <c r="E25" s="61">
        <v>46296</v>
      </c>
      <c r="F25" s="32"/>
    </row>
    <row r="26" spans="1:10" s="47" customFormat="1" ht="17.850000000000001" customHeight="1" x14ac:dyDescent="0.3">
      <c r="A26" s="49" t="s">
        <v>10</v>
      </c>
      <c r="B26" s="48" t="s">
        <v>31</v>
      </c>
      <c r="C26" s="50" t="s">
        <v>11</v>
      </c>
      <c r="D26" s="51">
        <v>250000000</v>
      </c>
      <c r="E26" s="61">
        <v>46296</v>
      </c>
      <c r="F26" s="45"/>
      <c r="G26" s="45"/>
    </row>
    <row r="27" spans="1:10" s="47" customFormat="1" ht="17.850000000000001" customHeight="1" x14ac:dyDescent="0.3">
      <c r="A27" s="49" t="s">
        <v>10</v>
      </c>
      <c r="B27" s="49" t="s">
        <v>69</v>
      </c>
      <c r="C27" s="46" t="s">
        <v>76</v>
      </c>
      <c r="D27" s="51">
        <v>8134600</v>
      </c>
      <c r="E27" s="61">
        <v>46296</v>
      </c>
      <c r="F27" s="32"/>
    </row>
    <row r="28" spans="1:10" s="47" customFormat="1" ht="17.850000000000001" customHeight="1" x14ac:dyDescent="0.3">
      <c r="A28" s="49" t="s">
        <v>95</v>
      </c>
      <c r="B28" s="49" t="s">
        <v>102</v>
      </c>
      <c r="C28" s="46" t="s">
        <v>103</v>
      </c>
      <c r="D28" s="51">
        <v>8134600</v>
      </c>
      <c r="E28" s="61">
        <v>47027</v>
      </c>
      <c r="F28" s="32"/>
    </row>
    <row r="29" spans="1:10" s="47" customFormat="1" ht="17.850000000000001" customHeight="1" x14ac:dyDescent="0.3">
      <c r="A29" s="49" t="s">
        <v>95</v>
      </c>
      <c r="B29" s="49" t="s">
        <v>98</v>
      </c>
      <c r="C29" s="46" t="s">
        <v>100</v>
      </c>
      <c r="D29" s="51">
        <v>9884848</v>
      </c>
      <c r="E29" s="61">
        <v>46661</v>
      </c>
      <c r="F29" s="32"/>
    </row>
    <row r="30" spans="1:10" s="47" customFormat="1" ht="17.850000000000001" customHeight="1" x14ac:dyDescent="0.3">
      <c r="A30" s="49" t="s">
        <v>12</v>
      </c>
      <c r="B30" s="48" t="s">
        <v>38</v>
      </c>
      <c r="C30" s="46" t="s">
        <v>56</v>
      </c>
      <c r="D30" s="51">
        <v>100000000</v>
      </c>
      <c r="E30" s="61">
        <v>46296</v>
      </c>
      <c r="F30" s="31"/>
      <c r="J30" s="32"/>
    </row>
    <row r="31" spans="1:10" s="47" customFormat="1" ht="17.850000000000001" customHeight="1" x14ac:dyDescent="0.3">
      <c r="A31" s="49" t="s">
        <v>12</v>
      </c>
      <c r="B31" s="48" t="s">
        <v>40</v>
      </c>
      <c r="C31" s="46" t="s">
        <v>56</v>
      </c>
      <c r="D31" s="51">
        <v>239519539</v>
      </c>
      <c r="E31" s="61">
        <v>46296</v>
      </c>
      <c r="F31" s="31"/>
      <c r="J31" s="32"/>
    </row>
    <row r="32" spans="1:10" s="47" customFormat="1" ht="17.850000000000001" customHeight="1" x14ac:dyDescent="0.3">
      <c r="A32" s="49" t="s">
        <v>53</v>
      </c>
      <c r="B32" s="48" t="s">
        <v>36</v>
      </c>
      <c r="C32" s="46" t="s">
        <v>52</v>
      </c>
      <c r="D32" s="51">
        <v>100000000</v>
      </c>
      <c r="E32" s="61">
        <v>46296</v>
      </c>
      <c r="F32" s="45"/>
      <c r="G32" s="45"/>
    </row>
    <row r="33" spans="1:10" s="47" customFormat="1" ht="17.850000000000001" customHeight="1" x14ac:dyDescent="0.3">
      <c r="A33" s="49" t="s">
        <v>60</v>
      </c>
      <c r="B33" s="49" t="s">
        <v>61</v>
      </c>
      <c r="C33" s="46" t="s">
        <v>62</v>
      </c>
      <c r="D33" s="51">
        <v>124397700</v>
      </c>
      <c r="E33" s="61">
        <v>46296</v>
      </c>
      <c r="F33" s="32"/>
    </row>
    <row r="34" spans="1:10" s="47" customFormat="1" ht="17.850000000000001" customHeight="1" x14ac:dyDescent="0.3">
      <c r="A34" s="49" t="s">
        <v>60</v>
      </c>
      <c r="B34" s="49" t="s">
        <v>66</v>
      </c>
      <c r="C34" s="46" t="s">
        <v>62</v>
      </c>
      <c r="D34" s="51">
        <v>25601300</v>
      </c>
      <c r="E34" s="61">
        <v>46296</v>
      </c>
      <c r="F34" s="32"/>
    </row>
    <row r="35" spans="1:10" s="47" customFormat="1" ht="17.399999999999999" customHeight="1" x14ac:dyDescent="0.3">
      <c r="A35" s="49" t="s">
        <v>27</v>
      </c>
      <c r="B35" s="48" t="s">
        <v>46</v>
      </c>
      <c r="C35" s="46" t="s">
        <v>28</v>
      </c>
      <c r="D35" s="51">
        <v>400000000</v>
      </c>
      <c r="E35" s="61">
        <v>46296</v>
      </c>
      <c r="F35" s="45"/>
      <c r="G35" s="45"/>
    </row>
    <row r="36" spans="1:10" s="47" customFormat="1" ht="17.850000000000001" customHeight="1" x14ac:dyDescent="0.3">
      <c r="A36" s="49" t="s">
        <v>13</v>
      </c>
      <c r="B36" s="48" t="s">
        <v>47</v>
      </c>
      <c r="C36" s="46" t="s">
        <v>24</v>
      </c>
      <c r="D36" s="51">
        <v>145715712</v>
      </c>
      <c r="E36" s="61">
        <v>46296</v>
      </c>
      <c r="F36" s="31"/>
      <c r="J36" s="73"/>
    </row>
    <row r="37" spans="1:10" s="47" customFormat="1" ht="17.850000000000001" customHeight="1" x14ac:dyDescent="0.3">
      <c r="A37" s="49" t="s">
        <v>13</v>
      </c>
      <c r="B37" s="48" t="s">
        <v>41</v>
      </c>
      <c r="C37" s="46" t="s">
        <v>49</v>
      </c>
      <c r="D37" s="51">
        <v>12364288</v>
      </c>
      <c r="E37" s="61">
        <v>45931</v>
      </c>
      <c r="F37" s="31"/>
      <c r="J37" s="73"/>
    </row>
    <row r="38" spans="1:10" s="47" customFormat="1" ht="17.850000000000001" customHeight="1" x14ac:dyDescent="0.3">
      <c r="A38" s="49" t="s">
        <v>13</v>
      </c>
      <c r="B38" s="49" t="s">
        <v>70</v>
      </c>
      <c r="C38" s="46" t="s">
        <v>75</v>
      </c>
      <c r="D38" s="51">
        <v>8134600</v>
      </c>
      <c r="E38" s="61">
        <v>46296</v>
      </c>
      <c r="F38" s="32"/>
      <c r="J38" s="73"/>
    </row>
    <row r="39" spans="1:10" s="47" customFormat="1" ht="15.6" x14ac:dyDescent="0.3">
      <c r="A39" s="49" t="s">
        <v>57</v>
      </c>
      <c r="B39" s="48" t="s">
        <v>58</v>
      </c>
      <c r="C39" s="42" t="s">
        <v>59</v>
      </c>
      <c r="D39" s="51">
        <v>77280461</v>
      </c>
      <c r="E39" s="61">
        <v>46296</v>
      </c>
      <c r="F39" s="19"/>
      <c r="J39" s="73"/>
    </row>
    <row r="40" spans="1:10" s="47" customFormat="1" ht="15.6" x14ac:dyDescent="0.3">
      <c r="A40" s="49" t="s">
        <v>14</v>
      </c>
      <c r="B40" s="48" t="s">
        <v>32</v>
      </c>
      <c r="C40" s="50" t="s">
        <v>15</v>
      </c>
      <c r="D40" s="51">
        <v>318016299</v>
      </c>
      <c r="E40" s="61">
        <v>46296</v>
      </c>
      <c r="F40" s="45"/>
      <c r="J40" s="73"/>
    </row>
    <row r="41" spans="1:10" s="47" customFormat="1" ht="15.6" x14ac:dyDescent="0.3">
      <c r="A41" s="49" t="s">
        <v>14</v>
      </c>
      <c r="B41" s="48" t="s">
        <v>34</v>
      </c>
      <c r="C41" s="50" t="s">
        <v>16</v>
      </c>
      <c r="D41" s="51">
        <v>250000000</v>
      </c>
      <c r="E41" s="61">
        <v>46296</v>
      </c>
      <c r="F41" s="44"/>
      <c r="J41" s="73"/>
    </row>
    <row r="42" spans="1:10" s="47" customFormat="1" ht="15.6" x14ac:dyDescent="0.3">
      <c r="A42" s="49" t="s">
        <v>14</v>
      </c>
      <c r="B42" s="48" t="s">
        <v>37</v>
      </c>
      <c r="C42" s="46" t="s">
        <v>85</v>
      </c>
      <c r="D42" s="51">
        <v>60128514</v>
      </c>
      <c r="E42" s="61">
        <v>46296</v>
      </c>
      <c r="F42" s="31"/>
      <c r="J42" s="73"/>
    </row>
    <row r="43" spans="1:10" s="47" customFormat="1" ht="15.6" x14ac:dyDescent="0.3">
      <c r="A43" s="49" t="s">
        <v>14</v>
      </c>
      <c r="B43" s="48" t="s">
        <v>83</v>
      </c>
      <c r="C43" s="46" t="s">
        <v>85</v>
      </c>
      <c r="D43" s="51">
        <v>4071486</v>
      </c>
      <c r="E43" s="61">
        <v>46296</v>
      </c>
      <c r="F43" s="32"/>
      <c r="J43" s="73"/>
    </row>
    <row r="44" spans="1:10" s="47" customFormat="1" ht="15.6" x14ac:dyDescent="0.3">
      <c r="A44" s="49" t="s">
        <v>65</v>
      </c>
      <c r="B44" s="48" t="s">
        <v>84</v>
      </c>
      <c r="C44" s="46" t="s">
        <v>86</v>
      </c>
      <c r="D44" s="51">
        <v>7600000</v>
      </c>
      <c r="E44" s="61">
        <v>46296</v>
      </c>
      <c r="F44" s="32"/>
      <c r="J44" s="73"/>
    </row>
    <row r="45" spans="1:10" s="41" customFormat="1" ht="15.6" x14ac:dyDescent="0.3">
      <c r="A45" s="43" t="s">
        <v>65</v>
      </c>
      <c r="B45" s="43" t="s">
        <v>72</v>
      </c>
      <c r="C45" s="52" t="s">
        <v>74</v>
      </c>
      <c r="D45" s="53">
        <v>8134600</v>
      </c>
      <c r="E45" s="64">
        <v>46296</v>
      </c>
      <c r="F45" s="32"/>
      <c r="G45" s="47"/>
      <c r="H45" s="47"/>
      <c r="I45" s="47"/>
      <c r="J45" s="73"/>
    </row>
    <row r="46" spans="1:10" s="41" customFormat="1" ht="15.6" x14ac:dyDescent="0.3">
      <c r="A46" s="49"/>
      <c r="B46" s="49"/>
      <c r="C46" s="46"/>
      <c r="D46" s="51"/>
      <c r="E46" s="32"/>
      <c r="F46" s="32"/>
      <c r="G46" s="47"/>
      <c r="H46" s="47"/>
      <c r="I46" s="47"/>
      <c r="J46" s="73"/>
    </row>
    <row r="47" spans="1:10" ht="15.6" x14ac:dyDescent="0.3">
      <c r="A47" s="21"/>
      <c r="B47" s="46"/>
      <c r="C47" s="23" t="s">
        <v>54</v>
      </c>
      <c r="D47" s="24">
        <v>0</v>
      </c>
      <c r="E47" s="7"/>
      <c r="G47" s="47"/>
      <c r="H47" s="47"/>
      <c r="I47" s="47"/>
      <c r="J47" s="73"/>
    </row>
    <row r="48" spans="1:10" s="25" customFormat="1" ht="15.6" x14ac:dyDescent="0.3">
      <c r="A48" s="21"/>
      <c r="B48" s="46"/>
      <c r="C48" s="23" t="s">
        <v>19</v>
      </c>
      <c r="D48" s="24">
        <v>0</v>
      </c>
      <c r="E48" s="7"/>
      <c r="F48" s="3"/>
    </row>
    <row r="49" spans="1:7" ht="15.6" x14ac:dyDescent="0.3">
      <c r="A49" s="21"/>
      <c r="B49" s="46"/>
      <c r="C49" s="23" t="s">
        <v>20</v>
      </c>
      <c r="D49" s="51">
        <v>30473786</v>
      </c>
      <c r="E49" s="19"/>
    </row>
    <row r="50" spans="1:7" s="25" customFormat="1" ht="15.6" x14ac:dyDescent="0.3">
      <c r="A50" s="21"/>
      <c r="B50" s="46"/>
      <c r="C50" s="23" t="s">
        <v>21</v>
      </c>
      <c r="D50" s="51">
        <v>8844813</v>
      </c>
      <c r="E50" s="19"/>
      <c r="F50" s="3"/>
      <c r="G50"/>
    </row>
    <row r="51" spans="1:7" s="25" customFormat="1" ht="15.6" x14ac:dyDescent="0.3">
      <c r="A51" s="27"/>
      <c r="B51" s="46"/>
      <c r="C51" s="23" t="s">
        <v>22</v>
      </c>
      <c r="D51" s="51">
        <v>0</v>
      </c>
      <c r="E51" s="19"/>
      <c r="F51" s="3"/>
      <c r="G51"/>
    </row>
    <row r="52" spans="1:7" s="25" customFormat="1" ht="15.6" x14ac:dyDescent="0.3">
      <c r="A52" s="21"/>
      <c r="B52" s="46"/>
      <c r="C52" s="23" t="s">
        <v>55</v>
      </c>
      <c r="D52" s="51">
        <v>0</v>
      </c>
      <c r="E52" s="19"/>
      <c r="F52" s="3"/>
    </row>
    <row r="53" spans="1:7" s="25" customFormat="1" ht="30.6" x14ac:dyDescent="0.3">
      <c r="A53" s="21"/>
      <c r="B53" s="22"/>
      <c r="C53" s="58" t="s">
        <v>80</v>
      </c>
      <c r="D53" s="24">
        <v>0</v>
      </c>
      <c r="E53" s="19"/>
      <c r="F53" s="3"/>
    </row>
    <row r="54" spans="1:7" ht="30.6" x14ac:dyDescent="0.3">
      <c r="A54" s="21"/>
      <c r="B54" s="46"/>
      <c r="C54" s="58" t="s">
        <v>81</v>
      </c>
      <c r="D54" s="24">
        <v>0</v>
      </c>
      <c r="E54" s="20"/>
      <c r="G54" s="25"/>
    </row>
    <row r="55" spans="1:7" s="25" customFormat="1" ht="16.2" thickBot="1" x14ac:dyDescent="0.35">
      <c r="A55" s="21"/>
      <c r="B55" s="46"/>
      <c r="C55" s="58"/>
      <c r="D55" s="51"/>
      <c r="E55" s="51"/>
      <c r="F55" s="3"/>
    </row>
    <row r="56" spans="1:7" s="25" customFormat="1" ht="16.2" thickTop="1" x14ac:dyDescent="0.3">
      <c r="A56" s="54" t="s">
        <v>79</v>
      </c>
      <c r="B56" s="55"/>
      <c r="C56" s="56"/>
      <c r="D56" s="59">
        <f>D11+D12+D13+D14+D37</f>
        <v>237364288</v>
      </c>
      <c r="E56" s="59"/>
      <c r="F56" s="28"/>
    </row>
    <row r="57" spans="1:7" s="25" customFormat="1" ht="16.2" thickBot="1" x14ac:dyDescent="0.35">
      <c r="A57" s="21" t="s">
        <v>73</v>
      </c>
      <c r="B57" s="22"/>
      <c r="C57" s="23"/>
      <c r="D57" s="51">
        <f>SUM(D8:D10,D15:D36,D38:D45)</f>
        <v>3732581401</v>
      </c>
      <c r="E57" s="20"/>
      <c r="F57" s="3"/>
    </row>
    <row r="58" spans="1:7" s="36" customFormat="1" ht="18.600000000000001" customHeight="1" thickTop="1" thickBot="1" x14ac:dyDescent="0.35">
      <c r="A58" s="33" t="s">
        <v>17</v>
      </c>
      <c r="B58" s="34"/>
      <c r="C58" s="33"/>
      <c r="D58" s="37">
        <f>SUM(D8:D54)</f>
        <v>4009264288</v>
      </c>
      <c r="E58" s="37"/>
      <c r="F58" s="35"/>
      <c r="G58" s="35"/>
    </row>
    <row r="59" spans="1:7" s="10" customFormat="1" ht="38.549999999999997" customHeight="1" thickTop="1" x14ac:dyDescent="0.3">
      <c r="A59" s="15" t="s">
        <v>18</v>
      </c>
      <c r="B59" s="15"/>
      <c r="C59" s="16"/>
      <c r="D59" s="17"/>
      <c r="E59" s="11"/>
      <c r="F59" s="3"/>
      <c r="G59" s="18"/>
    </row>
    <row r="60" spans="1:7" s="10" customFormat="1" ht="30.6" customHeight="1" x14ac:dyDescent="0.3">
      <c r="A60" s="66" t="s">
        <v>90</v>
      </c>
      <c r="B60" s="66"/>
      <c r="C60" s="66"/>
      <c r="D60" s="66"/>
      <c r="E60" s="11"/>
      <c r="F60" s="5"/>
      <c r="G60" s="4"/>
    </row>
    <row r="61" spans="1:7" s="10" customFormat="1" ht="15.6" x14ac:dyDescent="0.3">
      <c r="A61" s="26"/>
      <c r="B61" s="15"/>
      <c r="C61" s="16"/>
      <c r="D61" s="17"/>
      <c r="E61" s="11"/>
      <c r="F61" s="5"/>
      <c r="G61" s="4"/>
    </row>
    <row r="62" spans="1:7" s="4" customFormat="1" ht="15.6" customHeight="1" x14ac:dyDescent="0.3">
      <c r="A62" s="67" t="s">
        <v>51</v>
      </c>
      <c r="B62" s="67"/>
      <c r="C62" s="67"/>
      <c r="D62" s="67"/>
      <c r="E62" s="5"/>
      <c r="F62" s="11"/>
      <c r="G62" s="12"/>
    </row>
    <row r="63" spans="1:7" s="8" customFormat="1" x14ac:dyDescent="0.3">
      <c r="A63" s="57"/>
      <c r="B63" s="57"/>
      <c r="C63" s="57"/>
      <c r="D63" s="57"/>
      <c r="E63" s="9"/>
      <c r="F63" s="6"/>
      <c r="G63" s="6"/>
    </row>
    <row r="64" spans="1:7" s="8" customFormat="1" ht="33" customHeight="1" x14ac:dyDescent="0.3">
      <c r="A64" s="68" t="s">
        <v>101</v>
      </c>
      <c r="B64" s="68"/>
      <c r="C64" s="68"/>
      <c r="D64" s="68"/>
      <c r="E64" s="9"/>
      <c r="F64" s="5"/>
      <c r="G64" s="4"/>
    </row>
    <row r="65" spans="1:7" s="8" customFormat="1" x14ac:dyDescent="0.3">
      <c r="A65"/>
      <c r="B65"/>
      <c r="C65" s="1"/>
      <c r="D65" s="11"/>
      <c r="E65" s="9"/>
      <c r="F65" s="5"/>
      <c r="G65" s="4"/>
    </row>
    <row r="66" spans="1:7" s="4" customFormat="1" x14ac:dyDescent="0.3">
      <c r="A66"/>
      <c r="B66"/>
      <c r="C66" s="1"/>
      <c r="D66" s="11"/>
      <c r="E66" s="5"/>
      <c r="F66" s="9"/>
      <c r="G66" s="8"/>
    </row>
    <row r="67" spans="1:7" s="4" customFormat="1" x14ac:dyDescent="0.3">
      <c r="A67"/>
      <c r="B67"/>
      <c r="C67" s="1"/>
      <c r="D67" s="11"/>
      <c r="E67" s="5"/>
      <c r="F67" s="9"/>
      <c r="G67" s="8"/>
    </row>
    <row r="68" spans="1:7" s="4" customFormat="1" x14ac:dyDescent="0.3">
      <c r="A68"/>
      <c r="B68"/>
      <c r="C68" s="1"/>
      <c r="D68" s="11"/>
      <c r="E68" s="5"/>
      <c r="F68" s="9"/>
      <c r="G68" s="8"/>
    </row>
    <row r="69" spans="1:7" s="4" customFormat="1" x14ac:dyDescent="0.3">
      <c r="A69"/>
      <c r="B69"/>
      <c r="C69" s="1"/>
      <c r="D69" s="11"/>
      <c r="E69" s="5"/>
      <c r="F69" s="9"/>
      <c r="G69" s="8"/>
    </row>
    <row r="70" spans="1:7" s="4" customFormat="1" x14ac:dyDescent="0.3">
      <c r="A70"/>
      <c r="B70"/>
      <c r="C70" s="1"/>
      <c r="D70" s="11"/>
      <c r="E70" s="5"/>
      <c r="F70" s="5"/>
    </row>
    <row r="71" spans="1:7" s="4" customFormat="1" x14ac:dyDescent="0.3">
      <c r="A71"/>
      <c r="B71"/>
      <c r="C71" s="1"/>
      <c r="D71" s="11"/>
      <c r="E71" s="5"/>
      <c r="F71" s="5"/>
    </row>
    <row r="72" spans="1:7" s="4" customFormat="1" x14ac:dyDescent="0.3">
      <c r="A72"/>
      <c r="B72"/>
      <c r="C72" s="1"/>
      <c r="D72" s="11"/>
      <c r="E72" s="5"/>
      <c r="F72" s="5"/>
    </row>
    <row r="73" spans="1:7" s="4" customFormat="1" x14ac:dyDescent="0.3">
      <c r="A73"/>
      <c r="B73"/>
      <c r="C73" s="1"/>
      <c r="D73" s="11"/>
      <c r="E73" s="5"/>
      <c r="F73" s="5"/>
    </row>
    <row r="74" spans="1:7" s="4" customFormat="1" x14ac:dyDescent="0.3">
      <c r="A74"/>
      <c r="B74"/>
      <c r="C74" s="1"/>
      <c r="D74" s="11"/>
      <c r="E74" s="5"/>
      <c r="F74" s="5"/>
    </row>
    <row r="75" spans="1:7" s="4" customFormat="1" x14ac:dyDescent="0.3">
      <c r="A75"/>
      <c r="B75"/>
      <c r="C75" s="1"/>
      <c r="D75" s="11"/>
      <c r="E75" s="5"/>
      <c r="F75" s="5"/>
    </row>
    <row r="76" spans="1:7" x14ac:dyDescent="0.3">
      <c r="F76" s="5"/>
      <c r="G76" s="4"/>
    </row>
    <row r="77" spans="1:7" x14ac:dyDescent="0.3">
      <c r="E77" s="7"/>
      <c r="F77" s="5"/>
      <c r="G77" s="4"/>
    </row>
    <row r="78" spans="1:7" x14ac:dyDescent="0.3">
      <c r="E78" s="7"/>
      <c r="F78" s="5"/>
      <c r="G78" s="4"/>
    </row>
    <row r="79" spans="1:7" x14ac:dyDescent="0.3">
      <c r="E79" s="7"/>
      <c r="F79" s="5"/>
      <c r="G79" s="4"/>
    </row>
    <row r="80" spans="1:7" ht="29.1" customHeight="1" x14ac:dyDescent="0.3">
      <c r="E80" s="7"/>
    </row>
    <row r="81" spans="5:6" x14ac:dyDescent="0.3">
      <c r="E81" s="7"/>
      <c r="F81" s="7"/>
    </row>
    <row r="82" spans="5:6" x14ac:dyDescent="0.3">
      <c r="F82" s="7"/>
    </row>
    <row r="83" spans="5:6" x14ac:dyDescent="0.3">
      <c r="F83" s="7"/>
    </row>
    <row r="84" spans="5:6" x14ac:dyDescent="0.3">
      <c r="F84" s="7"/>
    </row>
    <row r="85" spans="5:6" x14ac:dyDescent="0.3">
      <c r="F85" s="7"/>
    </row>
  </sheetData>
  <mergeCells count="7">
    <mergeCell ref="A60:D60"/>
    <mergeCell ref="A62:D62"/>
    <mergeCell ref="A64:D64"/>
    <mergeCell ref="A4:D4"/>
    <mergeCell ref="A1:D1"/>
    <mergeCell ref="A2:D2"/>
    <mergeCell ref="B3:D3"/>
  </mergeCells>
  <phoneticPr fontId="14" type="noConversion"/>
  <printOptions horizontalCentered="1"/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13C35-D303-417B-8FE0-08451AF1E892}">
  <dimension ref="A6:G27"/>
  <sheetViews>
    <sheetView workbookViewId="0">
      <selection activeCell="D32" sqref="D32"/>
    </sheetView>
  </sheetViews>
  <sheetFormatPr defaultRowHeight="14.4" x14ac:dyDescent="0.3"/>
  <sheetData>
    <row r="6" spans="1:6" x14ac:dyDescent="0.3">
      <c r="A6" s="2"/>
      <c r="B6" s="2"/>
      <c r="C6" s="2"/>
      <c r="D6" s="14"/>
      <c r="E6" s="3"/>
      <c r="F6" s="3"/>
    </row>
    <row r="27" spans="1:7" s="8" customFormat="1" x14ac:dyDescent="0.3">
      <c r="A27"/>
      <c r="B27"/>
      <c r="C27" s="1"/>
      <c r="D27" s="11"/>
      <c r="E27" s="9"/>
      <c r="F27" s="6"/>
      <c r="G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2d580ed-e60b-4601-bd95-212988921ab1">
      <UserInfo>
        <DisplayName>Manning, Britaney (OST)</DisplayName>
        <AccountId>1185</AccountId>
        <AccountType/>
      </UserInfo>
    </SharedWithUsers>
    <TaxCatchAll xmlns="a2d580ed-e60b-4601-bd95-212988921ab1" xsi:nil="true"/>
    <lcf76f155ced4ddcb4097134ff3c332f xmlns="235b00d9-c796-4870-92d0-6b0812abd1e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4944758C47CB4A9B91E464E3192E33" ma:contentTypeVersion="11" ma:contentTypeDescription="Create a new document." ma:contentTypeScope="" ma:versionID="0ca05bfdd709368a6260bab539527f27">
  <xsd:schema xmlns:xsd="http://www.w3.org/2001/XMLSchema" xmlns:xs="http://www.w3.org/2001/XMLSchema" xmlns:p="http://schemas.microsoft.com/office/2006/metadata/properties" xmlns:ns2="235b00d9-c796-4870-92d0-6b0812abd1e3" xmlns:ns3="a2d580ed-e60b-4601-bd95-212988921ab1" targetNamespace="http://schemas.microsoft.com/office/2006/metadata/properties" ma:root="true" ma:fieldsID="c5728f48d87c511eacd7cbbf020d6f45" ns2:_="" ns3:_="">
    <xsd:import namespace="235b00d9-c796-4870-92d0-6b0812abd1e3"/>
    <xsd:import namespace="a2d580ed-e60b-4601-bd95-212988921a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b00d9-c796-4870-92d0-6b0812abd1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580ed-e60b-4601-bd95-212988921ab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ac1ce5a-b7a3-4c49-8e3e-736187549be4}" ma:internalName="TaxCatchAll" ma:showField="CatchAllData" ma:web="a2d580ed-e60b-4601-bd95-212988921a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7C0C-001D-49B0-A94C-F48559DCFB92}">
  <ds:schemaRefs>
    <ds:schemaRef ds:uri="235b00d9-c796-4870-92d0-6b0812abd1e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2d580ed-e60b-4601-bd95-212988921ab1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F9BA320-A09F-45D9-AB59-E2A1063A61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DF279A-9677-484F-9297-40F542B0DB9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66DEF47-D877-44DC-AA0A-09F82C5F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5b00d9-c796-4870-92d0-6b0812abd1e3"/>
    <ds:schemaRef ds:uri="a2d580ed-e60b-4601-bd95-212988921a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7</vt:lpstr>
      <vt:lpstr>Sheet1</vt:lpstr>
      <vt:lpstr>'Table 7'!Print_Area</vt:lpstr>
    </vt:vector>
  </TitlesOfParts>
  <Manager/>
  <Company>USDOT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7 FY 2023 Full Year Section 5309 CIG Allocations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 User</dc:creator>
  <cp:keywords/>
  <dc:description/>
  <cp:lastModifiedBy>Regan, Peter (FTA)</cp:lastModifiedBy>
  <cp:revision/>
  <cp:lastPrinted>2024-04-30T17:48:57Z</cp:lastPrinted>
  <dcterms:created xsi:type="dcterms:W3CDTF">2011-12-07T15:53:03Z</dcterms:created>
  <dcterms:modified xsi:type="dcterms:W3CDTF">2025-06-11T14:32:02Z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Type">
    <vt:lpwstr/>
  </property>
  <property fmtid="{D5CDD505-2E9C-101B-9397-08002B2CF9AE}" pid="3" name="ContentTypeId">
    <vt:lpwstr>0x010100924944758C47CB4A9B91E464E3192E33</vt:lpwstr>
  </property>
</Properties>
</file>