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ftanas.ad.dot.gov\share\OpenArea\Shared Files\Apportionments\FY 2025 Full Year Formula Apportionments\FY 2025 Full Year Tables for TCA posting\"/>
    </mc:Choice>
  </mc:AlternateContent>
  <xr:revisionPtr revIDLastSave="0" documentId="8_{35782921-A597-4FB0-B949-CB21B44B9685}" xr6:coauthVersionLast="47" xr6:coauthVersionMax="47" xr10:uidLastSave="{00000000-0000-0000-0000-000000000000}"/>
  <bookViews>
    <workbookView xWindow="1560" yWindow="960" windowWidth="26955" windowHeight="15240" firstSheet="1" activeTab="1" xr2:uid="{00000000-000D-0000-FFFF-FFFF00000000}"/>
  </bookViews>
  <sheets>
    <sheet name="Ferry" sheetId="6" state="hidden" r:id="rId1"/>
    <sheet name="Table 14a" sheetId="7" r:id="rId2"/>
  </sheets>
  <definedNames>
    <definedName name="_xlnm.Print_Area" localSheetId="0">Ferry!$A$1:$D$59</definedName>
    <definedName name="_xlnm.Print_Area" localSheetId="1">'Table 14a'!$A$1:$E$28</definedName>
    <definedName name="_xlnm.Print_Titles" localSheetId="0">Ferry!$A:$D,Ferry!$1:$15</definedName>
    <definedName name="_xlnm.Print_Titles" localSheetId="1">'Table 14a'!$1:$2</definedName>
    <definedName name="top_doc" localSheetId="0">Ferry!#REF!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8" i="7" l="1"/>
  <c r="E25" i="7"/>
  <c r="E14" i="7"/>
  <c r="D55" i="6" l="1"/>
  <c r="D46" i="6"/>
  <c r="D14" i="6"/>
  <c r="D29" i="6"/>
  <c r="D30" i="6" s="1"/>
</calcChain>
</file>

<file path=xl/sharedStrings.xml><?xml version="1.0" encoding="utf-8"?>
<sst xmlns="http://schemas.openxmlformats.org/spreadsheetml/2006/main" count="195" uniqueCount="146">
  <si>
    <t>FEDERAL TRANSIT ADMINISTRATION</t>
  </si>
  <si>
    <t>Earmark ID</t>
  </si>
  <si>
    <t>State</t>
  </si>
  <si>
    <t>CA</t>
  </si>
  <si>
    <t>GA</t>
  </si>
  <si>
    <t>NY</t>
  </si>
  <si>
    <t xml:space="preserve">
Allocation</t>
  </si>
  <si>
    <t xml:space="preserve"> </t>
  </si>
  <si>
    <t>Recipient and Project Description</t>
  </si>
  <si>
    <t>Prior Year Unobligated Section 5307 Passenger Ferry Grant Program Allocations</t>
  </si>
  <si>
    <t>FY 2013 Unobligated Allocations</t>
  </si>
  <si>
    <t>FY 2014 Unobligated Allocations</t>
  </si>
  <si>
    <t>FL</t>
  </si>
  <si>
    <t>ME</t>
  </si>
  <si>
    <t>NJ</t>
  </si>
  <si>
    <t>D2013-PFGP-001</t>
  </si>
  <si>
    <t>Golden Gate Bridge, Highway and Transportation District, M.S. Sonoma ferry boat refurbishment</t>
  </si>
  <si>
    <t>Los Angeles County Metropolitan Transportation Authority, vessel purchases</t>
  </si>
  <si>
    <t>San Francisco Bay Area Water Emergency Transportation Authority (WETA), maintenance facility construction</t>
  </si>
  <si>
    <t xml:space="preserve">Hillsborough Area Regional Transit Authority, ferry terminal construction </t>
  </si>
  <si>
    <t>Chatham Area Transit Authority, ferry landings renovations</t>
  </si>
  <si>
    <t>NJ TRANSIT, vessel power and propulsion engine systems retrofits</t>
  </si>
  <si>
    <t>D2013-PFGP-002</t>
  </si>
  <si>
    <t>D2013-PFGP-003</t>
  </si>
  <si>
    <t>D2013-PFGP-004</t>
  </si>
  <si>
    <t>D2013-PFGP-006</t>
  </si>
  <si>
    <t>D2013-PFGP-013</t>
  </si>
  <si>
    <t>PR</t>
  </si>
  <si>
    <t>TX</t>
  </si>
  <si>
    <t>VA</t>
  </si>
  <si>
    <t>WA</t>
  </si>
  <si>
    <t>D2014-PFGP-001</t>
  </si>
  <si>
    <t>D2014-PFGP-002</t>
  </si>
  <si>
    <t>D2014-PFGP-003</t>
  </si>
  <si>
    <t>D2014-PFGP-004</t>
  </si>
  <si>
    <t>D2014-PFGP-006</t>
  </si>
  <si>
    <t>D2014-PFGP-007</t>
  </si>
  <si>
    <t>D2014-PFGP-008</t>
  </si>
  <si>
    <t>D2014-PFGP-009</t>
  </si>
  <si>
    <t>D2014-PFGP-011</t>
  </si>
  <si>
    <t>D2014-PFGP-012</t>
  </si>
  <si>
    <t>New York City Department of Transportation, ferry landing modernization and conversion to LNG</t>
  </si>
  <si>
    <t>Suffolk County, ferry terminal rehabilitation</t>
  </si>
  <si>
    <t>Highway and Transportation Authority, Puerto Rico, ferry facility improvements</t>
  </si>
  <si>
    <t>Brazos Transit District, equipment replacement</t>
  </si>
  <si>
    <t>Corpus Christi Regional Transportation Authority, dock landing rehabilitation</t>
  </si>
  <si>
    <t>Transportation District Commission of Hampton Roads, equipment and infrastructure replacements</t>
  </si>
  <si>
    <t>Virginia Department of Transportation, vessel purchase and dock improvements</t>
  </si>
  <si>
    <t>King County Department of Transportation, ferry terminal replacement</t>
  </si>
  <si>
    <t>Washington State Department of Transportation, stabilization of ferry terminal</t>
  </si>
  <si>
    <t>Unobligated FY 2013 and FY 2014 Passenger Ferry allocations lapse on September 30, 2019.</t>
  </si>
  <si>
    <t>Grand Total FY 2013 and FY 2014 Unobligated Allocations…….</t>
  </si>
  <si>
    <t>Total FY 2013 Unobligated Allocations…………</t>
  </si>
  <si>
    <t>Total FY 2014 Unobligated Allocations……….</t>
  </si>
  <si>
    <t xml:space="preserve">TABLE 14 </t>
  </si>
  <si>
    <t>FY 2015 Unobligated Allocations</t>
  </si>
  <si>
    <t>Allocation</t>
  </si>
  <si>
    <t>D2015-PFGP-001</t>
  </si>
  <si>
    <t>D2015-PFGP-002</t>
  </si>
  <si>
    <t xml:space="preserve">Los Angeles County Metropolitan Transportation Authority, ferry terminal replacement </t>
  </si>
  <si>
    <t>D2015-PFGP-003</t>
  </si>
  <si>
    <t>D2015-PFGP-005</t>
  </si>
  <si>
    <t>Chatham Area Transit Authority, rehabilitate three vessels and purchases a spare drive system.</t>
  </si>
  <si>
    <t>LA</t>
  </si>
  <si>
    <t>D2015-PFGP-006</t>
  </si>
  <si>
    <t xml:space="preserve">New Orleans Regional Transit Authority, ferry terminal replacement  </t>
  </si>
  <si>
    <t>MA</t>
  </si>
  <si>
    <t>D2015-PFGP-007</t>
  </si>
  <si>
    <t>D2015-PFGP-008</t>
  </si>
  <si>
    <t>Massachusetts DOT, Lynn Commuter Ferry Vessel Acquisition</t>
  </si>
  <si>
    <t>MD</t>
  </si>
  <si>
    <t>D2015-PFGP-009</t>
  </si>
  <si>
    <t>Baltimore City DOT, rebrand the Harbor Connector as an extension of Charm City Circulator</t>
  </si>
  <si>
    <t>D2015-PFGP-010</t>
  </si>
  <si>
    <t>City of Portland, Casco Bay Parking Garage Improvement</t>
  </si>
  <si>
    <t>D2015-PFGP-011</t>
  </si>
  <si>
    <t xml:space="preserve">Delaware River and Bay Authority, four ferry engines replacement </t>
  </si>
  <si>
    <t>D2016-PFGP-001</t>
  </si>
  <si>
    <t>D2016-PFGP-002</t>
  </si>
  <si>
    <t>NJ Transit, retrofit the power and propulsion engine systems for seven Catamaran commuter ferry vessels</t>
  </si>
  <si>
    <t>D2016-PFGP-003</t>
  </si>
  <si>
    <t>D2016-PFGP-004</t>
  </si>
  <si>
    <t xml:space="preserve">King County DOT, replace the passenger only ferry docking float and expand the docking capacity </t>
  </si>
  <si>
    <t>D2016-PFGP-006</t>
  </si>
  <si>
    <t>Washington State DOT, replace and expand the pedestrian bridge that connects the main terminal building to the passenger-only terminal.</t>
  </si>
  <si>
    <t>Golden Gate Bridge, Highway &amp; Transportation District, modify embarking and disembarking entrances for two vessels</t>
  </si>
  <si>
    <t>San Francisco Bay Area Water Emergency Transportation Authority, expand berthing capacity from four to six berths</t>
  </si>
  <si>
    <t xml:space="preserve">Massachusetts Bay Transportation Authority, replace the existing sectional steel barge </t>
  </si>
  <si>
    <t>FY 2016 Unobligated Allocations</t>
  </si>
  <si>
    <t>Total FY 2015 Unobligated Allocations……….</t>
  </si>
  <si>
    <t>Total FY 2016 Unobligated Allocations……….</t>
  </si>
  <si>
    <t>New York City DOT, replace the deck scows, upgrade  ferry maintenance facility ramps/racks, loading access bridge replacement</t>
  </si>
  <si>
    <t>Unobligated FY 2015 and FY 2016 Passenger Ferry allocations lapse on September 30, 2020.</t>
  </si>
  <si>
    <t>Discretionary ID</t>
  </si>
  <si>
    <t>FY 2022 and FY 2023 Unobligated Allocations</t>
  </si>
  <si>
    <t>AK</t>
  </si>
  <si>
    <t>D2023-ELFP-001</t>
  </si>
  <si>
    <t>D2023-ELFP-002/D2023-ELFP-003</t>
  </si>
  <si>
    <t>D2023-ELFP-004</t>
  </si>
  <si>
    <t>D2023-ELFP-005</t>
  </si>
  <si>
    <t>D2023-ELFP-006</t>
  </si>
  <si>
    <t>D2023-ELFP-007</t>
  </si>
  <si>
    <t>D2023-ELFP-008</t>
  </si>
  <si>
    <t>TABLE 14a</t>
  </si>
  <si>
    <t>Total FY 2022 and 2023 Unobligated Allocations………….....</t>
  </si>
  <si>
    <t>FY 2024 Unobligated Allocations</t>
  </si>
  <si>
    <t>DE</t>
  </si>
  <si>
    <t>IL</t>
  </si>
  <si>
    <t>Total FY 2024 Unobligated Allocations………….....</t>
  </si>
  <si>
    <t>Unobligated FY 2024 Electric/Low-Emitting allocations lapse on September 30, 2029</t>
  </si>
  <si>
    <t>D2024- ELFP-101</t>
  </si>
  <si>
    <t>D2024- ELFP-102</t>
  </si>
  <si>
    <t>D2024- ELFP-103</t>
  </si>
  <si>
    <t>D2024- ELFP-104</t>
  </si>
  <si>
    <t>D2024- ELFP-105</t>
  </si>
  <si>
    <t>D2024- ELFP-106</t>
  </si>
  <si>
    <t>Total FY 2022 to FY 2024 Unobligated Allocations……........</t>
  </si>
  <si>
    <t>Alaska Department of Transportation &amp; Public Facilities (DOT&amp;PF)</t>
  </si>
  <si>
    <t xml:space="preserve">Georgia Dept of Transportation – Office of Intermodal Programs  </t>
  </si>
  <si>
    <t>Merrimack Valley Regional Transit Authority</t>
  </si>
  <si>
    <t>City of Annapolis</t>
  </si>
  <si>
    <t xml:space="preserve">Maine Department of Transportation </t>
  </si>
  <si>
    <t>New Jersey Transit Corporation</t>
  </si>
  <si>
    <t xml:space="preserve">Washington State Department of Transportation, Ferries Division </t>
  </si>
  <si>
    <t>Electric vessel expansion project</t>
  </si>
  <si>
    <t xml:space="preserve">Electric ferry and charging stations acquisition project   </t>
  </si>
  <si>
    <t xml:space="preserve">Zero emission ferry expansion project </t>
  </si>
  <si>
    <t xml:space="preserve">Battery electric passenger ferry vessels acquisition and charging infrastructure improvements </t>
  </si>
  <si>
    <t>Ferry expansion project</t>
  </si>
  <si>
    <t>Electrification of diesel ferry vessels and installation of charging infrastructure project</t>
  </si>
  <si>
    <t>Electrification project</t>
  </si>
  <si>
    <t>Golden Gate Bridge, Highway and Transportation District</t>
  </si>
  <si>
    <t>San Francisco Bay Area Water Emergency Transportation Authority</t>
  </si>
  <si>
    <t>Delaware River and Bay Authority</t>
  </si>
  <si>
    <t>Chatham Area Transit</t>
  </si>
  <si>
    <t>Rock Island County Metropolitan Mass Transit District</t>
  </si>
  <si>
    <t>Anne Arundel County, Maryland</t>
  </si>
  <si>
    <t>Electric ferry program project</t>
  </si>
  <si>
    <t xml:space="preserve">EV charging stations project </t>
  </si>
  <si>
    <t xml:space="preserve">Construction electric ferry vessels project   </t>
  </si>
  <si>
    <t xml:space="preserve">Transitioning to a low- carbon future project </t>
  </si>
  <si>
    <t>Expansion an electrification bi-state vessel network project</t>
  </si>
  <si>
    <t>Prior Year Unobligated Electric or Low-Emitting Ferry Pilot Program Allocations as of September 30, 2024</t>
  </si>
  <si>
    <t>Unobligated FY 2022 and 2023 Electric or Low-Emitting allocations lapse on September 30, 2028</t>
  </si>
  <si>
    <t>Remaining Allocation</t>
  </si>
  <si>
    <t>Ferry vessel replacement project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</si>
</sst>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5" formatCode="&quot;$&quot;#,##0_);\(&quot;$&quot;#,##0\)"/>
    <numFmt numFmtId="6" formatCode="&quot;$&quot;#,##0_);[Red]\(&quot;$&quot;#,##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&quot;$&quot;#,##0;[Red]&quot;$&quot;#,##0"/>
  </numFmts>
  <fonts count="12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i/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color rgb="FF000000"/>
      <name val="Arial"/>
      <family val="2"/>
    </font>
    <font>
      <sz val="8"/>
      <name val="Arial"/>
      <family val="2"/>
    </font>
    <font>
      <b/>
      <sz val="12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3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00">
    <xf numFmtId="3" fontId="0" fillId="0" borderId="0" xfId="0"/>
    <xf numFmtId="3" fontId="3" fillId="0" borderId="0" xfId="0" applyFont="1" applyBorder="1" applyAlignment="1"/>
    <xf numFmtId="3" fontId="3" fillId="0" borderId="0" xfId="0" applyFont="1" applyFill="1" applyBorder="1" applyAlignment="1">
      <alignment horizontal="left"/>
    </xf>
    <xf numFmtId="3" fontId="3" fillId="0" borderId="0" xfId="0" applyNumberFormat="1" applyFont="1" applyFill="1" applyBorder="1" applyAlignment="1">
      <alignment horizontal="center"/>
    </xf>
    <xf numFmtId="3" fontId="3" fillId="0" borderId="0" xfId="0" applyFont="1" applyFill="1" applyBorder="1" applyAlignment="1">
      <alignment horizontal="left" wrapText="1"/>
    </xf>
    <xf numFmtId="3" fontId="4" fillId="0" borderId="0" xfId="0" applyFont="1" applyAlignment="1">
      <alignment wrapText="1"/>
    </xf>
    <xf numFmtId="3" fontId="3" fillId="0" borderId="0" xfId="0" applyFont="1" applyAlignment="1"/>
    <xf numFmtId="3" fontId="4" fillId="0" borderId="0" xfId="0" applyFont="1" applyAlignment="1"/>
    <xf numFmtId="3" fontId="3" fillId="0" borderId="0" xfId="0" applyFont="1" applyFill="1" applyBorder="1" applyAlignment="1"/>
    <xf numFmtId="5" fontId="7" fillId="0" borderId="0" xfId="0" applyNumberFormat="1" applyFont="1" applyBorder="1" applyAlignment="1">
      <alignment horizontal="right" wrapText="1"/>
    </xf>
    <xf numFmtId="37" fontId="7" fillId="0" borderId="0" xfId="0" applyNumberFormat="1" applyFont="1" applyBorder="1" applyAlignment="1">
      <alignment horizontal="right" wrapText="1"/>
    </xf>
    <xf numFmtId="37" fontId="7" fillId="0" borderId="0" xfId="2" applyNumberFormat="1" applyFont="1" applyBorder="1" applyAlignment="1">
      <alignment horizontal="right" wrapText="1"/>
    </xf>
    <xf numFmtId="165" fontId="7" fillId="0" borderId="0" xfId="2" applyNumberFormat="1" applyFont="1" applyBorder="1" applyAlignment="1">
      <alignment horizontal="right" wrapText="1"/>
    </xf>
    <xf numFmtId="49" fontId="3" fillId="2" borderId="0" xfId="0" applyNumberFormat="1" applyFont="1" applyFill="1" applyBorder="1" applyAlignment="1">
      <alignment horizontal="left"/>
    </xf>
    <xf numFmtId="3" fontId="3" fillId="2" borderId="0" xfId="0" applyNumberFormat="1" applyFont="1" applyFill="1" applyBorder="1" applyAlignment="1">
      <alignment horizontal="right" wrapText="1"/>
    </xf>
    <xf numFmtId="3" fontId="4" fillId="0" borderId="0" xfId="0" applyFont="1" applyFill="1" applyAlignment="1"/>
    <xf numFmtId="3" fontId="5" fillId="0" borderId="0" xfId="0" applyFont="1" applyAlignment="1"/>
    <xf numFmtId="164" fontId="5" fillId="0" borderId="0" xfId="0" applyNumberFormat="1" applyFont="1" applyAlignment="1"/>
    <xf numFmtId="3" fontId="2" fillId="0" borderId="0" xfId="0" applyFont="1" applyFill="1" applyBorder="1" applyAlignment="1"/>
    <xf numFmtId="3" fontId="2" fillId="0" borderId="1" xfId="0" applyFont="1" applyFill="1" applyBorder="1" applyAlignment="1">
      <alignment horizontal="center"/>
    </xf>
    <xf numFmtId="3" fontId="2" fillId="0" borderId="1" xfId="0" applyFont="1" applyBorder="1" applyAlignment="1">
      <alignment horizontal="center"/>
    </xf>
    <xf numFmtId="3" fontId="2" fillId="0" borderId="1" xfId="0" applyFont="1" applyBorder="1" applyAlignment="1">
      <alignment horizontal="center" wrapText="1"/>
    </xf>
    <xf numFmtId="3" fontId="2" fillId="0" borderId="1" xfId="0" applyNumberFormat="1" applyFont="1" applyFill="1" applyBorder="1" applyAlignment="1">
      <alignment horizontal="center" wrapText="1"/>
    </xf>
    <xf numFmtId="3" fontId="3" fillId="0" borderId="0" xfId="0" applyFont="1" applyAlignment="1">
      <alignment wrapText="1"/>
    </xf>
    <xf numFmtId="165" fontId="3" fillId="0" borderId="0" xfId="0" applyNumberFormat="1" applyFont="1" applyAlignment="1"/>
    <xf numFmtId="3" fontId="6" fillId="0" borderId="0" xfId="0" applyFont="1" applyFill="1" applyBorder="1" applyAlignment="1">
      <alignment horizontal="left"/>
    </xf>
    <xf numFmtId="3" fontId="2" fillId="0" borderId="0" xfId="0" applyFont="1" applyBorder="1" applyAlignment="1">
      <alignment horizontal="center"/>
    </xf>
    <xf numFmtId="3" fontId="2" fillId="0" borderId="0" xfId="0" applyFont="1" applyFill="1" applyBorder="1" applyAlignment="1">
      <alignment horizontal="left"/>
    </xf>
    <xf numFmtId="3" fontId="2" fillId="0" borderId="0" xfId="0" applyFont="1" applyFill="1" applyBorder="1" applyAlignment="1">
      <alignment horizontal="left" wrapText="1"/>
    </xf>
    <xf numFmtId="49" fontId="7" fillId="0" borderId="0" xfId="0" applyNumberFormat="1" applyFont="1" applyBorder="1" applyAlignment="1"/>
    <xf numFmtId="49" fontId="7" fillId="0" borderId="0" xfId="0" applyNumberFormat="1" applyFont="1" applyBorder="1" applyAlignment="1">
      <alignment wrapText="1"/>
    </xf>
    <xf numFmtId="164" fontId="7" fillId="0" borderId="0" xfId="0" applyNumberFormat="1" applyFont="1" applyBorder="1" applyAlignment="1">
      <alignment horizontal="right"/>
    </xf>
    <xf numFmtId="41" fontId="7" fillId="0" borderId="0" xfId="1" applyNumberFormat="1" applyFont="1" applyBorder="1" applyAlignment="1">
      <alignment horizontal="right"/>
    </xf>
    <xf numFmtId="41" fontId="7" fillId="0" borderId="0" xfId="0" applyNumberFormat="1" applyFont="1" applyBorder="1" applyAlignment="1">
      <alignment horizontal="right"/>
    </xf>
    <xf numFmtId="3" fontId="3" fillId="0" borderId="1" xfId="0" applyFont="1" applyBorder="1" applyAlignment="1"/>
    <xf numFmtId="49" fontId="7" fillId="0" borderId="1" xfId="0" applyNumberFormat="1" applyFont="1" applyBorder="1" applyAlignment="1">
      <alignment wrapText="1"/>
    </xf>
    <xf numFmtId="41" fontId="7" fillId="0" borderId="1" xfId="0" applyNumberFormat="1" applyFont="1" applyBorder="1" applyAlignment="1">
      <alignment horizontal="right"/>
    </xf>
    <xf numFmtId="3" fontId="3" fillId="0" borderId="2" xfId="0" applyFont="1" applyBorder="1" applyAlignment="1"/>
    <xf numFmtId="165" fontId="2" fillId="0" borderId="2" xfId="0" applyNumberFormat="1" applyFont="1" applyBorder="1" applyAlignment="1"/>
    <xf numFmtId="49" fontId="7" fillId="0" borderId="0" xfId="0" applyNumberFormat="1" applyFont="1" applyBorder="1" applyAlignment="1">
      <alignment vertical="top" wrapText="1"/>
    </xf>
    <xf numFmtId="3" fontId="2" fillId="0" borderId="2" xfId="0" applyFont="1" applyBorder="1" applyAlignment="1">
      <alignment horizontal="right" wrapText="1"/>
    </xf>
    <xf numFmtId="3" fontId="3" fillId="0" borderId="3" xfId="0" applyFont="1" applyFill="1" applyBorder="1" applyAlignment="1"/>
    <xf numFmtId="3" fontId="3" fillId="0" borderId="3" xfId="0" applyFont="1" applyBorder="1" applyAlignment="1">
      <alignment wrapText="1"/>
    </xf>
    <xf numFmtId="3" fontId="2" fillId="0" borderId="3" xfId="0" applyFont="1" applyBorder="1" applyAlignment="1">
      <alignment horizontal="right" wrapText="1"/>
    </xf>
    <xf numFmtId="165" fontId="8" fillId="0" borderId="3" xfId="2" applyNumberFormat="1" applyFont="1" applyBorder="1" applyAlignment="1">
      <alignment horizontal="right" wrapText="1"/>
    </xf>
    <xf numFmtId="3" fontId="2" fillId="0" borderId="4" xfId="0" applyFont="1" applyFill="1" applyBorder="1" applyAlignment="1">
      <alignment horizontal="center"/>
    </xf>
    <xf numFmtId="3" fontId="2" fillId="0" borderId="4" xfId="0" applyFont="1" applyFill="1" applyBorder="1" applyAlignment="1">
      <alignment horizontal="left"/>
    </xf>
    <xf numFmtId="5" fontId="2" fillId="0" borderId="4" xfId="2" applyNumberFormat="1" applyFont="1" applyFill="1" applyBorder="1" applyAlignment="1"/>
    <xf numFmtId="3" fontId="3" fillId="0" borderId="0" xfId="0" applyFont="1"/>
    <xf numFmtId="3" fontId="2" fillId="0" borderId="0" xfId="0" applyFont="1"/>
    <xf numFmtId="3" fontId="3" fillId="0" borderId="0" xfId="0" applyFont="1" applyFill="1"/>
    <xf numFmtId="3" fontId="3" fillId="0" borderId="0" xfId="0" applyFont="1" applyFill="1" applyAlignment="1">
      <alignment wrapText="1"/>
    </xf>
    <xf numFmtId="3" fontId="8" fillId="0" borderId="1" xfId="0" applyFont="1" applyBorder="1" applyAlignment="1">
      <alignment wrapText="1"/>
    </xf>
    <xf numFmtId="0" fontId="8" fillId="0" borderId="1" xfId="2" applyNumberFormat="1" applyFont="1" applyBorder="1" applyAlignment="1">
      <alignment wrapText="1"/>
    </xf>
    <xf numFmtId="3" fontId="2" fillId="0" borderId="4" xfId="0" applyFont="1" applyFill="1" applyBorder="1" applyAlignment="1">
      <alignment horizontal="right" wrapText="1"/>
    </xf>
    <xf numFmtId="3" fontId="2" fillId="0" borderId="0" xfId="0" applyFont="1" applyBorder="1" applyAlignment="1">
      <alignment horizontal="right" wrapText="1"/>
    </xf>
    <xf numFmtId="164" fontId="3" fillId="0" borderId="0" xfId="0" applyNumberFormat="1" applyFont="1"/>
    <xf numFmtId="3" fontId="3" fillId="0" borderId="1" xfId="0" applyFont="1" applyBorder="1"/>
    <xf numFmtId="3" fontId="3" fillId="0" borderId="1" xfId="0" applyFont="1" applyBorder="1" applyAlignment="1">
      <alignment wrapText="1"/>
    </xf>
    <xf numFmtId="3" fontId="3" fillId="0" borderId="2" xfId="0" applyFont="1" applyBorder="1"/>
    <xf numFmtId="3" fontId="2" fillId="0" borderId="2" xfId="0" applyFont="1" applyBorder="1"/>
    <xf numFmtId="44" fontId="2" fillId="0" borderId="1" xfId="2" applyFont="1" applyBorder="1" applyAlignment="1">
      <alignment wrapText="1"/>
    </xf>
    <xf numFmtId="3" fontId="4" fillId="0" borderId="1" xfId="0" applyFont="1" applyFill="1" applyBorder="1" applyAlignment="1"/>
    <xf numFmtId="3" fontId="2" fillId="0" borderId="1" xfId="0" applyFont="1" applyFill="1" applyBorder="1" applyAlignment="1">
      <alignment horizontal="right" wrapText="1"/>
    </xf>
    <xf numFmtId="3" fontId="2" fillId="0" borderId="1" xfId="0" applyFont="1" applyFill="1" applyBorder="1" applyAlignment="1"/>
    <xf numFmtId="3" fontId="2" fillId="0" borderId="1" xfId="0" applyFont="1" applyBorder="1" applyAlignment="1">
      <alignment horizontal="right" wrapText="1"/>
    </xf>
    <xf numFmtId="3" fontId="3" fillId="0" borderId="0" xfId="0" applyFont="1" applyBorder="1" applyAlignment="1">
      <alignment wrapText="1"/>
    </xf>
    <xf numFmtId="44" fontId="3" fillId="0" borderId="0" xfId="2" applyFont="1" applyBorder="1" applyAlignment="1">
      <alignment wrapText="1"/>
    </xf>
    <xf numFmtId="165" fontId="8" fillId="0" borderId="2" xfId="2" applyNumberFormat="1" applyFont="1" applyBorder="1" applyAlignment="1">
      <alignment horizontal="right" wrapText="1"/>
    </xf>
    <xf numFmtId="3" fontId="9" fillId="0" borderId="0" xfId="0" applyFont="1"/>
    <xf numFmtId="3" fontId="9" fillId="0" borderId="0" xfId="0" applyFont="1" applyBorder="1" applyAlignment="1">
      <alignment horizontal="right" vertical="center" wrapText="1"/>
    </xf>
    <xf numFmtId="3" fontId="7" fillId="0" borderId="0" xfId="0" applyFont="1" applyBorder="1" applyAlignment="1">
      <alignment wrapText="1"/>
    </xf>
    <xf numFmtId="3" fontId="6" fillId="0" borderId="0" xfId="0" applyFont="1"/>
    <xf numFmtId="3" fontId="3" fillId="0" borderId="2" xfId="0" applyFont="1" applyBorder="1" applyAlignment="1">
      <alignment wrapText="1"/>
    </xf>
    <xf numFmtId="3" fontId="3" fillId="0" borderId="2" xfId="0" applyFont="1" applyFill="1" applyBorder="1"/>
    <xf numFmtId="3" fontId="3" fillId="0" borderId="0" xfId="0" applyFont="1" applyFill="1" applyAlignment="1"/>
    <xf numFmtId="3" fontId="8" fillId="0" borderId="2" xfId="0" applyFont="1" applyBorder="1" applyAlignment="1">
      <alignment wrapText="1"/>
    </xf>
    <xf numFmtId="0" fontId="8" fillId="0" borderId="2" xfId="2" applyNumberFormat="1" applyFont="1" applyBorder="1" applyAlignment="1">
      <alignment wrapText="1"/>
    </xf>
    <xf numFmtId="6" fontId="11" fillId="0" borderId="2" xfId="0" applyNumberFormat="1" applyFont="1" applyBorder="1"/>
    <xf numFmtId="3" fontId="9" fillId="0" borderId="0" xfId="0" applyFont="1" applyAlignment="1"/>
    <xf numFmtId="3" fontId="2" fillId="0" borderId="0" xfId="0" applyFont="1" applyFill="1" applyBorder="1" applyAlignment="1">
      <alignment horizontal="right"/>
    </xf>
    <xf numFmtId="3" fontId="8" fillId="0" borderId="2" xfId="0" applyFont="1" applyBorder="1" applyAlignment="1"/>
    <xf numFmtId="3" fontId="2" fillId="0" borderId="2" xfId="0" applyFont="1" applyBorder="1" applyAlignment="1">
      <alignment horizontal="right"/>
    </xf>
    <xf numFmtId="3" fontId="9" fillId="0" borderId="0" xfId="0" applyFont="1" applyAlignment="1">
      <alignment wrapText="1"/>
    </xf>
    <xf numFmtId="3" fontId="9" fillId="0" borderId="0" xfId="0" applyFont="1" applyBorder="1" applyAlignment="1">
      <alignment vertical="center" wrapText="1"/>
    </xf>
    <xf numFmtId="3" fontId="9" fillId="0" borderId="0" xfId="0" applyFont="1" applyAlignment="1">
      <alignment vertical="center" wrapText="1"/>
    </xf>
    <xf numFmtId="3" fontId="6" fillId="0" borderId="0" xfId="0" applyFont="1" applyBorder="1" applyAlignment="1">
      <alignment horizontal="left" wrapText="1"/>
    </xf>
    <xf numFmtId="3" fontId="0" fillId="0" borderId="0" xfId="0" applyBorder="1" applyAlignment="1">
      <alignment wrapText="1"/>
    </xf>
    <xf numFmtId="3" fontId="2" fillId="0" borderId="3" xfId="0" applyFont="1" applyBorder="1" applyAlignment="1">
      <alignment horizontal="center"/>
    </xf>
    <xf numFmtId="3" fontId="2" fillId="0" borderId="0" xfId="0" applyFont="1" applyFill="1" applyAlignment="1">
      <alignment horizontal="center"/>
    </xf>
    <xf numFmtId="3" fontId="2" fillId="0" borderId="0" xfId="0" applyFont="1" applyAlignment="1">
      <alignment horizontal="center"/>
    </xf>
    <xf numFmtId="3" fontId="2" fillId="0" borderId="1" xfId="0" applyFont="1" applyBorder="1" applyAlignment="1">
      <alignment horizontal="center"/>
    </xf>
    <xf numFmtId="3" fontId="6" fillId="0" borderId="5" xfId="0" applyFont="1" applyBorder="1" applyAlignment="1">
      <alignment horizontal="left" wrapText="1"/>
    </xf>
    <xf numFmtId="3" fontId="0" fillId="0" borderId="5" xfId="0" applyBorder="1" applyAlignment="1">
      <alignment wrapText="1"/>
    </xf>
    <xf numFmtId="3" fontId="9" fillId="0" borderId="2" xfId="0" applyFont="1" applyBorder="1"/>
    <xf numFmtId="3" fontId="11" fillId="0" borderId="2" xfId="0" applyFont="1" applyBorder="1" applyAlignment="1">
      <alignment horizontal="right" wrapText="1"/>
    </xf>
    <xf numFmtId="3" fontId="2" fillId="0" borderId="0" xfId="0" applyFont="1" applyFill="1" applyAlignment="1">
      <alignment horizontal="center" vertical="center"/>
    </xf>
    <xf numFmtId="3" fontId="2" fillId="0" borderId="3" xfId="0" applyFont="1" applyBorder="1" applyAlignment="1">
      <alignment horizontal="center" vertical="center"/>
    </xf>
    <xf numFmtId="3" fontId="2" fillId="0" borderId="0" xfId="0" applyFont="1" applyBorder="1" applyAlignment="1">
      <alignment horizontal="left" wrapText="1"/>
    </xf>
    <xf numFmtId="3" fontId="3" fillId="0" borderId="0" xfId="0" applyFont="1" applyBorder="1" applyAlignment="1">
      <alignment wrapText="1"/>
    </xf>
  </cellXfs>
  <cellStyles count="3">
    <cellStyle name="Comma" xfId="1" builtinId="3"/>
    <cellStyle name="Currency" xfId="2" builtinId="4"/>
    <cellStyle name="Normal" xfId="0" builtinId="0"/>
  </cellStyles>
  <dxfs count="6"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9"/>
  <sheetViews>
    <sheetView zoomScale="80" zoomScaleNormal="80" workbookViewId="0">
      <selection sqref="A1:IV65536"/>
    </sheetView>
  </sheetViews>
  <sheetFormatPr defaultColWidth="9.28515625" defaultRowHeight="21" customHeight="1" x14ac:dyDescent="0.2"/>
  <cols>
    <col min="1" max="1" width="8.42578125" style="15" customWidth="1"/>
    <col min="2" max="2" width="24.7109375" style="15" customWidth="1"/>
    <col min="3" max="3" width="69.28515625" style="5" customWidth="1"/>
    <col min="4" max="4" width="26.28515625" style="15" customWidth="1"/>
    <col min="5" max="5" width="16.28515625" style="7" customWidth="1"/>
    <col min="6" max="6" width="24.42578125" style="7" customWidth="1"/>
    <col min="7" max="7" width="9.28515625" style="7"/>
    <col min="8" max="8" width="6.42578125" style="7" customWidth="1"/>
    <col min="9" max="9" width="18.7109375" style="7" customWidth="1"/>
    <col min="10" max="16384" width="9.28515625" style="7"/>
  </cols>
  <sheetData>
    <row r="1" spans="1:4" ht="21" customHeight="1" x14ac:dyDescent="0.25">
      <c r="A1" s="90" t="s">
        <v>0</v>
      </c>
      <c r="B1" s="90"/>
      <c r="C1" s="90"/>
      <c r="D1" s="90"/>
    </row>
    <row r="2" spans="1:4" ht="24" customHeight="1" x14ac:dyDescent="0.25">
      <c r="A2" s="89" t="s">
        <v>54</v>
      </c>
      <c r="B2" s="89"/>
      <c r="C2" s="89"/>
      <c r="D2" s="89"/>
    </row>
    <row r="3" spans="1:4" ht="21" customHeight="1" x14ac:dyDescent="0.25">
      <c r="A3" s="88" t="s">
        <v>9</v>
      </c>
      <c r="B3" s="88"/>
      <c r="C3" s="88"/>
      <c r="D3" s="88"/>
    </row>
    <row r="4" spans="1:4" ht="9.1999999999999993" customHeight="1" x14ac:dyDescent="0.25">
      <c r="A4" s="91"/>
      <c r="B4" s="91"/>
      <c r="C4" s="91"/>
      <c r="D4" s="91"/>
    </row>
    <row r="5" spans="1:4" ht="21" customHeight="1" x14ac:dyDescent="0.25">
      <c r="A5" s="25" t="s">
        <v>10</v>
      </c>
      <c r="B5" s="8"/>
      <c r="C5" s="4"/>
      <c r="D5" s="26"/>
    </row>
    <row r="6" spans="1:4" ht="11.85" customHeight="1" x14ac:dyDescent="0.25">
      <c r="A6" s="25"/>
      <c r="B6" s="8"/>
      <c r="C6" s="4"/>
      <c r="D6" s="26"/>
    </row>
    <row r="7" spans="1:4" ht="21" customHeight="1" x14ac:dyDescent="0.25">
      <c r="A7" s="19" t="s">
        <v>2</v>
      </c>
      <c r="B7" s="20" t="s">
        <v>1</v>
      </c>
      <c r="C7" s="21" t="s">
        <v>8</v>
      </c>
      <c r="D7" s="22" t="s">
        <v>6</v>
      </c>
    </row>
    <row r="8" spans="1:4" ht="36.75" customHeight="1" x14ac:dyDescent="0.2">
      <c r="A8" s="29" t="s">
        <v>3</v>
      </c>
      <c r="B8" s="6" t="s">
        <v>15</v>
      </c>
      <c r="C8" s="30" t="s">
        <v>16</v>
      </c>
      <c r="D8" s="31">
        <v>6000000</v>
      </c>
    </row>
    <row r="9" spans="1:4" ht="36.75" customHeight="1" x14ac:dyDescent="0.2">
      <c r="A9" s="6" t="s">
        <v>3</v>
      </c>
      <c r="B9" s="6" t="s">
        <v>22</v>
      </c>
      <c r="C9" s="30" t="s">
        <v>17</v>
      </c>
      <c r="D9" s="32">
        <v>336600</v>
      </c>
    </row>
    <row r="10" spans="1:4" ht="36.75" customHeight="1" x14ac:dyDescent="0.2">
      <c r="A10" s="6" t="s">
        <v>3</v>
      </c>
      <c r="B10" s="6" t="s">
        <v>23</v>
      </c>
      <c r="C10" s="30" t="s">
        <v>18</v>
      </c>
      <c r="D10" s="32">
        <v>3000000</v>
      </c>
    </row>
    <row r="11" spans="1:4" ht="36.75" customHeight="1" x14ac:dyDescent="0.2">
      <c r="A11" s="6" t="s">
        <v>12</v>
      </c>
      <c r="B11" s="6" t="s">
        <v>24</v>
      </c>
      <c r="C11" s="30" t="s">
        <v>19</v>
      </c>
      <c r="D11" s="32">
        <v>4772755</v>
      </c>
    </row>
    <row r="12" spans="1:4" ht="21" customHeight="1" x14ac:dyDescent="0.2">
      <c r="A12" s="6" t="s">
        <v>4</v>
      </c>
      <c r="B12" s="6" t="s">
        <v>25</v>
      </c>
      <c r="C12" s="30" t="s">
        <v>20</v>
      </c>
      <c r="D12" s="33">
        <v>374400</v>
      </c>
    </row>
    <row r="13" spans="1:4" ht="31.35" customHeight="1" x14ac:dyDescent="0.2">
      <c r="A13" s="34" t="s">
        <v>14</v>
      </c>
      <c r="B13" s="34" t="s">
        <v>26</v>
      </c>
      <c r="C13" s="35" t="s">
        <v>21</v>
      </c>
      <c r="D13" s="36">
        <v>5612124</v>
      </c>
    </row>
    <row r="14" spans="1:4" ht="18.75" customHeight="1" x14ac:dyDescent="0.25">
      <c r="A14" s="37"/>
      <c r="B14" s="37"/>
      <c r="C14" s="40" t="s">
        <v>52</v>
      </c>
      <c r="D14" s="38">
        <f>SUM(D8:D13)</f>
        <v>20095879</v>
      </c>
    </row>
    <row r="15" spans="1:4" ht="18.75" customHeight="1" x14ac:dyDescent="0.2">
      <c r="A15" s="6"/>
      <c r="B15" s="6"/>
      <c r="C15" s="23"/>
      <c r="D15" s="24"/>
    </row>
    <row r="16" spans="1:4" ht="15.6" customHeight="1" x14ac:dyDescent="0.25">
      <c r="A16" s="27" t="s">
        <v>11</v>
      </c>
      <c r="B16" s="18"/>
      <c r="C16" s="28"/>
      <c r="D16" s="3"/>
    </row>
    <row r="17" spans="1:8" ht="12.75" customHeight="1" x14ac:dyDescent="0.2">
      <c r="A17" s="25"/>
      <c r="B17" s="8"/>
      <c r="C17" s="4"/>
      <c r="D17" s="3"/>
    </row>
    <row r="18" spans="1:8" ht="21" customHeight="1" x14ac:dyDescent="0.25">
      <c r="A18" s="19" t="s">
        <v>2</v>
      </c>
      <c r="B18" s="20" t="s">
        <v>1</v>
      </c>
      <c r="C18" s="21" t="s">
        <v>8</v>
      </c>
      <c r="D18" s="22" t="s">
        <v>6</v>
      </c>
    </row>
    <row r="19" spans="1:8" ht="37.35" customHeight="1" x14ac:dyDescent="0.2">
      <c r="A19" s="2" t="s">
        <v>14</v>
      </c>
      <c r="B19" s="6" t="s">
        <v>31</v>
      </c>
      <c r="C19" s="30" t="s">
        <v>21</v>
      </c>
      <c r="D19" s="9">
        <v>387876</v>
      </c>
    </row>
    <row r="20" spans="1:8" ht="35.1" customHeight="1" x14ac:dyDescent="0.2">
      <c r="A20" s="1" t="s">
        <v>5</v>
      </c>
      <c r="B20" s="6" t="s">
        <v>32</v>
      </c>
      <c r="C20" s="39" t="s">
        <v>41</v>
      </c>
      <c r="D20" s="33">
        <v>5700000</v>
      </c>
    </row>
    <row r="21" spans="1:8" ht="17.45" customHeight="1" x14ac:dyDescent="0.2">
      <c r="A21" s="1" t="s">
        <v>5</v>
      </c>
      <c r="B21" s="6" t="s">
        <v>33</v>
      </c>
      <c r="C21" s="39" t="s">
        <v>42</v>
      </c>
      <c r="D21" s="10">
        <v>1232000</v>
      </c>
    </row>
    <row r="22" spans="1:8" ht="30" x14ac:dyDescent="0.2">
      <c r="A22" s="6" t="s">
        <v>27</v>
      </c>
      <c r="B22" s="6" t="s">
        <v>34</v>
      </c>
      <c r="C22" s="39" t="s">
        <v>43</v>
      </c>
      <c r="D22" s="10">
        <v>1067299</v>
      </c>
    </row>
    <row r="23" spans="1:8" ht="15" x14ac:dyDescent="0.2">
      <c r="A23" s="6" t="s">
        <v>28</v>
      </c>
      <c r="B23" s="6" t="s">
        <v>35</v>
      </c>
      <c r="C23" s="39" t="s">
        <v>44</v>
      </c>
      <c r="D23" s="11">
        <v>253844</v>
      </c>
    </row>
    <row r="24" spans="1:8" ht="30" x14ac:dyDescent="0.2">
      <c r="A24" s="8" t="s">
        <v>28</v>
      </c>
      <c r="B24" s="6" t="s">
        <v>36</v>
      </c>
      <c r="C24" s="39" t="s">
        <v>45</v>
      </c>
      <c r="D24" s="10">
        <v>328580</v>
      </c>
    </row>
    <row r="25" spans="1:8" ht="36" customHeight="1" x14ac:dyDescent="0.2">
      <c r="A25" s="6" t="s">
        <v>29</v>
      </c>
      <c r="B25" s="6" t="s">
        <v>37</v>
      </c>
      <c r="C25" s="39" t="s">
        <v>46</v>
      </c>
      <c r="D25" s="10">
        <v>4423201</v>
      </c>
    </row>
    <row r="26" spans="1:8" ht="30" x14ac:dyDescent="0.2">
      <c r="A26" s="6" t="s">
        <v>29</v>
      </c>
      <c r="B26" s="6" t="s">
        <v>38</v>
      </c>
      <c r="C26" s="39" t="s">
        <v>47</v>
      </c>
      <c r="D26" s="10">
        <v>3380000</v>
      </c>
    </row>
    <row r="27" spans="1:8" ht="30" x14ac:dyDescent="0.2">
      <c r="A27" s="13" t="s">
        <v>30</v>
      </c>
      <c r="B27" s="6" t="s">
        <v>39</v>
      </c>
      <c r="C27" s="39" t="s">
        <v>48</v>
      </c>
      <c r="D27" s="14">
        <v>3000000</v>
      </c>
      <c r="H27" s="12"/>
    </row>
    <row r="28" spans="1:8" ht="33" customHeight="1" x14ac:dyDescent="0.2">
      <c r="A28" s="13" t="s">
        <v>30</v>
      </c>
      <c r="B28" s="6" t="s">
        <v>40</v>
      </c>
      <c r="C28" s="39" t="s">
        <v>49</v>
      </c>
      <c r="D28" s="14">
        <v>2268000</v>
      </c>
      <c r="H28" s="12"/>
    </row>
    <row r="29" spans="1:8" ht="18" customHeight="1" thickBot="1" x14ac:dyDescent="0.3">
      <c r="A29" s="41"/>
      <c r="B29" s="42"/>
      <c r="C29" s="43" t="s">
        <v>53</v>
      </c>
      <c r="D29" s="44">
        <f>SUM(D19:D28)</f>
        <v>22040800</v>
      </c>
    </row>
    <row r="30" spans="1:8" ht="35.450000000000003" customHeight="1" thickBot="1" x14ac:dyDescent="0.3">
      <c r="A30" s="45"/>
      <c r="B30" s="46" t="s">
        <v>7</v>
      </c>
      <c r="C30" s="54" t="s">
        <v>51</v>
      </c>
      <c r="D30" s="47">
        <f>D29+D14</f>
        <v>42136679</v>
      </c>
    </row>
    <row r="31" spans="1:8" ht="27.75" customHeight="1" x14ac:dyDescent="0.2">
      <c r="A31" s="92" t="s">
        <v>50</v>
      </c>
      <c r="B31" s="92"/>
      <c r="C31" s="92"/>
      <c r="D31" s="93"/>
    </row>
    <row r="33" spans="1:7" ht="21" customHeight="1" x14ac:dyDescent="0.25">
      <c r="A33" s="25" t="s">
        <v>55</v>
      </c>
      <c r="B33" s="8"/>
      <c r="C33" s="4"/>
      <c r="D33" s="26"/>
    </row>
    <row r="34" spans="1:7" ht="14.25" customHeight="1" x14ac:dyDescent="0.25">
      <c r="A34" s="25"/>
      <c r="B34" s="8"/>
      <c r="C34" s="4"/>
      <c r="D34" s="26"/>
    </row>
    <row r="35" spans="1:7" s="1" customFormat="1" ht="26.25" customHeight="1" x14ac:dyDescent="0.25">
      <c r="A35" s="52" t="s">
        <v>2</v>
      </c>
      <c r="B35" s="52" t="s">
        <v>1</v>
      </c>
      <c r="C35" s="52" t="s">
        <v>8</v>
      </c>
      <c r="D35" s="53" t="s">
        <v>56</v>
      </c>
    </row>
    <row r="36" spans="1:7" ht="34.5" customHeight="1" x14ac:dyDescent="0.2">
      <c r="A36" s="48" t="s">
        <v>3</v>
      </c>
      <c r="B36" s="48" t="s">
        <v>57</v>
      </c>
      <c r="C36" s="23" t="s">
        <v>85</v>
      </c>
      <c r="D36" s="56">
        <v>2200000</v>
      </c>
    </row>
    <row r="37" spans="1:7" s="16" customFormat="1" ht="32.25" customHeight="1" x14ac:dyDescent="0.2">
      <c r="A37" s="48" t="s">
        <v>3</v>
      </c>
      <c r="B37" s="48" t="s">
        <v>58</v>
      </c>
      <c r="C37" s="23" t="s">
        <v>59</v>
      </c>
      <c r="D37" s="48">
        <v>4000000</v>
      </c>
      <c r="G37" s="17"/>
    </row>
    <row r="38" spans="1:7" ht="33" customHeight="1" x14ac:dyDescent="0.2">
      <c r="A38" s="48" t="s">
        <v>3</v>
      </c>
      <c r="B38" s="48" t="s">
        <v>60</v>
      </c>
      <c r="C38" s="23" t="s">
        <v>86</v>
      </c>
      <c r="D38" s="48">
        <v>4000000</v>
      </c>
    </row>
    <row r="39" spans="1:7" ht="33" customHeight="1" x14ac:dyDescent="0.2">
      <c r="A39" s="48" t="s">
        <v>4</v>
      </c>
      <c r="B39" s="48" t="s">
        <v>61</v>
      </c>
      <c r="C39" s="23" t="s">
        <v>62</v>
      </c>
      <c r="D39" s="48">
        <v>713280</v>
      </c>
    </row>
    <row r="40" spans="1:7" ht="30" customHeight="1" x14ac:dyDescent="0.2">
      <c r="A40" s="48" t="s">
        <v>63</v>
      </c>
      <c r="B40" s="48" t="s">
        <v>64</v>
      </c>
      <c r="C40" s="23" t="s">
        <v>65</v>
      </c>
      <c r="D40" s="48">
        <v>5000000</v>
      </c>
    </row>
    <row r="41" spans="1:7" ht="32.25" customHeight="1" x14ac:dyDescent="0.2">
      <c r="A41" s="48" t="s">
        <v>66</v>
      </c>
      <c r="B41" s="48" t="s">
        <v>67</v>
      </c>
      <c r="C41" s="23" t="s">
        <v>87</v>
      </c>
      <c r="D41" s="48">
        <v>1000000</v>
      </c>
    </row>
    <row r="42" spans="1:7" ht="25.7" customHeight="1" x14ac:dyDescent="0.2">
      <c r="A42" s="48" t="s">
        <v>66</v>
      </c>
      <c r="B42" s="48" t="s">
        <v>68</v>
      </c>
      <c r="C42" s="23" t="s">
        <v>69</v>
      </c>
      <c r="D42" s="48">
        <v>4500000</v>
      </c>
    </row>
    <row r="43" spans="1:7" ht="36" customHeight="1" x14ac:dyDescent="0.2">
      <c r="A43" s="48" t="s">
        <v>70</v>
      </c>
      <c r="B43" s="48" t="s">
        <v>71</v>
      </c>
      <c r="C43" s="23" t="s">
        <v>72</v>
      </c>
      <c r="D43" s="48">
        <v>1356992</v>
      </c>
    </row>
    <row r="44" spans="1:7" ht="18.75" customHeight="1" x14ac:dyDescent="0.2">
      <c r="A44" s="48" t="s">
        <v>13</v>
      </c>
      <c r="B44" s="48" t="s">
        <v>73</v>
      </c>
      <c r="C44" s="23" t="s">
        <v>74</v>
      </c>
      <c r="D44" s="48">
        <v>296571</v>
      </c>
    </row>
    <row r="45" spans="1:7" ht="30.75" customHeight="1" x14ac:dyDescent="0.2">
      <c r="A45" s="57" t="s">
        <v>14</v>
      </c>
      <c r="B45" s="57" t="s">
        <v>75</v>
      </c>
      <c r="C45" s="58" t="s">
        <v>76</v>
      </c>
      <c r="D45" s="57">
        <v>933157</v>
      </c>
    </row>
    <row r="46" spans="1:7" ht="22.5" customHeight="1" x14ac:dyDescent="0.25">
      <c r="A46" s="59"/>
      <c r="B46" s="59"/>
      <c r="C46" s="40" t="s">
        <v>89</v>
      </c>
      <c r="D46" s="60">
        <f>SUM(D36:D45)</f>
        <v>24000000</v>
      </c>
    </row>
    <row r="47" spans="1:7" ht="17.45" customHeight="1" x14ac:dyDescent="0.25">
      <c r="A47" s="48"/>
      <c r="B47" s="48"/>
      <c r="C47" s="55"/>
      <c r="D47" s="48"/>
    </row>
    <row r="48" spans="1:7" ht="25.7" customHeight="1" x14ac:dyDescent="0.25">
      <c r="A48" s="49" t="s">
        <v>88</v>
      </c>
      <c r="B48" s="48"/>
      <c r="C48" s="23"/>
      <c r="D48" s="48"/>
    </row>
    <row r="49" spans="1:4" ht="25.7" customHeight="1" x14ac:dyDescent="0.25">
      <c r="A49" s="52" t="s">
        <v>2</v>
      </c>
      <c r="B49" s="52" t="s">
        <v>1</v>
      </c>
      <c r="C49" s="52" t="s">
        <v>8</v>
      </c>
      <c r="D49" s="53" t="s">
        <v>56</v>
      </c>
    </row>
    <row r="50" spans="1:4" ht="29.25" customHeight="1" x14ac:dyDescent="0.2">
      <c r="A50" s="48" t="s">
        <v>14</v>
      </c>
      <c r="B50" s="48" t="s">
        <v>77</v>
      </c>
      <c r="C50" s="23" t="s">
        <v>76</v>
      </c>
      <c r="D50" s="48">
        <v>5066843</v>
      </c>
    </row>
    <row r="51" spans="1:4" ht="35.450000000000003" customHeight="1" x14ac:dyDescent="0.2">
      <c r="A51" s="48" t="s">
        <v>14</v>
      </c>
      <c r="B51" s="48" t="s">
        <v>78</v>
      </c>
      <c r="C51" s="23" t="s">
        <v>79</v>
      </c>
      <c r="D51" s="48">
        <v>6000000</v>
      </c>
    </row>
    <row r="52" spans="1:4" ht="58.5" customHeight="1" x14ac:dyDescent="0.2">
      <c r="A52" s="48" t="s">
        <v>5</v>
      </c>
      <c r="B52" s="48" t="s">
        <v>80</v>
      </c>
      <c r="C52" s="23" t="s">
        <v>91</v>
      </c>
      <c r="D52" s="48">
        <v>6000000</v>
      </c>
    </row>
    <row r="53" spans="1:4" ht="34.5" customHeight="1" x14ac:dyDescent="0.2">
      <c r="A53" s="48" t="s">
        <v>30</v>
      </c>
      <c r="B53" s="50" t="s">
        <v>81</v>
      </c>
      <c r="C53" s="51" t="s">
        <v>82</v>
      </c>
      <c r="D53" s="50">
        <v>948000</v>
      </c>
    </row>
    <row r="54" spans="1:4" ht="46.5" customHeight="1" x14ac:dyDescent="0.2">
      <c r="A54" s="57" t="s">
        <v>30</v>
      </c>
      <c r="B54" s="57" t="s">
        <v>83</v>
      </c>
      <c r="C54" s="58" t="s">
        <v>84</v>
      </c>
      <c r="D54" s="57">
        <v>3444480</v>
      </c>
    </row>
    <row r="55" spans="1:4" ht="21" customHeight="1" x14ac:dyDescent="0.25">
      <c r="A55" s="58"/>
      <c r="B55" s="58"/>
      <c r="C55" s="65" t="s">
        <v>90</v>
      </c>
      <c r="D55" s="61">
        <f>SUM(D50:D54)</f>
        <v>21459323</v>
      </c>
    </row>
    <row r="56" spans="1:4" ht="47.25" customHeight="1" x14ac:dyDescent="0.25">
      <c r="A56" s="62"/>
      <c r="B56" s="62"/>
      <c r="C56" s="63" t="s">
        <v>51</v>
      </c>
      <c r="D56" s="64">
        <v>45459323</v>
      </c>
    </row>
    <row r="57" spans="1:4" ht="28.5" customHeight="1" x14ac:dyDescent="0.2">
      <c r="A57" s="86" t="s">
        <v>92</v>
      </c>
      <c r="B57" s="86"/>
      <c r="C57" s="86"/>
      <c r="D57" s="87"/>
    </row>
    <row r="79" spans="2:2" ht="21" customHeight="1" x14ac:dyDescent="0.25">
      <c r="B79" s="43"/>
    </row>
  </sheetData>
  <mergeCells count="6">
    <mergeCell ref="A57:D57"/>
    <mergeCell ref="A3:D3"/>
    <mergeCell ref="A2:D2"/>
    <mergeCell ref="A1:D1"/>
    <mergeCell ref="A4:D4"/>
    <mergeCell ref="A31:D31"/>
  </mergeCells>
  <phoneticPr fontId="0" type="noConversion"/>
  <conditionalFormatting sqref="D35:D48 D50:D56">
    <cfRule type="expression" dxfId="5" priority="2">
      <formula>TRUE</formula>
    </cfRule>
  </conditionalFormatting>
  <conditionalFormatting sqref="D49">
    <cfRule type="expression" dxfId="4" priority="1">
      <formula>TRUE</formula>
    </cfRule>
  </conditionalFormatting>
  <printOptions horizontalCentered="1"/>
  <pageMargins left="0.5" right="0.5" top="0.5" bottom="0.5" header="0" footer="0"/>
  <pageSetup fitToHeight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28"/>
  <sheetViews>
    <sheetView tabSelected="1" zoomScale="80" zoomScaleNormal="80" workbookViewId="0">
      <selection activeCell="C8" sqref="C8"/>
    </sheetView>
  </sheetViews>
  <sheetFormatPr defaultColWidth="9.28515625" defaultRowHeight="15" x14ac:dyDescent="0.2"/>
  <cols>
    <col min="1" max="1" width="8.42578125" style="75" customWidth="1"/>
    <col min="2" max="2" width="38.140625" style="75" customWidth="1"/>
    <col min="3" max="3" width="40" style="75" customWidth="1"/>
    <col min="4" max="4" width="69.28515625" style="6" customWidth="1"/>
    <col min="5" max="5" width="26.28515625" style="75" customWidth="1"/>
    <col min="6" max="6" width="16.28515625" style="6" customWidth="1"/>
    <col min="7" max="7" width="24.42578125" style="6" customWidth="1"/>
    <col min="8" max="8" width="9.28515625" style="6"/>
    <col min="9" max="9" width="6.42578125" style="6" customWidth="1"/>
    <col min="10" max="10" width="18.7109375" style="6" customWidth="1"/>
    <col min="11" max="16384" width="9.28515625" style="6"/>
  </cols>
  <sheetData>
    <row r="1" spans="1:5" ht="15.75" x14ac:dyDescent="0.25">
      <c r="A1" s="90" t="s">
        <v>0</v>
      </c>
      <c r="B1" s="90"/>
      <c r="C1" s="90"/>
      <c r="D1" s="90"/>
      <c r="E1" s="90"/>
    </row>
    <row r="2" spans="1:5" ht="15.75" x14ac:dyDescent="0.2">
      <c r="A2" s="96" t="s">
        <v>103</v>
      </c>
      <c r="B2" s="96"/>
      <c r="C2" s="96"/>
      <c r="D2" s="96"/>
      <c r="E2" s="96"/>
    </row>
    <row r="3" spans="1:5" ht="15.75" x14ac:dyDescent="0.2">
      <c r="A3" s="97" t="s">
        <v>142</v>
      </c>
      <c r="B3" s="97"/>
      <c r="C3" s="97"/>
      <c r="D3" s="97"/>
      <c r="E3" s="97"/>
    </row>
    <row r="5" spans="1:5" ht="15.75" x14ac:dyDescent="0.25">
      <c r="A5" s="72" t="s">
        <v>94</v>
      </c>
      <c r="B5" s="66"/>
      <c r="C5" s="66"/>
      <c r="D5" s="80"/>
      <c r="E5" s="67"/>
    </row>
    <row r="6" spans="1:5" s="1" customFormat="1" ht="15.75" x14ac:dyDescent="0.25">
      <c r="A6" s="76" t="s">
        <v>2</v>
      </c>
      <c r="B6" s="76" t="s">
        <v>93</v>
      </c>
      <c r="C6" s="76"/>
      <c r="D6" s="81" t="s">
        <v>8</v>
      </c>
      <c r="E6" s="77" t="s">
        <v>144</v>
      </c>
    </row>
    <row r="7" spans="1:5" s="1" customFormat="1" ht="30" x14ac:dyDescent="0.2">
      <c r="A7" s="71" t="s">
        <v>95</v>
      </c>
      <c r="B7" s="69" t="s">
        <v>96</v>
      </c>
      <c r="C7" s="83" t="s">
        <v>117</v>
      </c>
      <c r="D7" s="84" t="s">
        <v>124</v>
      </c>
      <c r="E7" s="69">
        <v>42516887</v>
      </c>
    </row>
    <row r="8" spans="1:5" s="1" customFormat="1" ht="30" x14ac:dyDescent="0.2">
      <c r="A8" s="71" t="s">
        <v>4</v>
      </c>
      <c r="B8" s="79" t="s">
        <v>97</v>
      </c>
      <c r="C8" s="83" t="s">
        <v>118</v>
      </c>
      <c r="D8" s="83" t="s">
        <v>125</v>
      </c>
      <c r="E8" s="70">
        <v>4000000</v>
      </c>
    </row>
    <row r="9" spans="1:5" s="1" customFormat="1" ht="30" x14ac:dyDescent="0.2">
      <c r="A9" s="71" t="s">
        <v>66</v>
      </c>
      <c r="B9" s="69" t="s">
        <v>98</v>
      </c>
      <c r="C9" s="83" t="s">
        <v>119</v>
      </c>
      <c r="D9" s="83" t="s">
        <v>126</v>
      </c>
      <c r="E9" s="69">
        <v>4200000</v>
      </c>
    </row>
    <row r="10" spans="1:5" s="1" customFormat="1" ht="30" x14ac:dyDescent="0.2">
      <c r="A10" s="71" t="s">
        <v>70</v>
      </c>
      <c r="B10" s="69" t="s">
        <v>99</v>
      </c>
      <c r="C10" s="83" t="s">
        <v>120</v>
      </c>
      <c r="D10" s="83" t="s">
        <v>127</v>
      </c>
      <c r="E10" s="69">
        <v>2975000</v>
      </c>
    </row>
    <row r="11" spans="1:5" s="1" customFormat="1" x14ac:dyDescent="0.2">
      <c r="A11" s="71" t="s">
        <v>13</v>
      </c>
      <c r="B11" s="69" t="s">
        <v>100</v>
      </c>
      <c r="C11" s="83" t="s">
        <v>121</v>
      </c>
      <c r="D11" s="83" t="s">
        <v>128</v>
      </c>
      <c r="E11" s="69">
        <v>28000000</v>
      </c>
    </row>
    <row r="12" spans="1:5" s="1" customFormat="1" ht="30" x14ac:dyDescent="0.2">
      <c r="A12" s="71" t="s">
        <v>14</v>
      </c>
      <c r="B12" s="69" t="s">
        <v>101</v>
      </c>
      <c r="C12" s="83" t="s">
        <v>122</v>
      </c>
      <c r="D12" s="83" t="s">
        <v>129</v>
      </c>
      <c r="E12" s="69">
        <v>7298010</v>
      </c>
    </row>
    <row r="13" spans="1:5" s="1" customFormat="1" ht="30" x14ac:dyDescent="0.2">
      <c r="A13" s="71" t="s">
        <v>30</v>
      </c>
      <c r="B13" s="69" t="s">
        <v>102</v>
      </c>
      <c r="C13" s="83" t="s">
        <v>123</v>
      </c>
      <c r="D13" s="85" t="s">
        <v>130</v>
      </c>
      <c r="E13" s="69">
        <v>4900000</v>
      </c>
    </row>
    <row r="14" spans="1:5" ht="15.75" x14ac:dyDescent="0.25">
      <c r="A14" s="73"/>
      <c r="B14" s="74"/>
      <c r="C14" s="37"/>
      <c r="D14" s="82" t="s">
        <v>104</v>
      </c>
      <c r="E14" s="68">
        <f>SUM(E7:E13)</f>
        <v>93889897</v>
      </c>
    </row>
    <row r="15" spans="1:5" ht="15.75" x14ac:dyDescent="0.25">
      <c r="A15" s="98" t="s">
        <v>143</v>
      </c>
      <c r="B15" s="98"/>
      <c r="C15" s="98"/>
      <c r="D15" s="98"/>
      <c r="E15" s="99"/>
    </row>
    <row r="17" spans="1:5" ht="15.75" x14ac:dyDescent="0.25">
      <c r="A17" s="72" t="s">
        <v>105</v>
      </c>
      <c r="B17" s="66"/>
      <c r="C17" s="66"/>
      <c r="D17" s="80"/>
      <c r="E17" s="67"/>
    </row>
    <row r="18" spans="1:5" ht="15.75" x14ac:dyDescent="0.25">
      <c r="A18" s="76" t="s">
        <v>2</v>
      </c>
      <c r="B18" s="76" t="s">
        <v>93</v>
      </c>
      <c r="C18" s="76"/>
      <c r="D18" s="81" t="s">
        <v>8</v>
      </c>
      <c r="E18" s="77" t="s">
        <v>56</v>
      </c>
    </row>
    <row r="19" spans="1:5" ht="30" x14ac:dyDescent="0.2">
      <c r="A19" s="71" t="s">
        <v>3</v>
      </c>
      <c r="B19" s="69" t="s">
        <v>110</v>
      </c>
      <c r="C19" s="83" t="s">
        <v>131</v>
      </c>
      <c r="D19" s="84" t="s">
        <v>145</v>
      </c>
      <c r="E19" s="69">
        <v>4900000</v>
      </c>
    </row>
    <row r="20" spans="1:5" ht="30" x14ac:dyDescent="0.2">
      <c r="A20" s="71" t="s">
        <v>3</v>
      </c>
      <c r="B20" s="69" t="s">
        <v>111</v>
      </c>
      <c r="C20" s="83" t="s">
        <v>132</v>
      </c>
      <c r="D20" s="83" t="s">
        <v>139</v>
      </c>
      <c r="E20" s="70">
        <v>11514000</v>
      </c>
    </row>
    <row r="21" spans="1:5" x14ac:dyDescent="0.2">
      <c r="A21" s="71" t="s">
        <v>106</v>
      </c>
      <c r="B21" s="69" t="s">
        <v>112</v>
      </c>
      <c r="C21" s="83" t="s">
        <v>133</v>
      </c>
      <c r="D21" s="83" t="s">
        <v>140</v>
      </c>
      <c r="E21" s="69">
        <v>20000000</v>
      </c>
    </row>
    <row r="22" spans="1:5" x14ac:dyDescent="0.2">
      <c r="A22" s="71" t="s">
        <v>4</v>
      </c>
      <c r="B22" s="69" t="s">
        <v>113</v>
      </c>
      <c r="C22" s="83" t="s">
        <v>134</v>
      </c>
      <c r="D22" s="83" t="s">
        <v>138</v>
      </c>
      <c r="E22" s="69">
        <v>691000</v>
      </c>
    </row>
    <row r="23" spans="1:5" ht="30" x14ac:dyDescent="0.2">
      <c r="A23" s="71" t="s">
        <v>107</v>
      </c>
      <c r="B23" s="69" t="s">
        <v>114</v>
      </c>
      <c r="C23" s="83" t="s">
        <v>135</v>
      </c>
      <c r="D23" s="83" t="s">
        <v>141</v>
      </c>
      <c r="E23" s="69">
        <v>8000000</v>
      </c>
    </row>
    <row r="24" spans="1:5" x14ac:dyDescent="0.2">
      <c r="A24" s="71" t="s">
        <v>70</v>
      </c>
      <c r="B24" s="69" t="s">
        <v>115</v>
      </c>
      <c r="C24" s="83" t="s">
        <v>136</v>
      </c>
      <c r="D24" s="83" t="s">
        <v>137</v>
      </c>
      <c r="E24" s="69">
        <v>3895000</v>
      </c>
    </row>
    <row r="25" spans="1:5" ht="15.75" x14ac:dyDescent="0.25">
      <c r="A25" s="73"/>
      <c r="B25" s="74"/>
      <c r="C25" s="74"/>
      <c r="D25" s="82" t="s">
        <v>108</v>
      </c>
      <c r="E25" s="68">
        <f>SUM(E19:E24)</f>
        <v>49000000</v>
      </c>
    </row>
    <row r="26" spans="1:5" ht="15.75" x14ac:dyDescent="0.25">
      <c r="A26" s="98" t="s">
        <v>109</v>
      </c>
      <c r="B26" s="98"/>
      <c r="C26" s="98"/>
      <c r="D26" s="98"/>
      <c r="E26" s="99"/>
    </row>
    <row r="28" spans="1:5" customFormat="1" ht="15.75" x14ac:dyDescent="0.25">
      <c r="A28" s="94"/>
      <c r="B28" s="94"/>
      <c r="C28" s="95" t="s">
        <v>116</v>
      </c>
      <c r="D28" s="95"/>
      <c r="E28" s="78">
        <f>E25+E14</f>
        <v>142889897</v>
      </c>
    </row>
  </sheetData>
  <mergeCells count="7">
    <mergeCell ref="A28:B28"/>
    <mergeCell ref="C28:D28"/>
    <mergeCell ref="A1:E1"/>
    <mergeCell ref="A2:E2"/>
    <mergeCell ref="A3:E3"/>
    <mergeCell ref="A15:E15"/>
    <mergeCell ref="A26:E26"/>
  </mergeCells>
  <phoneticPr fontId="10" type="noConversion"/>
  <conditionalFormatting sqref="E5">
    <cfRule type="expression" dxfId="3" priority="40">
      <formula>TRUE</formula>
    </cfRule>
  </conditionalFormatting>
  <conditionalFormatting sqref="E6">
    <cfRule type="expression" dxfId="2" priority="19">
      <formula>TRUE</formula>
    </cfRule>
  </conditionalFormatting>
  <conditionalFormatting sqref="E17">
    <cfRule type="expression" dxfId="1" priority="2">
      <formula>TRUE</formula>
    </cfRule>
  </conditionalFormatting>
  <conditionalFormatting sqref="E18">
    <cfRule type="expression" dxfId="0" priority="1">
      <formula>TRUE</formula>
    </cfRule>
  </conditionalFormatting>
  <pageMargins left="0.7" right="0.7" top="0.75" bottom="0.75" header="0.3" footer="0.3"/>
  <pageSetup scale="4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Ferry</vt:lpstr>
      <vt:lpstr>Table 14a</vt:lpstr>
      <vt:lpstr>Ferry!Print_Area</vt:lpstr>
      <vt:lpstr>'Table 14a'!Print_Area</vt:lpstr>
      <vt:lpstr>Ferry!Print_Titles</vt:lpstr>
      <vt:lpstr>'Table 14a'!Print_Titles</vt:lpstr>
    </vt:vector>
  </TitlesOfParts>
  <Company>US Department of Transportation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Table 14a: Prior Year Unobligated Division J Low-Emitting Ferry Pilot Program Allocations as of September 30, 2024</dc:title>
  <dc:subject>Commitment to Accessibility: DOT is committed to ensuring that information is available in appropriate alternative formats to meet the requirements of persons who have a disability. If you require an alternative version of this file, please contact FTAWebAccessibility@dot.gov.</dc:subject>
  <dc:creator>D O T - Federal Transit Administration</dc:creator>
  <cp:lastModifiedBy>Djoumanov, Aziza (FTA)</cp:lastModifiedBy>
  <cp:lastPrinted>2025-01-16T13:44:02Z</cp:lastPrinted>
  <dcterms:created xsi:type="dcterms:W3CDTF">2000-10-06T12:40:40Z</dcterms:created>
  <dcterms:modified xsi:type="dcterms:W3CDTF">2025-05-05T17:13:02Z</dcterms:modified>
</cp:coreProperties>
</file>