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Full Year Formula Apportionments\FY 2025 Full Year Tables for TCA posting\"/>
    </mc:Choice>
  </mc:AlternateContent>
  <xr:revisionPtr revIDLastSave="0" documentId="14_{DEBAD393-6C7C-411A-A72E-A97B2BF99751}" xr6:coauthVersionLast="47" xr6:coauthVersionMax="47" xr10:uidLastSave="{00000000-0000-0000-0000-000000000000}"/>
  <bookViews>
    <workbookView xWindow="1845" yWindow="960" windowWidth="26955" windowHeight="15240" firstSheet="1" activeTab="1" xr2:uid="{00000000-000D-0000-FFFF-FFFF00000000}"/>
  </bookViews>
  <sheets>
    <sheet name="Ferry" sheetId="6" state="hidden" r:id="rId1"/>
    <sheet name="Table 14" sheetId="7" r:id="rId2"/>
  </sheets>
  <definedNames>
    <definedName name="_xlnm.Print_Area" localSheetId="0">Ferry!$A$1:$D$59</definedName>
    <definedName name="_xlnm.Print_Area" localSheetId="1">'Table 14'!$A$1:$E$54</definedName>
    <definedName name="_xlnm.Print_Titles" localSheetId="0">Ferry!$A:$D,Ferry!$1:$15</definedName>
    <definedName name="_xlnm.Print_Titles" localSheetId="1">'Table 14'!$1:$2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7" l="1"/>
  <c r="E51" i="7" l="1"/>
  <c r="E8" i="7"/>
  <c r="E18" i="7"/>
  <c r="E27" i="7"/>
  <c r="E54" i="7" l="1"/>
  <c r="D55" i="6"/>
  <c r="D46" i="6"/>
  <c r="D14" i="6"/>
  <c r="D29" i="6"/>
  <c r="D30" i="6" s="1"/>
</calcChain>
</file>

<file path=xl/sharedStrings.xml><?xml version="1.0" encoding="utf-8"?>
<sst xmlns="http://schemas.openxmlformats.org/spreadsheetml/2006/main" count="265" uniqueCount="183">
  <si>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</si>
  <si>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</si>
  <si>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</si>
  <si>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</si>
  <si>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</si>
  <si>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</si>
  <si>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</si>
  <si>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</si>
  <si>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</si>
  <si>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</si>
  <si>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</si>
  <si>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</si>
  <si>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</si>
  <si>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</si>
  <si>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</si>
  <si>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</si>
  <si>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</si>
  <si>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</si>
  <si>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</si>
  <si>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</si>
  <si>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</si>
  <si>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</si>
  <si>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</si>
  <si>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</si>
  <si>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</si>
  <si>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</si>
  <si>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</si>
  <si>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</si>
  <si>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</si>
  <si>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</si>
  <si>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</si>
  <si>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</si>
  <si>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</si>
  <si>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</si>
  <si>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</si>
  <si>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</si>
  <si>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</si>
  <si>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</si>
  <si>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</si>
  <si>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</si>
  <si>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</si>
  <si>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</si>
  <si>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</si>
  <si>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</si>
  <si>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</si>
  <si>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</si>
  <si>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</si>
  <si>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</si>
  <si>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</si>
  <si>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</si>
  <si>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</si>
  <si>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</si>
  <si>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</si>
  <si>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</si>
  <si>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</si>
  <si>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</si>
  <si>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</si>
  <si>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</si>
  <si>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</si>
  <si>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</si>
  <si>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</si>
  <si>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</si>
  <si>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</si>
  <si>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</si>
  <si>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</si>
  <si>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</si>
  <si>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</si>
  <si>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</si>
  <si>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</si>
  <si>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</si>
  <si>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</si>
  <si>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</si>
  <si>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</si>
  <si>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</si>
  <si>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</si>
  <si>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</si>
  <si>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</si>
  <si>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</si>
  <si>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</si>
  <si>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</si>
  <si>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</si>
  <si>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</si>
  <si>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</si>
  <si>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</si>
  <si>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</si>
  <si>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</si>
  <si>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</si>
  <si>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</si>
  <si>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</si>
  <si>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</si>
  <si>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</si>
  <si>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</si>
  <si>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</si>
  <si>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IL</t>
  </si>
  <si>
    <t>FY 2020 Unobligated Allocations</t>
  </si>
  <si>
    <t>D2020-PFGP-010</t>
  </si>
  <si>
    <t>Unobligated FY 2020 Passenger Ferry allocations lapse on September 30, 2025</t>
  </si>
  <si>
    <t>FY 2021 Unobligated Allocations</t>
  </si>
  <si>
    <t>Unobligated FY 2021 Passenger Ferry allocations lapse on September 30, 2027</t>
  </si>
  <si>
    <t>D2022-PFGP-004</t>
  </si>
  <si>
    <t>D2022-PFGP-005</t>
  </si>
  <si>
    <t>D2022-PFGP-006</t>
  </si>
  <si>
    <t>D2022-PFGP-009</t>
  </si>
  <si>
    <t>D2022-PFGP-015</t>
  </si>
  <si>
    <t>Discretionary ID</t>
  </si>
  <si>
    <t>D2023-PFGP-001</t>
  </si>
  <si>
    <t>D2023-PFGP-004</t>
  </si>
  <si>
    <t>D2023-PFGP-005</t>
  </si>
  <si>
    <t>D2023-PFGP-008</t>
  </si>
  <si>
    <t>FY 2022 Unobligated Allocations</t>
  </si>
  <si>
    <t>Total FY 2020 Unobligated Allocations…………..........</t>
  </si>
  <si>
    <t>Total FY 2021 Unobligated Allocations…………........</t>
  </si>
  <si>
    <t>Total FY 2022 Unobligated Allocations…………........</t>
  </si>
  <si>
    <t>Prior Year Unobligated Section 5307 Passenger Ferry Grant Program Allocations as of September 30, 2024</t>
  </si>
  <si>
    <t>FY 2023 Unobligated Allocations</t>
  </si>
  <si>
    <t>Unobligated FY 2023 Passenger Ferry allocations lapse on September 30, 2029</t>
  </si>
  <si>
    <t>FY 2024 Unobligated Allocations</t>
  </si>
  <si>
    <t>D2024- PFGP-101 / D2024- PFGP-102</t>
  </si>
  <si>
    <t>D2024- PFGP-103</t>
  </si>
  <si>
    <t>D2024- PFGP-104</t>
  </si>
  <si>
    <t>D2024- PFGP-105</t>
  </si>
  <si>
    <t>D2024- PFGP-106</t>
  </si>
  <si>
    <t>D2024- PFGP-109</t>
  </si>
  <si>
    <t>D2024- PFGP-107 / D2024- PFGP-108</t>
  </si>
  <si>
    <t>D2024- PFGP-110 / D2024- PFGP-111</t>
  </si>
  <si>
    <t>Total FY 2024 Unobligated Allocations…………........</t>
  </si>
  <si>
    <t>Unobligated FY 2024 Passenger Ferry allocations lapse on September 30, 2029</t>
  </si>
  <si>
    <t>Radford ferry project</t>
  </si>
  <si>
    <t>City of South Amboy</t>
  </si>
  <si>
    <t>Hillsborough Transit Authority</t>
  </si>
  <si>
    <t xml:space="preserve"> Tampa Bay Cross passenger ferry project  </t>
  </si>
  <si>
    <t>Rock Island County</t>
  </si>
  <si>
    <t xml:space="preserve"> MetroLINK East Moline</t>
  </si>
  <si>
    <t>Casco Bay Island Transit District</t>
  </si>
  <si>
    <t>County Treas County of Monmouth NJ</t>
  </si>
  <si>
    <t>Kitsap County Public Transportation Benefit Area Authority (Kitsap Transit)</t>
  </si>
  <si>
    <t xml:space="preserve"> Ferry low/no emission propulsion system replacement project</t>
  </si>
  <si>
    <t xml:space="preserve"> Battery electric passenger-only ferry vessel </t>
  </si>
  <si>
    <t>Jacksonville Transportation Authority</t>
  </si>
  <si>
    <t>Plaquemines Port Harbor &amp; Terminal District</t>
  </si>
  <si>
    <t>Massachusetts Bay Transportation Authority / City of Quincy MA</t>
  </si>
  <si>
    <t>NJ Transit</t>
  </si>
  <si>
    <t>New York City DOT</t>
  </si>
  <si>
    <t>Virginia Department of Rail and Public Transportation</t>
  </si>
  <si>
    <t>Kitsap County Public Transportation Benefit Area Authority</t>
  </si>
  <si>
    <t>Los Angeles County Metropolitan Transportation Authority (LACMTA)</t>
  </si>
  <si>
    <t xml:space="preserve">Intermodal ferry terminal project </t>
  </si>
  <si>
    <t xml:space="preserve">Low-emission ferry and ferry landing </t>
  </si>
  <si>
    <t xml:space="preserve">Ferry improvement project  </t>
  </si>
  <si>
    <t xml:space="preserve">Washington State DOT Ferries Division  </t>
  </si>
  <si>
    <t xml:space="preserve">Southworth Ferry Terminal Multimodal Project  </t>
  </si>
  <si>
    <t>Recipient</t>
  </si>
  <si>
    <t xml:space="preserve">Project Description </t>
  </si>
  <si>
    <t>City of Baltimore, Department of Transportation</t>
  </si>
  <si>
    <t>D2023-PFGP-001/D2023-PFGP-002</t>
  </si>
  <si>
    <t>D2023-PFGP-003/D2023-PFGP-004</t>
  </si>
  <si>
    <t>Golden Gate Bridge, Highway &amp; Transportation District</t>
  </si>
  <si>
    <t xml:space="preserve">San Francisco Bay Area Water Emergency Transportation Agency </t>
  </si>
  <si>
    <t>New Jersey Transit Corporation</t>
  </si>
  <si>
    <t>D2023-PFGP-005/D2023-PFGP-006</t>
  </si>
  <si>
    <t>D2024-PFGP-007</t>
  </si>
  <si>
    <t>D2024-PFGP-008</t>
  </si>
  <si>
    <t>D2024-PFGP-009</t>
  </si>
  <si>
    <t>South Amboy, City of (Inc.)</t>
  </si>
  <si>
    <t>New York City Department of Transportation</t>
  </si>
  <si>
    <t>Ferry regional connectivity project</t>
  </si>
  <si>
    <t>Ferry service infrastructure improvements</t>
  </si>
  <si>
    <t>Passenger ferry pier upgrade</t>
  </si>
  <si>
    <t>Construction of a new wave attenuator</t>
  </si>
  <si>
    <t>County of Suffolk, NY, Department of Public Works</t>
  </si>
  <si>
    <t>Ferry service terminal rehabilitation project</t>
  </si>
  <si>
    <t>Ferry facility rehabilitation project</t>
  </si>
  <si>
    <t>Fast ferry passenger-only vessel replacement</t>
  </si>
  <si>
    <t>Total FY 2020 to FY 2024 Unobligated Allocations……........</t>
  </si>
  <si>
    <t>Unobligated FY 2022 Passenger Ferry allocations lapse on September 30, 2028</t>
  </si>
  <si>
    <t>Total FY 2023 Unobligated Allocations…………........</t>
  </si>
  <si>
    <t>Floating Dock System Project</t>
  </si>
  <si>
    <t>The Staten Island Ferry Off-Site Large Parts Storage Facility Rehabilitation Project</t>
  </si>
  <si>
    <t xml:space="preserve">Replacement of the Sausalito Ferry Landing Project </t>
  </si>
  <si>
    <t>Modification/Retrofitting Ferry Floats and Install Batteries Project</t>
  </si>
  <si>
    <t xml:space="preserve">Electrification of Diesel Ferry Vessels and Installation of Charger Infrastructure Project </t>
  </si>
  <si>
    <t>Passenger bus ramp and chiller upgrades St. George terminal project</t>
  </si>
  <si>
    <t>The Shoreside Rapid Charging Infrastructure to Support Zero Emissions Operations of the Governors Island Ferry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</si>
</sst>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#,##0;[Red]#,##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12"/>
      <color rgb="FF000000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165" fontId="8" fillId="0" borderId="2" xfId="2" applyNumberFormat="1" applyFont="1" applyBorder="1" applyAlignment="1">
      <alignment horizontal="right" wrapText="1"/>
    </xf>
    <xf numFmtId="3" fontId="3" fillId="0" borderId="0" xfId="0" applyFont="1" applyFill="1" applyBorder="1" applyAlignment="1">
      <alignment horizontal="left" vertical="center" wrapText="1"/>
    </xf>
    <xf numFmtId="166" fontId="9" fillId="0" borderId="0" xfId="0" applyNumberFormat="1" applyFont="1" applyFill="1"/>
    <xf numFmtId="165" fontId="8" fillId="0" borderId="2" xfId="2" applyNumberFormat="1" applyFont="1" applyFill="1" applyBorder="1" applyAlignment="1">
      <alignment horizontal="right" wrapText="1"/>
    </xf>
    <xf numFmtId="3" fontId="3" fillId="0" borderId="2" xfId="0" applyFont="1" applyFill="1" applyBorder="1" applyAlignment="1">
      <alignment wrapText="1"/>
    </xf>
    <xf numFmtId="3" fontId="6" fillId="0" borderId="0" xfId="0" applyFont="1" applyBorder="1" applyAlignment="1">
      <alignment horizontal="left" wrapText="1"/>
    </xf>
    <xf numFmtId="3" fontId="3" fillId="0" borderId="0" xfId="0" applyFont="1" applyFill="1" applyAlignment="1"/>
    <xf numFmtId="3" fontId="8" fillId="0" borderId="2" xfId="0" applyFont="1" applyFill="1" applyBorder="1" applyAlignment="1">
      <alignment wrapText="1"/>
    </xf>
    <xf numFmtId="0" fontId="8" fillId="0" borderId="2" xfId="2" applyNumberFormat="1" applyFont="1" applyFill="1" applyBorder="1" applyAlignment="1">
      <alignment wrapText="1"/>
    </xf>
    <xf numFmtId="6" fontId="11" fillId="0" borderId="2" xfId="0" applyNumberFormat="1" applyFont="1" applyBorder="1"/>
    <xf numFmtId="166" fontId="9" fillId="0" borderId="0" xfId="0" applyNumberFormat="1" applyFont="1"/>
    <xf numFmtId="3" fontId="6" fillId="0" borderId="0" xfId="0" applyFont="1" applyFill="1"/>
    <xf numFmtId="44" fontId="12" fillId="0" borderId="0" xfId="2" applyFont="1" applyFill="1" applyBorder="1" applyAlignment="1">
      <alignment wrapText="1"/>
    </xf>
    <xf numFmtId="3" fontId="12" fillId="0" borderId="0" xfId="0" applyFont="1" applyAlignment="1"/>
    <xf numFmtId="3" fontId="12" fillId="0" borderId="0" xfId="0" applyFont="1" applyFill="1" applyAlignment="1"/>
    <xf numFmtId="3" fontId="6" fillId="0" borderId="0" xfId="0" applyFont="1" applyBorder="1" applyAlignment="1">
      <alignment horizontal="left" wrapText="1"/>
    </xf>
    <xf numFmtId="3" fontId="9" fillId="0" borderId="0" xfId="0" applyFont="1" applyFill="1" applyAlignment="1">
      <alignment wrapText="1"/>
    </xf>
    <xf numFmtId="3" fontId="9" fillId="0" borderId="0" xfId="0" applyFont="1" applyAlignment="1">
      <alignment wrapText="1"/>
    </xf>
    <xf numFmtId="3" fontId="3" fillId="0" borderId="0" xfId="0" applyFont="1" applyFill="1" applyAlignment="1">
      <alignment vertical="center" wrapText="1"/>
    </xf>
    <xf numFmtId="3" fontId="6" fillId="0" borderId="0" xfId="0" applyFont="1" applyBorder="1" applyAlignment="1">
      <alignment horizontal="left" wrapText="1"/>
    </xf>
    <xf numFmtId="3" fontId="12" fillId="0" borderId="0" xfId="0" applyFont="1" applyFill="1" applyBorder="1" applyAlignment="1">
      <alignment wrapText="1"/>
    </xf>
    <xf numFmtId="3" fontId="6" fillId="0" borderId="0" xfId="0" applyFont="1" applyFill="1" applyBorder="1" applyAlignment="1">
      <alignment horizontal="right" wrapText="1"/>
    </xf>
    <xf numFmtId="3" fontId="3" fillId="0" borderId="0" xfId="0" applyFont="1" applyFill="1" applyBorder="1" applyAlignment="1">
      <alignment vertical="center" wrapText="1"/>
    </xf>
    <xf numFmtId="3" fontId="3" fillId="0" borderId="2" xfId="0" applyFont="1" applyFill="1" applyBorder="1" applyAlignment="1">
      <alignment vertical="center" wrapText="1"/>
    </xf>
    <xf numFmtId="3" fontId="2" fillId="0" borderId="2" xfId="0" applyFont="1" applyFill="1" applyBorder="1" applyAlignment="1">
      <alignment horizontal="right" wrapText="1"/>
    </xf>
    <xf numFmtId="3" fontId="6" fillId="0" borderId="0" xfId="0" applyFont="1" applyFill="1" applyBorder="1" applyAlignment="1">
      <alignment horizontal="left" wrapText="1"/>
    </xf>
    <xf numFmtId="3" fontId="3" fillId="0" borderId="0" xfId="0" applyFont="1" applyAlignment="1">
      <alignment vertical="center" wrapText="1"/>
    </xf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  <xf numFmtId="3" fontId="9" fillId="0" borderId="2" xfId="0" applyFont="1" applyBorder="1"/>
    <xf numFmtId="3" fontId="11" fillId="0" borderId="2" xfId="0" applyFont="1" applyBorder="1" applyAlignment="1">
      <alignment horizontal="right" wrapText="1"/>
    </xf>
    <xf numFmtId="3" fontId="2" fillId="0" borderId="2" xfId="0" applyFont="1" applyBorder="1" applyAlignment="1">
      <alignment horizontal="center"/>
    </xf>
    <xf numFmtId="3" fontId="2" fillId="0" borderId="0" xfId="0" applyFont="1" applyFill="1" applyBorder="1" applyAlignment="1">
      <alignment horizontal="left" wrapText="1"/>
    </xf>
    <xf numFmtId="3" fontId="3" fillId="0" borderId="0" xfId="0" applyFont="1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1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98" t="s">
        <v>0</v>
      </c>
      <c r="B1" s="98"/>
      <c r="C1" s="98"/>
      <c r="D1" s="98"/>
    </row>
    <row r="2" spans="1:4" ht="24" customHeight="1" x14ac:dyDescent="0.25">
      <c r="A2" s="97" t="s">
        <v>54</v>
      </c>
      <c r="B2" s="97"/>
      <c r="C2" s="97"/>
      <c r="D2" s="97"/>
    </row>
    <row r="3" spans="1:4" ht="21" customHeight="1" x14ac:dyDescent="0.25">
      <c r="A3" s="96" t="s">
        <v>9</v>
      </c>
      <c r="B3" s="96"/>
      <c r="C3" s="96"/>
      <c r="D3" s="96"/>
    </row>
    <row r="4" spans="1:4" ht="9.1999999999999993" customHeight="1" x14ac:dyDescent="0.25">
      <c r="A4" s="99"/>
      <c r="B4" s="99"/>
      <c r="C4" s="99"/>
      <c r="D4" s="99"/>
    </row>
    <row r="5" spans="1:4" ht="21" customHeight="1" x14ac:dyDescent="0.25">
      <c r="A5" s="25" t="s">
        <v>10</v>
      </c>
      <c r="B5" s="8"/>
      <c r="C5" s="4"/>
      <c r="D5" s="26"/>
    </row>
    <row r="6" spans="1:4" ht="11.8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3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100" t="s">
        <v>50</v>
      </c>
      <c r="B31" s="100"/>
      <c r="C31" s="100"/>
      <c r="D31" s="101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94" t="s">
        <v>92</v>
      </c>
      <c r="B57" s="94"/>
      <c r="C57" s="94"/>
      <c r="D57" s="95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11" priority="2">
      <formula>TRUE</formula>
    </cfRule>
  </conditionalFormatting>
  <conditionalFormatting sqref="D49">
    <cfRule type="expression" dxfId="10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4"/>
  <sheetViews>
    <sheetView tabSelected="1" zoomScale="80" zoomScaleNormal="80" workbookViewId="0">
      <selection sqref="A1:E1"/>
    </sheetView>
  </sheetViews>
  <sheetFormatPr defaultColWidth="9.28515625" defaultRowHeight="15" x14ac:dyDescent="0.2"/>
  <cols>
    <col min="1" max="1" width="8.42578125" style="73" customWidth="1"/>
    <col min="2" max="2" width="31.28515625" style="51" customWidth="1"/>
    <col min="3" max="3" width="56.140625" style="51" customWidth="1"/>
    <col min="4" max="4" width="69.28515625" style="23" customWidth="1"/>
    <col min="5" max="5" width="26.28515625" style="73" customWidth="1"/>
    <col min="6" max="6" width="16.28515625" style="6" customWidth="1"/>
    <col min="7" max="7" width="24.42578125" style="6" customWidth="1"/>
    <col min="8" max="8" width="9.28515625" style="6"/>
    <col min="9" max="9" width="6.42578125" style="6" customWidth="1"/>
    <col min="10" max="10" width="18.7109375" style="6" customWidth="1"/>
    <col min="11" max="16384" width="9.28515625" style="6"/>
  </cols>
  <sheetData>
    <row r="1" spans="1:5" ht="15.75" x14ac:dyDescent="0.25">
      <c r="A1" s="98" t="s">
        <v>0</v>
      </c>
      <c r="B1" s="98"/>
      <c r="C1" s="98"/>
      <c r="D1" s="98"/>
      <c r="E1" s="98"/>
    </row>
    <row r="2" spans="1:5" ht="15.75" x14ac:dyDescent="0.25">
      <c r="A2" s="97" t="s">
        <v>54</v>
      </c>
      <c r="B2" s="97"/>
      <c r="C2" s="97"/>
      <c r="D2" s="97"/>
      <c r="E2" s="97"/>
    </row>
    <row r="3" spans="1:5" ht="15.75" x14ac:dyDescent="0.25">
      <c r="A3" s="104" t="s">
        <v>113</v>
      </c>
      <c r="B3" s="104"/>
      <c r="C3" s="104"/>
      <c r="D3" s="104"/>
      <c r="E3" s="104"/>
    </row>
    <row r="5" spans="1:5" s="80" customFormat="1" x14ac:dyDescent="0.2">
      <c r="A5" s="78" t="s">
        <v>94</v>
      </c>
      <c r="B5" s="87"/>
      <c r="C5" s="87"/>
      <c r="D5" s="88"/>
      <c r="E5" s="79"/>
    </row>
    <row r="6" spans="1:5" ht="15.75" x14ac:dyDescent="0.25">
      <c r="A6" s="74" t="s">
        <v>2</v>
      </c>
      <c r="B6" s="74" t="s">
        <v>104</v>
      </c>
      <c r="C6" s="74" t="s">
        <v>151</v>
      </c>
      <c r="D6" s="74" t="s">
        <v>152</v>
      </c>
      <c r="E6" s="75" t="s">
        <v>56</v>
      </c>
    </row>
    <row r="7" spans="1:5" x14ac:dyDescent="0.2">
      <c r="A7" s="68" t="s">
        <v>14</v>
      </c>
      <c r="B7" s="89" t="s">
        <v>95</v>
      </c>
      <c r="C7" s="89" t="s">
        <v>128</v>
      </c>
      <c r="D7" s="51" t="s">
        <v>127</v>
      </c>
      <c r="E7" s="69">
        <v>5300000</v>
      </c>
    </row>
    <row r="8" spans="1:5" ht="15.75" x14ac:dyDescent="0.25">
      <c r="A8" s="71"/>
      <c r="B8" s="90"/>
      <c r="C8" s="90"/>
      <c r="D8" s="91" t="s">
        <v>110</v>
      </c>
      <c r="E8" s="67">
        <f>SUM(E7:E7)</f>
        <v>5300000</v>
      </c>
    </row>
    <row r="9" spans="1:5" ht="15.75" x14ac:dyDescent="0.25">
      <c r="A9" s="105" t="s">
        <v>96</v>
      </c>
      <c r="B9" s="105"/>
      <c r="C9" s="105"/>
      <c r="D9" s="105"/>
      <c r="E9" s="106"/>
    </row>
    <row r="11" spans="1:5" s="80" customFormat="1" x14ac:dyDescent="0.2">
      <c r="A11" s="78" t="s">
        <v>97</v>
      </c>
      <c r="B11" s="87"/>
      <c r="C11" s="87"/>
      <c r="D11" s="88"/>
      <c r="E11" s="79"/>
    </row>
    <row r="12" spans="1:5" ht="15.75" x14ac:dyDescent="0.25">
      <c r="A12" s="74" t="s">
        <v>2</v>
      </c>
      <c r="B12" s="74" t="s">
        <v>104</v>
      </c>
      <c r="C12" s="74" t="s">
        <v>151</v>
      </c>
      <c r="D12" s="74" t="s">
        <v>152</v>
      </c>
      <c r="E12" s="75" t="s">
        <v>56</v>
      </c>
    </row>
    <row r="13" spans="1:5" x14ac:dyDescent="0.2">
      <c r="A13" s="68" t="s">
        <v>12</v>
      </c>
      <c r="B13" s="89" t="s">
        <v>99</v>
      </c>
      <c r="C13" s="68" t="s">
        <v>129</v>
      </c>
      <c r="D13" s="68" t="s">
        <v>130</v>
      </c>
      <c r="E13" s="77">
        <v>3860864</v>
      </c>
    </row>
    <row r="14" spans="1:5" x14ac:dyDescent="0.2">
      <c r="A14" s="68" t="s">
        <v>12</v>
      </c>
      <c r="B14" s="89" t="s">
        <v>100</v>
      </c>
      <c r="C14" s="68" t="s">
        <v>129</v>
      </c>
      <c r="D14" s="68" t="s">
        <v>130</v>
      </c>
      <c r="E14" s="77">
        <v>1002416</v>
      </c>
    </row>
    <row r="15" spans="1:5" s="73" customFormat="1" x14ac:dyDescent="0.2">
      <c r="A15" s="68" t="s">
        <v>93</v>
      </c>
      <c r="B15" s="89" t="s">
        <v>101</v>
      </c>
      <c r="C15" s="68" t="s">
        <v>131</v>
      </c>
      <c r="D15" s="68" t="s">
        <v>132</v>
      </c>
      <c r="E15" s="77">
        <v>1750000</v>
      </c>
    </row>
    <row r="16" spans="1:5" x14ac:dyDescent="0.2">
      <c r="A16" s="68" t="s">
        <v>13</v>
      </c>
      <c r="B16" s="89" t="s">
        <v>102</v>
      </c>
      <c r="C16" s="83" t="s">
        <v>133</v>
      </c>
      <c r="D16" s="83" t="s">
        <v>136</v>
      </c>
      <c r="E16" s="77">
        <v>3600000</v>
      </c>
    </row>
    <row r="17" spans="1:5" ht="30" x14ac:dyDescent="0.2">
      <c r="A17" s="68" t="s">
        <v>30</v>
      </c>
      <c r="B17" s="89" t="s">
        <v>103</v>
      </c>
      <c r="C17" s="83" t="s">
        <v>135</v>
      </c>
      <c r="D17" s="83" t="s">
        <v>137</v>
      </c>
      <c r="E17" s="77">
        <v>7700000</v>
      </c>
    </row>
    <row r="18" spans="1:5" ht="15.75" x14ac:dyDescent="0.25">
      <c r="A18" s="71"/>
      <c r="B18" s="90"/>
      <c r="C18" s="90"/>
      <c r="D18" s="91" t="s">
        <v>111</v>
      </c>
      <c r="E18" s="70">
        <f>SUM(E13:E17)</f>
        <v>17913280</v>
      </c>
    </row>
    <row r="19" spans="1:5" ht="15.75" x14ac:dyDescent="0.25">
      <c r="A19" s="105" t="s">
        <v>98</v>
      </c>
      <c r="B19" s="105"/>
      <c r="C19" s="105"/>
      <c r="D19" s="105"/>
      <c r="E19" s="106"/>
    </row>
    <row r="20" spans="1:5" x14ac:dyDescent="0.2">
      <c r="A20" s="72"/>
      <c r="B20" s="86"/>
      <c r="C20" s="82"/>
      <c r="D20" s="82"/>
      <c r="E20" s="66"/>
    </row>
    <row r="21" spans="1:5" s="80" customFormat="1" x14ac:dyDescent="0.2">
      <c r="A21" s="78" t="s">
        <v>109</v>
      </c>
      <c r="B21" s="87"/>
      <c r="C21" s="87"/>
      <c r="D21" s="88"/>
      <c r="E21" s="79"/>
    </row>
    <row r="22" spans="1:5" ht="15.75" x14ac:dyDescent="0.25">
      <c r="A22" s="74" t="s">
        <v>2</v>
      </c>
      <c r="B22" s="74" t="s">
        <v>104</v>
      </c>
      <c r="C22" s="74" t="s">
        <v>151</v>
      </c>
      <c r="D22" s="74" t="s">
        <v>152</v>
      </c>
      <c r="E22" s="75" t="s">
        <v>56</v>
      </c>
    </row>
    <row r="23" spans="1:5" ht="30" x14ac:dyDescent="0.2">
      <c r="A23" s="68" t="s">
        <v>3</v>
      </c>
      <c r="B23" s="89" t="s">
        <v>105</v>
      </c>
      <c r="C23" s="84" t="s">
        <v>145</v>
      </c>
      <c r="D23" s="85" t="s">
        <v>146</v>
      </c>
      <c r="E23" s="77">
        <v>5000000</v>
      </c>
    </row>
    <row r="24" spans="1:5" x14ac:dyDescent="0.2">
      <c r="A24" s="68" t="s">
        <v>70</v>
      </c>
      <c r="B24" s="89" t="s">
        <v>106</v>
      </c>
      <c r="C24" s="51" t="s">
        <v>153</v>
      </c>
      <c r="D24" s="51" t="s">
        <v>147</v>
      </c>
      <c r="E24" s="77">
        <v>5086250</v>
      </c>
    </row>
    <row r="25" spans="1:5" x14ac:dyDescent="0.2">
      <c r="A25" s="68" t="s">
        <v>14</v>
      </c>
      <c r="B25" s="89" t="s">
        <v>107</v>
      </c>
      <c r="C25" s="51" t="s">
        <v>134</v>
      </c>
      <c r="D25" s="51" t="s">
        <v>148</v>
      </c>
      <c r="E25" s="77">
        <v>4000000</v>
      </c>
    </row>
    <row r="26" spans="1:5" x14ac:dyDescent="0.2">
      <c r="A26" s="68" t="s">
        <v>30</v>
      </c>
      <c r="B26" s="89" t="s">
        <v>108</v>
      </c>
      <c r="C26" s="51" t="s">
        <v>149</v>
      </c>
      <c r="D26" s="51" t="s">
        <v>150</v>
      </c>
      <c r="E26" s="77">
        <v>5000000</v>
      </c>
    </row>
    <row r="27" spans="1:5" ht="15.75" x14ac:dyDescent="0.25">
      <c r="A27" s="71"/>
      <c r="B27" s="90"/>
      <c r="C27" s="90"/>
      <c r="D27" s="91" t="s">
        <v>112</v>
      </c>
      <c r="E27" s="70">
        <f>SUM(E23:E26)</f>
        <v>19086250</v>
      </c>
    </row>
    <row r="28" spans="1:5" ht="15.75" x14ac:dyDescent="0.25">
      <c r="A28" s="105" t="s">
        <v>174</v>
      </c>
      <c r="B28" s="105"/>
      <c r="C28" s="105"/>
      <c r="D28" s="105"/>
      <c r="E28" s="106"/>
    </row>
    <row r="30" spans="1:5" s="81" customFormat="1" x14ac:dyDescent="0.2">
      <c r="A30" s="78" t="s">
        <v>114</v>
      </c>
      <c r="B30" s="87"/>
      <c r="C30" s="87"/>
      <c r="D30" s="92"/>
      <c r="E30" s="79"/>
    </row>
    <row r="31" spans="1:5" s="73" customFormat="1" ht="15.75" x14ac:dyDescent="0.25">
      <c r="A31" s="74" t="s">
        <v>2</v>
      </c>
      <c r="B31" s="74" t="s">
        <v>104</v>
      </c>
      <c r="C31" s="74" t="s">
        <v>151</v>
      </c>
      <c r="D31" s="74" t="s">
        <v>152</v>
      </c>
      <c r="E31" s="75" t="s">
        <v>56</v>
      </c>
    </row>
    <row r="32" spans="1:5" s="73" customFormat="1" ht="30" x14ac:dyDescent="0.2">
      <c r="A32" s="73" t="s">
        <v>3</v>
      </c>
      <c r="B32" s="85" t="s">
        <v>154</v>
      </c>
      <c r="C32" s="85" t="s">
        <v>156</v>
      </c>
      <c r="D32" s="85" t="s">
        <v>178</v>
      </c>
      <c r="E32" s="69">
        <v>6000000</v>
      </c>
    </row>
    <row r="33" spans="1:5" s="73" customFormat="1" ht="30" x14ac:dyDescent="0.2">
      <c r="A33" s="73" t="s">
        <v>3</v>
      </c>
      <c r="B33" s="85" t="s">
        <v>155</v>
      </c>
      <c r="C33" s="85" t="s">
        <v>157</v>
      </c>
      <c r="D33" s="85" t="s">
        <v>179</v>
      </c>
      <c r="E33" s="69">
        <v>15900000</v>
      </c>
    </row>
    <row r="34" spans="1:5" s="73" customFormat="1" ht="30" x14ac:dyDescent="0.2">
      <c r="A34" s="73" t="s">
        <v>14</v>
      </c>
      <c r="B34" s="85" t="s">
        <v>159</v>
      </c>
      <c r="C34" s="85" t="s">
        <v>158</v>
      </c>
      <c r="D34" s="85" t="s">
        <v>180</v>
      </c>
      <c r="E34" s="69">
        <v>6944032</v>
      </c>
    </row>
    <row r="35" spans="1:5" s="73" customFormat="1" x14ac:dyDescent="0.2">
      <c r="A35" s="73" t="s">
        <v>14</v>
      </c>
      <c r="B35" s="85" t="s">
        <v>160</v>
      </c>
      <c r="C35" s="85" t="s">
        <v>163</v>
      </c>
      <c r="D35" s="85" t="s">
        <v>176</v>
      </c>
      <c r="E35" s="77">
        <v>6018000</v>
      </c>
    </row>
    <row r="36" spans="1:5" s="73" customFormat="1" ht="30" x14ac:dyDescent="0.2">
      <c r="A36" s="73" t="s">
        <v>5</v>
      </c>
      <c r="B36" s="85" t="s">
        <v>161</v>
      </c>
      <c r="C36" s="85" t="s">
        <v>164</v>
      </c>
      <c r="D36" s="85" t="s">
        <v>177</v>
      </c>
      <c r="E36" s="77">
        <v>3000000</v>
      </c>
    </row>
    <row r="37" spans="1:5" s="73" customFormat="1" ht="30" x14ac:dyDescent="0.2">
      <c r="A37" s="73" t="s">
        <v>5</v>
      </c>
      <c r="B37" s="85" t="s">
        <v>162</v>
      </c>
      <c r="C37" s="85" t="s">
        <v>164</v>
      </c>
      <c r="D37" s="85" t="s">
        <v>182</v>
      </c>
      <c r="E37" s="77">
        <v>7480000</v>
      </c>
    </row>
    <row r="38" spans="1:5" s="73" customFormat="1" ht="15.75" x14ac:dyDescent="0.25">
      <c r="A38" s="71"/>
      <c r="B38" s="90"/>
      <c r="C38" s="90"/>
      <c r="D38" s="91" t="s">
        <v>175</v>
      </c>
      <c r="E38" s="70">
        <f>SUM(E32:E37)</f>
        <v>45342032</v>
      </c>
    </row>
    <row r="39" spans="1:5" s="73" customFormat="1" ht="15.75" x14ac:dyDescent="0.25">
      <c r="A39" s="105" t="s">
        <v>115</v>
      </c>
      <c r="B39" s="105"/>
      <c r="C39" s="105"/>
      <c r="D39" s="105"/>
      <c r="E39" s="106"/>
    </row>
    <row r="40" spans="1:5" s="73" customFormat="1" x14ac:dyDescent="0.2">
      <c r="B40" s="51"/>
      <c r="C40" s="51"/>
      <c r="D40" s="51"/>
    </row>
    <row r="41" spans="1:5" s="80" customFormat="1" x14ac:dyDescent="0.2">
      <c r="A41" s="78" t="s">
        <v>116</v>
      </c>
      <c r="B41" s="87"/>
      <c r="C41" s="87"/>
      <c r="D41" s="92"/>
      <c r="E41" s="79"/>
    </row>
    <row r="42" spans="1:5" ht="15.75" x14ac:dyDescent="0.25">
      <c r="A42" s="74" t="s">
        <v>2</v>
      </c>
      <c r="B42" s="74" t="s">
        <v>104</v>
      </c>
      <c r="C42" s="74" t="s">
        <v>151</v>
      </c>
      <c r="D42" s="74" t="s">
        <v>152</v>
      </c>
      <c r="E42" s="75" t="s">
        <v>56</v>
      </c>
    </row>
    <row r="43" spans="1:5" ht="30" x14ac:dyDescent="0.2">
      <c r="A43" s="68" t="s">
        <v>12</v>
      </c>
      <c r="B43" s="89" t="s">
        <v>117</v>
      </c>
      <c r="C43" s="85" t="s">
        <v>138</v>
      </c>
      <c r="D43" s="93" t="s">
        <v>165</v>
      </c>
      <c r="E43" s="77">
        <v>15600000</v>
      </c>
    </row>
    <row r="44" spans="1:5" x14ac:dyDescent="0.2">
      <c r="A44" s="68" t="s">
        <v>63</v>
      </c>
      <c r="B44" s="89" t="s">
        <v>118</v>
      </c>
      <c r="C44" s="85" t="s">
        <v>139</v>
      </c>
      <c r="D44" s="93" t="s">
        <v>166</v>
      </c>
      <c r="E44" s="77">
        <v>4732022</v>
      </c>
    </row>
    <row r="45" spans="1:5" ht="30" x14ac:dyDescent="0.2">
      <c r="A45" s="68" t="s">
        <v>66</v>
      </c>
      <c r="B45" s="89" t="s">
        <v>119</v>
      </c>
      <c r="C45" s="85" t="s">
        <v>140</v>
      </c>
      <c r="D45" s="93" t="s">
        <v>167</v>
      </c>
      <c r="E45" s="77">
        <v>4224246</v>
      </c>
    </row>
    <row r="46" spans="1:5" x14ac:dyDescent="0.2">
      <c r="A46" s="68" t="s">
        <v>14</v>
      </c>
      <c r="B46" s="89" t="s">
        <v>120</v>
      </c>
      <c r="C46" s="85" t="s">
        <v>141</v>
      </c>
      <c r="D46" s="93" t="s">
        <v>168</v>
      </c>
      <c r="E46" s="77">
        <v>6328309</v>
      </c>
    </row>
    <row r="47" spans="1:5" x14ac:dyDescent="0.2">
      <c r="A47" s="68" t="s">
        <v>5</v>
      </c>
      <c r="B47" s="89" t="s">
        <v>121</v>
      </c>
      <c r="C47" s="85" t="s">
        <v>169</v>
      </c>
      <c r="D47" s="93" t="s">
        <v>170</v>
      </c>
      <c r="E47" s="77">
        <v>1120000</v>
      </c>
    </row>
    <row r="48" spans="1:5" ht="30" x14ac:dyDescent="0.2">
      <c r="A48" s="68" t="s">
        <v>5</v>
      </c>
      <c r="B48" s="89" t="s">
        <v>123</v>
      </c>
      <c r="C48" s="85" t="s">
        <v>142</v>
      </c>
      <c r="D48" s="93" t="s">
        <v>181</v>
      </c>
      <c r="E48" s="77">
        <v>5750000</v>
      </c>
    </row>
    <row r="49" spans="1:5" x14ac:dyDescent="0.2">
      <c r="A49" s="68" t="s">
        <v>29</v>
      </c>
      <c r="B49" s="89" t="s">
        <v>122</v>
      </c>
      <c r="C49" s="85" t="s">
        <v>143</v>
      </c>
      <c r="D49" s="93" t="s">
        <v>171</v>
      </c>
      <c r="E49" s="77">
        <v>5048650</v>
      </c>
    </row>
    <row r="50" spans="1:5" ht="30" x14ac:dyDescent="0.2">
      <c r="A50" s="68" t="s">
        <v>30</v>
      </c>
      <c r="B50" s="89" t="s">
        <v>124</v>
      </c>
      <c r="C50" s="85" t="s">
        <v>144</v>
      </c>
      <c r="D50" s="93" t="s">
        <v>172</v>
      </c>
      <c r="E50" s="77">
        <v>13500000</v>
      </c>
    </row>
    <row r="51" spans="1:5" ht="15.75" x14ac:dyDescent="0.25">
      <c r="A51" s="71"/>
      <c r="B51" s="90"/>
      <c r="C51" s="90"/>
      <c r="D51" s="91" t="s">
        <v>125</v>
      </c>
      <c r="E51" s="70">
        <f>SUM(E43:E50)</f>
        <v>56303227</v>
      </c>
    </row>
    <row r="52" spans="1:5" ht="15.75" x14ac:dyDescent="0.25">
      <c r="A52" s="105" t="s">
        <v>126</v>
      </c>
      <c r="B52" s="105"/>
      <c r="C52" s="105"/>
      <c r="D52" s="105"/>
      <c r="E52" s="106"/>
    </row>
    <row r="54" spans="1:5" s="48" customFormat="1" ht="15.75" x14ac:dyDescent="0.25">
      <c r="A54" s="102"/>
      <c r="B54" s="102"/>
      <c r="C54" s="103" t="s">
        <v>173</v>
      </c>
      <c r="D54" s="103"/>
      <c r="E54" s="76">
        <f>E51+E38+E27+E18+E8</f>
        <v>143944789</v>
      </c>
    </row>
  </sheetData>
  <mergeCells count="10">
    <mergeCell ref="A54:B54"/>
    <mergeCell ref="C54:D54"/>
    <mergeCell ref="A1:E1"/>
    <mergeCell ref="A2:E2"/>
    <mergeCell ref="A3:E3"/>
    <mergeCell ref="A39:E39"/>
    <mergeCell ref="A52:E52"/>
    <mergeCell ref="A28:E28"/>
    <mergeCell ref="A19:E19"/>
    <mergeCell ref="A9:E9"/>
  </mergeCells>
  <phoneticPr fontId="10" type="noConversion"/>
  <conditionalFormatting sqref="E6">
    <cfRule type="expression" dxfId="9" priority="29">
      <formula>TRUE</formula>
    </cfRule>
  </conditionalFormatting>
  <conditionalFormatting sqref="E5">
    <cfRule type="expression" dxfId="8" priority="30">
      <formula>TRUE</formula>
    </cfRule>
  </conditionalFormatting>
  <conditionalFormatting sqref="E12">
    <cfRule type="expression" dxfId="7" priority="27">
      <formula>TRUE</formula>
    </cfRule>
  </conditionalFormatting>
  <conditionalFormatting sqref="E11">
    <cfRule type="expression" dxfId="6" priority="28">
      <formula>TRUE</formula>
    </cfRule>
  </conditionalFormatting>
  <conditionalFormatting sqref="E22">
    <cfRule type="expression" dxfId="5" priority="25">
      <formula>TRUE</formula>
    </cfRule>
  </conditionalFormatting>
  <conditionalFormatting sqref="E21">
    <cfRule type="expression" dxfId="4" priority="26">
      <formula>TRUE</formula>
    </cfRule>
  </conditionalFormatting>
  <conditionalFormatting sqref="E31">
    <cfRule type="expression" dxfId="3" priority="15">
      <formula>TRUE</formula>
    </cfRule>
  </conditionalFormatting>
  <conditionalFormatting sqref="E30">
    <cfRule type="expression" dxfId="2" priority="16">
      <formula>TRUE</formula>
    </cfRule>
  </conditionalFormatting>
  <conditionalFormatting sqref="E42">
    <cfRule type="expression" dxfId="1" priority="7">
      <formula>TRUE</formula>
    </cfRule>
  </conditionalFormatting>
  <conditionalFormatting sqref="E41">
    <cfRule type="expression" dxfId="0" priority="8">
      <formula>TRUE</formula>
    </cfRule>
  </conditionalFormatting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</vt:lpstr>
      <vt:lpstr>Ferry!Print_Area</vt:lpstr>
      <vt:lpstr>'Table 14'!Print_Area</vt:lpstr>
      <vt:lpstr>Ferry!Print_Titles</vt:lpstr>
      <vt:lpstr>'Table 14'!Print_Titles</vt:lpstr>
    </vt:vector>
  </TitlesOfParts>
  <Company>US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Table: 14: Prior Year Unobligated Section 5307 Passenger Ferry Grant Program Allocations as of September 30, 2024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lastModifiedBy>Djoumanov, Aziza (FTA)</cp:lastModifiedBy>
  <cp:lastPrinted>2025-01-16T13:53:02Z</cp:lastPrinted>
  <dcterms:created xsi:type="dcterms:W3CDTF">2000-10-06T12:40:40Z</dcterms:created>
  <dcterms:modified xsi:type="dcterms:W3CDTF">2025-05-05T17:15:23Z</dcterms:modified>
</cp:coreProperties>
</file>