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F6730F50-0E57-4D5C-B138-1B4A1696C748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Table 16" sheetId="6" r:id="rId1"/>
  </sheets>
  <definedNames>
    <definedName name="_xlnm._FilterDatabase" localSheetId="0" hidden="1">'Table 16'!$A$32:$D$33</definedName>
    <definedName name="_xlnm.Print_Area" localSheetId="0">'Table 16'!$A$1:$D$30</definedName>
    <definedName name="_xlnm.Print_Titles" localSheetId="0">'Table 16'!$A:$D,'Table 16'!$1:$2</definedName>
    <definedName name="top_doc" localSheetId="0">'Table 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6" l="1"/>
  <c r="D113" i="6" l="1"/>
  <c r="D72" i="6"/>
  <c r="D28" i="6"/>
  <c r="D18" i="6"/>
  <c r="D36" i="6"/>
  <c r="D9" i="6" l="1"/>
</calcChain>
</file>

<file path=xl/sharedStrings.xml><?xml version="1.0" encoding="utf-8"?>
<sst xmlns="http://schemas.openxmlformats.org/spreadsheetml/2006/main" count="281" uniqueCount="175">
  <si>
    <t>FEDERAL TRANSIT ADMINISTRATION</t>
  </si>
  <si>
    <t>Earmark ID</t>
  </si>
  <si>
    <t>State</t>
  </si>
  <si>
    <t>Project Location and Description</t>
  </si>
  <si>
    <t>Unobligated
Allocation</t>
  </si>
  <si>
    <t>NY</t>
  </si>
  <si>
    <t>CA</t>
  </si>
  <si>
    <t>TABLE 16</t>
  </si>
  <si>
    <t>D2016-NWST-012</t>
  </si>
  <si>
    <t>Honolulu, High Capacity Transit Corridor Project</t>
  </si>
  <si>
    <t>HI</t>
  </si>
  <si>
    <t>WA</t>
  </si>
  <si>
    <t>D2016-CCIP-003</t>
  </si>
  <si>
    <t>D2016-CCIP-14002</t>
  </si>
  <si>
    <t>New York, Canarsie Power Improvements</t>
  </si>
  <si>
    <t>Total FY 2016 Unobligated Allocations…………………………………………………………………………………..</t>
  </si>
  <si>
    <t>Total FY 2015 Unobligated Allocations…………………………………………………………………………………..</t>
  </si>
  <si>
    <t>Core Capacity Improvement Projects</t>
  </si>
  <si>
    <t>D2017-CCIP-003</t>
  </si>
  <si>
    <t>New York City, Canarsie Line Power and Station Improvements</t>
  </si>
  <si>
    <t>D2017-NWST-007</t>
  </si>
  <si>
    <t>Sacramento, Downtown Riverfront Streetcar</t>
  </si>
  <si>
    <t>D2017-NWST-030</t>
  </si>
  <si>
    <t>Seattle, Seattle Streetcar Center City Connector</t>
  </si>
  <si>
    <t>Total FY 2017 Unobligated Allocations…………………………………………………………………………………..</t>
  </si>
  <si>
    <t>D2015-NWST-009</t>
  </si>
  <si>
    <t>Expedited Project Delivery Pilot Program</t>
  </si>
  <si>
    <t>FL</t>
  </si>
  <si>
    <t>MD</t>
  </si>
  <si>
    <t>D2021-NWST-022</t>
  </si>
  <si>
    <t>Total FY 2021 Unobligated Allocations…………………………………………………………………………………..</t>
  </si>
  <si>
    <t>IN</t>
  </si>
  <si>
    <t xml:space="preserve">Maryland, National Capital Purple Line </t>
  </si>
  <si>
    <t>Total FY 2022 Unobligated Allocations…………………………………………………………………………………..</t>
  </si>
  <si>
    <t>D2022-NSAA-006</t>
  </si>
  <si>
    <t>MN</t>
  </si>
  <si>
    <t>D2022-SSAA-001</t>
  </si>
  <si>
    <t>TX</t>
  </si>
  <si>
    <t>D2022-SSAA-004</t>
  </si>
  <si>
    <t>D2022-SSAA-007</t>
  </si>
  <si>
    <t>WI</t>
  </si>
  <si>
    <t>D2022-SSAD-002</t>
  </si>
  <si>
    <t>Madison, East-West BRT</t>
  </si>
  <si>
    <t>Los Angeles East San Fernando Valley Transit Corridor Phase 1</t>
  </si>
  <si>
    <t>D2021-EXPD-001</t>
  </si>
  <si>
    <t>FY 2022 Unobligated Allocations</t>
  </si>
  <si>
    <t>FY 2021 Unobligated Allocations</t>
  </si>
  <si>
    <t>FY 2017 Unobligated Allocations</t>
  </si>
  <si>
    <t>FY 2016 Unobligated Allocations</t>
  </si>
  <si>
    <t>FY 2015 Unobligated Allocations</t>
  </si>
  <si>
    <t>Grand Total Unobligated Allocations…………………………………………………………………………………..</t>
  </si>
  <si>
    <t xml:space="preserve">Prior Year Unobligated Section 5309 Fixed Guideway Capital Investment Grants (CIG) and Section 3005(b) Expedited Project Delivery Program as of September 30, 2023                                          </t>
  </si>
  <si>
    <t>UT</t>
  </si>
  <si>
    <t>CO</t>
  </si>
  <si>
    <t>TN</t>
  </si>
  <si>
    <t>GA</t>
  </si>
  <si>
    <t>NC</t>
  </si>
  <si>
    <t>OH</t>
  </si>
  <si>
    <t>VA</t>
  </si>
  <si>
    <t>D2022-CCAA-004</t>
  </si>
  <si>
    <t>D2022-EXAA-001</t>
  </si>
  <si>
    <t>D2022-EXAD-001</t>
  </si>
  <si>
    <t>D2022-NSAA-010</t>
  </si>
  <si>
    <t>D2022-SSAA-008</t>
  </si>
  <si>
    <t>D2022-SSAA-009</t>
  </si>
  <si>
    <t>D2022-SSAA-010</t>
  </si>
  <si>
    <t>D2022-SSAA-011</t>
  </si>
  <si>
    <t>D2022-SSAA-012</t>
  </si>
  <si>
    <t>D2022-SSAA-013</t>
  </si>
  <si>
    <t>D2022-SSAA-014</t>
  </si>
  <si>
    <t>D2022-SSAA-015</t>
  </si>
  <si>
    <t>D2022-SSAD-004</t>
  </si>
  <si>
    <t>D2022-SSAD-005</t>
  </si>
  <si>
    <t>D2022-SSAD-006</t>
  </si>
  <si>
    <t>D2022-SSAD-007</t>
  </si>
  <si>
    <t>D2022-SSAD-008</t>
  </si>
  <si>
    <t>D2022-SSAD-009</t>
  </si>
  <si>
    <t>D2022-SSAD-010</t>
  </si>
  <si>
    <t>D2022-SSAD-011</t>
  </si>
  <si>
    <t>D2022-SSAD-012</t>
  </si>
  <si>
    <t>D2022-SSAD-013</t>
  </si>
  <si>
    <t>D2022-SSAD-014</t>
  </si>
  <si>
    <t>D2022-SSAD-015</t>
  </si>
  <si>
    <t>D2022-SSAD-016</t>
  </si>
  <si>
    <t>Salt Lake City, FrontRunner Strategic Double Track Project</t>
  </si>
  <si>
    <t>New York, Second Avenue Subway Phase 2</t>
  </si>
  <si>
    <t>Tampa Streetcar Extension and Modernization</t>
  </si>
  <si>
    <t>Los Angeles Downtown Streetcar</t>
  </si>
  <si>
    <t>SURF! Highway 1 Busway and BRT</t>
  </si>
  <si>
    <t>Denver Colfax Avenue BRT</t>
  </si>
  <si>
    <t>Fort Collins West Elizabeth Corridor</t>
  </si>
  <si>
    <t>Miami East-West Corridor Rapid Transit Phase I Project</t>
  </si>
  <si>
    <t>Orlando SunRail Connector to Orlando Airport</t>
  </si>
  <si>
    <t>Memphis Innovation Corridor BRT</t>
  </si>
  <si>
    <t>Atlanta Clayton Southlake BRT</t>
  </si>
  <si>
    <t>Indianapolis IndyGo Blue Line Bus Rapid Transit</t>
  </si>
  <si>
    <t>Chapel Hill North-South BRT</t>
  </si>
  <si>
    <t>Raleigh Wake Bus Rapid Transit: Southern Corridor Project</t>
  </si>
  <si>
    <t>Raleigh Wake Bus Rapid Transit: Western Corridor</t>
  </si>
  <si>
    <t>New York Woodhaven Select Bus Service</t>
  </si>
  <si>
    <t>Cleveland MetroHealth Line BRT</t>
  </si>
  <si>
    <t>Columbus East Main Street BRT</t>
  </si>
  <si>
    <t>Columbus West Broad Street BRT</t>
  </si>
  <si>
    <t xml:space="preserve">Memphis Innovation Corridor BRT </t>
  </si>
  <si>
    <t>Salt Lake County Midvalley Connector</t>
  </si>
  <si>
    <t>Alexandria West End Transitway</t>
  </si>
  <si>
    <t>Seattle RapidRide K Line</t>
  </si>
  <si>
    <t>NJ-NY</t>
  </si>
  <si>
    <t>NV</t>
  </si>
  <si>
    <t>D2023-NSAD-002</t>
  </si>
  <si>
    <t>D2023-NSAD-003</t>
  </si>
  <si>
    <t>D2023-NSAD-004</t>
  </si>
  <si>
    <t>D2023-NWST-003</t>
  </si>
  <si>
    <t>D2023-SSAA-001</t>
  </si>
  <si>
    <t>D2023-SSAD-009</t>
  </si>
  <si>
    <t>D2023-SSAA-002</t>
  </si>
  <si>
    <t>D2023-SMST-001</t>
  </si>
  <si>
    <t>D2023-SMST-002</t>
  </si>
  <si>
    <t>D2023-SMST-003</t>
  </si>
  <si>
    <t>D2023-SMST-004</t>
  </si>
  <si>
    <t>D2023-SMST-005</t>
  </si>
  <si>
    <t>D2023-SMST-006</t>
  </si>
  <si>
    <t>D2023-SMST-007</t>
  </si>
  <si>
    <t>D2023-SMST-008</t>
  </si>
  <si>
    <t>D2023-SMST-009</t>
  </si>
  <si>
    <t>D2023-SMST-010</t>
  </si>
  <si>
    <t>D2023-SSAD-008</t>
  </si>
  <si>
    <t>D2023-EXAA-001</t>
  </si>
  <si>
    <t>D2023-EXPD-001</t>
  </si>
  <si>
    <t>D2023-EXPD-002</t>
  </si>
  <si>
    <t>D2023-EXPD-003</t>
  </si>
  <si>
    <t>D2023-EXPD-004</t>
  </si>
  <si>
    <t>D2023-CCAD-002</t>
  </si>
  <si>
    <t>D2023-EXAA-002</t>
  </si>
  <si>
    <t>D2023-EXAD-001</t>
  </si>
  <si>
    <t>D2023-SSAD-002</t>
  </si>
  <si>
    <t>D2023-SSAD-003</t>
  </si>
  <si>
    <t>D2023-SSAD-004</t>
  </si>
  <si>
    <t>D2023-SSAA-003</t>
  </si>
  <si>
    <t>D2023-SSAD-001</t>
  </si>
  <si>
    <t>D2023-SSAD-006</t>
  </si>
  <si>
    <t>D2023-SSAD-007</t>
  </si>
  <si>
    <t>D2023-SSAD-010</t>
  </si>
  <si>
    <t>Secaucus, Hudson Tunnels</t>
  </si>
  <si>
    <t>San Antonio, Advanced Rapid Transit North-South Corridor</t>
  </si>
  <si>
    <t>San Antonio, Advanced Rapid Transit North-South Corridor*</t>
  </si>
  <si>
    <t>Seattle RapidRide J Line</t>
  </si>
  <si>
    <t>Los Angeles East San Fernando Valley Transit Corridor Phase 1*</t>
  </si>
  <si>
    <t>Broward Commuter Rail South</t>
  </si>
  <si>
    <t>Campbellton Community Investment Corridor BRT</t>
  </si>
  <si>
    <t>Veirs Mill Road BRT</t>
  </si>
  <si>
    <t xml:space="preserve">Las Vegas, Maryland Parkway Bus Rapid Transit Project </t>
  </si>
  <si>
    <t>Advanced Rapid Transit (ART) East-West Corridor</t>
  </si>
  <si>
    <t>Milwaukee North-South BRT Corridor</t>
  </si>
  <si>
    <t>FY2023 Unobligated Allocations</t>
  </si>
  <si>
    <t>D2023-NWST-001</t>
  </si>
  <si>
    <t>Houston, METRO North Corridor LRT Project</t>
  </si>
  <si>
    <t>D2023-NWST-002</t>
  </si>
  <si>
    <t>Total FY 2023 Unobligated Allocations…………………………………………………………………………………..</t>
  </si>
  <si>
    <t>D2017-NWST-031</t>
  </si>
  <si>
    <t xml:space="preserve">*Funds lapse September 30, 2025 and all other lapse on September 30, 2026. </t>
  </si>
  <si>
    <t>Maryland National Capital Purple Line*</t>
  </si>
  <si>
    <t>Rochester, Rapid Transit*</t>
  </si>
  <si>
    <t>Seattle, RapidRide I Line*</t>
  </si>
  <si>
    <t>Tacoma, Pacific Avenue/SR 7 BRT*</t>
  </si>
  <si>
    <t>Madison, East-West BRT*</t>
  </si>
  <si>
    <t>*Lapse on September 30, 2025 and all other lapse on September 30, 2026.</t>
  </si>
  <si>
    <t>Funds lapse September 30, 2027.</t>
  </si>
  <si>
    <t xml:space="preserve">Funds lapse September 30, 2024. </t>
  </si>
  <si>
    <t>D2023-NSAD-005</t>
  </si>
  <si>
    <t>**Funds lapse September 30, 2027</t>
  </si>
  <si>
    <t>Honolulu, High Capacity Tranist Corridor**</t>
  </si>
  <si>
    <t>D2022-NSAA-011</t>
  </si>
  <si>
    <t>** Lapse on September 30, 2027.</t>
  </si>
  <si>
    <t>Honolulu, High Capacity Transit Corridor**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</si>
</sst>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3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3" fontId="0" fillId="0" borderId="0" xfId="0"/>
    <xf numFmtId="3" fontId="4" fillId="0" borderId="0" xfId="0" applyFont="1" applyFill="1" applyBorder="1"/>
    <xf numFmtId="3" fontId="4" fillId="0" borderId="0" xfId="0" applyFont="1" applyFill="1" applyBorder="1" applyAlignment="1">
      <alignment horizontal="left"/>
    </xf>
    <xf numFmtId="3" fontId="4" fillId="0" borderId="1" xfId="0" applyFont="1" applyFill="1" applyBorder="1" applyAlignment="1">
      <alignment horizontal="left"/>
    </xf>
    <xf numFmtId="3" fontId="6" fillId="0" borderId="0" xfId="0" applyFont="1" applyFill="1"/>
    <xf numFmtId="164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164" fontId="6" fillId="0" borderId="0" xfId="0" applyNumberFormat="1" applyFont="1" applyFill="1"/>
    <xf numFmtId="3" fontId="4" fillId="0" borderId="0" xfId="0" applyNumberFormat="1" applyFont="1" applyFill="1" applyBorder="1" applyAlignment="1">
      <alignment horizontal="right" wrapText="1"/>
    </xf>
    <xf numFmtId="3" fontId="7" fillId="0" borderId="0" xfId="0" applyFont="1" applyFill="1" applyBorder="1" applyAlignment="1">
      <alignment horizontal="left"/>
    </xf>
    <xf numFmtId="3" fontId="8" fillId="0" borderId="0" xfId="0" applyFont="1" applyFill="1"/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Font="1" applyFill="1" applyBorder="1" applyAlignment="1">
      <alignment horizontal="left"/>
    </xf>
    <xf numFmtId="3" fontId="5" fillId="0" borderId="0" xfId="0" applyFont="1" applyFill="1" applyBorder="1" applyAlignment="1">
      <alignment horizontal="left" wrapText="1"/>
    </xf>
    <xf numFmtId="3" fontId="6" fillId="0" borderId="0" xfId="0" applyFont="1" applyFill="1" applyAlignment="1">
      <alignment vertical="center"/>
    </xf>
    <xf numFmtId="3" fontId="3" fillId="0" borderId="6" xfId="0" applyFont="1" applyFill="1" applyBorder="1" applyAlignment="1">
      <alignment horizontal="center" vertical="center"/>
    </xf>
    <xf numFmtId="3" fontId="3" fillId="0" borderId="1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3" fontId="4" fillId="0" borderId="1" xfId="0" applyFont="1" applyFill="1" applyBorder="1" applyAlignment="1">
      <alignment horizontal="left" wrapText="1"/>
    </xf>
    <xf numFmtId="0" fontId="4" fillId="0" borderId="2" xfId="2" applyFont="1" applyFill="1" applyBorder="1" applyAlignment="1" applyProtection="1">
      <alignment vertical="center"/>
    </xf>
    <xf numFmtId="3" fontId="5" fillId="0" borderId="2" xfId="0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/>
    </xf>
    <xf numFmtId="3" fontId="5" fillId="0" borderId="0" xfId="0" applyFont="1" applyFill="1"/>
    <xf numFmtId="3" fontId="4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wrapText="1"/>
    </xf>
    <xf numFmtId="3" fontId="5" fillId="0" borderId="0" xfId="0" applyFont="1" applyBorder="1"/>
    <xf numFmtId="3" fontId="9" fillId="0" borderId="0" xfId="0" applyFont="1" applyBorder="1"/>
    <xf numFmtId="3" fontId="10" fillId="0" borderId="0" xfId="0" applyFont="1" applyFill="1" applyBorder="1" applyAlignment="1">
      <alignment horizontal="left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/>
    <xf numFmtId="3" fontId="5" fillId="0" borderId="0" xfId="0" applyFont="1"/>
    <xf numFmtId="3" fontId="9" fillId="0" borderId="0" xfId="0" applyFont="1" applyBorder="1" applyAlignment="1">
      <alignment horizontal="center"/>
    </xf>
    <xf numFmtId="3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3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165" fontId="5" fillId="0" borderId="0" xfId="5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9" fillId="0" borderId="0" xfId="3" applyFont="1" applyFill="1" applyBorder="1"/>
    <xf numFmtId="0" fontId="5" fillId="0" borderId="0" xfId="3" applyFont="1" applyFill="1" applyBorder="1"/>
    <xf numFmtId="165" fontId="9" fillId="0" borderId="0" xfId="5" applyNumberFormat="1" applyFont="1" applyFill="1" applyBorder="1"/>
    <xf numFmtId="165" fontId="9" fillId="0" borderId="0" xfId="5" applyNumberFormat="1" applyFont="1" applyBorder="1"/>
    <xf numFmtId="3" fontId="10" fillId="0" borderId="0" xfId="0" applyFont="1"/>
    <xf numFmtId="3" fontId="10" fillId="0" borderId="0" xfId="0" applyFont="1" applyFill="1"/>
    <xf numFmtId="3" fontId="2" fillId="0" borderId="0" xfId="0" applyFont="1" applyFill="1"/>
    <xf numFmtId="164" fontId="5" fillId="0" borderId="0" xfId="0" applyNumberFormat="1" applyFont="1" applyFill="1" applyBorder="1" applyAlignment="1">
      <alignment horizontal="right"/>
    </xf>
    <xf numFmtId="3" fontId="4" fillId="0" borderId="0" xfId="0" applyFont="1" applyFill="1" applyBorder="1" applyAlignment="1">
      <alignment horizontal="center"/>
    </xf>
    <xf numFmtId="3" fontId="3" fillId="0" borderId="3" xfId="0" applyFont="1" applyFill="1" applyBorder="1" applyAlignment="1">
      <alignment horizontal="center" vertical="center" wrapText="1"/>
    </xf>
    <xf numFmtId="3" fontId="3" fillId="0" borderId="4" xfId="0" applyFont="1" applyFill="1" applyBorder="1" applyAlignment="1">
      <alignment horizontal="center" vertical="center" wrapText="1"/>
    </xf>
    <xf numFmtId="3" fontId="3" fillId="0" borderId="5" xfId="0" applyFont="1" applyFill="1" applyBorder="1" applyAlignment="1">
      <alignment horizontal="center" vertical="center" wrapText="1"/>
    </xf>
    <xf numFmtId="3" fontId="3" fillId="0" borderId="0" xfId="0" applyFont="1" applyFill="1" applyAlignment="1">
      <alignment horizontal="center" vertical="center"/>
    </xf>
    <xf numFmtId="3" fontId="5" fillId="0" borderId="0" xfId="0" applyFont="1" applyFill="1" applyAlignment="1">
      <alignment horizontal="center"/>
    </xf>
  </cellXfs>
  <cellStyles count="6">
    <cellStyle name="Comma 2" xfId="5" xr:uid="{DA5C8003-2A9B-49F4-BEBE-8F5842068579}"/>
    <cellStyle name="Currency" xfId="1" builtinId="4"/>
    <cellStyle name="Currency 2" xfId="4" xr:uid="{04A25A75-FD34-4D84-8F6F-CC207E4337EC}"/>
    <cellStyle name="Normal" xfId="0" builtinId="0"/>
    <cellStyle name="Normal 2" xfId="3" xr:uid="{F027147B-610F-4036-B7CA-C9019F3166CF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zoomScale="80" zoomScaleNormal="80" workbookViewId="0">
      <selection activeCell="A3" sqref="A3:D3"/>
    </sheetView>
  </sheetViews>
  <sheetFormatPr defaultColWidth="9.140625" defaultRowHeight="21" customHeight="1" x14ac:dyDescent="0.2"/>
  <cols>
    <col min="1" max="1" width="8.42578125" style="4" customWidth="1"/>
    <col min="2" max="2" width="25.42578125" style="4" customWidth="1"/>
    <col min="3" max="3" width="82.85546875" style="4" customWidth="1"/>
    <col min="4" max="4" width="28.42578125" style="7" customWidth="1"/>
    <col min="5" max="5" width="9.140625" style="4"/>
    <col min="6" max="6" width="58.5703125" style="4" customWidth="1"/>
    <col min="7" max="16384" width="9.140625" style="4"/>
  </cols>
  <sheetData>
    <row r="1" spans="1:4" s="14" customFormat="1" ht="21" customHeight="1" x14ac:dyDescent="0.2">
      <c r="A1" s="58" t="s">
        <v>0</v>
      </c>
      <c r="B1" s="58"/>
      <c r="C1" s="58"/>
      <c r="D1" s="58"/>
    </row>
    <row r="2" spans="1:4" s="14" customFormat="1" ht="24" customHeight="1" x14ac:dyDescent="0.2">
      <c r="A2" s="58" t="s">
        <v>7</v>
      </c>
      <c r="B2" s="58"/>
      <c r="C2" s="58"/>
      <c r="D2" s="58"/>
    </row>
    <row r="3" spans="1:4" s="14" customFormat="1" ht="45.6" customHeight="1" x14ac:dyDescent="0.2">
      <c r="A3" s="55" t="s">
        <v>51</v>
      </c>
      <c r="B3" s="56"/>
      <c r="C3" s="56"/>
      <c r="D3" s="57"/>
    </row>
    <row r="4" spans="1:4" s="14" customFormat="1" ht="18" customHeight="1" x14ac:dyDescent="0.2">
      <c r="A4" s="15"/>
      <c r="B4" s="16"/>
      <c r="C4" s="16"/>
      <c r="D4" s="17"/>
    </row>
    <row r="5" spans="1:4" s="14" customFormat="1" ht="18" customHeight="1" x14ac:dyDescent="0.2">
      <c r="A5" s="38"/>
      <c r="B5" s="38"/>
      <c r="C5" s="38"/>
      <c r="D5" s="39"/>
    </row>
    <row r="6" spans="1:4" ht="21" customHeight="1" x14ac:dyDescent="0.25">
      <c r="A6" s="30" t="s">
        <v>49</v>
      </c>
      <c r="B6" s="1"/>
      <c r="C6" s="2"/>
      <c r="D6" s="5"/>
    </row>
    <row r="7" spans="1:4" ht="29.1" customHeight="1" x14ac:dyDescent="0.25">
      <c r="A7" s="3" t="s">
        <v>2</v>
      </c>
      <c r="B7" s="3" t="s">
        <v>1</v>
      </c>
      <c r="C7" s="20" t="s">
        <v>3</v>
      </c>
      <c r="D7" s="6" t="s">
        <v>4</v>
      </c>
    </row>
    <row r="8" spans="1:4" ht="19.350000000000001" customHeight="1" x14ac:dyDescent="0.2">
      <c r="A8" s="12" t="s">
        <v>10</v>
      </c>
      <c r="B8" s="12" t="s">
        <v>25</v>
      </c>
      <c r="C8" s="13" t="s">
        <v>9</v>
      </c>
      <c r="D8" s="11">
        <v>125000000</v>
      </c>
    </row>
    <row r="9" spans="1:4" ht="21" customHeight="1" x14ac:dyDescent="0.2">
      <c r="A9" s="31"/>
      <c r="B9" s="21" t="s">
        <v>16</v>
      </c>
      <c r="C9" s="22"/>
      <c r="D9" s="23">
        <f>SUM(D8:D8)</f>
        <v>125000000</v>
      </c>
    </row>
    <row r="10" spans="1:4" ht="21.6" customHeight="1" x14ac:dyDescent="0.2">
      <c r="A10" s="32"/>
      <c r="B10" s="25" t="s">
        <v>167</v>
      </c>
      <c r="C10" s="18"/>
      <c r="D10" s="19"/>
    </row>
    <row r="11" spans="1:4" ht="21.6" customHeight="1" x14ac:dyDescent="0.2">
      <c r="A11" s="32"/>
      <c r="B11" s="25"/>
      <c r="C11" s="18"/>
      <c r="D11" s="19"/>
    </row>
    <row r="12" spans="1:4" ht="21" customHeight="1" x14ac:dyDescent="0.25">
      <c r="A12" s="30" t="s">
        <v>48</v>
      </c>
      <c r="B12" s="1"/>
      <c r="C12" s="2"/>
      <c r="D12" s="5"/>
    </row>
    <row r="13" spans="1:4" ht="30" customHeight="1" x14ac:dyDescent="0.25">
      <c r="A13" s="3" t="s">
        <v>2</v>
      </c>
      <c r="B13" s="3" t="s">
        <v>1</v>
      </c>
      <c r="C13" s="20" t="s">
        <v>3</v>
      </c>
      <c r="D13" s="6" t="s">
        <v>4</v>
      </c>
    </row>
    <row r="14" spans="1:4" ht="21" customHeight="1" x14ac:dyDescent="0.2">
      <c r="A14" s="12" t="s">
        <v>10</v>
      </c>
      <c r="B14" s="12" t="s">
        <v>8</v>
      </c>
      <c r="C14" s="13" t="s">
        <v>9</v>
      </c>
      <c r="D14" s="11">
        <v>250000000</v>
      </c>
    </row>
    <row r="15" spans="1:4" ht="21" customHeight="1" x14ac:dyDescent="0.25">
      <c r="A15" s="54" t="s">
        <v>17</v>
      </c>
      <c r="B15" s="54"/>
      <c r="C15" s="54"/>
      <c r="D15" s="8"/>
    </row>
    <row r="16" spans="1:4" ht="21" customHeight="1" x14ac:dyDescent="0.2">
      <c r="A16" s="12" t="s">
        <v>5</v>
      </c>
      <c r="B16" s="12" t="s">
        <v>12</v>
      </c>
      <c r="C16" s="13" t="s">
        <v>14</v>
      </c>
      <c r="D16" s="11">
        <v>3200272</v>
      </c>
    </row>
    <row r="17" spans="1:6" ht="21" customHeight="1" x14ac:dyDescent="0.2">
      <c r="A17" s="12" t="s">
        <v>5</v>
      </c>
      <c r="B17" s="12" t="s">
        <v>13</v>
      </c>
      <c r="C17" s="13" t="s">
        <v>14</v>
      </c>
      <c r="D17" s="11">
        <v>13121114</v>
      </c>
    </row>
    <row r="18" spans="1:6" ht="21" customHeight="1" x14ac:dyDescent="0.2">
      <c r="A18" s="31"/>
      <c r="B18" s="21" t="s">
        <v>15</v>
      </c>
      <c r="C18" s="22"/>
      <c r="D18" s="23">
        <f>SUM(D14:D17)</f>
        <v>266321386</v>
      </c>
    </row>
    <row r="19" spans="1:6" ht="25.7" customHeight="1" x14ac:dyDescent="0.2">
      <c r="A19" s="32"/>
      <c r="B19" s="25" t="s">
        <v>167</v>
      </c>
      <c r="C19" s="18"/>
      <c r="D19" s="19"/>
    </row>
    <row r="20" spans="1:6" ht="25.7" customHeight="1" x14ac:dyDescent="0.2">
      <c r="A20" s="32"/>
      <c r="B20" s="25"/>
      <c r="C20" s="18"/>
      <c r="D20" s="19"/>
    </row>
    <row r="21" spans="1:6" ht="21" customHeight="1" x14ac:dyDescent="0.25">
      <c r="A21" s="30" t="s">
        <v>47</v>
      </c>
      <c r="B21" s="1"/>
      <c r="C21" s="2"/>
      <c r="D21" s="5"/>
    </row>
    <row r="22" spans="1:6" ht="31.35" customHeight="1" x14ac:dyDescent="0.25">
      <c r="A22" s="3" t="s">
        <v>2</v>
      </c>
      <c r="B22" s="3" t="s">
        <v>1</v>
      </c>
      <c r="C22" s="20" t="s">
        <v>3</v>
      </c>
      <c r="D22" s="6" t="s">
        <v>4</v>
      </c>
    </row>
    <row r="23" spans="1:6" ht="21" customHeight="1" x14ac:dyDescent="0.2">
      <c r="A23" s="12" t="s">
        <v>6</v>
      </c>
      <c r="B23" s="12" t="s">
        <v>20</v>
      </c>
      <c r="C23" s="12" t="s">
        <v>21</v>
      </c>
      <c r="D23" s="11">
        <v>50000000</v>
      </c>
    </row>
    <row r="24" spans="1:6" s="10" customFormat="1" ht="21" customHeight="1" x14ac:dyDescent="0.25">
      <c r="A24" s="12" t="s">
        <v>11</v>
      </c>
      <c r="B24" s="12" t="s">
        <v>22</v>
      </c>
      <c r="C24" s="12" t="s">
        <v>23</v>
      </c>
      <c r="D24" s="11">
        <v>33940000</v>
      </c>
      <c r="F24" s="9"/>
    </row>
    <row r="25" spans="1:6" s="10" customFormat="1" ht="21" customHeight="1" x14ac:dyDescent="0.25">
      <c r="A25" s="12" t="s">
        <v>11</v>
      </c>
      <c r="B25" s="12" t="s">
        <v>159</v>
      </c>
      <c r="C25" s="12" t="s">
        <v>23</v>
      </c>
      <c r="D25" s="11">
        <v>16060000</v>
      </c>
      <c r="F25" s="9"/>
    </row>
    <row r="26" spans="1:6" ht="21" customHeight="1" x14ac:dyDescent="0.25">
      <c r="A26" s="54" t="s">
        <v>17</v>
      </c>
      <c r="B26" s="59"/>
      <c r="C26" s="59"/>
      <c r="D26" s="24"/>
    </row>
    <row r="27" spans="1:6" s="10" customFormat="1" ht="21" customHeight="1" x14ac:dyDescent="0.2">
      <c r="A27" s="12" t="s">
        <v>5</v>
      </c>
      <c r="B27" s="12" t="s">
        <v>18</v>
      </c>
      <c r="C27" s="12" t="s">
        <v>19</v>
      </c>
      <c r="D27" s="11">
        <v>83680000</v>
      </c>
    </row>
    <row r="28" spans="1:6" ht="21" customHeight="1" x14ac:dyDescent="0.2">
      <c r="A28" s="31"/>
      <c r="B28" s="21" t="s">
        <v>24</v>
      </c>
      <c r="C28" s="22"/>
      <c r="D28" s="23">
        <f>SUM(D23:D27)</f>
        <v>183680000</v>
      </c>
    </row>
    <row r="29" spans="1:6" ht="21" customHeight="1" x14ac:dyDescent="0.2">
      <c r="A29" s="32"/>
      <c r="B29" s="25" t="s">
        <v>167</v>
      </c>
      <c r="C29" s="18"/>
      <c r="D29" s="19"/>
    </row>
    <row r="30" spans="1:6" ht="21" customHeight="1" x14ac:dyDescent="0.2">
      <c r="A30" s="32"/>
      <c r="B30" s="25"/>
      <c r="C30" s="18"/>
      <c r="D30" s="19"/>
    </row>
    <row r="31" spans="1:6" ht="21" customHeight="1" x14ac:dyDescent="0.25">
      <c r="A31" s="30" t="s">
        <v>46</v>
      </c>
      <c r="B31" s="1"/>
      <c r="C31" s="2"/>
      <c r="D31" s="5"/>
    </row>
    <row r="32" spans="1:6" ht="35.450000000000003" customHeight="1" x14ac:dyDescent="0.25">
      <c r="A32" s="3" t="s">
        <v>2</v>
      </c>
      <c r="B32" s="3" t="s">
        <v>1</v>
      </c>
      <c r="C32" s="20" t="s">
        <v>3</v>
      </c>
      <c r="D32" s="6" t="s">
        <v>4</v>
      </c>
    </row>
    <row r="33" spans="1:4" ht="21" customHeight="1" x14ac:dyDescent="0.2">
      <c r="A33" s="12" t="s">
        <v>28</v>
      </c>
      <c r="B33" s="12" t="s">
        <v>29</v>
      </c>
      <c r="C33" s="12" t="s">
        <v>32</v>
      </c>
      <c r="D33" s="11">
        <v>117253159</v>
      </c>
    </row>
    <row r="34" spans="1:4" ht="21" customHeight="1" x14ac:dyDescent="0.25">
      <c r="A34" s="54" t="s">
        <v>26</v>
      </c>
      <c r="B34" s="54"/>
      <c r="C34" s="54"/>
      <c r="D34" s="8"/>
    </row>
    <row r="35" spans="1:4" ht="21" customHeight="1" x14ac:dyDescent="0.2">
      <c r="A35" s="12" t="s">
        <v>6</v>
      </c>
      <c r="B35" s="12" t="s">
        <v>44</v>
      </c>
      <c r="C35" s="28" t="s">
        <v>43</v>
      </c>
      <c r="D35" s="11">
        <v>100000000</v>
      </c>
    </row>
    <row r="36" spans="1:4" ht="21" customHeight="1" x14ac:dyDescent="0.2">
      <c r="A36" s="31"/>
      <c r="B36" s="21" t="s">
        <v>30</v>
      </c>
      <c r="C36" s="22"/>
      <c r="D36" s="23">
        <f>SUM(D33:D35)</f>
        <v>217253159</v>
      </c>
    </row>
    <row r="37" spans="1:4" ht="21" customHeight="1" x14ac:dyDescent="0.2">
      <c r="B37" s="34" t="s">
        <v>168</v>
      </c>
    </row>
    <row r="38" spans="1:4" ht="21" customHeight="1" x14ac:dyDescent="0.2">
      <c r="B38" s="52"/>
    </row>
    <row r="39" spans="1:4" ht="21" customHeight="1" x14ac:dyDescent="0.25">
      <c r="A39" s="30" t="s">
        <v>45</v>
      </c>
      <c r="B39" s="1"/>
      <c r="C39" s="2"/>
      <c r="D39" s="5"/>
    </row>
    <row r="40" spans="1:4" ht="33" customHeight="1" x14ac:dyDescent="0.25">
      <c r="A40" s="2" t="s">
        <v>2</v>
      </c>
      <c r="B40" s="2" t="s">
        <v>1</v>
      </c>
      <c r="C40" s="26" t="s">
        <v>3</v>
      </c>
      <c r="D40" s="27" t="s">
        <v>4</v>
      </c>
    </row>
    <row r="41" spans="1:4" ht="21" customHeight="1" x14ac:dyDescent="0.2">
      <c r="A41" s="35" t="s">
        <v>28</v>
      </c>
      <c r="B41" s="36" t="s">
        <v>34</v>
      </c>
      <c r="C41" s="29" t="s">
        <v>161</v>
      </c>
      <c r="D41" s="37">
        <v>94746841</v>
      </c>
    </row>
    <row r="42" spans="1:4" ht="21" customHeight="1" x14ac:dyDescent="0.2">
      <c r="A42" s="36" t="s">
        <v>35</v>
      </c>
      <c r="B42" s="36" t="s">
        <v>36</v>
      </c>
      <c r="C42" s="29" t="s">
        <v>162</v>
      </c>
      <c r="D42" s="37">
        <v>56085700</v>
      </c>
    </row>
    <row r="43" spans="1:4" ht="21" customHeight="1" x14ac:dyDescent="0.2">
      <c r="A43" s="36" t="s">
        <v>11</v>
      </c>
      <c r="B43" s="36" t="s">
        <v>38</v>
      </c>
      <c r="C43" s="29" t="s">
        <v>163</v>
      </c>
      <c r="D43" s="37">
        <v>66720897</v>
      </c>
    </row>
    <row r="44" spans="1:4" ht="21" customHeight="1" x14ac:dyDescent="0.2">
      <c r="A44" s="36" t="s">
        <v>11</v>
      </c>
      <c r="B44" s="36" t="s">
        <v>39</v>
      </c>
      <c r="C44" s="29" t="s">
        <v>164</v>
      </c>
      <c r="D44" s="37">
        <v>75202455</v>
      </c>
    </row>
    <row r="45" spans="1:4" ht="21" customHeight="1" x14ac:dyDescent="0.2">
      <c r="A45" s="35" t="s">
        <v>40</v>
      </c>
      <c r="B45" s="36" t="s">
        <v>41</v>
      </c>
      <c r="C45" s="29" t="s">
        <v>165</v>
      </c>
      <c r="D45" s="37">
        <v>103000000</v>
      </c>
    </row>
    <row r="46" spans="1:4" ht="21" customHeight="1" x14ac:dyDescent="0.2">
      <c r="A46" s="40" t="s">
        <v>52</v>
      </c>
      <c r="B46" s="40" t="s">
        <v>59</v>
      </c>
      <c r="C46" s="41" t="s">
        <v>84</v>
      </c>
      <c r="D46" s="37">
        <v>100000000</v>
      </c>
    </row>
    <row r="47" spans="1:4" ht="21" customHeight="1" x14ac:dyDescent="0.2">
      <c r="A47" s="42" t="s">
        <v>6</v>
      </c>
      <c r="B47" s="40" t="s">
        <v>60</v>
      </c>
      <c r="C47" s="41" t="s">
        <v>43</v>
      </c>
      <c r="D47" s="37">
        <v>100000000</v>
      </c>
    </row>
    <row r="48" spans="1:4" ht="21" customHeight="1" x14ac:dyDescent="0.2">
      <c r="A48" s="42" t="s">
        <v>6</v>
      </c>
      <c r="B48" s="40" t="s">
        <v>61</v>
      </c>
      <c r="C48" s="41" t="s">
        <v>43</v>
      </c>
      <c r="D48" s="37">
        <v>158400000</v>
      </c>
    </row>
    <row r="49" spans="1:4" ht="21" customHeight="1" x14ac:dyDescent="0.2">
      <c r="A49" s="42" t="s">
        <v>5</v>
      </c>
      <c r="B49" s="40" t="s">
        <v>62</v>
      </c>
      <c r="C49" s="41" t="s">
        <v>85</v>
      </c>
      <c r="D49" s="37">
        <v>50000000</v>
      </c>
    </row>
    <row r="50" spans="1:4" ht="21" customHeight="1" x14ac:dyDescent="0.2">
      <c r="A50" s="44" t="s">
        <v>10</v>
      </c>
      <c r="B50" s="45" t="s">
        <v>172</v>
      </c>
      <c r="C50" s="46" t="s">
        <v>174</v>
      </c>
      <c r="D50" s="53">
        <v>125000000</v>
      </c>
    </row>
    <row r="51" spans="1:4" ht="21" customHeight="1" x14ac:dyDescent="0.2">
      <c r="A51" s="42" t="s">
        <v>27</v>
      </c>
      <c r="B51" s="40" t="s">
        <v>63</v>
      </c>
      <c r="C51" s="41" t="s">
        <v>86</v>
      </c>
      <c r="D51" s="37">
        <v>8134600</v>
      </c>
    </row>
    <row r="52" spans="1:4" ht="21" customHeight="1" x14ac:dyDescent="0.2">
      <c r="A52" s="42" t="s">
        <v>6</v>
      </c>
      <c r="B52" s="40" t="s">
        <v>64</v>
      </c>
      <c r="C52" s="41" t="s">
        <v>87</v>
      </c>
      <c r="D52" s="37">
        <v>8134600</v>
      </c>
    </row>
    <row r="53" spans="1:4" ht="21" customHeight="1" x14ac:dyDescent="0.2">
      <c r="A53" s="42" t="s">
        <v>6</v>
      </c>
      <c r="B53" s="40" t="s">
        <v>65</v>
      </c>
      <c r="C53" s="41" t="s">
        <v>88</v>
      </c>
      <c r="D53" s="37">
        <v>8134600</v>
      </c>
    </row>
    <row r="54" spans="1:4" ht="21" customHeight="1" x14ac:dyDescent="0.2">
      <c r="A54" s="42" t="s">
        <v>53</v>
      </c>
      <c r="B54" s="40" t="s">
        <v>66</v>
      </c>
      <c r="C54" s="41" t="s">
        <v>89</v>
      </c>
      <c r="D54" s="37">
        <v>8134600</v>
      </c>
    </row>
    <row r="55" spans="1:4" ht="21" customHeight="1" x14ac:dyDescent="0.2">
      <c r="A55" s="42" t="s">
        <v>53</v>
      </c>
      <c r="B55" s="40" t="s">
        <v>67</v>
      </c>
      <c r="C55" s="41" t="s">
        <v>90</v>
      </c>
      <c r="D55" s="37">
        <v>8134600</v>
      </c>
    </row>
    <row r="56" spans="1:4" ht="21" customHeight="1" x14ac:dyDescent="0.2">
      <c r="A56" s="42" t="s">
        <v>27</v>
      </c>
      <c r="B56" s="40" t="s">
        <v>68</v>
      </c>
      <c r="C56" s="41" t="s">
        <v>91</v>
      </c>
      <c r="D56" s="37">
        <v>8134600</v>
      </c>
    </row>
    <row r="57" spans="1:4" ht="21" customHeight="1" x14ac:dyDescent="0.2">
      <c r="A57" s="42" t="s">
        <v>27</v>
      </c>
      <c r="B57" s="40" t="s">
        <v>69</v>
      </c>
      <c r="C57" s="41" t="s">
        <v>92</v>
      </c>
      <c r="D57" s="37">
        <v>8134600</v>
      </c>
    </row>
    <row r="58" spans="1:4" ht="21" customHeight="1" x14ac:dyDescent="0.2">
      <c r="A58" s="42" t="s">
        <v>54</v>
      </c>
      <c r="B58" s="40" t="s">
        <v>70</v>
      </c>
      <c r="C58" s="41" t="s">
        <v>93</v>
      </c>
      <c r="D58" s="37">
        <v>944492</v>
      </c>
    </row>
    <row r="59" spans="1:4" ht="21" customHeight="1" x14ac:dyDescent="0.2">
      <c r="A59" s="42" t="s">
        <v>55</v>
      </c>
      <c r="B59" s="40" t="s">
        <v>71</v>
      </c>
      <c r="C59" s="41" t="s">
        <v>94</v>
      </c>
      <c r="D59" s="37">
        <v>8134600</v>
      </c>
    </row>
    <row r="60" spans="1:4" ht="21" customHeight="1" x14ac:dyDescent="0.2">
      <c r="A60" s="42" t="s">
        <v>31</v>
      </c>
      <c r="B60" s="40" t="s">
        <v>72</v>
      </c>
      <c r="C60" s="41" t="s">
        <v>95</v>
      </c>
      <c r="D60" s="37">
        <v>8134600</v>
      </c>
    </row>
    <row r="61" spans="1:4" ht="21" customHeight="1" x14ac:dyDescent="0.2">
      <c r="A61" s="42" t="s">
        <v>56</v>
      </c>
      <c r="B61" s="40" t="s">
        <v>73</v>
      </c>
      <c r="C61" s="41" t="s">
        <v>96</v>
      </c>
      <c r="D61" s="37">
        <v>8134600</v>
      </c>
    </row>
    <row r="62" spans="1:4" ht="21" customHeight="1" x14ac:dyDescent="0.2">
      <c r="A62" s="42" t="s">
        <v>56</v>
      </c>
      <c r="B62" s="40" t="s">
        <v>74</v>
      </c>
      <c r="C62" s="41" t="s">
        <v>97</v>
      </c>
      <c r="D62" s="37">
        <v>8134600</v>
      </c>
    </row>
    <row r="63" spans="1:4" ht="21" customHeight="1" x14ac:dyDescent="0.2">
      <c r="A63" s="42" t="s">
        <v>56</v>
      </c>
      <c r="B63" s="40" t="s">
        <v>75</v>
      </c>
      <c r="C63" s="41" t="s">
        <v>98</v>
      </c>
      <c r="D63" s="37">
        <v>8134600</v>
      </c>
    </row>
    <row r="64" spans="1:4" ht="21" customHeight="1" x14ac:dyDescent="0.2">
      <c r="A64" s="42" t="s">
        <v>5</v>
      </c>
      <c r="B64" s="40" t="s">
        <v>76</v>
      </c>
      <c r="C64" s="41" t="s">
        <v>99</v>
      </c>
      <c r="D64" s="37">
        <v>8134600</v>
      </c>
    </row>
    <row r="65" spans="1:4" ht="21" customHeight="1" x14ac:dyDescent="0.2">
      <c r="A65" s="42" t="s">
        <v>57</v>
      </c>
      <c r="B65" s="40" t="s">
        <v>77</v>
      </c>
      <c r="C65" s="41" t="s">
        <v>100</v>
      </c>
      <c r="D65" s="37">
        <v>8134600</v>
      </c>
    </row>
    <row r="66" spans="1:4" ht="21" customHeight="1" x14ac:dyDescent="0.2">
      <c r="A66" s="42" t="s">
        <v>57</v>
      </c>
      <c r="B66" s="40" t="s">
        <v>78</v>
      </c>
      <c r="C66" s="41" t="s">
        <v>101</v>
      </c>
      <c r="D66" s="37">
        <v>8134600</v>
      </c>
    </row>
    <row r="67" spans="1:4" ht="21" customHeight="1" x14ac:dyDescent="0.2">
      <c r="A67" s="42" t="s">
        <v>57</v>
      </c>
      <c r="B67" s="40" t="s">
        <v>79</v>
      </c>
      <c r="C67" s="41" t="s">
        <v>102</v>
      </c>
      <c r="D67" s="37">
        <v>8134600</v>
      </c>
    </row>
    <row r="68" spans="1:4" ht="21" customHeight="1" x14ac:dyDescent="0.2">
      <c r="A68" s="42" t="s">
        <v>54</v>
      </c>
      <c r="B68" s="40" t="s">
        <v>80</v>
      </c>
      <c r="C68" s="41" t="s">
        <v>103</v>
      </c>
      <c r="D68" s="37">
        <v>18468812</v>
      </c>
    </row>
    <row r="69" spans="1:4" ht="21" customHeight="1" x14ac:dyDescent="0.2">
      <c r="A69" s="42" t="s">
        <v>52</v>
      </c>
      <c r="B69" s="40" t="s">
        <v>81</v>
      </c>
      <c r="C69" s="41" t="s">
        <v>104</v>
      </c>
      <c r="D69" s="37">
        <v>8134600</v>
      </c>
    </row>
    <row r="70" spans="1:4" ht="21" customHeight="1" x14ac:dyDescent="0.2">
      <c r="A70" s="42" t="s">
        <v>58</v>
      </c>
      <c r="B70" s="40" t="s">
        <v>82</v>
      </c>
      <c r="C70" s="41" t="s">
        <v>105</v>
      </c>
      <c r="D70" s="37">
        <v>8134600</v>
      </c>
    </row>
    <row r="71" spans="1:4" ht="21" customHeight="1" x14ac:dyDescent="0.2">
      <c r="A71" s="42" t="s">
        <v>11</v>
      </c>
      <c r="B71" s="40" t="s">
        <v>83</v>
      </c>
      <c r="C71" s="41" t="s">
        <v>106</v>
      </c>
      <c r="D71" s="37">
        <v>8134600</v>
      </c>
    </row>
    <row r="72" spans="1:4" ht="21" customHeight="1" x14ac:dyDescent="0.2">
      <c r="A72" s="31"/>
      <c r="B72" s="21" t="s">
        <v>33</v>
      </c>
      <c r="C72" s="22"/>
      <c r="D72" s="23">
        <f>SUM(D41:D71)</f>
        <v>1103126597</v>
      </c>
    </row>
    <row r="73" spans="1:4" ht="21" customHeight="1" x14ac:dyDescent="0.2">
      <c r="A73" s="34"/>
      <c r="B73" s="25" t="s">
        <v>166</v>
      </c>
      <c r="C73" s="25"/>
      <c r="D73" s="33"/>
    </row>
    <row r="74" spans="1:4" ht="21" customHeight="1" x14ac:dyDescent="0.2">
      <c r="A74" s="34"/>
      <c r="B74" s="25" t="s">
        <v>173</v>
      </c>
      <c r="C74" s="25"/>
      <c r="D74" s="33"/>
    </row>
    <row r="75" spans="1:4" ht="21" customHeight="1" x14ac:dyDescent="0.2">
      <c r="A75" s="50" t="s">
        <v>154</v>
      </c>
      <c r="B75" s="51"/>
      <c r="C75" s="25"/>
      <c r="D75" s="33"/>
    </row>
    <row r="76" spans="1:4" ht="21" customHeight="1" x14ac:dyDescent="0.2">
      <c r="A76" s="42" t="s">
        <v>107</v>
      </c>
      <c r="B76" s="40" t="s">
        <v>109</v>
      </c>
      <c r="C76" s="41" t="s">
        <v>143</v>
      </c>
      <c r="D76" s="43">
        <v>100000000</v>
      </c>
    </row>
    <row r="77" spans="1:4" ht="21" customHeight="1" x14ac:dyDescent="0.2">
      <c r="A77" s="42" t="s">
        <v>5</v>
      </c>
      <c r="B77" s="40" t="s">
        <v>110</v>
      </c>
      <c r="C77" s="41" t="s">
        <v>85</v>
      </c>
      <c r="D77" s="43">
        <v>400000000</v>
      </c>
    </row>
    <row r="78" spans="1:4" ht="21" customHeight="1" x14ac:dyDescent="0.2">
      <c r="A78" s="42" t="s">
        <v>37</v>
      </c>
      <c r="B78" s="40" t="s">
        <v>111</v>
      </c>
      <c r="C78" s="41" t="s">
        <v>144</v>
      </c>
      <c r="D78" s="43">
        <v>145715712</v>
      </c>
    </row>
    <row r="79" spans="1:4" ht="21" customHeight="1" x14ac:dyDescent="0.2">
      <c r="A79" s="42" t="s">
        <v>37</v>
      </c>
      <c r="B79" s="40" t="s">
        <v>112</v>
      </c>
      <c r="C79" s="41" t="s">
        <v>145</v>
      </c>
      <c r="D79" s="43">
        <v>12364288</v>
      </c>
    </row>
    <row r="80" spans="1:4" ht="21" customHeight="1" x14ac:dyDescent="0.2">
      <c r="A80" s="42" t="s">
        <v>11</v>
      </c>
      <c r="B80" s="40" t="s">
        <v>113</v>
      </c>
      <c r="C80" s="41" t="s">
        <v>146</v>
      </c>
      <c r="D80" s="43">
        <v>60128514</v>
      </c>
    </row>
    <row r="81" spans="1:4" ht="21" customHeight="1" x14ac:dyDescent="0.2">
      <c r="A81" s="44" t="s">
        <v>11</v>
      </c>
      <c r="B81" s="45" t="s">
        <v>114</v>
      </c>
      <c r="C81" s="46" t="s">
        <v>146</v>
      </c>
      <c r="D81" s="43">
        <v>4071486</v>
      </c>
    </row>
    <row r="82" spans="1:4" ht="21" customHeight="1" x14ac:dyDescent="0.2">
      <c r="A82" s="44" t="s">
        <v>10</v>
      </c>
      <c r="B82" s="45" t="s">
        <v>169</v>
      </c>
      <c r="C82" s="46" t="s">
        <v>171</v>
      </c>
      <c r="D82" s="43">
        <v>125000000</v>
      </c>
    </row>
    <row r="83" spans="1:4" ht="21" customHeight="1" x14ac:dyDescent="0.2">
      <c r="A83" s="42" t="s">
        <v>54</v>
      </c>
      <c r="B83" s="40" t="s">
        <v>115</v>
      </c>
      <c r="C83" s="41" t="s">
        <v>93</v>
      </c>
      <c r="D83" s="43">
        <v>30473786</v>
      </c>
    </row>
    <row r="84" spans="1:4" ht="21" customHeight="1" x14ac:dyDescent="0.2">
      <c r="A84" s="44" t="s">
        <v>54</v>
      </c>
      <c r="B84" s="44" t="s">
        <v>116</v>
      </c>
      <c r="C84" s="46" t="s">
        <v>93</v>
      </c>
      <c r="D84" s="43">
        <v>947000</v>
      </c>
    </row>
    <row r="85" spans="1:4" ht="21" customHeight="1" x14ac:dyDescent="0.2">
      <c r="A85" s="42" t="s">
        <v>54</v>
      </c>
      <c r="B85" s="42" t="s">
        <v>117</v>
      </c>
      <c r="C85" s="41" t="s">
        <v>93</v>
      </c>
      <c r="D85" s="43">
        <v>59575</v>
      </c>
    </row>
    <row r="86" spans="1:4" ht="21" customHeight="1" x14ac:dyDescent="0.2">
      <c r="A86" s="42" t="s">
        <v>54</v>
      </c>
      <c r="B86" s="42" t="s">
        <v>118</v>
      </c>
      <c r="C86" s="41" t="s">
        <v>93</v>
      </c>
      <c r="D86" s="43">
        <v>25054</v>
      </c>
    </row>
    <row r="87" spans="1:4" ht="21" customHeight="1" x14ac:dyDescent="0.2">
      <c r="A87" s="42" t="s">
        <v>54</v>
      </c>
      <c r="B87" s="42" t="s">
        <v>119</v>
      </c>
      <c r="C87" s="41" t="s">
        <v>93</v>
      </c>
      <c r="D87" s="43">
        <v>196655</v>
      </c>
    </row>
    <row r="88" spans="1:4" ht="21" customHeight="1" x14ac:dyDescent="0.2">
      <c r="A88" s="42" t="s">
        <v>54</v>
      </c>
      <c r="B88" s="42" t="s">
        <v>120</v>
      </c>
      <c r="C88" s="41" t="s">
        <v>93</v>
      </c>
      <c r="D88" s="43">
        <v>19269</v>
      </c>
    </row>
    <row r="89" spans="1:4" ht="21" customHeight="1" x14ac:dyDescent="0.2">
      <c r="A89" s="42" t="s">
        <v>54</v>
      </c>
      <c r="B89" s="42" t="s">
        <v>121</v>
      </c>
      <c r="C89" s="41" t="s">
        <v>93</v>
      </c>
      <c r="D89" s="43">
        <v>2530140</v>
      </c>
    </row>
    <row r="90" spans="1:4" ht="21" customHeight="1" x14ac:dyDescent="0.2">
      <c r="A90" s="42" t="s">
        <v>54</v>
      </c>
      <c r="B90" s="42" t="s">
        <v>122</v>
      </c>
      <c r="C90" s="41" t="s">
        <v>93</v>
      </c>
      <c r="D90" s="43">
        <v>794000</v>
      </c>
    </row>
    <row r="91" spans="1:4" ht="21" customHeight="1" x14ac:dyDescent="0.2">
      <c r="A91" s="42" t="s">
        <v>54</v>
      </c>
      <c r="B91" s="42" t="s">
        <v>123</v>
      </c>
      <c r="C91" s="41" t="s">
        <v>93</v>
      </c>
      <c r="D91" s="43">
        <v>2204615</v>
      </c>
    </row>
    <row r="92" spans="1:4" ht="21" customHeight="1" x14ac:dyDescent="0.2">
      <c r="A92" s="42" t="s">
        <v>54</v>
      </c>
      <c r="B92" s="42" t="s">
        <v>124</v>
      </c>
      <c r="C92" s="41" t="s">
        <v>93</v>
      </c>
      <c r="D92" s="43">
        <v>8672698</v>
      </c>
    </row>
    <row r="93" spans="1:4" ht="21" customHeight="1" x14ac:dyDescent="0.2">
      <c r="A93" s="44" t="s">
        <v>54</v>
      </c>
      <c r="B93" s="44" t="s">
        <v>125</v>
      </c>
      <c r="C93" s="46" t="s">
        <v>93</v>
      </c>
      <c r="D93" s="43">
        <v>114690</v>
      </c>
    </row>
    <row r="94" spans="1:4" ht="21" customHeight="1" x14ac:dyDescent="0.2">
      <c r="A94" s="44" t="s">
        <v>54</v>
      </c>
      <c r="B94" s="44" t="s">
        <v>126</v>
      </c>
      <c r="C94" s="46" t="s">
        <v>93</v>
      </c>
      <c r="D94" s="43">
        <v>8844813</v>
      </c>
    </row>
    <row r="95" spans="1:4" ht="21" customHeight="1" x14ac:dyDescent="0.2">
      <c r="A95" s="44" t="s">
        <v>6</v>
      </c>
      <c r="B95" s="45" t="s">
        <v>127</v>
      </c>
      <c r="C95" s="47" t="s">
        <v>43</v>
      </c>
      <c r="D95" s="43">
        <v>25000000</v>
      </c>
    </row>
    <row r="96" spans="1:4" ht="21" customHeight="1" x14ac:dyDescent="0.2">
      <c r="A96" s="44" t="s">
        <v>6</v>
      </c>
      <c r="B96" s="45" t="s">
        <v>128</v>
      </c>
      <c r="C96" s="47" t="s">
        <v>43</v>
      </c>
      <c r="D96" s="43">
        <v>5000000</v>
      </c>
    </row>
    <row r="97" spans="1:4" ht="21" customHeight="1" x14ac:dyDescent="0.2">
      <c r="A97" s="44" t="s">
        <v>6</v>
      </c>
      <c r="B97" s="45" t="s">
        <v>129</v>
      </c>
      <c r="C97" s="47" t="s">
        <v>43</v>
      </c>
      <c r="D97" s="43">
        <v>20000000</v>
      </c>
    </row>
    <row r="98" spans="1:4" ht="21" customHeight="1" x14ac:dyDescent="0.2">
      <c r="A98" s="44" t="s">
        <v>6</v>
      </c>
      <c r="B98" s="45" t="s">
        <v>130</v>
      </c>
      <c r="C98" s="47" t="s">
        <v>147</v>
      </c>
      <c r="D98" s="43">
        <v>100000000</v>
      </c>
    </row>
    <row r="99" spans="1:4" ht="21" customHeight="1" x14ac:dyDescent="0.2">
      <c r="A99" s="44" t="s">
        <v>6</v>
      </c>
      <c r="B99" s="45" t="s">
        <v>131</v>
      </c>
      <c r="C99" s="47" t="s">
        <v>147</v>
      </c>
      <c r="D99" s="43">
        <v>100000000</v>
      </c>
    </row>
    <row r="100" spans="1:4" ht="21" customHeight="1" x14ac:dyDescent="0.2">
      <c r="A100" s="44" t="s">
        <v>52</v>
      </c>
      <c r="B100" s="44" t="s">
        <v>132</v>
      </c>
      <c r="C100" s="46" t="s">
        <v>84</v>
      </c>
      <c r="D100" s="48">
        <v>77280461</v>
      </c>
    </row>
    <row r="101" spans="1:4" ht="21" customHeight="1" x14ac:dyDescent="0.2">
      <c r="A101" s="44" t="s">
        <v>6</v>
      </c>
      <c r="B101" s="45" t="s">
        <v>133</v>
      </c>
      <c r="C101" s="47" t="s">
        <v>43</v>
      </c>
      <c r="D101" s="43">
        <v>75000000</v>
      </c>
    </row>
    <row r="102" spans="1:4" ht="21" customHeight="1" x14ac:dyDescent="0.2">
      <c r="A102" s="44" t="s">
        <v>6</v>
      </c>
      <c r="B102" s="45" t="s">
        <v>134</v>
      </c>
      <c r="C102" s="47" t="s">
        <v>43</v>
      </c>
      <c r="D102" s="43">
        <v>158400000</v>
      </c>
    </row>
    <row r="103" spans="1:4" ht="21" customHeight="1" x14ac:dyDescent="0.2">
      <c r="A103" s="42" t="s">
        <v>27</v>
      </c>
      <c r="B103" s="42" t="s">
        <v>135</v>
      </c>
      <c r="C103" s="41" t="s">
        <v>148</v>
      </c>
      <c r="D103" s="43">
        <v>8134600</v>
      </c>
    </row>
    <row r="104" spans="1:4" ht="21" customHeight="1" x14ac:dyDescent="0.2">
      <c r="A104" s="42" t="s">
        <v>55</v>
      </c>
      <c r="B104" s="42" t="s">
        <v>136</v>
      </c>
      <c r="C104" s="41" t="s">
        <v>149</v>
      </c>
      <c r="D104" s="43">
        <v>8134600</v>
      </c>
    </row>
    <row r="105" spans="1:4" ht="21" customHeight="1" x14ac:dyDescent="0.2">
      <c r="A105" s="42" t="s">
        <v>28</v>
      </c>
      <c r="B105" s="42" t="s">
        <v>137</v>
      </c>
      <c r="C105" s="41" t="s">
        <v>150</v>
      </c>
      <c r="D105" s="43">
        <v>8134600</v>
      </c>
    </row>
    <row r="106" spans="1:4" ht="21" customHeight="1" x14ac:dyDescent="0.2">
      <c r="A106" s="42" t="s">
        <v>108</v>
      </c>
      <c r="B106" s="42" t="s">
        <v>138</v>
      </c>
      <c r="C106" s="41" t="s">
        <v>151</v>
      </c>
      <c r="D106" s="49">
        <v>124397700</v>
      </c>
    </row>
    <row r="107" spans="1:4" ht="21" customHeight="1" x14ac:dyDescent="0.2">
      <c r="A107" s="42" t="s">
        <v>108</v>
      </c>
      <c r="B107" s="42" t="s">
        <v>139</v>
      </c>
      <c r="C107" s="41" t="s">
        <v>151</v>
      </c>
      <c r="D107" s="49">
        <v>25601300</v>
      </c>
    </row>
    <row r="108" spans="1:4" ht="21" customHeight="1" x14ac:dyDescent="0.2">
      <c r="A108" s="42" t="s">
        <v>37</v>
      </c>
      <c r="B108" s="42" t="s">
        <v>140</v>
      </c>
      <c r="C108" s="41" t="s">
        <v>152</v>
      </c>
      <c r="D108" s="49">
        <v>8134600</v>
      </c>
    </row>
    <row r="109" spans="1:4" ht="21" customHeight="1" x14ac:dyDescent="0.2">
      <c r="A109" s="42" t="s">
        <v>40</v>
      </c>
      <c r="B109" s="42" t="s">
        <v>141</v>
      </c>
      <c r="C109" s="41" t="s">
        <v>153</v>
      </c>
      <c r="D109" s="49">
        <v>8134600</v>
      </c>
    </row>
    <row r="110" spans="1:4" ht="21" customHeight="1" x14ac:dyDescent="0.2">
      <c r="A110" s="44" t="s">
        <v>40</v>
      </c>
      <c r="B110" s="44" t="s">
        <v>142</v>
      </c>
      <c r="C110" s="46" t="s">
        <v>42</v>
      </c>
      <c r="D110" s="48">
        <v>7600000</v>
      </c>
    </row>
    <row r="111" spans="1:4" ht="21" customHeight="1" x14ac:dyDescent="0.2">
      <c r="A111" s="44" t="s">
        <v>37</v>
      </c>
      <c r="B111" s="45" t="s">
        <v>155</v>
      </c>
      <c r="C111" s="46" t="s">
        <v>156</v>
      </c>
      <c r="D111" s="49">
        <v>4544195</v>
      </c>
    </row>
    <row r="112" spans="1:4" ht="21" customHeight="1" x14ac:dyDescent="0.2">
      <c r="A112" s="44" t="s">
        <v>37</v>
      </c>
      <c r="B112" s="45" t="s">
        <v>157</v>
      </c>
      <c r="C112" s="46" t="s">
        <v>156</v>
      </c>
      <c r="D112" s="49">
        <v>455805</v>
      </c>
    </row>
    <row r="113" spans="1:4" ht="21" customHeight="1" x14ac:dyDescent="0.2">
      <c r="A113" s="31"/>
      <c r="B113" s="21" t="s">
        <v>158</v>
      </c>
      <c r="C113" s="22"/>
      <c r="D113" s="23">
        <f>SUM(D76:D112)</f>
        <v>1666114756</v>
      </c>
    </row>
    <row r="114" spans="1:4" ht="21" customHeight="1" x14ac:dyDescent="0.2">
      <c r="A114" s="32"/>
      <c r="B114" s="25" t="s">
        <v>160</v>
      </c>
      <c r="C114" s="18"/>
      <c r="D114" s="19"/>
    </row>
    <row r="115" spans="1:4" ht="21" customHeight="1" x14ac:dyDescent="0.2">
      <c r="B115" s="25" t="s">
        <v>170</v>
      </c>
    </row>
    <row r="116" spans="1:4" ht="21" customHeight="1" x14ac:dyDescent="0.2">
      <c r="A116" s="31"/>
      <c r="B116" s="21" t="s">
        <v>50</v>
      </c>
      <c r="C116" s="22"/>
      <c r="D116" s="23">
        <f>SUM(D18,D28,D36,D72,D113,D9)</f>
        <v>3561495898</v>
      </c>
    </row>
  </sheetData>
  <mergeCells count="6">
    <mergeCell ref="A34:C34"/>
    <mergeCell ref="A3:D3"/>
    <mergeCell ref="A2:D2"/>
    <mergeCell ref="A1:D1"/>
    <mergeCell ref="A15:C15"/>
    <mergeCell ref="A26:C26"/>
  </mergeCells>
  <phoneticPr fontId="0" type="noConversion"/>
  <printOptions horizontalCentered="1"/>
  <pageMargins left="0.5" right="0.5" top="0.75" bottom="0.5" header="0.5" footer="0.5"/>
  <pageSetup scale="65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16: Prior Year Unobligated Section 5309 Fixed Guideway Capital Investment Grants (CIG) and Section 3005(b) Expedited Project Delivery Program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2020-01-28T19:14:24Z</cp:lastPrinted>
  <dcterms:created xsi:type="dcterms:W3CDTF">2000-10-06T12:40:40Z</dcterms:created>
  <dcterms:modified xsi:type="dcterms:W3CDTF">2024-02-20T21:56:14Z</dcterms:modified>
</cp:coreProperties>
</file>