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ARP\"/>
    </mc:Choice>
  </mc:AlternateContent>
  <bookViews>
    <workbookView xWindow="75" yWindow="6195" windowWidth="25170" windowHeight="6240"/>
  </bookViews>
  <sheets>
    <sheet name="Table 4" sheetId="1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4'!$A$1:$F$134</definedName>
    <definedName name="_xlnm.Print_Titles" localSheetId="0">'Table 4'!$1:$5</definedName>
  </definedNames>
  <calcPr calcId="179021"/>
</workbook>
</file>

<file path=xl/calcChain.xml><?xml version="1.0" encoding="utf-8"?>
<calcChain xmlns="http://schemas.openxmlformats.org/spreadsheetml/2006/main">
  <c r="D138" i="1" l="1"/>
  <c r="E138" i="1"/>
  <c r="C138" i="1"/>
  <c r="F137" i="1"/>
  <c r="F6" i="1"/>
  <c r="F7" i="1"/>
  <c r="F135" i="1" l="1"/>
  <c r="F136" i="1"/>
  <c r="F71" i="1" l="1"/>
  <c r="F113" i="1"/>
  <c r="F125" i="1"/>
  <c r="F47" i="1"/>
  <c r="F122" i="1"/>
  <c r="F114" i="1" l="1"/>
  <c r="F41" i="1"/>
  <c r="F32" i="1"/>
  <c r="F12" i="1"/>
  <c r="F22" i="1"/>
  <c r="F46" i="1"/>
  <c r="F103" i="1"/>
  <c r="F115" i="1"/>
  <c r="F17" i="1"/>
  <c r="F35" i="1"/>
  <c r="F25" i="1"/>
  <c r="F9" i="1"/>
  <c r="F14" i="1"/>
  <c r="F54" i="1"/>
  <c r="F13" i="1"/>
  <c r="F81" i="1"/>
  <c r="F120" i="1"/>
  <c r="F33" i="1"/>
  <c r="F100" i="1"/>
  <c r="F48" i="1"/>
  <c r="F37" i="1"/>
  <c r="F8" i="1"/>
  <c r="F19" i="1"/>
  <c r="F124" i="1"/>
  <c r="F128" i="1"/>
  <c r="F49" i="1"/>
  <c r="F99" i="1"/>
  <c r="F50" i="1"/>
  <c r="F34" i="1"/>
  <c r="F45" i="1"/>
  <c r="F83" i="1"/>
  <c r="F80" i="1"/>
  <c r="F85" i="1"/>
  <c r="F52" i="1"/>
  <c r="F116" i="1"/>
  <c r="F72" i="1"/>
  <c r="F79" i="1"/>
  <c r="F31" i="1"/>
  <c r="F86" i="1"/>
  <c r="F133" i="1"/>
  <c r="F39" i="1"/>
  <c r="F104" i="1"/>
  <c r="F118" i="1"/>
  <c r="F38" i="1"/>
  <c r="F16" i="1"/>
  <c r="F87" i="1"/>
  <c r="F36" i="1"/>
  <c r="F18" i="1"/>
  <c r="F127" i="1"/>
  <c r="F24" i="1"/>
  <c r="F20" i="1"/>
  <c r="F101" i="1"/>
  <c r="F76" i="1"/>
  <c r="F106" i="1"/>
  <c r="F123" i="1"/>
  <c r="F119" i="1"/>
  <c r="F53" i="1"/>
  <c r="F73" i="1"/>
  <c r="F74" i="1"/>
  <c r="F130" i="1"/>
  <c r="F40" i="1"/>
  <c r="F77" i="1"/>
  <c r="F129" i="1"/>
  <c r="F78" i="1"/>
  <c r="F51" i="1"/>
  <c r="F126" i="1"/>
  <c r="F117" i="1"/>
  <c r="F44" i="1"/>
  <c r="F131" i="1"/>
  <c r="F70" i="1"/>
  <c r="F11" i="1"/>
  <c r="F42" i="1"/>
  <c r="F60" i="1"/>
  <c r="F15" i="1"/>
  <c r="F63" i="1"/>
  <c r="F102" i="1"/>
  <c r="F27" i="1"/>
  <c r="F109" i="1"/>
  <c r="F65" i="1"/>
  <c r="F75" i="1"/>
  <c r="F28" i="1"/>
  <c r="F67" i="1"/>
  <c r="F56" i="1"/>
  <c r="F112" i="1"/>
  <c r="F66" i="1"/>
  <c r="F62" i="1"/>
  <c r="F132" i="1"/>
  <c r="F57" i="1"/>
  <c r="F88" i="1"/>
  <c r="F58" i="1"/>
  <c r="F55" i="1"/>
  <c r="F43" i="1"/>
  <c r="F105" i="1"/>
  <c r="F82" i="1"/>
  <c r="F64" i="1"/>
  <c r="F23" i="1"/>
  <c r="F69" i="1"/>
  <c r="F110" i="1"/>
  <c r="F68" i="1"/>
  <c r="F121" i="1"/>
  <c r="F10" i="1"/>
  <c r="F84" i="1"/>
  <c r="F59" i="1"/>
  <c r="F134" i="1"/>
  <c r="F29" i="1"/>
  <c r="F98" i="1"/>
  <c r="F21" i="1"/>
  <c r="F96" i="1"/>
  <c r="F108" i="1"/>
  <c r="F61" i="1"/>
  <c r="F97" i="1"/>
  <c r="F30" i="1"/>
  <c r="F111" i="1"/>
  <c r="F107" i="1"/>
  <c r="F93" i="1"/>
  <c r="F90" i="1"/>
  <c r="F94" i="1"/>
  <c r="F91" i="1"/>
  <c r="F92" i="1"/>
  <c r="F26" i="1"/>
  <c r="F89" i="1"/>
  <c r="F95" i="1"/>
  <c r="F138" i="1" l="1"/>
</calcChain>
</file>

<file path=xl/sharedStrings.xml><?xml version="1.0" encoding="utf-8"?>
<sst xmlns="http://schemas.openxmlformats.org/spreadsheetml/2006/main" count="275" uniqueCount="171">
  <si>
    <t xml:space="preserve">FEDERAL TRANSIT ADMINISTRATION </t>
  </si>
  <si>
    <t>State</t>
  </si>
  <si>
    <t>Tribe</t>
  </si>
  <si>
    <t xml:space="preserve"> Tier 1</t>
  </si>
  <si>
    <t>Tier 2</t>
  </si>
  <si>
    <t>Tier 3</t>
  </si>
  <si>
    <t>AK</t>
  </si>
  <si>
    <t>Chickaloon Native Village</t>
  </si>
  <si>
    <t>Sitka Tribe of Alaska</t>
  </si>
  <si>
    <t>Gulkana Village Council</t>
  </si>
  <si>
    <t>Hydaburg Cooperative Association</t>
  </si>
  <si>
    <t>Ketchikan Indian Community</t>
  </si>
  <si>
    <t>Seldovia Village Tribe</t>
  </si>
  <si>
    <t>AZ</t>
  </si>
  <si>
    <t>San Carlos Apache Tribe</t>
  </si>
  <si>
    <t>Cocopah Indian Tribe</t>
  </si>
  <si>
    <t>Hopi Tribe</t>
  </si>
  <si>
    <t>Salt River Pima-Maricopa Indian Community</t>
  </si>
  <si>
    <t>Kaibab Band of Paiute Indians</t>
  </si>
  <si>
    <t>Havasupai Tribe</t>
  </si>
  <si>
    <t>CA</t>
  </si>
  <si>
    <t>Tule River Tribe</t>
  </si>
  <si>
    <t>Susanville Indian Rancheria</t>
  </si>
  <si>
    <t>Yurok Tribe</t>
  </si>
  <si>
    <t>Quechan Indian Tribe</t>
  </si>
  <si>
    <t>Blue Lake Rancheria</t>
  </si>
  <si>
    <t>Chemehuevi Indian Tribe</t>
  </si>
  <si>
    <t>North Fork Rancheria of Mono Indians of California</t>
  </si>
  <si>
    <t>CO</t>
  </si>
  <si>
    <t>Southern Ute Indian Tribe</t>
  </si>
  <si>
    <t>ID</t>
  </si>
  <si>
    <t>Nez Perce Tribe</t>
  </si>
  <si>
    <t>KS</t>
  </si>
  <si>
    <t>Prairie Band Potawatomi Nation</t>
  </si>
  <si>
    <t>ME</t>
  </si>
  <si>
    <t>Houlton Band of Maliseet Indians</t>
  </si>
  <si>
    <t>MI</t>
  </si>
  <si>
    <t>Bay Mills Indian Community</t>
  </si>
  <si>
    <t>MN</t>
  </si>
  <si>
    <t>White Earth Band of Chippewa</t>
  </si>
  <si>
    <t>Fond du Lac Reservation</t>
  </si>
  <si>
    <t>Grand Portage Reservation Tribal Council</t>
  </si>
  <si>
    <t>Red Lake Band of the Chippewa</t>
  </si>
  <si>
    <t>Bois Forte Reservation Tribal Council</t>
  </si>
  <si>
    <t>Leech Lake Band of Ojibwe</t>
  </si>
  <si>
    <t>MS</t>
  </si>
  <si>
    <t>Mississippi Band of Choctaw Indians</t>
  </si>
  <si>
    <t>MT</t>
  </si>
  <si>
    <t>Confederated Salish and Kootenai Tribes</t>
  </si>
  <si>
    <t>Crow Tribe of Indians</t>
  </si>
  <si>
    <t>Chippewa Cree Tribe</t>
  </si>
  <si>
    <t>Fort Belknap Indian Community</t>
  </si>
  <si>
    <t>Northern Cheyenne Tribe</t>
  </si>
  <si>
    <t>NC</t>
  </si>
  <si>
    <t>Eastern Band of Cherokee Indians</t>
  </si>
  <si>
    <t>Spirit Lake Tribe</t>
  </si>
  <si>
    <t>Standing Rock Public Transportation</t>
  </si>
  <si>
    <t>NE</t>
  </si>
  <si>
    <t>Winnebago Tribe of Nebraska</t>
  </si>
  <si>
    <t>Ponca Tribe of Nebraska</t>
  </si>
  <si>
    <t>NM</t>
  </si>
  <si>
    <t>Pueblo of Laguna</t>
  </si>
  <si>
    <t>Pueblo of San Ildefonso</t>
  </si>
  <si>
    <t>Zuni Pueblo</t>
  </si>
  <si>
    <t>Tesuque Pueblo</t>
  </si>
  <si>
    <t>Pueblo of Santa Clara</t>
  </si>
  <si>
    <t>Pueblo of Santa Ana</t>
  </si>
  <si>
    <t>Ohkay Owingeh Pueblo</t>
  </si>
  <si>
    <t>Pojoaque Pueblo</t>
  </si>
  <si>
    <t>Pueblo of Nambe'</t>
  </si>
  <si>
    <t>NV</t>
  </si>
  <si>
    <t>Elko Band Council</t>
  </si>
  <si>
    <t>Reno-Sparks Indian Colony</t>
  </si>
  <si>
    <t>NY</t>
  </si>
  <si>
    <t>Seneca Nation of Indians</t>
  </si>
  <si>
    <t>OK</t>
  </si>
  <si>
    <t>Northeast Oklahoma Tribal Transit Consortium</t>
  </si>
  <si>
    <t>Chickasaw Nation</t>
  </si>
  <si>
    <t>Choctaw Nation of Oklahoma</t>
  </si>
  <si>
    <t>Cherokee Nation &amp; United Keetoowah Band of Cherokee Indians in Oklahoma</t>
  </si>
  <si>
    <t>Muscogee (Creek) Nation</t>
  </si>
  <si>
    <t>Seminole Nation Public Transit</t>
  </si>
  <si>
    <t>Citizen Potawatomi Nation</t>
  </si>
  <si>
    <t>Ponca Tribe of Oklahoma</t>
  </si>
  <si>
    <t>OR</t>
  </si>
  <si>
    <t>Confederated Tribes of the Umatilla Indian Reservation</t>
  </si>
  <si>
    <t>Klamath Tribes</t>
  </si>
  <si>
    <t>Confederated Tribes of the Grand Ronde Community of Oregon</t>
  </si>
  <si>
    <t>Confederated Tribes of Warm Springs</t>
  </si>
  <si>
    <t>SC</t>
  </si>
  <si>
    <t>Catawba Indian Nation</t>
  </si>
  <si>
    <t>SD</t>
  </si>
  <si>
    <t>Oglala Sioux Tribe</t>
  </si>
  <si>
    <t>Yankton Sioux Tribe</t>
  </si>
  <si>
    <t>Lower Brule Sioux Tribe</t>
  </si>
  <si>
    <t>Cheyenne River Sioux Tribe</t>
  </si>
  <si>
    <t>Rosebud Sioux Tribe</t>
  </si>
  <si>
    <t>UT</t>
  </si>
  <si>
    <t>Ute Tribe</t>
  </si>
  <si>
    <t>WA</t>
  </si>
  <si>
    <t>Squaxin Island Tribe</t>
  </si>
  <si>
    <t>Confederated Tribes and Bands of The Yakama Nation</t>
  </si>
  <si>
    <t>Spokane Tribe of Indians</t>
  </si>
  <si>
    <t>Stillaguamish Tribe of Indians</t>
  </si>
  <si>
    <t>Confederated Tribes of the Colville Indian Reservation</t>
  </si>
  <si>
    <t>Cowlitz Indian Tribe</t>
  </si>
  <si>
    <t>Lummi Nation</t>
  </si>
  <si>
    <t>Kalispel Tribe of Indians</t>
  </si>
  <si>
    <t>Makah Tribal Council</t>
  </si>
  <si>
    <t>Snoqualmie Indian Tribe</t>
  </si>
  <si>
    <t>Jamestown S'Klallam Tribe</t>
  </si>
  <si>
    <t>WI</t>
  </si>
  <si>
    <t>Lac Courte Oreilles Band of Ojibwe</t>
  </si>
  <si>
    <t>Oneida Tribe of Indians of Wisconsin</t>
  </si>
  <si>
    <t>Bad River Band of Lake Superior Tribe of Chippewa</t>
  </si>
  <si>
    <t>Red Cliff Band of Lake Superior Chippewa</t>
  </si>
  <si>
    <t>Menominee Indian Tribe of Wisconsin</t>
  </si>
  <si>
    <t>WY</t>
  </si>
  <si>
    <t>Shoshone and Arapaho Tribes DOT</t>
  </si>
  <si>
    <t>Pascua Yaqui Tribe</t>
  </si>
  <si>
    <t>Cheyenne &amp; Arapaho Tribes</t>
  </si>
  <si>
    <t>Fort Peck Tribes</t>
  </si>
  <si>
    <t>Omaha Tribe Public Transit</t>
  </si>
  <si>
    <t>Shoshone-Bannock Tribes</t>
  </si>
  <si>
    <t>Lac du Flambeau Band of Lake Superior Chippewa Indians</t>
  </si>
  <si>
    <t>Confederated Tribes of Siletz Indians</t>
  </si>
  <si>
    <t>Yavapai-Apache Nation</t>
  </si>
  <si>
    <t>Morongo Band of Mission Indians</t>
  </si>
  <si>
    <t>AL</t>
  </si>
  <si>
    <t>Poarch Band of Creek Indians</t>
  </si>
  <si>
    <t>Lower Elwha Klallam Tribe</t>
  </si>
  <si>
    <t>Native Village of Noatak</t>
  </si>
  <si>
    <t>Gwichyaa Zhee Tribal Transit Service</t>
  </si>
  <si>
    <t>ND</t>
  </si>
  <si>
    <t>Pyramid Lake Paiute Tribe</t>
  </si>
  <si>
    <t>CT</t>
  </si>
  <si>
    <t>Mashantucket Pequot Tribal Nation</t>
  </si>
  <si>
    <t>Hualapai Indian Tribe</t>
  </si>
  <si>
    <t>MA</t>
  </si>
  <si>
    <t>The Mashpee Wampanoag Tribe</t>
  </si>
  <si>
    <t>Muckleshoot Indian Tribe</t>
  </si>
  <si>
    <t>Nome Eskimo Community</t>
  </si>
  <si>
    <t>TOTALS</t>
  </si>
  <si>
    <t>Ninilchik Village</t>
  </si>
  <si>
    <t>White Mountain Apache Tribe</t>
  </si>
  <si>
    <t>Aroostook Band of Micmacs</t>
  </si>
  <si>
    <t>Sault Ste Marie Chippewa Indians</t>
  </si>
  <si>
    <t>Sac and Fox Nation of Missouri</t>
  </si>
  <si>
    <t>Blackfeet Nation Transit Department</t>
  </si>
  <si>
    <t>Santee Sioux Nation</t>
  </si>
  <si>
    <t>Comanche Nation &amp; Kiowa Tribe</t>
  </si>
  <si>
    <t>Quileute Tribe Community Shuttle</t>
  </si>
  <si>
    <t>The Tulalip Tribes of Washington</t>
  </si>
  <si>
    <t>Gila River Indian Community</t>
  </si>
  <si>
    <t>Kenaitze Indian Tribe</t>
  </si>
  <si>
    <t>Samish Indian Nation</t>
  </si>
  <si>
    <t>Pueblo of Isleta</t>
  </si>
  <si>
    <t>Jicarilla Apache Nation</t>
  </si>
  <si>
    <t>Forest County Potawatomi Community</t>
  </si>
  <si>
    <t>Native Village of Unalakleet</t>
  </si>
  <si>
    <t>Total Allocation</t>
  </si>
  <si>
    <t>Turtle Mountain Band of Chippewa Indian</t>
  </si>
  <si>
    <t>Sisseton-Wahpeton Oyate</t>
  </si>
  <si>
    <t>Coeur d'Alene Tribe</t>
  </si>
  <si>
    <t>Mescalero Apache Tribe</t>
  </si>
  <si>
    <t>Fallon Paiute-Shoshone Tribe</t>
  </si>
  <si>
    <t>Native Village of Crooked Creek</t>
  </si>
  <si>
    <t xml:space="preserve">Navajo Nation </t>
  </si>
  <si>
    <t>The total available amount for a program is based on the American Rescue Plan Act of 2021 (Pub. L. 117-2, March 11, 2021).</t>
  </si>
  <si>
    <t>TABLE 4</t>
  </si>
  <si>
    <t>SECTION 5311(c)  PUBLIC TRANSPORTATION ON INDIAN RESERVATIONS FORMULA APPORTIONMENTS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</si>
</sst>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1"/>
      <name val="Arial"/>
      <family val="2"/>
    </font>
    <font>
      <sz val="12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4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0" fontId="8" fillId="0" borderId="0"/>
    <xf numFmtId="0" fontId="13" fillId="0" borderId="0"/>
    <xf numFmtId="0" fontId="9" fillId="0" borderId="0"/>
    <xf numFmtId="3" fontId="13" fillId="0" borderId="0"/>
    <xf numFmtId="0" fontId="1" fillId="0" borderId="0"/>
    <xf numFmtId="0" fontId="1" fillId="0" borderId="0"/>
    <xf numFmtId="0" fontId="14" fillId="0" borderId="0"/>
    <xf numFmtId="0" fontId="8" fillId="0" borderId="0"/>
    <xf numFmtId="3" fontId="9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 applyFill="1"/>
    <xf numFmtId="0" fontId="4" fillId="0" borderId="2" xfId="0" applyFont="1" applyFill="1" applyBorder="1"/>
    <xf numFmtId="164" fontId="4" fillId="0" borderId="2" xfId="0" applyNumberFormat="1" applyFont="1" applyFill="1" applyBorder="1" applyAlignment="1">
      <alignment horizontal="left" wrapText="1"/>
    </xf>
    <xf numFmtId="164" fontId="4" fillId="0" borderId="2" xfId="0" applyNumberFormat="1" applyFont="1" applyFill="1" applyBorder="1" applyAlignment="1">
      <alignment horizontal="left"/>
    </xf>
    <xf numFmtId="164" fontId="4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6" fillId="0" borderId="0" xfId="0" applyFont="1" applyFill="1"/>
    <xf numFmtId="0" fontId="6" fillId="0" borderId="3" xfId="0" applyFont="1" applyFill="1" applyBorder="1" applyAlignment="1">
      <alignment horizontal="left" wrapText="1"/>
    </xf>
    <xf numFmtId="164" fontId="6" fillId="0" borderId="3" xfId="0" applyNumberFormat="1" applyFont="1" applyFill="1" applyBorder="1" applyAlignment="1">
      <alignment horizontal="left"/>
    </xf>
    <xf numFmtId="0" fontId="6" fillId="0" borderId="3" xfId="0" applyFont="1" applyFill="1" applyBorder="1"/>
    <xf numFmtId="164" fontId="6" fillId="0" borderId="3" xfId="0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0" fontId="4" fillId="0" borderId="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left" wrapText="1"/>
    </xf>
    <xf numFmtId="164" fontId="6" fillId="0" borderId="3" xfId="0" applyNumberFormat="1" applyFont="1" applyFill="1" applyBorder="1" applyAlignment="1">
      <alignment horizontal="right"/>
    </xf>
    <xf numFmtId="164" fontId="6" fillId="0" borderId="5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24">
    <cellStyle name="Comma 2" xfId="1"/>
    <cellStyle name="Comma 3" xfId="2"/>
    <cellStyle name="Comma 4" xfId="3"/>
    <cellStyle name="Comma 5" xfId="4"/>
    <cellStyle name="Currency 2" xfId="5"/>
    <cellStyle name="Currency 3" xfId="6"/>
    <cellStyle name="Currency 4" xfId="7"/>
    <cellStyle name="Currency 5" xfId="8"/>
    <cellStyle name="Normal" xfId="0" builtinId="0"/>
    <cellStyle name="Normal 2" xfId="9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abSelected="1" zoomScale="90" zoomScaleNormal="90" workbookViewId="0">
      <selection sqref="A1:F1"/>
    </sheetView>
  </sheetViews>
  <sheetFormatPr defaultColWidth="10.7109375" defaultRowHeight="12.75" x14ac:dyDescent="0.2"/>
  <cols>
    <col min="1" max="1" width="10.42578125" style="6" bestFit="1" customWidth="1"/>
    <col min="2" max="2" width="43.5703125" style="6" customWidth="1"/>
    <col min="3" max="3" width="16.42578125" style="7" customWidth="1"/>
    <col min="4" max="4" width="15.42578125" style="7" customWidth="1"/>
    <col min="5" max="5" width="18.85546875" style="7" customWidth="1"/>
    <col min="6" max="6" width="19.42578125" style="7" customWidth="1"/>
    <col min="7" max="7" width="5.7109375" style="7" customWidth="1"/>
    <col min="8" max="196" width="10.7109375" style="1"/>
    <col min="197" max="197" width="15.85546875" style="1" customWidth="1"/>
    <col min="198" max="198" width="66.28515625" style="1" bestFit="1" customWidth="1"/>
    <col min="199" max="199" width="14.140625" style="1" bestFit="1" customWidth="1"/>
    <col min="200" max="200" width="12.7109375" style="1" bestFit="1" customWidth="1"/>
    <col min="201" max="201" width="18.85546875" style="1" customWidth="1"/>
    <col min="202" max="202" width="18.5703125" style="1" customWidth="1"/>
    <col min="203" max="452" width="10.7109375" style="1"/>
    <col min="453" max="453" width="15.85546875" style="1" customWidth="1"/>
    <col min="454" max="454" width="66.28515625" style="1" bestFit="1" customWidth="1"/>
    <col min="455" max="455" width="14.140625" style="1" bestFit="1" customWidth="1"/>
    <col min="456" max="456" width="12.7109375" style="1" bestFit="1" customWidth="1"/>
    <col min="457" max="457" width="18.85546875" style="1" customWidth="1"/>
    <col min="458" max="458" width="18.5703125" style="1" customWidth="1"/>
    <col min="459" max="708" width="10.7109375" style="1"/>
    <col min="709" max="709" width="15.85546875" style="1" customWidth="1"/>
    <col min="710" max="710" width="66.28515625" style="1" bestFit="1" customWidth="1"/>
    <col min="711" max="711" width="14.140625" style="1" bestFit="1" customWidth="1"/>
    <col min="712" max="712" width="12.7109375" style="1" bestFit="1" customWidth="1"/>
    <col min="713" max="713" width="18.85546875" style="1" customWidth="1"/>
    <col min="714" max="714" width="18.5703125" style="1" customWidth="1"/>
    <col min="715" max="964" width="10.7109375" style="1"/>
    <col min="965" max="965" width="15.85546875" style="1" customWidth="1"/>
    <col min="966" max="966" width="66.28515625" style="1" bestFit="1" customWidth="1"/>
    <col min="967" max="967" width="14.140625" style="1" bestFit="1" customWidth="1"/>
    <col min="968" max="968" width="12.7109375" style="1" bestFit="1" customWidth="1"/>
    <col min="969" max="969" width="18.85546875" style="1" customWidth="1"/>
    <col min="970" max="970" width="18.5703125" style="1" customWidth="1"/>
    <col min="971" max="1220" width="10.7109375" style="1"/>
    <col min="1221" max="1221" width="15.85546875" style="1" customWidth="1"/>
    <col min="1222" max="1222" width="66.28515625" style="1" bestFit="1" customWidth="1"/>
    <col min="1223" max="1223" width="14.140625" style="1" bestFit="1" customWidth="1"/>
    <col min="1224" max="1224" width="12.7109375" style="1" bestFit="1" customWidth="1"/>
    <col min="1225" max="1225" width="18.85546875" style="1" customWidth="1"/>
    <col min="1226" max="1226" width="18.5703125" style="1" customWidth="1"/>
    <col min="1227" max="1476" width="10.7109375" style="1"/>
    <col min="1477" max="1477" width="15.85546875" style="1" customWidth="1"/>
    <col min="1478" max="1478" width="66.28515625" style="1" bestFit="1" customWidth="1"/>
    <col min="1479" max="1479" width="14.140625" style="1" bestFit="1" customWidth="1"/>
    <col min="1480" max="1480" width="12.7109375" style="1" bestFit="1" customWidth="1"/>
    <col min="1481" max="1481" width="18.85546875" style="1" customWidth="1"/>
    <col min="1482" max="1482" width="18.5703125" style="1" customWidth="1"/>
    <col min="1483" max="1732" width="10.7109375" style="1"/>
    <col min="1733" max="1733" width="15.85546875" style="1" customWidth="1"/>
    <col min="1734" max="1734" width="66.28515625" style="1" bestFit="1" customWidth="1"/>
    <col min="1735" max="1735" width="14.140625" style="1" bestFit="1" customWidth="1"/>
    <col min="1736" max="1736" width="12.7109375" style="1" bestFit="1" customWidth="1"/>
    <col min="1737" max="1737" width="18.85546875" style="1" customWidth="1"/>
    <col min="1738" max="1738" width="18.5703125" style="1" customWidth="1"/>
    <col min="1739" max="1988" width="10.7109375" style="1"/>
    <col min="1989" max="1989" width="15.85546875" style="1" customWidth="1"/>
    <col min="1990" max="1990" width="66.28515625" style="1" bestFit="1" customWidth="1"/>
    <col min="1991" max="1991" width="14.140625" style="1" bestFit="1" customWidth="1"/>
    <col min="1992" max="1992" width="12.7109375" style="1" bestFit="1" customWidth="1"/>
    <col min="1993" max="1993" width="18.85546875" style="1" customWidth="1"/>
    <col min="1994" max="1994" width="18.5703125" style="1" customWidth="1"/>
    <col min="1995" max="2244" width="10.7109375" style="1"/>
    <col min="2245" max="2245" width="15.85546875" style="1" customWidth="1"/>
    <col min="2246" max="2246" width="66.28515625" style="1" bestFit="1" customWidth="1"/>
    <col min="2247" max="2247" width="14.140625" style="1" bestFit="1" customWidth="1"/>
    <col min="2248" max="2248" width="12.7109375" style="1" bestFit="1" customWidth="1"/>
    <col min="2249" max="2249" width="18.85546875" style="1" customWidth="1"/>
    <col min="2250" max="2250" width="18.5703125" style="1" customWidth="1"/>
    <col min="2251" max="2500" width="10.7109375" style="1"/>
    <col min="2501" max="2501" width="15.85546875" style="1" customWidth="1"/>
    <col min="2502" max="2502" width="66.28515625" style="1" bestFit="1" customWidth="1"/>
    <col min="2503" max="2503" width="14.140625" style="1" bestFit="1" customWidth="1"/>
    <col min="2504" max="2504" width="12.7109375" style="1" bestFit="1" customWidth="1"/>
    <col min="2505" max="2505" width="18.85546875" style="1" customWidth="1"/>
    <col min="2506" max="2506" width="18.5703125" style="1" customWidth="1"/>
    <col min="2507" max="2756" width="10.7109375" style="1"/>
    <col min="2757" max="2757" width="15.85546875" style="1" customWidth="1"/>
    <col min="2758" max="2758" width="66.28515625" style="1" bestFit="1" customWidth="1"/>
    <col min="2759" max="2759" width="14.140625" style="1" bestFit="1" customWidth="1"/>
    <col min="2760" max="2760" width="12.7109375" style="1" bestFit="1" customWidth="1"/>
    <col min="2761" max="2761" width="18.85546875" style="1" customWidth="1"/>
    <col min="2762" max="2762" width="18.5703125" style="1" customWidth="1"/>
    <col min="2763" max="3012" width="10.7109375" style="1"/>
    <col min="3013" max="3013" width="15.85546875" style="1" customWidth="1"/>
    <col min="3014" max="3014" width="66.28515625" style="1" bestFit="1" customWidth="1"/>
    <col min="3015" max="3015" width="14.140625" style="1" bestFit="1" customWidth="1"/>
    <col min="3016" max="3016" width="12.7109375" style="1" bestFit="1" customWidth="1"/>
    <col min="3017" max="3017" width="18.85546875" style="1" customWidth="1"/>
    <col min="3018" max="3018" width="18.5703125" style="1" customWidth="1"/>
    <col min="3019" max="3268" width="10.7109375" style="1"/>
    <col min="3269" max="3269" width="15.85546875" style="1" customWidth="1"/>
    <col min="3270" max="3270" width="66.28515625" style="1" bestFit="1" customWidth="1"/>
    <col min="3271" max="3271" width="14.140625" style="1" bestFit="1" customWidth="1"/>
    <col min="3272" max="3272" width="12.7109375" style="1" bestFit="1" customWidth="1"/>
    <col min="3273" max="3273" width="18.85546875" style="1" customWidth="1"/>
    <col min="3274" max="3274" width="18.5703125" style="1" customWidth="1"/>
    <col min="3275" max="3524" width="10.7109375" style="1"/>
    <col min="3525" max="3525" width="15.85546875" style="1" customWidth="1"/>
    <col min="3526" max="3526" width="66.28515625" style="1" bestFit="1" customWidth="1"/>
    <col min="3527" max="3527" width="14.140625" style="1" bestFit="1" customWidth="1"/>
    <col min="3528" max="3528" width="12.7109375" style="1" bestFit="1" customWidth="1"/>
    <col min="3529" max="3529" width="18.85546875" style="1" customWidth="1"/>
    <col min="3530" max="3530" width="18.5703125" style="1" customWidth="1"/>
    <col min="3531" max="3780" width="10.7109375" style="1"/>
    <col min="3781" max="3781" width="15.85546875" style="1" customWidth="1"/>
    <col min="3782" max="3782" width="66.28515625" style="1" bestFit="1" customWidth="1"/>
    <col min="3783" max="3783" width="14.140625" style="1" bestFit="1" customWidth="1"/>
    <col min="3784" max="3784" width="12.7109375" style="1" bestFit="1" customWidth="1"/>
    <col min="3785" max="3785" width="18.85546875" style="1" customWidth="1"/>
    <col min="3786" max="3786" width="18.5703125" style="1" customWidth="1"/>
    <col min="3787" max="4036" width="10.7109375" style="1"/>
    <col min="4037" max="4037" width="15.85546875" style="1" customWidth="1"/>
    <col min="4038" max="4038" width="66.28515625" style="1" bestFit="1" customWidth="1"/>
    <col min="4039" max="4039" width="14.140625" style="1" bestFit="1" customWidth="1"/>
    <col min="4040" max="4040" width="12.7109375" style="1" bestFit="1" customWidth="1"/>
    <col min="4041" max="4041" width="18.85546875" style="1" customWidth="1"/>
    <col min="4042" max="4042" width="18.5703125" style="1" customWidth="1"/>
    <col min="4043" max="4292" width="10.7109375" style="1"/>
    <col min="4293" max="4293" width="15.85546875" style="1" customWidth="1"/>
    <col min="4294" max="4294" width="66.28515625" style="1" bestFit="1" customWidth="1"/>
    <col min="4295" max="4295" width="14.140625" style="1" bestFit="1" customWidth="1"/>
    <col min="4296" max="4296" width="12.7109375" style="1" bestFit="1" customWidth="1"/>
    <col min="4297" max="4297" width="18.85546875" style="1" customWidth="1"/>
    <col min="4298" max="4298" width="18.5703125" style="1" customWidth="1"/>
    <col min="4299" max="4548" width="10.7109375" style="1"/>
    <col min="4549" max="4549" width="15.85546875" style="1" customWidth="1"/>
    <col min="4550" max="4550" width="66.28515625" style="1" bestFit="1" customWidth="1"/>
    <col min="4551" max="4551" width="14.140625" style="1" bestFit="1" customWidth="1"/>
    <col min="4552" max="4552" width="12.7109375" style="1" bestFit="1" customWidth="1"/>
    <col min="4553" max="4553" width="18.85546875" style="1" customWidth="1"/>
    <col min="4554" max="4554" width="18.5703125" style="1" customWidth="1"/>
    <col min="4555" max="4804" width="10.7109375" style="1"/>
    <col min="4805" max="4805" width="15.85546875" style="1" customWidth="1"/>
    <col min="4806" max="4806" width="66.28515625" style="1" bestFit="1" customWidth="1"/>
    <col min="4807" max="4807" width="14.140625" style="1" bestFit="1" customWidth="1"/>
    <col min="4808" max="4808" width="12.7109375" style="1" bestFit="1" customWidth="1"/>
    <col min="4809" max="4809" width="18.85546875" style="1" customWidth="1"/>
    <col min="4810" max="4810" width="18.5703125" style="1" customWidth="1"/>
    <col min="4811" max="5060" width="10.7109375" style="1"/>
    <col min="5061" max="5061" width="15.85546875" style="1" customWidth="1"/>
    <col min="5062" max="5062" width="66.28515625" style="1" bestFit="1" customWidth="1"/>
    <col min="5063" max="5063" width="14.140625" style="1" bestFit="1" customWidth="1"/>
    <col min="5064" max="5064" width="12.7109375" style="1" bestFit="1" customWidth="1"/>
    <col min="5065" max="5065" width="18.85546875" style="1" customWidth="1"/>
    <col min="5066" max="5066" width="18.5703125" style="1" customWidth="1"/>
    <col min="5067" max="5316" width="10.7109375" style="1"/>
    <col min="5317" max="5317" width="15.85546875" style="1" customWidth="1"/>
    <col min="5318" max="5318" width="66.28515625" style="1" bestFit="1" customWidth="1"/>
    <col min="5319" max="5319" width="14.140625" style="1" bestFit="1" customWidth="1"/>
    <col min="5320" max="5320" width="12.7109375" style="1" bestFit="1" customWidth="1"/>
    <col min="5321" max="5321" width="18.85546875" style="1" customWidth="1"/>
    <col min="5322" max="5322" width="18.5703125" style="1" customWidth="1"/>
    <col min="5323" max="5572" width="10.7109375" style="1"/>
    <col min="5573" max="5573" width="15.85546875" style="1" customWidth="1"/>
    <col min="5574" max="5574" width="66.28515625" style="1" bestFit="1" customWidth="1"/>
    <col min="5575" max="5575" width="14.140625" style="1" bestFit="1" customWidth="1"/>
    <col min="5576" max="5576" width="12.7109375" style="1" bestFit="1" customWidth="1"/>
    <col min="5577" max="5577" width="18.85546875" style="1" customWidth="1"/>
    <col min="5578" max="5578" width="18.5703125" style="1" customWidth="1"/>
    <col min="5579" max="5828" width="10.7109375" style="1"/>
    <col min="5829" max="5829" width="15.85546875" style="1" customWidth="1"/>
    <col min="5830" max="5830" width="66.28515625" style="1" bestFit="1" customWidth="1"/>
    <col min="5831" max="5831" width="14.140625" style="1" bestFit="1" customWidth="1"/>
    <col min="5832" max="5832" width="12.7109375" style="1" bestFit="1" customWidth="1"/>
    <col min="5833" max="5833" width="18.85546875" style="1" customWidth="1"/>
    <col min="5834" max="5834" width="18.5703125" style="1" customWidth="1"/>
    <col min="5835" max="6084" width="10.7109375" style="1"/>
    <col min="6085" max="6085" width="15.85546875" style="1" customWidth="1"/>
    <col min="6086" max="6086" width="66.28515625" style="1" bestFit="1" customWidth="1"/>
    <col min="6087" max="6087" width="14.140625" style="1" bestFit="1" customWidth="1"/>
    <col min="6088" max="6088" width="12.7109375" style="1" bestFit="1" customWidth="1"/>
    <col min="6089" max="6089" width="18.85546875" style="1" customWidth="1"/>
    <col min="6090" max="6090" width="18.5703125" style="1" customWidth="1"/>
    <col min="6091" max="6340" width="10.7109375" style="1"/>
    <col min="6341" max="6341" width="15.85546875" style="1" customWidth="1"/>
    <col min="6342" max="6342" width="66.28515625" style="1" bestFit="1" customWidth="1"/>
    <col min="6343" max="6343" width="14.140625" style="1" bestFit="1" customWidth="1"/>
    <col min="6344" max="6344" width="12.7109375" style="1" bestFit="1" customWidth="1"/>
    <col min="6345" max="6345" width="18.85546875" style="1" customWidth="1"/>
    <col min="6346" max="6346" width="18.5703125" style="1" customWidth="1"/>
    <col min="6347" max="6596" width="10.7109375" style="1"/>
    <col min="6597" max="6597" width="15.85546875" style="1" customWidth="1"/>
    <col min="6598" max="6598" width="66.28515625" style="1" bestFit="1" customWidth="1"/>
    <col min="6599" max="6599" width="14.140625" style="1" bestFit="1" customWidth="1"/>
    <col min="6600" max="6600" width="12.7109375" style="1" bestFit="1" customWidth="1"/>
    <col min="6601" max="6601" width="18.85546875" style="1" customWidth="1"/>
    <col min="6602" max="6602" width="18.5703125" style="1" customWidth="1"/>
    <col min="6603" max="6852" width="10.7109375" style="1"/>
    <col min="6853" max="6853" width="15.85546875" style="1" customWidth="1"/>
    <col min="6854" max="6854" width="66.28515625" style="1" bestFit="1" customWidth="1"/>
    <col min="6855" max="6855" width="14.140625" style="1" bestFit="1" customWidth="1"/>
    <col min="6856" max="6856" width="12.7109375" style="1" bestFit="1" customWidth="1"/>
    <col min="6857" max="6857" width="18.85546875" style="1" customWidth="1"/>
    <col min="6858" max="6858" width="18.5703125" style="1" customWidth="1"/>
    <col min="6859" max="7108" width="10.7109375" style="1"/>
    <col min="7109" max="7109" width="15.85546875" style="1" customWidth="1"/>
    <col min="7110" max="7110" width="66.28515625" style="1" bestFit="1" customWidth="1"/>
    <col min="7111" max="7111" width="14.140625" style="1" bestFit="1" customWidth="1"/>
    <col min="7112" max="7112" width="12.7109375" style="1" bestFit="1" customWidth="1"/>
    <col min="7113" max="7113" width="18.85546875" style="1" customWidth="1"/>
    <col min="7114" max="7114" width="18.5703125" style="1" customWidth="1"/>
    <col min="7115" max="7364" width="10.7109375" style="1"/>
    <col min="7365" max="7365" width="15.85546875" style="1" customWidth="1"/>
    <col min="7366" max="7366" width="66.28515625" style="1" bestFit="1" customWidth="1"/>
    <col min="7367" max="7367" width="14.140625" style="1" bestFit="1" customWidth="1"/>
    <col min="7368" max="7368" width="12.7109375" style="1" bestFit="1" customWidth="1"/>
    <col min="7369" max="7369" width="18.85546875" style="1" customWidth="1"/>
    <col min="7370" max="7370" width="18.5703125" style="1" customWidth="1"/>
    <col min="7371" max="7620" width="10.7109375" style="1"/>
    <col min="7621" max="7621" width="15.85546875" style="1" customWidth="1"/>
    <col min="7622" max="7622" width="66.28515625" style="1" bestFit="1" customWidth="1"/>
    <col min="7623" max="7623" width="14.140625" style="1" bestFit="1" customWidth="1"/>
    <col min="7624" max="7624" width="12.7109375" style="1" bestFit="1" customWidth="1"/>
    <col min="7625" max="7625" width="18.85546875" style="1" customWidth="1"/>
    <col min="7626" max="7626" width="18.5703125" style="1" customWidth="1"/>
    <col min="7627" max="7876" width="10.7109375" style="1"/>
    <col min="7877" max="7877" width="15.85546875" style="1" customWidth="1"/>
    <col min="7878" max="7878" width="66.28515625" style="1" bestFit="1" customWidth="1"/>
    <col min="7879" max="7879" width="14.140625" style="1" bestFit="1" customWidth="1"/>
    <col min="7880" max="7880" width="12.7109375" style="1" bestFit="1" customWidth="1"/>
    <col min="7881" max="7881" width="18.85546875" style="1" customWidth="1"/>
    <col min="7882" max="7882" width="18.5703125" style="1" customWidth="1"/>
    <col min="7883" max="8132" width="10.7109375" style="1"/>
    <col min="8133" max="8133" width="15.85546875" style="1" customWidth="1"/>
    <col min="8134" max="8134" width="66.28515625" style="1" bestFit="1" customWidth="1"/>
    <col min="8135" max="8135" width="14.140625" style="1" bestFit="1" customWidth="1"/>
    <col min="8136" max="8136" width="12.7109375" style="1" bestFit="1" customWidth="1"/>
    <col min="8137" max="8137" width="18.85546875" style="1" customWidth="1"/>
    <col min="8138" max="8138" width="18.5703125" style="1" customWidth="1"/>
    <col min="8139" max="8388" width="10.7109375" style="1"/>
    <col min="8389" max="8389" width="15.85546875" style="1" customWidth="1"/>
    <col min="8390" max="8390" width="66.28515625" style="1" bestFit="1" customWidth="1"/>
    <col min="8391" max="8391" width="14.140625" style="1" bestFit="1" customWidth="1"/>
    <col min="8392" max="8392" width="12.7109375" style="1" bestFit="1" customWidth="1"/>
    <col min="8393" max="8393" width="18.85546875" style="1" customWidth="1"/>
    <col min="8394" max="8394" width="18.5703125" style="1" customWidth="1"/>
    <col min="8395" max="8644" width="10.7109375" style="1"/>
    <col min="8645" max="8645" width="15.85546875" style="1" customWidth="1"/>
    <col min="8646" max="8646" width="66.28515625" style="1" bestFit="1" customWidth="1"/>
    <col min="8647" max="8647" width="14.140625" style="1" bestFit="1" customWidth="1"/>
    <col min="8648" max="8648" width="12.7109375" style="1" bestFit="1" customWidth="1"/>
    <col min="8649" max="8649" width="18.85546875" style="1" customWidth="1"/>
    <col min="8650" max="8650" width="18.5703125" style="1" customWidth="1"/>
    <col min="8651" max="8900" width="10.7109375" style="1"/>
    <col min="8901" max="8901" width="15.85546875" style="1" customWidth="1"/>
    <col min="8902" max="8902" width="66.28515625" style="1" bestFit="1" customWidth="1"/>
    <col min="8903" max="8903" width="14.140625" style="1" bestFit="1" customWidth="1"/>
    <col min="8904" max="8904" width="12.7109375" style="1" bestFit="1" customWidth="1"/>
    <col min="8905" max="8905" width="18.85546875" style="1" customWidth="1"/>
    <col min="8906" max="8906" width="18.5703125" style="1" customWidth="1"/>
    <col min="8907" max="9156" width="10.7109375" style="1"/>
    <col min="9157" max="9157" width="15.85546875" style="1" customWidth="1"/>
    <col min="9158" max="9158" width="66.28515625" style="1" bestFit="1" customWidth="1"/>
    <col min="9159" max="9159" width="14.140625" style="1" bestFit="1" customWidth="1"/>
    <col min="9160" max="9160" width="12.7109375" style="1" bestFit="1" customWidth="1"/>
    <col min="9161" max="9161" width="18.85546875" style="1" customWidth="1"/>
    <col min="9162" max="9162" width="18.5703125" style="1" customWidth="1"/>
    <col min="9163" max="9412" width="10.7109375" style="1"/>
    <col min="9413" max="9413" width="15.85546875" style="1" customWidth="1"/>
    <col min="9414" max="9414" width="66.28515625" style="1" bestFit="1" customWidth="1"/>
    <col min="9415" max="9415" width="14.140625" style="1" bestFit="1" customWidth="1"/>
    <col min="9416" max="9416" width="12.7109375" style="1" bestFit="1" customWidth="1"/>
    <col min="9417" max="9417" width="18.85546875" style="1" customWidth="1"/>
    <col min="9418" max="9418" width="18.5703125" style="1" customWidth="1"/>
    <col min="9419" max="9668" width="10.7109375" style="1"/>
    <col min="9669" max="9669" width="15.85546875" style="1" customWidth="1"/>
    <col min="9670" max="9670" width="66.28515625" style="1" bestFit="1" customWidth="1"/>
    <col min="9671" max="9671" width="14.140625" style="1" bestFit="1" customWidth="1"/>
    <col min="9672" max="9672" width="12.7109375" style="1" bestFit="1" customWidth="1"/>
    <col min="9673" max="9673" width="18.85546875" style="1" customWidth="1"/>
    <col min="9674" max="9674" width="18.5703125" style="1" customWidth="1"/>
    <col min="9675" max="9924" width="10.7109375" style="1"/>
    <col min="9925" max="9925" width="15.85546875" style="1" customWidth="1"/>
    <col min="9926" max="9926" width="66.28515625" style="1" bestFit="1" customWidth="1"/>
    <col min="9927" max="9927" width="14.140625" style="1" bestFit="1" customWidth="1"/>
    <col min="9928" max="9928" width="12.7109375" style="1" bestFit="1" customWidth="1"/>
    <col min="9929" max="9929" width="18.85546875" style="1" customWidth="1"/>
    <col min="9930" max="9930" width="18.5703125" style="1" customWidth="1"/>
    <col min="9931" max="10180" width="10.7109375" style="1"/>
    <col min="10181" max="10181" width="15.85546875" style="1" customWidth="1"/>
    <col min="10182" max="10182" width="66.28515625" style="1" bestFit="1" customWidth="1"/>
    <col min="10183" max="10183" width="14.140625" style="1" bestFit="1" customWidth="1"/>
    <col min="10184" max="10184" width="12.7109375" style="1" bestFit="1" customWidth="1"/>
    <col min="10185" max="10185" width="18.85546875" style="1" customWidth="1"/>
    <col min="10186" max="10186" width="18.5703125" style="1" customWidth="1"/>
    <col min="10187" max="10436" width="10.7109375" style="1"/>
    <col min="10437" max="10437" width="15.85546875" style="1" customWidth="1"/>
    <col min="10438" max="10438" width="66.28515625" style="1" bestFit="1" customWidth="1"/>
    <col min="10439" max="10439" width="14.140625" style="1" bestFit="1" customWidth="1"/>
    <col min="10440" max="10440" width="12.7109375" style="1" bestFit="1" customWidth="1"/>
    <col min="10441" max="10441" width="18.85546875" style="1" customWidth="1"/>
    <col min="10442" max="10442" width="18.5703125" style="1" customWidth="1"/>
    <col min="10443" max="10692" width="10.7109375" style="1"/>
    <col min="10693" max="10693" width="15.85546875" style="1" customWidth="1"/>
    <col min="10694" max="10694" width="66.28515625" style="1" bestFit="1" customWidth="1"/>
    <col min="10695" max="10695" width="14.140625" style="1" bestFit="1" customWidth="1"/>
    <col min="10696" max="10696" width="12.7109375" style="1" bestFit="1" customWidth="1"/>
    <col min="10697" max="10697" width="18.85546875" style="1" customWidth="1"/>
    <col min="10698" max="10698" width="18.5703125" style="1" customWidth="1"/>
    <col min="10699" max="10948" width="10.7109375" style="1"/>
    <col min="10949" max="10949" width="15.85546875" style="1" customWidth="1"/>
    <col min="10950" max="10950" width="66.28515625" style="1" bestFit="1" customWidth="1"/>
    <col min="10951" max="10951" width="14.140625" style="1" bestFit="1" customWidth="1"/>
    <col min="10952" max="10952" width="12.7109375" style="1" bestFit="1" customWidth="1"/>
    <col min="10953" max="10953" width="18.85546875" style="1" customWidth="1"/>
    <col min="10954" max="10954" width="18.5703125" style="1" customWidth="1"/>
    <col min="10955" max="11204" width="10.7109375" style="1"/>
    <col min="11205" max="11205" width="15.85546875" style="1" customWidth="1"/>
    <col min="11206" max="11206" width="66.28515625" style="1" bestFit="1" customWidth="1"/>
    <col min="11207" max="11207" width="14.140625" style="1" bestFit="1" customWidth="1"/>
    <col min="11208" max="11208" width="12.7109375" style="1" bestFit="1" customWidth="1"/>
    <col min="11209" max="11209" width="18.85546875" style="1" customWidth="1"/>
    <col min="11210" max="11210" width="18.5703125" style="1" customWidth="1"/>
    <col min="11211" max="11460" width="10.7109375" style="1"/>
    <col min="11461" max="11461" width="15.85546875" style="1" customWidth="1"/>
    <col min="11462" max="11462" width="66.28515625" style="1" bestFit="1" customWidth="1"/>
    <col min="11463" max="11463" width="14.140625" style="1" bestFit="1" customWidth="1"/>
    <col min="11464" max="11464" width="12.7109375" style="1" bestFit="1" customWidth="1"/>
    <col min="11465" max="11465" width="18.85546875" style="1" customWidth="1"/>
    <col min="11466" max="11466" width="18.5703125" style="1" customWidth="1"/>
    <col min="11467" max="11716" width="10.7109375" style="1"/>
    <col min="11717" max="11717" width="15.85546875" style="1" customWidth="1"/>
    <col min="11718" max="11718" width="66.28515625" style="1" bestFit="1" customWidth="1"/>
    <col min="11719" max="11719" width="14.140625" style="1" bestFit="1" customWidth="1"/>
    <col min="11720" max="11720" width="12.7109375" style="1" bestFit="1" customWidth="1"/>
    <col min="11721" max="11721" width="18.85546875" style="1" customWidth="1"/>
    <col min="11722" max="11722" width="18.5703125" style="1" customWidth="1"/>
    <col min="11723" max="11972" width="10.7109375" style="1"/>
    <col min="11973" max="11973" width="15.85546875" style="1" customWidth="1"/>
    <col min="11974" max="11974" width="66.28515625" style="1" bestFit="1" customWidth="1"/>
    <col min="11975" max="11975" width="14.140625" style="1" bestFit="1" customWidth="1"/>
    <col min="11976" max="11976" width="12.7109375" style="1" bestFit="1" customWidth="1"/>
    <col min="11977" max="11977" width="18.85546875" style="1" customWidth="1"/>
    <col min="11978" max="11978" width="18.5703125" style="1" customWidth="1"/>
    <col min="11979" max="12228" width="10.7109375" style="1"/>
    <col min="12229" max="12229" width="15.85546875" style="1" customWidth="1"/>
    <col min="12230" max="12230" width="66.28515625" style="1" bestFit="1" customWidth="1"/>
    <col min="12231" max="12231" width="14.140625" style="1" bestFit="1" customWidth="1"/>
    <col min="12232" max="12232" width="12.7109375" style="1" bestFit="1" customWidth="1"/>
    <col min="12233" max="12233" width="18.85546875" style="1" customWidth="1"/>
    <col min="12234" max="12234" width="18.5703125" style="1" customWidth="1"/>
    <col min="12235" max="12484" width="10.7109375" style="1"/>
    <col min="12485" max="12485" width="15.85546875" style="1" customWidth="1"/>
    <col min="12486" max="12486" width="66.28515625" style="1" bestFit="1" customWidth="1"/>
    <col min="12487" max="12487" width="14.140625" style="1" bestFit="1" customWidth="1"/>
    <col min="12488" max="12488" width="12.7109375" style="1" bestFit="1" customWidth="1"/>
    <col min="12489" max="12489" width="18.85546875" style="1" customWidth="1"/>
    <col min="12490" max="12490" width="18.5703125" style="1" customWidth="1"/>
    <col min="12491" max="12740" width="10.7109375" style="1"/>
    <col min="12741" max="12741" width="15.85546875" style="1" customWidth="1"/>
    <col min="12742" max="12742" width="66.28515625" style="1" bestFit="1" customWidth="1"/>
    <col min="12743" max="12743" width="14.140625" style="1" bestFit="1" customWidth="1"/>
    <col min="12744" max="12744" width="12.7109375" style="1" bestFit="1" customWidth="1"/>
    <col min="12745" max="12745" width="18.85546875" style="1" customWidth="1"/>
    <col min="12746" max="12746" width="18.5703125" style="1" customWidth="1"/>
    <col min="12747" max="12996" width="10.7109375" style="1"/>
    <col min="12997" max="12997" width="15.85546875" style="1" customWidth="1"/>
    <col min="12998" max="12998" width="66.28515625" style="1" bestFit="1" customWidth="1"/>
    <col min="12999" max="12999" width="14.140625" style="1" bestFit="1" customWidth="1"/>
    <col min="13000" max="13000" width="12.7109375" style="1" bestFit="1" customWidth="1"/>
    <col min="13001" max="13001" width="18.85546875" style="1" customWidth="1"/>
    <col min="13002" max="13002" width="18.5703125" style="1" customWidth="1"/>
    <col min="13003" max="13252" width="10.7109375" style="1"/>
    <col min="13253" max="13253" width="15.85546875" style="1" customWidth="1"/>
    <col min="13254" max="13254" width="66.28515625" style="1" bestFit="1" customWidth="1"/>
    <col min="13255" max="13255" width="14.140625" style="1" bestFit="1" customWidth="1"/>
    <col min="13256" max="13256" width="12.7109375" style="1" bestFit="1" customWidth="1"/>
    <col min="13257" max="13257" width="18.85546875" style="1" customWidth="1"/>
    <col min="13258" max="13258" width="18.5703125" style="1" customWidth="1"/>
    <col min="13259" max="13508" width="10.7109375" style="1"/>
    <col min="13509" max="13509" width="15.85546875" style="1" customWidth="1"/>
    <col min="13510" max="13510" width="66.28515625" style="1" bestFit="1" customWidth="1"/>
    <col min="13511" max="13511" width="14.140625" style="1" bestFit="1" customWidth="1"/>
    <col min="13512" max="13512" width="12.7109375" style="1" bestFit="1" customWidth="1"/>
    <col min="13513" max="13513" width="18.85546875" style="1" customWidth="1"/>
    <col min="13514" max="13514" width="18.5703125" style="1" customWidth="1"/>
    <col min="13515" max="13764" width="10.7109375" style="1"/>
    <col min="13765" max="13765" width="15.85546875" style="1" customWidth="1"/>
    <col min="13766" max="13766" width="66.28515625" style="1" bestFit="1" customWidth="1"/>
    <col min="13767" max="13767" width="14.140625" style="1" bestFit="1" customWidth="1"/>
    <col min="13768" max="13768" width="12.7109375" style="1" bestFit="1" customWidth="1"/>
    <col min="13769" max="13769" width="18.85546875" style="1" customWidth="1"/>
    <col min="13770" max="13770" width="18.5703125" style="1" customWidth="1"/>
    <col min="13771" max="14020" width="10.7109375" style="1"/>
    <col min="14021" max="14021" width="15.85546875" style="1" customWidth="1"/>
    <col min="14022" max="14022" width="66.28515625" style="1" bestFit="1" customWidth="1"/>
    <col min="14023" max="14023" width="14.140625" style="1" bestFit="1" customWidth="1"/>
    <col min="14024" max="14024" width="12.7109375" style="1" bestFit="1" customWidth="1"/>
    <col min="14025" max="14025" width="18.85546875" style="1" customWidth="1"/>
    <col min="14026" max="14026" width="18.5703125" style="1" customWidth="1"/>
    <col min="14027" max="14276" width="10.7109375" style="1"/>
    <col min="14277" max="14277" width="15.85546875" style="1" customWidth="1"/>
    <col min="14278" max="14278" width="66.28515625" style="1" bestFit="1" customWidth="1"/>
    <col min="14279" max="14279" width="14.140625" style="1" bestFit="1" customWidth="1"/>
    <col min="14280" max="14280" width="12.7109375" style="1" bestFit="1" customWidth="1"/>
    <col min="14281" max="14281" width="18.85546875" style="1" customWidth="1"/>
    <col min="14282" max="14282" width="18.5703125" style="1" customWidth="1"/>
    <col min="14283" max="14532" width="10.7109375" style="1"/>
    <col min="14533" max="14533" width="15.85546875" style="1" customWidth="1"/>
    <col min="14534" max="14534" width="66.28515625" style="1" bestFit="1" customWidth="1"/>
    <col min="14535" max="14535" width="14.140625" style="1" bestFit="1" customWidth="1"/>
    <col min="14536" max="14536" width="12.7109375" style="1" bestFit="1" customWidth="1"/>
    <col min="14537" max="14537" width="18.85546875" style="1" customWidth="1"/>
    <col min="14538" max="14538" width="18.5703125" style="1" customWidth="1"/>
    <col min="14539" max="14788" width="10.7109375" style="1"/>
    <col min="14789" max="14789" width="15.85546875" style="1" customWidth="1"/>
    <col min="14790" max="14790" width="66.28515625" style="1" bestFit="1" customWidth="1"/>
    <col min="14791" max="14791" width="14.140625" style="1" bestFit="1" customWidth="1"/>
    <col min="14792" max="14792" width="12.7109375" style="1" bestFit="1" customWidth="1"/>
    <col min="14793" max="14793" width="18.85546875" style="1" customWidth="1"/>
    <col min="14794" max="14794" width="18.5703125" style="1" customWidth="1"/>
    <col min="14795" max="15044" width="10.7109375" style="1"/>
    <col min="15045" max="15045" width="15.85546875" style="1" customWidth="1"/>
    <col min="15046" max="15046" width="66.28515625" style="1" bestFit="1" customWidth="1"/>
    <col min="15047" max="15047" width="14.140625" style="1" bestFit="1" customWidth="1"/>
    <col min="15048" max="15048" width="12.7109375" style="1" bestFit="1" customWidth="1"/>
    <col min="15049" max="15049" width="18.85546875" style="1" customWidth="1"/>
    <col min="15050" max="15050" width="18.5703125" style="1" customWidth="1"/>
    <col min="15051" max="15300" width="10.7109375" style="1"/>
    <col min="15301" max="15301" width="15.85546875" style="1" customWidth="1"/>
    <col min="15302" max="15302" width="66.28515625" style="1" bestFit="1" customWidth="1"/>
    <col min="15303" max="15303" width="14.140625" style="1" bestFit="1" customWidth="1"/>
    <col min="15304" max="15304" width="12.7109375" style="1" bestFit="1" customWidth="1"/>
    <col min="15305" max="15305" width="18.85546875" style="1" customWidth="1"/>
    <col min="15306" max="15306" width="18.5703125" style="1" customWidth="1"/>
    <col min="15307" max="15556" width="10.7109375" style="1"/>
    <col min="15557" max="15557" width="15.85546875" style="1" customWidth="1"/>
    <col min="15558" max="15558" width="66.28515625" style="1" bestFit="1" customWidth="1"/>
    <col min="15559" max="15559" width="14.140625" style="1" bestFit="1" customWidth="1"/>
    <col min="15560" max="15560" width="12.7109375" style="1" bestFit="1" customWidth="1"/>
    <col min="15561" max="15561" width="18.85546875" style="1" customWidth="1"/>
    <col min="15562" max="15562" width="18.5703125" style="1" customWidth="1"/>
    <col min="15563" max="15812" width="10.7109375" style="1"/>
    <col min="15813" max="15813" width="15.85546875" style="1" customWidth="1"/>
    <col min="15814" max="15814" width="66.28515625" style="1" bestFit="1" customWidth="1"/>
    <col min="15815" max="15815" width="14.140625" style="1" bestFit="1" customWidth="1"/>
    <col min="15816" max="15816" width="12.7109375" style="1" bestFit="1" customWidth="1"/>
    <col min="15817" max="15817" width="18.85546875" style="1" customWidth="1"/>
    <col min="15818" max="15818" width="18.5703125" style="1" customWidth="1"/>
    <col min="15819" max="16068" width="10.7109375" style="1"/>
    <col min="16069" max="16069" width="15.85546875" style="1" customWidth="1"/>
    <col min="16070" max="16070" width="66.28515625" style="1" bestFit="1" customWidth="1"/>
    <col min="16071" max="16071" width="14.140625" style="1" bestFit="1" customWidth="1"/>
    <col min="16072" max="16072" width="12.7109375" style="1" bestFit="1" customWidth="1"/>
    <col min="16073" max="16073" width="18.85546875" style="1" customWidth="1"/>
    <col min="16074" max="16074" width="18.5703125" style="1" customWidth="1"/>
    <col min="16075" max="16384" width="10.7109375" style="1"/>
  </cols>
  <sheetData>
    <row r="1" spans="1:7" ht="21" customHeight="1" x14ac:dyDescent="0.25">
      <c r="A1" s="26" t="s">
        <v>0</v>
      </c>
      <c r="B1" s="26"/>
      <c r="C1" s="26"/>
      <c r="D1" s="26"/>
      <c r="E1" s="26"/>
      <c r="F1" s="26"/>
      <c r="G1" s="17"/>
    </row>
    <row r="2" spans="1:7" ht="22.5" customHeight="1" thickBot="1" x14ac:dyDescent="0.3">
      <c r="A2" s="27" t="s">
        <v>169</v>
      </c>
      <c r="B2" s="27"/>
      <c r="C2" s="27"/>
      <c r="D2" s="27"/>
      <c r="E2" s="27"/>
      <c r="F2" s="27"/>
      <c r="G2" s="18"/>
    </row>
    <row r="3" spans="1:7" ht="34.5" customHeight="1" thickBot="1" x14ac:dyDescent="0.25">
      <c r="A3" s="28" t="s">
        <v>170</v>
      </c>
      <c r="B3" s="28"/>
      <c r="C3" s="28"/>
      <c r="D3" s="28"/>
      <c r="E3" s="28"/>
      <c r="F3" s="28"/>
      <c r="G3" s="19"/>
    </row>
    <row r="4" spans="1:7" ht="47.25" customHeight="1" thickBot="1" x14ac:dyDescent="0.25">
      <c r="A4" s="29" t="s">
        <v>168</v>
      </c>
      <c r="B4" s="29"/>
      <c r="C4" s="29"/>
      <c r="D4" s="29"/>
      <c r="E4" s="29"/>
      <c r="F4" s="29"/>
      <c r="G4" s="20"/>
    </row>
    <row r="5" spans="1:7" ht="18.600000000000001" customHeight="1" x14ac:dyDescent="0.25">
      <c r="A5" s="2" t="s">
        <v>1</v>
      </c>
      <c r="B5" s="3" t="s">
        <v>2</v>
      </c>
      <c r="C5" s="4" t="s">
        <v>3</v>
      </c>
      <c r="D5" s="4" t="s">
        <v>4</v>
      </c>
      <c r="E5" s="4" t="s">
        <v>5</v>
      </c>
      <c r="F5" s="5" t="s">
        <v>160</v>
      </c>
      <c r="G5" s="21"/>
    </row>
    <row r="6" spans="1:7" ht="15" x14ac:dyDescent="0.2">
      <c r="A6" s="9" t="s">
        <v>6</v>
      </c>
      <c r="B6" s="9" t="s">
        <v>7</v>
      </c>
      <c r="C6" s="23">
        <v>35453</v>
      </c>
      <c r="D6" s="23">
        <v>0</v>
      </c>
      <c r="E6" s="23">
        <v>75653</v>
      </c>
      <c r="F6" s="23">
        <f t="shared" ref="F6:F37" si="0">SUM(C6:E6)</f>
        <v>111106</v>
      </c>
      <c r="G6" s="13"/>
    </row>
    <row r="7" spans="1:7" ht="15" x14ac:dyDescent="0.2">
      <c r="A7" s="9" t="s">
        <v>6</v>
      </c>
      <c r="B7" s="9" t="s">
        <v>9</v>
      </c>
      <c r="C7" s="23">
        <v>103197</v>
      </c>
      <c r="D7" s="23">
        <v>0</v>
      </c>
      <c r="E7" s="23">
        <v>0</v>
      </c>
      <c r="F7" s="23">
        <f t="shared" si="0"/>
        <v>103197</v>
      </c>
      <c r="G7" s="13"/>
    </row>
    <row r="8" spans="1:7" ht="15" x14ac:dyDescent="0.2">
      <c r="A8" s="9" t="s">
        <v>6</v>
      </c>
      <c r="B8" s="9" t="s">
        <v>132</v>
      </c>
      <c r="C8" s="23">
        <v>6136</v>
      </c>
      <c r="D8" s="23">
        <v>0</v>
      </c>
      <c r="E8" s="23">
        <v>0</v>
      </c>
      <c r="F8" s="23">
        <f t="shared" si="0"/>
        <v>6136</v>
      </c>
      <c r="G8" s="13"/>
    </row>
    <row r="9" spans="1:7" ht="15" x14ac:dyDescent="0.2">
      <c r="A9" s="9" t="s">
        <v>6</v>
      </c>
      <c r="B9" s="9" t="s">
        <v>10</v>
      </c>
      <c r="C9" s="23">
        <v>6084</v>
      </c>
      <c r="D9" s="23">
        <v>0</v>
      </c>
      <c r="E9" s="23">
        <v>0</v>
      </c>
      <c r="F9" s="23">
        <f t="shared" si="0"/>
        <v>6084</v>
      </c>
      <c r="G9" s="13"/>
    </row>
    <row r="10" spans="1:7" ht="15" x14ac:dyDescent="0.2">
      <c r="A10" s="9" t="s">
        <v>6</v>
      </c>
      <c r="B10" s="9" t="s">
        <v>154</v>
      </c>
      <c r="C10" s="23">
        <v>34644</v>
      </c>
      <c r="D10" s="23">
        <v>0</v>
      </c>
      <c r="E10" s="23">
        <v>130995</v>
      </c>
      <c r="F10" s="23">
        <f t="shared" si="0"/>
        <v>165639</v>
      </c>
      <c r="G10" s="13"/>
    </row>
    <row r="11" spans="1:7" ht="15" x14ac:dyDescent="0.2">
      <c r="A11" s="9" t="s">
        <v>6</v>
      </c>
      <c r="B11" s="9" t="s">
        <v>11</v>
      </c>
      <c r="C11" s="23">
        <v>7904</v>
      </c>
      <c r="D11" s="23">
        <v>0</v>
      </c>
      <c r="E11" s="23">
        <v>42098</v>
      </c>
      <c r="F11" s="23">
        <f t="shared" si="0"/>
        <v>50002</v>
      </c>
      <c r="G11" s="13"/>
    </row>
    <row r="12" spans="1:7" ht="15" x14ac:dyDescent="0.2">
      <c r="A12" s="9" t="s">
        <v>6</v>
      </c>
      <c r="B12" s="9" t="s">
        <v>166</v>
      </c>
      <c r="C12" s="23">
        <v>1076</v>
      </c>
      <c r="D12" s="23">
        <v>0</v>
      </c>
      <c r="E12" s="23">
        <v>0</v>
      </c>
      <c r="F12" s="23">
        <f t="shared" si="0"/>
        <v>1076</v>
      </c>
      <c r="G12" s="13"/>
    </row>
    <row r="13" spans="1:7" ht="15" x14ac:dyDescent="0.2">
      <c r="A13" s="9" t="s">
        <v>6</v>
      </c>
      <c r="B13" s="9" t="s">
        <v>131</v>
      </c>
      <c r="C13" s="23">
        <v>3019</v>
      </c>
      <c r="D13" s="23">
        <v>0</v>
      </c>
      <c r="E13" s="23">
        <v>0</v>
      </c>
      <c r="F13" s="23">
        <f t="shared" si="0"/>
        <v>3019</v>
      </c>
      <c r="G13" s="13"/>
    </row>
    <row r="14" spans="1:7" ht="15" x14ac:dyDescent="0.2">
      <c r="A14" s="9" t="s">
        <v>6</v>
      </c>
      <c r="B14" s="9" t="s">
        <v>159</v>
      </c>
      <c r="C14" s="23">
        <v>5742</v>
      </c>
      <c r="D14" s="23">
        <v>0</v>
      </c>
      <c r="E14" s="23">
        <v>0</v>
      </c>
      <c r="F14" s="23">
        <f t="shared" si="0"/>
        <v>5742</v>
      </c>
      <c r="G14" s="13"/>
    </row>
    <row r="15" spans="1:7" ht="15" x14ac:dyDescent="0.2">
      <c r="A15" s="9" t="s">
        <v>6</v>
      </c>
      <c r="B15" s="9" t="s">
        <v>143</v>
      </c>
      <c r="C15" s="23">
        <v>20487</v>
      </c>
      <c r="D15" s="23">
        <v>0</v>
      </c>
      <c r="E15" s="23">
        <v>46646</v>
      </c>
      <c r="F15" s="23">
        <f t="shared" si="0"/>
        <v>67133</v>
      </c>
      <c r="G15" s="13"/>
    </row>
    <row r="16" spans="1:7" ht="15" x14ac:dyDescent="0.2">
      <c r="A16" s="9" t="s">
        <v>6</v>
      </c>
      <c r="B16" s="9" t="s">
        <v>141</v>
      </c>
      <c r="C16" s="23">
        <v>6210</v>
      </c>
      <c r="D16" s="23">
        <v>0</v>
      </c>
      <c r="E16" s="23">
        <v>0</v>
      </c>
      <c r="F16" s="23">
        <f t="shared" si="0"/>
        <v>6210</v>
      </c>
      <c r="G16" s="13"/>
    </row>
    <row r="17" spans="1:7" ht="15" x14ac:dyDescent="0.2">
      <c r="A17" s="9" t="s">
        <v>6</v>
      </c>
      <c r="B17" s="9" t="s">
        <v>12</v>
      </c>
      <c r="C17" s="23">
        <v>4056</v>
      </c>
      <c r="D17" s="23">
        <v>0</v>
      </c>
      <c r="E17" s="23">
        <v>0</v>
      </c>
      <c r="F17" s="23">
        <f t="shared" si="0"/>
        <v>4056</v>
      </c>
      <c r="G17" s="13"/>
    </row>
    <row r="18" spans="1:7" ht="15" x14ac:dyDescent="0.2">
      <c r="A18" s="11" t="s">
        <v>6</v>
      </c>
      <c r="B18" s="9" t="s">
        <v>8</v>
      </c>
      <c r="C18" s="23">
        <v>82299</v>
      </c>
      <c r="D18" s="23">
        <v>0</v>
      </c>
      <c r="E18" s="23">
        <v>0</v>
      </c>
      <c r="F18" s="23">
        <f t="shared" si="0"/>
        <v>82299</v>
      </c>
      <c r="G18" s="13"/>
    </row>
    <row r="19" spans="1:7" ht="15" x14ac:dyDescent="0.2">
      <c r="A19" s="9" t="s">
        <v>128</v>
      </c>
      <c r="B19" s="9" t="s">
        <v>129</v>
      </c>
      <c r="C19" s="23">
        <v>21135</v>
      </c>
      <c r="D19" s="23">
        <v>0</v>
      </c>
      <c r="E19" s="23">
        <v>0</v>
      </c>
      <c r="F19" s="23">
        <f t="shared" si="0"/>
        <v>21135</v>
      </c>
      <c r="G19" s="13"/>
    </row>
    <row r="20" spans="1:7" ht="15" x14ac:dyDescent="0.2">
      <c r="A20" s="11" t="s">
        <v>13</v>
      </c>
      <c r="B20" s="9" t="s">
        <v>15</v>
      </c>
      <c r="C20" s="23">
        <v>30294</v>
      </c>
      <c r="D20" s="23">
        <v>0</v>
      </c>
      <c r="E20" s="23">
        <v>0</v>
      </c>
      <c r="F20" s="23">
        <f t="shared" si="0"/>
        <v>30294</v>
      </c>
      <c r="G20" s="13"/>
    </row>
    <row r="21" spans="1:7" ht="15" x14ac:dyDescent="0.2">
      <c r="A21" s="9" t="s">
        <v>13</v>
      </c>
      <c r="B21" s="9" t="s">
        <v>153</v>
      </c>
      <c r="C21" s="23">
        <v>42818</v>
      </c>
      <c r="D21" s="23">
        <v>0</v>
      </c>
      <c r="E21" s="23">
        <v>160710</v>
      </c>
      <c r="F21" s="23">
        <f t="shared" si="0"/>
        <v>203528</v>
      </c>
      <c r="G21" s="13"/>
    </row>
    <row r="22" spans="1:7" ht="15" x14ac:dyDescent="0.2">
      <c r="A22" s="9" t="s">
        <v>13</v>
      </c>
      <c r="B22" s="9" t="s">
        <v>19</v>
      </c>
      <c r="C22" s="23">
        <v>32670</v>
      </c>
      <c r="D22" s="23">
        <v>0</v>
      </c>
      <c r="E22" s="23">
        <v>0</v>
      </c>
      <c r="F22" s="23">
        <f t="shared" si="0"/>
        <v>32670</v>
      </c>
      <c r="G22" s="13"/>
    </row>
    <row r="23" spans="1:7" ht="15" x14ac:dyDescent="0.2">
      <c r="A23" s="9" t="s">
        <v>13</v>
      </c>
      <c r="B23" s="9" t="s">
        <v>16</v>
      </c>
      <c r="C23" s="23">
        <v>194782</v>
      </c>
      <c r="D23" s="23">
        <v>187500</v>
      </c>
      <c r="E23" s="23">
        <v>103094</v>
      </c>
      <c r="F23" s="23">
        <f t="shared" si="0"/>
        <v>485376</v>
      </c>
      <c r="G23" s="13"/>
    </row>
    <row r="24" spans="1:7" ht="15" x14ac:dyDescent="0.2">
      <c r="A24" s="11" t="s">
        <v>13</v>
      </c>
      <c r="B24" s="9" t="s">
        <v>137</v>
      </c>
      <c r="C24" s="23">
        <v>197742</v>
      </c>
      <c r="D24" s="23">
        <v>187500</v>
      </c>
      <c r="E24" s="23">
        <v>0</v>
      </c>
      <c r="F24" s="23">
        <f t="shared" si="0"/>
        <v>385242</v>
      </c>
      <c r="G24" s="13"/>
    </row>
    <row r="25" spans="1:7" ht="15" x14ac:dyDescent="0.2">
      <c r="A25" s="9" t="s">
        <v>13</v>
      </c>
      <c r="B25" s="9" t="s">
        <v>18</v>
      </c>
      <c r="C25" s="23">
        <v>58528</v>
      </c>
      <c r="D25" s="23">
        <v>0</v>
      </c>
      <c r="E25" s="23">
        <v>0</v>
      </c>
      <c r="F25" s="23">
        <f t="shared" si="0"/>
        <v>58528</v>
      </c>
      <c r="G25" s="13"/>
    </row>
    <row r="26" spans="1:7" ht="15" x14ac:dyDescent="0.2">
      <c r="A26" s="9" t="s">
        <v>13</v>
      </c>
      <c r="B26" s="9" t="s">
        <v>167</v>
      </c>
      <c r="C26" s="23">
        <v>442151</v>
      </c>
      <c r="D26" s="23">
        <v>187500</v>
      </c>
      <c r="E26" s="23">
        <v>300000</v>
      </c>
      <c r="F26" s="23">
        <f t="shared" si="0"/>
        <v>929651</v>
      </c>
      <c r="G26" s="13"/>
    </row>
    <row r="27" spans="1:7" ht="15" x14ac:dyDescent="0.2">
      <c r="A27" s="9" t="s">
        <v>13</v>
      </c>
      <c r="B27" s="9" t="s">
        <v>119</v>
      </c>
      <c r="C27" s="23">
        <v>12558</v>
      </c>
      <c r="D27" s="23">
        <v>0</v>
      </c>
      <c r="E27" s="23">
        <v>53867</v>
      </c>
      <c r="F27" s="23">
        <f t="shared" si="0"/>
        <v>66425</v>
      </c>
      <c r="G27" s="13"/>
    </row>
    <row r="28" spans="1:7" ht="30" x14ac:dyDescent="0.2">
      <c r="A28" s="11" t="s">
        <v>13</v>
      </c>
      <c r="B28" s="9" t="s">
        <v>17</v>
      </c>
      <c r="C28" s="23">
        <v>111970</v>
      </c>
      <c r="D28" s="23">
        <v>0</v>
      </c>
      <c r="E28" s="23">
        <v>68524</v>
      </c>
      <c r="F28" s="23">
        <f t="shared" si="0"/>
        <v>180494</v>
      </c>
      <c r="G28" s="13"/>
    </row>
    <row r="29" spans="1:7" ht="15" x14ac:dyDescent="0.2">
      <c r="A29" s="9" t="s">
        <v>13</v>
      </c>
      <c r="B29" s="9" t="s">
        <v>14</v>
      </c>
      <c r="C29" s="23">
        <v>274367</v>
      </c>
      <c r="D29" s="23">
        <v>187500</v>
      </c>
      <c r="E29" s="23">
        <v>149340</v>
      </c>
      <c r="F29" s="23">
        <f t="shared" si="0"/>
        <v>611207</v>
      </c>
      <c r="G29" s="13"/>
    </row>
    <row r="30" spans="1:7" ht="15" x14ac:dyDescent="0.2">
      <c r="A30" s="11" t="s">
        <v>13</v>
      </c>
      <c r="B30" s="9" t="s">
        <v>144</v>
      </c>
      <c r="C30" s="23">
        <v>77671</v>
      </c>
      <c r="D30" s="23">
        <v>0</v>
      </c>
      <c r="E30" s="23">
        <v>202101</v>
      </c>
      <c r="F30" s="23">
        <f t="shared" si="0"/>
        <v>279772</v>
      </c>
      <c r="G30" s="13"/>
    </row>
    <row r="31" spans="1:7" ht="15" x14ac:dyDescent="0.2">
      <c r="A31" s="9" t="s">
        <v>13</v>
      </c>
      <c r="B31" s="9" t="s">
        <v>126</v>
      </c>
      <c r="C31" s="23">
        <v>107887</v>
      </c>
      <c r="D31" s="23">
        <v>0</v>
      </c>
      <c r="E31" s="23">
        <v>0</v>
      </c>
      <c r="F31" s="23">
        <f t="shared" si="0"/>
        <v>107887</v>
      </c>
      <c r="G31" s="13"/>
    </row>
    <row r="32" spans="1:7" ht="15" x14ac:dyDescent="0.2">
      <c r="A32" s="9" t="s">
        <v>20</v>
      </c>
      <c r="B32" s="9" t="s">
        <v>25</v>
      </c>
      <c r="C32" s="23">
        <v>27635</v>
      </c>
      <c r="D32" s="23">
        <v>0</v>
      </c>
      <c r="E32" s="23">
        <v>0</v>
      </c>
      <c r="F32" s="23">
        <f t="shared" si="0"/>
        <v>27635</v>
      </c>
      <c r="G32" s="13"/>
    </row>
    <row r="33" spans="1:7" ht="15" x14ac:dyDescent="0.2">
      <c r="A33" s="9" t="s">
        <v>20</v>
      </c>
      <c r="B33" s="9" t="s">
        <v>26</v>
      </c>
      <c r="C33" s="23">
        <v>29388</v>
      </c>
      <c r="D33" s="23">
        <v>0</v>
      </c>
      <c r="E33" s="23">
        <v>0</v>
      </c>
      <c r="F33" s="23">
        <f t="shared" si="0"/>
        <v>29388</v>
      </c>
      <c r="G33" s="13"/>
    </row>
    <row r="34" spans="1:7" ht="15" x14ac:dyDescent="0.2">
      <c r="A34" s="9" t="s">
        <v>20</v>
      </c>
      <c r="B34" s="9" t="s">
        <v>127</v>
      </c>
      <c r="C34" s="23">
        <v>20229</v>
      </c>
      <c r="D34" s="23">
        <v>0</v>
      </c>
      <c r="E34" s="23">
        <v>0</v>
      </c>
      <c r="F34" s="23">
        <f t="shared" si="0"/>
        <v>20229</v>
      </c>
      <c r="G34" s="13"/>
    </row>
    <row r="35" spans="1:7" ht="30" x14ac:dyDescent="0.2">
      <c r="A35" s="9" t="s">
        <v>20</v>
      </c>
      <c r="B35" s="9" t="s">
        <v>27</v>
      </c>
      <c r="C35" s="23">
        <v>16068</v>
      </c>
      <c r="D35" s="23">
        <v>0</v>
      </c>
      <c r="E35" s="23">
        <v>0</v>
      </c>
      <c r="F35" s="23">
        <f t="shared" si="0"/>
        <v>16068</v>
      </c>
      <c r="G35" s="13"/>
    </row>
    <row r="36" spans="1:7" ht="15" x14ac:dyDescent="0.2">
      <c r="A36" s="9" t="s">
        <v>20</v>
      </c>
      <c r="B36" s="9" t="s">
        <v>24</v>
      </c>
      <c r="C36" s="23">
        <v>29000</v>
      </c>
      <c r="D36" s="23">
        <v>0</v>
      </c>
      <c r="E36" s="23">
        <v>0</v>
      </c>
      <c r="F36" s="23">
        <f t="shared" si="0"/>
        <v>29000</v>
      </c>
      <c r="G36" s="13"/>
    </row>
    <row r="37" spans="1:7" ht="15" x14ac:dyDescent="0.2">
      <c r="A37" s="9" t="s">
        <v>20</v>
      </c>
      <c r="B37" s="9" t="s">
        <v>22</v>
      </c>
      <c r="C37" s="23">
        <v>41977</v>
      </c>
      <c r="D37" s="23">
        <v>0</v>
      </c>
      <c r="E37" s="23">
        <v>0</v>
      </c>
      <c r="F37" s="23">
        <f t="shared" si="0"/>
        <v>41977</v>
      </c>
      <c r="G37" s="13"/>
    </row>
    <row r="38" spans="1:7" ht="15" x14ac:dyDescent="0.2">
      <c r="A38" s="9" t="s">
        <v>20</v>
      </c>
      <c r="B38" s="9" t="s">
        <v>21</v>
      </c>
      <c r="C38" s="23">
        <v>21475</v>
      </c>
      <c r="D38" s="23">
        <v>0</v>
      </c>
      <c r="E38" s="23">
        <v>0</v>
      </c>
      <c r="F38" s="23">
        <f t="shared" ref="F38:F69" si="1">SUM(C38:E38)</f>
        <v>21475</v>
      </c>
      <c r="G38" s="13"/>
    </row>
    <row r="39" spans="1:7" ht="15" x14ac:dyDescent="0.2">
      <c r="A39" s="9" t="s">
        <v>20</v>
      </c>
      <c r="B39" s="9" t="s">
        <v>23</v>
      </c>
      <c r="C39" s="23">
        <v>54813</v>
      </c>
      <c r="D39" s="23">
        <v>0</v>
      </c>
      <c r="E39" s="23">
        <v>0</v>
      </c>
      <c r="F39" s="23">
        <f t="shared" si="1"/>
        <v>54813</v>
      </c>
      <c r="G39" s="13"/>
    </row>
    <row r="40" spans="1:7" ht="15" x14ac:dyDescent="0.2">
      <c r="A40" s="9" t="s">
        <v>28</v>
      </c>
      <c r="B40" s="9" t="s">
        <v>29</v>
      </c>
      <c r="C40" s="23">
        <v>29244</v>
      </c>
      <c r="D40" s="23">
        <v>0</v>
      </c>
      <c r="E40" s="23">
        <v>37857</v>
      </c>
      <c r="F40" s="23">
        <f t="shared" si="1"/>
        <v>67101</v>
      </c>
      <c r="G40" s="13"/>
    </row>
    <row r="41" spans="1:7" ht="15" x14ac:dyDescent="0.2">
      <c r="A41" s="9" t="s">
        <v>135</v>
      </c>
      <c r="B41" s="9" t="s">
        <v>136</v>
      </c>
      <c r="C41" s="23">
        <v>125498</v>
      </c>
      <c r="D41" s="23">
        <v>0</v>
      </c>
      <c r="E41" s="23">
        <v>0</v>
      </c>
      <c r="F41" s="23">
        <f t="shared" si="1"/>
        <v>125498</v>
      </c>
      <c r="G41" s="13"/>
    </row>
    <row r="42" spans="1:7" ht="15" x14ac:dyDescent="0.2">
      <c r="A42" s="9" t="s">
        <v>30</v>
      </c>
      <c r="B42" s="9" t="s">
        <v>163</v>
      </c>
      <c r="C42" s="23">
        <v>437598</v>
      </c>
      <c r="D42" s="23">
        <v>187500</v>
      </c>
      <c r="E42" s="23">
        <v>43972</v>
      </c>
      <c r="F42" s="23">
        <f t="shared" si="1"/>
        <v>669070</v>
      </c>
      <c r="G42" s="13"/>
    </row>
    <row r="43" spans="1:7" ht="15" x14ac:dyDescent="0.2">
      <c r="A43" s="9" t="s">
        <v>30</v>
      </c>
      <c r="B43" s="9" t="s">
        <v>31</v>
      </c>
      <c r="C43" s="23">
        <v>177551</v>
      </c>
      <c r="D43" s="23">
        <v>187500</v>
      </c>
      <c r="E43" s="23">
        <v>87453</v>
      </c>
      <c r="F43" s="23">
        <f t="shared" si="1"/>
        <v>452504</v>
      </c>
      <c r="G43" s="13"/>
    </row>
    <row r="44" spans="1:7" ht="15" x14ac:dyDescent="0.2">
      <c r="A44" s="9" t="s">
        <v>30</v>
      </c>
      <c r="B44" s="9" t="s">
        <v>123</v>
      </c>
      <c r="C44" s="23">
        <v>129844</v>
      </c>
      <c r="D44" s="23">
        <v>187500</v>
      </c>
      <c r="E44" s="23">
        <v>44249</v>
      </c>
      <c r="F44" s="23">
        <f t="shared" si="1"/>
        <v>361593</v>
      </c>
      <c r="G44" s="13"/>
    </row>
    <row r="45" spans="1:7" ht="15" x14ac:dyDescent="0.2">
      <c r="A45" s="9" t="s">
        <v>32</v>
      </c>
      <c r="B45" s="9" t="s">
        <v>33</v>
      </c>
      <c r="C45" s="23">
        <v>82097</v>
      </c>
      <c r="D45" s="23">
        <v>0</v>
      </c>
      <c r="E45" s="23">
        <v>0</v>
      </c>
      <c r="F45" s="23">
        <f t="shared" si="1"/>
        <v>82097</v>
      </c>
      <c r="G45" s="13"/>
    </row>
    <row r="46" spans="1:7" ht="15" x14ac:dyDescent="0.2">
      <c r="A46" s="9" t="s">
        <v>32</v>
      </c>
      <c r="B46" s="9" t="s">
        <v>147</v>
      </c>
      <c r="C46" s="23">
        <v>13928</v>
      </c>
      <c r="D46" s="23">
        <v>0</v>
      </c>
      <c r="E46" s="23">
        <v>0</v>
      </c>
      <c r="F46" s="23">
        <f t="shared" si="1"/>
        <v>13928</v>
      </c>
      <c r="G46" s="13"/>
    </row>
    <row r="47" spans="1:7" ht="15" x14ac:dyDescent="0.2">
      <c r="A47" s="9" t="s">
        <v>138</v>
      </c>
      <c r="B47" s="9" t="s">
        <v>139</v>
      </c>
      <c r="C47" s="23">
        <v>35168</v>
      </c>
      <c r="D47" s="23">
        <v>0</v>
      </c>
      <c r="E47" s="23">
        <v>0</v>
      </c>
      <c r="F47" s="23">
        <f t="shared" si="1"/>
        <v>35168</v>
      </c>
      <c r="G47" s="13"/>
    </row>
    <row r="48" spans="1:7" ht="15" x14ac:dyDescent="0.2">
      <c r="A48" s="9" t="s">
        <v>34</v>
      </c>
      <c r="B48" s="9" t="s">
        <v>145</v>
      </c>
      <c r="C48" s="23">
        <v>14183</v>
      </c>
      <c r="D48" s="23">
        <v>0</v>
      </c>
      <c r="E48" s="23">
        <v>0</v>
      </c>
      <c r="F48" s="23">
        <f t="shared" si="1"/>
        <v>14183</v>
      </c>
      <c r="G48" s="13"/>
    </row>
    <row r="49" spans="1:7" ht="15" x14ac:dyDescent="0.2">
      <c r="A49" s="12" t="s">
        <v>34</v>
      </c>
      <c r="B49" s="12" t="s">
        <v>35</v>
      </c>
      <c r="C49" s="23">
        <v>49343</v>
      </c>
      <c r="D49" s="23">
        <v>0</v>
      </c>
      <c r="E49" s="23">
        <v>0</v>
      </c>
      <c r="F49" s="23">
        <f t="shared" si="1"/>
        <v>49343</v>
      </c>
      <c r="G49" s="13"/>
    </row>
    <row r="50" spans="1:7" ht="15" x14ac:dyDescent="0.2">
      <c r="A50" s="9" t="s">
        <v>36</v>
      </c>
      <c r="B50" s="9" t="s">
        <v>37</v>
      </c>
      <c r="C50" s="23">
        <v>19129</v>
      </c>
      <c r="D50" s="23">
        <v>0</v>
      </c>
      <c r="E50" s="23">
        <v>0</v>
      </c>
      <c r="F50" s="23">
        <f t="shared" si="1"/>
        <v>19129</v>
      </c>
      <c r="G50" s="13"/>
    </row>
    <row r="51" spans="1:7" ht="15" x14ac:dyDescent="0.2">
      <c r="A51" s="9" t="s">
        <v>36</v>
      </c>
      <c r="B51" s="9" t="s">
        <v>146</v>
      </c>
      <c r="C51" s="23">
        <v>135683</v>
      </c>
      <c r="D51" s="23">
        <v>187500</v>
      </c>
      <c r="E51" s="23">
        <v>36075</v>
      </c>
      <c r="F51" s="23">
        <f t="shared" si="1"/>
        <v>359258</v>
      </c>
      <c r="G51" s="13"/>
    </row>
    <row r="52" spans="1:7" ht="15" x14ac:dyDescent="0.2">
      <c r="A52" s="9" t="s">
        <v>38</v>
      </c>
      <c r="B52" s="9" t="s">
        <v>43</v>
      </c>
      <c r="C52" s="23">
        <v>161177</v>
      </c>
      <c r="D52" s="23">
        <v>187500</v>
      </c>
      <c r="E52" s="23">
        <v>0</v>
      </c>
      <c r="F52" s="23">
        <f t="shared" si="1"/>
        <v>348677</v>
      </c>
      <c r="G52" s="13"/>
    </row>
    <row r="53" spans="1:7" ht="15" x14ac:dyDescent="0.2">
      <c r="A53" s="9" t="s">
        <v>38</v>
      </c>
      <c r="B53" s="9" t="s">
        <v>40</v>
      </c>
      <c r="C53" s="23">
        <v>196919</v>
      </c>
      <c r="D53" s="23">
        <v>187500</v>
      </c>
      <c r="E53" s="23">
        <v>0</v>
      </c>
      <c r="F53" s="23">
        <f t="shared" si="1"/>
        <v>384419</v>
      </c>
      <c r="G53" s="13"/>
    </row>
    <row r="54" spans="1:7" ht="30" x14ac:dyDescent="0.2">
      <c r="A54" s="9" t="s">
        <v>38</v>
      </c>
      <c r="B54" s="9" t="s">
        <v>41</v>
      </c>
      <c r="C54" s="23">
        <v>81893</v>
      </c>
      <c r="D54" s="23">
        <v>0</v>
      </c>
      <c r="E54" s="23">
        <v>0</v>
      </c>
      <c r="F54" s="23">
        <f t="shared" si="1"/>
        <v>81893</v>
      </c>
      <c r="G54" s="13"/>
    </row>
    <row r="55" spans="1:7" ht="15" x14ac:dyDescent="0.2">
      <c r="A55" s="9" t="s">
        <v>38</v>
      </c>
      <c r="B55" s="9" t="s">
        <v>44</v>
      </c>
      <c r="C55" s="23">
        <v>27914</v>
      </c>
      <c r="D55" s="23">
        <v>0</v>
      </c>
      <c r="E55" s="23">
        <v>75746</v>
      </c>
      <c r="F55" s="23">
        <f t="shared" si="1"/>
        <v>103660</v>
      </c>
      <c r="G55" s="13"/>
    </row>
    <row r="56" spans="1:7" ht="15" x14ac:dyDescent="0.2">
      <c r="A56" s="9" t="s">
        <v>38</v>
      </c>
      <c r="B56" s="9" t="s">
        <v>42</v>
      </c>
      <c r="C56" s="23">
        <v>107506</v>
      </c>
      <c r="D56" s="23">
        <v>0</v>
      </c>
      <c r="E56" s="23">
        <v>59921</v>
      </c>
      <c r="F56" s="23">
        <f t="shared" si="1"/>
        <v>167427</v>
      </c>
      <c r="G56" s="13"/>
    </row>
    <row r="57" spans="1:7" ht="15" x14ac:dyDescent="0.2">
      <c r="A57" s="9" t="s">
        <v>38</v>
      </c>
      <c r="B57" s="9" t="s">
        <v>39</v>
      </c>
      <c r="C57" s="23">
        <v>244722</v>
      </c>
      <c r="D57" s="23">
        <v>187500</v>
      </c>
      <c r="E57" s="23">
        <v>69569</v>
      </c>
      <c r="F57" s="23">
        <f t="shared" si="1"/>
        <v>501791</v>
      </c>
      <c r="G57" s="13"/>
    </row>
    <row r="58" spans="1:7" ht="15" x14ac:dyDescent="0.2">
      <c r="A58" s="9" t="s">
        <v>45</v>
      </c>
      <c r="B58" s="9" t="s">
        <v>46</v>
      </c>
      <c r="C58" s="23">
        <v>416105</v>
      </c>
      <c r="D58" s="23">
        <v>187500</v>
      </c>
      <c r="E58" s="23">
        <v>95258</v>
      </c>
      <c r="F58" s="23">
        <f t="shared" si="1"/>
        <v>698863</v>
      </c>
      <c r="G58" s="13"/>
    </row>
    <row r="59" spans="1:7" ht="15" x14ac:dyDescent="0.2">
      <c r="A59" s="9" t="s">
        <v>47</v>
      </c>
      <c r="B59" s="9" t="s">
        <v>148</v>
      </c>
      <c r="C59" s="23">
        <v>43835</v>
      </c>
      <c r="D59" s="23">
        <v>0</v>
      </c>
      <c r="E59" s="23">
        <v>119196</v>
      </c>
      <c r="F59" s="23">
        <f t="shared" si="1"/>
        <v>163031</v>
      </c>
      <c r="G59" s="13"/>
    </row>
    <row r="60" spans="1:7" ht="15" x14ac:dyDescent="0.2">
      <c r="A60" s="9" t="s">
        <v>47</v>
      </c>
      <c r="B60" s="9" t="s">
        <v>50</v>
      </c>
      <c r="C60" s="23">
        <v>122738</v>
      </c>
      <c r="D60" s="23">
        <v>0</v>
      </c>
      <c r="E60" s="23">
        <v>44157</v>
      </c>
      <c r="F60" s="23">
        <f t="shared" si="1"/>
        <v>166895</v>
      </c>
      <c r="G60" s="13"/>
    </row>
    <row r="61" spans="1:7" ht="15" x14ac:dyDescent="0.2">
      <c r="A61" s="9" t="s">
        <v>47</v>
      </c>
      <c r="B61" s="9" t="s">
        <v>48</v>
      </c>
      <c r="C61" s="23">
        <v>415004</v>
      </c>
      <c r="D61" s="23">
        <v>187500</v>
      </c>
      <c r="E61" s="23">
        <v>202132</v>
      </c>
      <c r="F61" s="23">
        <f t="shared" si="1"/>
        <v>804636</v>
      </c>
      <c r="G61" s="13"/>
    </row>
    <row r="62" spans="1:7" ht="15" x14ac:dyDescent="0.2">
      <c r="A62" s="9" t="s">
        <v>47</v>
      </c>
      <c r="B62" s="9" t="s">
        <v>49</v>
      </c>
      <c r="C62" s="23">
        <v>121402</v>
      </c>
      <c r="D62" s="23">
        <v>0</v>
      </c>
      <c r="E62" s="23">
        <v>68862</v>
      </c>
      <c r="F62" s="23">
        <f t="shared" si="1"/>
        <v>190264</v>
      </c>
      <c r="G62" s="13"/>
    </row>
    <row r="63" spans="1:7" ht="15" x14ac:dyDescent="0.2">
      <c r="A63" s="9" t="s">
        <v>47</v>
      </c>
      <c r="B63" s="9" t="s">
        <v>51</v>
      </c>
      <c r="C63" s="23">
        <v>57186</v>
      </c>
      <c r="D63" s="23">
        <v>0</v>
      </c>
      <c r="E63" s="23">
        <v>42067</v>
      </c>
      <c r="F63" s="23">
        <f t="shared" si="1"/>
        <v>99253</v>
      </c>
      <c r="G63" s="13"/>
    </row>
    <row r="64" spans="1:7" ht="15" x14ac:dyDescent="0.2">
      <c r="A64" s="9" t="s">
        <v>47</v>
      </c>
      <c r="B64" s="9" t="s">
        <v>121</v>
      </c>
      <c r="C64" s="23">
        <v>143163</v>
      </c>
      <c r="D64" s="23">
        <v>187500</v>
      </c>
      <c r="E64" s="23">
        <v>94459</v>
      </c>
      <c r="F64" s="23">
        <f t="shared" si="1"/>
        <v>425122</v>
      </c>
      <c r="G64" s="13"/>
    </row>
    <row r="65" spans="1:7" ht="15" x14ac:dyDescent="0.2">
      <c r="A65" s="9" t="s">
        <v>47</v>
      </c>
      <c r="B65" s="9" t="s">
        <v>52</v>
      </c>
      <c r="C65" s="23">
        <v>2482</v>
      </c>
      <c r="D65" s="23">
        <v>0</v>
      </c>
      <c r="E65" s="23">
        <v>52638</v>
      </c>
      <c r="F65" s="23">
        <f t="shared" si="1"/>
        <v>55120</v>
      </c>
      <c r="G65" s="13"/>
    </row>
    <row r="66" spans="1:7" ht="15" x14ac:dyDescent="0.2">
      <c r="A66" s="9" t="s">
        <v>53</v>
      </c>
      <c r="B66" s="9" t="s">
        <v>54</v>
      </c>
      <c r="C66" s="23">
        <v>365479</v>
      </c>
      <c r="D66" s="23">
        <v>187500</v>
      </c>
      <c r="E66" s="23">
        <v>56479</v>
      </c>
      <c r="F66" s="23">
        <f t="shared" si="1"/>
        <v>609458</v>
      </c>
      <c r="G66" s="13"/>
    </row>
    <row r="67" spans="1:7" ht="15" x14ac:dyDescent="0.2">
      <c r="A67" s="9" t="s">
        <v>133</v>
      </c>
      <c r="B67" s="9" t="s">
        <v>55</v>
      </c>
      <c r="C67" s="23">
        <v>114067</v>
      </c>
      <c r="D67" s="23">
        <v>0</v>
      </c>
      <c r="E67" s="23">
        <v>65359</v>
      </c>
      <c r="F67" s="23">
        <f t="shared" si="1"/>
        <v>179426</v>
      </c>
      <c r="G67" s="13"/>
    </row>
    <row r="68" spans="1:7" ht="15" x14ac:dyDescent="0.2">
      <c r="A68" s="9" t="s">
        <v>133</v>
      </c>
      <c r="B68" s="9" t="s">
        <v>56</v>
      </c>
      <c r="C68" s="23">
        <v>146982</v>
      </c>
      <c r="D68" s="23">
        <v>187500</v>
      </c>
      <c r="E68" s="23">
        <v>105245</v>
      </c>
      <c r="F68" s="23">
        <f t="shared" si="1"/>
        <v>439727</v>
      </c>
      <c r="G68" s="13"/>
    </row>
    <row r="69" spans="1:7" ht="15" x14ac:dyDescent="0.2">
      <c r="A69" s="12" t="s">
        <v>133</v>
      </c>
      <c r="B69" s="12" t="s">
        <v>161</v>
      </c>
      <c r="C69" s="23">
        <v>65146</v>
      </c>
      <c r="D69" s="23">
        <v>0</v>
      </c>
      <c r="E69" s="23">
        <v>97717</v>
      </c>
      <c r="F69" s="23">
        <f t="shared" si="1"/>
        <v>162863</v>
      </c>
      <c r="G69" s="13"/>
    </row>
    <row r="70" spans="1:7" ht="15" x14ac:dyDescent="0.2">
      <c r="A70" s="9" t="s">
        <v>57</v>
      </c>
      <c r="B70" s="9" t="s">
        <v>122</v>
      </c>
      <c r="C70" s="23">
        <v>131571</v>
      </c>
      <c r="D70" s="23">
        <v>187500</v>
      </c>
      <c r="E70" s="23">
        <v>39455</v>
      </c>
      <c r="F70" s="23">
        <f t="shared" ref="F70:F101" si="2">SUM(C70:E70)</f>
        <v>358526</v>
      </c>
      <c r="G70" s="13"/>
    </row>
    <row r="71" spans="1:7" ht="15" x14ac:dyDescent="0.2">
      <c r="A71" s="9" t="s">
        <v>57</v>
      </c>
      <c r="B71" s="9" t="s">
        <v>59</v>
      </c>
      <c r="C71" s="23">
        <v>194067</v>
      </c>
      <c r="D71" s="23">
        <v>187500</v>
      </c>
      <c r="E71" s="23">
        <v>0</v>
      </c>
      <c r="F71" s="23">
        <f t="shared" si="2"/>
        <v>381567</v>
      </c>
      <c r="G71" s="13"/>
    </row>
    <row r="72" spans="1:7" ht="15" x14ac:dyDescent="0.2">
      <c r="A72" s="9" t="s">
        <v>57</v>
      </c>
      <c r="B72" s="9" t="s">
        <v>149</v>
      </c>
      <c r="C72" s="23">
        <v>40544</v>
      </c>
      <c r="D72" s="23">
        <v>0</v>
      </c>
      <c r="E72" s="23">
        <v>0</v>
      </c>
      <c r="F72" s="23">
        <f t="shared" si="2"/>
        <v>40544</v>
      </c>
      <c r="G72" s="13"/>
    </row>
    <row r="73" spans="1:7" ht="15" x14ac:dyDescent="0.2">
      <c r="A73" s="9" t="s">
        <v>57</v>
      </c>
      <c r="B73" s="9" t="s">
        <v>58</v>
      </c>
      <c r="C73" s="23">
        <v>176849</v>
      </c>
      <c r="D73" s="23">
        <v>187500</v>
      </c>
      <c r="E73" s="23">
        <v>0</v>
      </c>
      <c r="F73" s="23">
        <f t="shared" si="2"/>
        <v>364349</v>
      </c>
      <c r="G73" s="13"/>
    </row>
    <row r="74" spans="1:7" ht="15" x14ac:dyDescent="0.2">
      <c r="A74" s="9" t="s">
        <v>60</v>
      </c>
      <c r="B74" s="9" t="s">
        <v>157</v>
      </c>
      <c r="C74" s="23">
        <v>14484</v>
      </c>
      <c r="D74" s="23">
        <v>0</v>
      </c>
      <c r="E74" s="23">
        <v>0</v>
      </c>
      <c r="F74" s="23">
        <f t="shared" si="2"/>
        <v>14484</v>
      </c>
      <c r="G74" s="13"/>
    </row>
    <row r="75" spans="1:7" ht="15" x14ac:dyDescent="0.2">
      <c r="A75" s="9" t="s">
        <v>60</v>
      </c>
      <c r="B75" s="9" t="s">
        <v>164</v>
      </c>
      <c r="C75" s="23">
        <v>96858</v>
      </c>
      <c r="D75" s="23">
        <v>0</v>
      </c>
      <c r="E75" s="23">
        <v>36751</v>
      </c>
      <c r="F75" s="23">
        <f t="shared" si="2"/>
        <v>133609</v>
      </c>
      <c r="G75" s="13"/>
    </row>
    <row r="76" spans="1:7" ht="15" x14ac:dyDescent="0.2">
      <c r="A76" s="11" t="s">
        <v>60</v>
      </c>
      <c r="B76" s="9" t="s">
        <v>67</v>
      </c>
      <c r="C76" s="23">
        <v>40836</v>
      </c>
      <c r="D76" s="23">
        <v>0</v>
      </c>
      <c r="E76" s="23">
        <v>57616</v>
      </c>
      <c r="F76" s="23">
        <f t="shared" si="2"/>
        <v>98452</v>
      </c>
      <c r="G76" s="13"/>
    </row>
    <row r="77" spans="1:7" ht="15" x14ac:dyDescent="0.2">
      <c r="A77" s="9" t="s">
        <v>60</v>
      </c>
      <c r="B77" s="9" t="s">
        <v>68</v>
      </c>
      <c r="C77" s="23">
        <v>1195</v>
      </c>
      <c r="D77" s="23">
        <v>0</v>
      </c>
      <c r="E77" s="23">
        <v>0</v>
      </c>
      <c r="F77" s="23">
        <f t="shared" si="2"/>
        <v>1195</v>
      </c>
      <c r="G77" s="13"/>
    </row>
    <row r="78" spans="1:7" ht="15" x14ac:dyDescent="0.2">
      <c r="A78" s="9" t="s">
        <v>60</v>
      </c>
      <c r="B78" s="9" t="s">
        <v>156</v>
      </c>
      <c r="C78" s="23">
        <v>12488</v>
      </c>
      <c r="D78" s="23">
        <v>0</v>
      </c>
      <c r="E78" s="23">
        <v>31159</v>
      </c>
      <c r="F78" s="23">
        <f t="shared" si="2"/>
        <v>43647</v>
      </c>
      <c r="G78" s="13"/>
    </row>
    <row r="79" spans="1:7" ht="15" x14ac:dyDescent="0.2">
      <c r="A79" s="9" t="s">
        <v>60</v>
      </c>
      <c r="B79" s="9" t="s">
        <v>61</v>
      </c>
      <c r="C79" s="23">
        <v>69727</v>
      </c>
      <c r="D79" s="23">
        <v>0</v>
      </c>
      <c r="E79" s="23">
        <v>31896</v>
      </c>
      <c r="F79" s="23">
        <f t="shared" si="2"/>
        <v>101623</v>
      </c>
      <c r="G79" s="13"/>
    </row>
    <row r="80" spans="1:7" ht="15" x14ac:dyDescent="0.2">
      <c r="A80" s="9" t="s">
        <v>60</v>
      </c>
      <c r="B80" s="9" t="s">
        <v>69</v>
      </c>
      <c r="C80" s="23">
        <v>1195</v>
      </c>
      <c r="D80" s="23">
        <v>0</v>
      </c>
      <c r="E80" s="23">
        <v>0</v>
      </c>
      <c r="F80" s="23">
        <f t="shared" si="2"/>
        <v>1195</v>
      </c>
      <c r="G80" s="13"/>
    </row>
    <row r="81" spans="1:7" ht="15" x14ac:dyDescent="0.2">
      <c r="A81" s="9" t="s">
        <v>60</v>
      </c>
      <c r="B81" s="9" t="s">
        <v>62</v>
      </c>
      <c r="C81" s="23">
        <v>9877</v>
      </c>
      <c r="D81" s="23">
        <v>0</v>
      </c>
      <c r="E81" s="23">
        <v>0</v>
      </c>
      <c r="F81" s="23">
        <f t="shared" si="2"/>
        <v>9877</v>
      </c>
      <c r="G81" s="13"/>
    </row>
    <row r="82" spans="1:7" ht="15" x14ac:dyDescent="0.2">
      <c r="A82" s="9" t="s">
        <v>60</v>
      </c>
      <c r="B82" s="9" t="s">
        <v>66</v>
      </c>
      <c r="C82" s="23">
        <v>46199</v>
      </c>
      <c r="D82" s="23">
        <v>0</v>
      </c>
      <c r="E82" s="23">
        <v>0</v>
      </c>
      <c r="F82" s="23">
        <f t="shared" si="2"/>
        <v>46199</v>
      </c>
      <c r="G82" s="13"/>
    </row>
    <row r="83" spans="1:7" ht="15.75" customHeight="1" x14ac:dyDescent="0.2">
      <c r="A83" s="9" t="s">
        <v>60</v>
      </c>
      <c r="B83" s="9" t="s">
        <v>65</v>
      </c>
      <c r="C83" s="23">
        <v>43346</v>
      </c>
      <c r="D83" s="23">
        <v>0</v>
      </c>
      <c r="E83" s="23">
        <v>93814</v>
      </c>
      <c r="F83" s="23">
        <f t="shared" si="2"/>
        <v>137160</v>
      </c>
      <c r="G83" s="13"/>
    </row>
    <row r="84" spans="1:7" ht="15" x14ac:dyDescent="0.2">
      <c r="A84" s="9" t="s">
        <v>60</v>
      </c>
      <c r="B84" s="9" t="s">
        <v>64</v>
      </c>
      <c r="C84" s="23">
        <v>14130</v>
      </c>
      <c r="D84" s="23">
        <v>0</v>
      </c>
      <c r="E84" s="23">
        <v>0</v>
      </c>
      <c r="F84" s="23">
        <f t="shared" si="2"/>
        <v>14130</v>
      </c>
      <c r="G84" s="13"/>
    </row>
    <row r="85" spans="1:7" ht="15" x14ac:dyDescent="0.2">
      <c r="A85" s="9" t="s">
        <v>60</v>
      </c>
      <c r="B85" s="9" t="s">
        <v>63</v>
      </c>
      <c r="C85" s="23">
        <v>85009</v>
      </c>
      <c r="D85" s="23">
        <v>0</v>
      </c>
      <c r="E85" s="23">
        <v>100912</v>
      </c>
      <c r="F85" s="23">
        <f t="shared" si="2"/>
        <v>185921</v>
      </c>
      <c r="G85" s="13"/>
    </row>
    <row r="86" spans="1:7" ht="15" x14ac:dyDescent="0.2">
      <c r="A86" s="9" t="s">
        <v>70</v>
      </c>
      <c r="B86" s="9" t="s">
        <v>71</v>
      </c>
      <c r="C86" s="23">
        <v>4191</v>
      </c>
      <c r="D86" s="23">
        <v>0</v>
      </c>
      <c r="E86" s="23">
        <v>0</v>
      </c>
      <c r="F86" s="23">
        <f t="shared" si="2"/>
        <v>4191</v>
      </c>
      <c r="G86" s="13"/>
    </row>
    <row r="87" spans="1:7" ht="15" x14ac:dyDescent="0.2">
      <c r="A87" s="9" t="s">
        <v>70</v>
      </c>
      <c r="B87" s="9" t="s">
        <v>165</v>
      </c>
      <c r="C87" s="23">
        <v>1814</v>
      </c>
      <c r="D87" s="23">
        <v>0</v>
      </c>
      <c r="E87" s="23">
        <v>0</v>
      </c>
      <c r="F87" s="23">
        <f t="shared" si="2"/>
        <v>1814</v>
      </c>
      <c r="G87" s="13"/>
    </row>
    <row r="88" spans="1:7" ht="19.5" customHeight="1" x14ac:dyDescent="0.2">
      <c r="A88" s="9" t="s">
        <v>70</v>
      </c>
      <c r="B88" s="9" t="s">
        <v>134</v>
      </c>
      <c r="C88" s="23">
        <v>109350</v>
      </c>
      <c r="D88" s="23">
        <v>0</v>
      </c>
      <c r="E88" s="23">
        <v>0</v>
      </c>
      <c r="F88" s="23">
        <f t="shared" si="2"/>
        <v>109350</v>
      </c>
      <c r="G88" s="13"/>
    </row>
    <row r="89" spans="1:7" ht="15" x14ac:dyDescent="0.2">
      <c r="A89" s="9" t="s">
        <v>70</v>
      </c>
      <c r="B89" s="9" t="s">
        <v>72</v>
      </c>
      <c r="C89" s="23">
        <v>83397</v>
      </c>
      <c r="D89" s="23">
        <v>0</v>
      </c>
      <c r="E89" s="23">
        <v>0</v>
      </c>
      <c r="F89" s="23">
        <f t="shared" si="2"/>
        <v>83397</v>
      </c>
      <c r="G89" s="13"/>
    </row>
    <row r="90" spans="1:7" ht="15" x14ac:dyDescent="0.2">
      <c r="A90" s="9" t="s">
        <v>73</v>
      </c>
      <c r="B90" s="9" t="s">
        <v>74</v>
      </c>
      <c r="C90" s="23">
        <v>151474</v>
      </c>
      <c r="D90" s="23">
        <v>187500</v>
      </c>
      <c r="E90" s="23">
        <v>73841</v>
      </c>
      <c r="F90" s="23">
        <f t="shared" si="2"/>
        <v>412815</v>
      </c>
      <c r="G90" s="13"/>
    </row>
    <row r="91" spans="1:7" ht="30" x14ac:dyDescent="0.2">
      <c r="A91" s="9" t="s">
        <v>75</v>
      </c>
      <c r="B91" s="9" t="s">
        <v>79</v>
      </c>
      <c r="C91" s="23">
        <v>416422</v>
      </c>
      <c r="D91" s="23">
        <v>187500</v>
      </c>
      <c r="E91" s="23">
        <v>300000</v>
      </c>
      <c r="F91" s="23">
        <f t="shared" si="2"/>
        <v>903922</v>
      </c>
      <c r="G91" s="13"/>
    </row>
    <row r="92" spans="1:7" ht="15" x14ac:dyDescent="0.2">
      <c r="A92" s="9" t="s">
        <v>75</v>
      </c>
      <c r="B92" s="9" t="s">
        <v>120</v>
      </c>
      <c r="C92" s="23">
        <v>142758</v>
      </c>
      <c r="D92" s="23">
        <v>187500</v>
      </c>
      <c r="E92" s="23">
        <v>300000</v>
      </c>
      <c r="F92" s="23">
        <f t="shared" si="2"/>
        <v>630258</v>
      </c>
      <c r="G92" s="13"/>
    </row>
    <row r="93" spans="1:7" ht="15" x14ac:dyDescent="0.2">
      <c r="A93" s="9" t="s">
        <v>75</v>
      </c>
      <c r="B93" s="9" t="s">
        <v>77</v>
      </c>
      <c r="C93" s="23">
        <v>544225</v>
      </c>
      <c r="D93" s="23">
        <v>187500</v>
      </c>
      <c r="E93" s="23">
        <v>300000</v>
      </c>
      <c r="F93" s="23">
        <f t="shared" si="2"/>
        <v>1031725</v>
      </c>
      <c r="G93" s="13"/>
    </row>
    <row r="94" spans="1:7" ht="15" x14ac:dyDescent="0.2">
      <c r="A94" s="9" t="s">
        <v>75</v>
      </c>
      <c r="B94" s="9" t="s">
        <v>78</v>
      </c>
      <c r="C94" s="23">
        <v>810251</v>
      </c>
      <c r="D94" s="23">
        <v>187500</v>
      </c>
      <c r="E94" s="23">
        <v>300000</v>
      </c>
      <c r="F94" s="23">
        <f t="shared" si="2"/>
        <v>1297751</v>
      </c>
      <c r="G94" s="13"/>
    </row>
    <row r="95" spans="1:7" ht="15" x14ac:dyDescent="0.2">
      <c r="A95" s="9" t="s">
        <v>75</v>
      </c>
      <c r="B95" s="9" t="s">
        <v>82</v>
      </c>
      <c r="C95" s="23">
        <v>129640</v>
      </c>
      <c r="D95" s="23">
        <v>187500</v>
      </c>
      <c r="E95" s="23">
        <v>300000</v>
      </c>
      <c r="F95" s="23">
        <f t="shared" si="2"/>
        <v>617140</v>
      </c>
      <c r="G95" s="13"/>
    </row>
    <row r="96" spans="1:7" ht="15" x14ac:dyDescent="0.2">
      <c r="A96" s="9" t="s">
        <v>75</v>
      </c>
      <c r="B96" s="9" t="s">
        <v>150</v>
      </c>
      <c r="C96" s="23">
        <v>192775</v>
      </c>
      <c r="D96" s="23">
        <v>187500</v>
      </c>
      <c r="E96" s="23">
        <v>300000</v>
      </c>
      <c r="F96" s="23">
        <f t="shared" si="2"/>
        <v>680275</v>
      </c>
      <c r="G96" s="13"/>
    </row>
    <row r="97" spans="1:7" ht="15" x14ac:dyDescent="0.2">
      <c r="A97" s="9" t="s">
        <v>75</v>
      </c>
      <c r="B97" s="9" t="s">
        <v>80</v>
      </c>
      <c r="C97" s="23">
        <v>388459</v>
      </c>
      <c r="D97" s="23">
        <v>187500</v>
      </c>
      <c r="E97" s="23">
        <v>300000</v>
      </c>
      <c r="F97" s="23">
        <f t="shared" si="2"/>
        <v>875959</v>
      </c>
      <c r="G97" s="13"/>
    </row>
    <row r="98" spans="1:7" ht="17.25" customHeight="1" x14ac:dyDescent="0.2">
      <c r="A98" s="9" t="s">
        <v>75</v>
      </c>
      <c r="B98" s="9" t="s">
        <v>76</v>
      </c>
      <c r="C98" s="23">
        <v>99130</v>
      </c>
      <c r="D98" s="23">
        <v>0</v>
      </c>
      <c r="E98" s="23">
        <v>177272</v>
      </c>
      <c r="F98" s="23">
        <f t="shared" si="2"/>
        <v>276402</v>
      </c>
      <c r="G98" s="13"/>
    </row>
    <row r="99" spans="1:7" ht="15" x14ac:dyDescent="0.2">
      <c r="A99" s="10" t="s">
        <v>75</v>
      </c>
      <c r="B99" s="10" t="s">
        <v>83</v>
      </c>
      <c r="C99" s="23">
        <v>83497</v>
      </c>
      <c r="D99" s="23">
        <v>0</v>
      </c>
      <c r="E99" s="23">
        <v>202470</v>
      </c>
      <c r="F99" s="23">
        <f t="shared" si="2"/>
        <v>285967</v>
      </c>
      <c r="G99" s="13"/>
    </row>
    <row r="100" spans="1:7" ht="15" x14ac:dyDescent="0.2">
      <c r="A100" s="9" t="s">
        <v>75</v>
      </c>
      <c r="B100" s="9" t="s">
        <v>81</v>
      </c>
      <c r="C100" s="23">
        <v>154420</v>
      </c>
      <c r="D100" s="23">
        <v>187500</v>
      </c>
      <c r="E100" s="23">
        <v>156684</v>
      </c>
      <c r="F100" s="23">
        <f t="shared" si="2"/>
        <v>498604</v>
      </c>
      <c r="G100" s="13"/>
    </row>
    <row r="101" spans="1:7" ht="15" x14ac:dyDescent="0.2">
      <c r="A101" s="11" t="s">
        <v>84</v>
      </c>
      <c r="B101" s="9" t="s">
        <v>125</v>
      </c>
      <c r="C101" s="23">
        <v>61077</v>
      </c>
      <c r="D101" s="23">
        <v>0</v>
      </c>
      <c r="E101" s="23">
        <v>0</v>
      </c>
      <c r="F101" s="23">
        <f t="shared" si="2"/>
        <v>61077</v>
      </c>
      <c r="G101" s="13"/>
    </row>
    <row r="102" spans="1:7" ht="30" x14ac:dyDescent="0.2">
      <c r="A102" s="9" t="s">
        <v>84</v>
      </c>
      <c r="B102" s="9" t="s">
        <v>87</v>
      </c>
      <c r="C102" s="23">
        <v>105129</v>
      </c>
      <c r="D102" s="23">
        <v>0</v>
      </c>
      <c r="E102" s="23">
        <v>0</v>
      </c>
      <c r="F102" s="23">
        <f t="shared" ref="F102:F133" si="3">SUM(C102:E102)</f>
        <v>105129</v>
      </c>
      <c r="G102" s="13"/>
    </row>
    <row r="103" spans="1:7" ht="30" x14ac:dyDescent="0.2">
      <c r="A103" s="9" t="s">
        <v>84</v>
      </c>
      <c r="B103" s="9" t="s">
        <v>85</v>
      </c>
      <c r="C103" s="23">
        <v>277154</v>
      </c>
      <c r="D103" s="23">
        <v>187500</v>
      </c>
      <c r="E103" s="23">
        <v>0</v>
      </c>
      <c r="F103" s="23">
        <f t="shared" si="3"/>
        <v>464654</v>
      </c>
      <c r="G103" s="13"/>
    </row>
    <row r="104" spans="1:7" ht="15" x14ac:dyDescent="0.2">
      <c r="A104" s="10" t="s">
        <v>84</v>
      </c>
      <c r="B104" s="10" t="s">
        <v>88</v>
      </c>
      <c r="C104" s="23">
        <v>23254</v>
      </c>
      <c r="D104" s="23">
        <v>0</v>
      </c>
      <c r="E104" s="23">
        <v>43757</v>
      </c>
      <c r="F104" s="23">
        <f t="shared" si="3"/>
        <v>67011</v>
      </c>
      <c r="G104" s="13"/>
    </row>
    <row r="105" spans="1:7" ht="15" x14ac:dyDescent="0.2">
      <c r="A105" s="9" t="s">
        <v>84</v>
      </c>
      <c r="B105" s="9" t="s">
        <v>86</v>
      </c>
      <c r="C105" s="23">
        <v>103479</v>
      </c>
      <c r="D105" s="23">
        <v>0</v>
      </c>
      <c r="E105" s="23">
        <v>0</v>
      </c>
      <c r="F105" s="23">
        <f t="shared" si="3"/>
        <v>103479</v>
      </c>
      <c r="G105" s="13"/>
    </row>
    <row r="106" spans="1:7" ht="15" x14ac:dyDescent="0.2">
      <c r="A106" s="11" t="s">
        <v>89</v>
      </c>
      <c r="B106" s="9" t="s">
        <v>90</v>
      </c>
      <c r="C106" s="23">
        <v>222193</v>
      </c>
      <c r="D106" s="23">
        <v>187500</v>
      </c>
      <c r="E106" s="23">
        <v>0</v>
      </c>
      <c r="F106" s="23">
        <f t="shared" si="3"/>
        <v>409693</v>
      </c>
      <c r="G106" s="13"/>
    </row>
    <row r="107" spans="1:7" ht="15" x14ac:dyDescent="0.2">
      <c r="A107" s="9" t="s">
        <v>91</v>
      </c>
      <c r="B107" s="9" t="s">
        <v>95</v>
      </c>
      <c r="C107" s="23">
        <v>135808</v>
      </c>
      <c r="D107" s="23">
        <v>187500</v>
      </c>
      <c r="E107" s="23">
        <v>88437</v>
      </c>
      <c r="F107" s="23">
        <f t="shared" si="3"/>
        <v>411745</v>
      </c>
      <c r="G107" s="13"/>
    </row>
    <row r="108" spans="1:7" ht="15" x14ac:dyDescent="0.2">
      <c r="A108" s="9" t="s">
        <v>91</v>
      </c>
      <c r="B108" s="9" t="s">
        <v>94</v>
      </c>
      <c r="C108" s="23">
        <v>188131</v>
      </c>
      <c r="D108" s="23">
        <v>187500</v>
      </c>
      <c r="E108" s="23">
        <v>0</v>
      </c>
      <c r="F108" s="23">
        <f t="shared" si="3"/>
        <v>375631</v>
      </c>
      <c r="G108" s="13"/>
    </row>
    <row r="109" spans="1:7" ht="15" x14ac:dyDescent="0.2">
      <c r="A109" s="9" t="s">
        <v>91</v>
      </c>
      <c r="B109" s="9" t="s">
        <v>92</v>
      </c>
      <c r="C109" s="23">
        <v>276529</v>
      </c>
      <c r="D109" s="23">
        <v>187500</v>
      </c>
      <c r="E109" s="23">
        <v>290138</v>
      </c>
      <c r="F109" s="23">
        <f t="shared" si="3"/>
        <v>754167</v>
      </c>
      <c r="G109" s="13"/>
    </row>
    <row r="110" spans="1:7" ht="15" x14ac:dyDescent="0.2">
      <c r="A110" s="9" t="s">
        <v>91</v>
      </c>
      <c r="B110" s="9" t="s">
        <v>96</v>
      </c>
      <c r="C110" s="23">
        <v>199767</v>
      </c>
      <c r="D110" s="23">
        <v>187500</v>
      </c>
      <c r="E110" s="23">
        <v>198014</v>
      </c>
      <c r="F110" s="23">
        <f t="shared" si="3"/>
        <v>585281</v>
      </c>
      <c r="G110" s="13"/>
    </row>
    <row r="111" spans="1:7" ht="15" x14ac:dyDescent="0.2">
      <c r="A111" s="9" t="s">
        <v>91</v>
      </c>
      <c r="B111" s="9" t="s">
        <v>162</v>
      </c>
      <c r="C111" s="23">
        <v>30185</v>
      </c>
      <c r="D111" s="23">
        <v>0</v>
      </c>
      <c r="E111" s="23">
        <v>67203</v>
      </c>
      <c r="F111" s="23">
        <f t="shared" si="3"/>
        <v>97388</v>
      </c>
      <c r="G111" s="13"/>
    </row>
    <row r="112" spans="1:7" ht="15" x14ac:dyDescent="0.2">
      <c r="A112" s="9" t="s">
        <v>91</v>
      </c>
      <c r="B112" s="9" t="s">
        <v>93</v>
      </c>
      <c r="C112" s="23">
        <v>131023</v>
      </c>
      <c r="D112" s="23">
        <v>187500</v>
      </c>
      <c r="E112" s="23">
        <v>50456</v>
      </c>
      <c r="F112" s="23">
        <f t="shared" si="3"/>
        <v>368979</v>
      </c>
      <c r="G112" s="13"/>
    </row>
    <row r="113" spans="1:7" ht="15" x14ac:dyDescent="0.2">
      <c r="A113" s="9" t="s">
        <v>97</v>
      </c>
      <c r="B113" s="9" t="s">
        <v>98</v>
      </c>
      <c r="C113" s="23">
        <v>31742</v>
      </c>
      <c r="D113" s="23">
        <v>0</v>
      </c>
      <c r="E113" s="23">
        <v>112835</v>
      </c>
      <c r="F113" s="23">
        <f t="shared" si="3"/>
        <v>144577</v>
      </c>
      <c r="G113" s="13"/>
    </row>
    <row r="114" spans="1:7" ht="30" x14ac:dyDescent="0.2">
      <c r="A114" s="9" t="s">
        <v>99</v>
      </c>
      <c r="B114" s="9" t="s">
        <v>101</v>
      </c>
      <c r="C114" s="23">
        <v>106096</v>
      </c>
      <c r="D114" s="23">
        <v>0</v>
      </c>
      <c r="E114" s="23">
        <v>244598</v>
      </c>
      <c r="F114" s="23">
        <f t="shared" si="3"/>
        <v>350694</v>
      </c>
      <c r="G114" s="13"/>
    </row>
    <row r="115" spans="1:7" ht="17.25" customHeight="1" x14ac:dyDescent="0.2">
      <c r="A115" s="9" t="s">
        <v>99</v>
      </c>
      <c r="B115" s="9" t="s">
        <v>104</v>
      </c>
      <c r="C115" s="23">
        <v>84146</v>
      </c>
      <c r="D115" s="23">
        <v>0</v>
      </c>
      <c r="E115" s="23">
        <v>58077</v>
      </c>
      <c r="F115" s="23">
        <f t="shared" si="3"/>
        <v>142223</v>
      </c>
      <c r="G115" s="13"/>
    </row>
    <row r="116" spans="1:7" ht="16.5" customHeight="1" x14ac:dyDescent="0.2">
      <c r="A116" s="9" t="s">
        <v>99</v>
      </c>
      <c r="B116" s="9" t="s">
        <v>105</v>
      </c>
      <c r="C116" s="23">
        <v>87362</v>
      </c>
      <c r="D116" s="23">
        <v>0</v>
      </c>
      <c r="E116" s="23">
        <v>0</v>
      </c>
      <c r="F116" s="23">
        <f t="shared" si="3"/>
        <v>87362</v>
      </c>
      <c r="G116" s="13"/>
    </row>
    <row r="117" spans="1:7" ht="15" x14ac:dyDescent="0.2">
      <c r="A117" s="9" t="s">
        <v>99</v>
      </c>
      <c r="B117" s="9" t="s">
        <v>110</v>
      </c>
      <c r="C117" s="23">
        <v>8829</v>
      </c>
      <c r="D117" s="23">
        <v>0</v>
      </c>
      <c r="E117" s="23">
        <v>0</v>
      </c>
      <c r="F117" s="23">
        <f t="shared" si="3"/>
        <v>8829</v>
      </c>
      <c r="G117" s="13"/>
    </row>
    <row r="118" spans="1:7" ht="15" x14ac:dyDescent="0.2">
      <c r="A118" s="9" t="s">
        <v>99</v>
      </c>
      <c r="B118" s="9" t="s">
        <v>107</v>
      </c>
      <c r="C118" s="23">
        <v>95478</v>
      </c>
      <c r="D118" s="23">
        <v>0</v>
      </c>
      <c r="E118" s="23">
        <v>0</v>
      </c>
      <c r="F118" s="23">
        <f t="shared" si="3"/>
        <v>95478</v>
      </c>
      <c r="G118" s="13"/>
    </row>
    <row r="119" spans="1:7" ht="15" x14ac:dyDescent="0.2">
      <c r="A119" s="9" t="s">
        <v>99</v>
      </c>
      <c r="B119" s="9" t="s">
        <v>130</v>
      </c>
      <c r="C119" s="23">
        <v>8895</v>
      </c>
      <c r="D119" s="23">
        <v>0</v>
      </c>
      <c r="E119" s="23">
        <v>0</v>
      </c>
      <c r="F119" s="23">
        <f t="shared" si="3"/>
        <v>8895</v>
      </c>
      <c r="G119" s="13"/>
    </row>
    <row r="120" spans="1:7" ht="15" x14ac:dyDescent="0.2">
      <c r="A120" s="9" t="s">
        <v>99</v>
      </c>
      <c r="B120" s="9" t="s">
        <v>106</v>
      </c>
      <c r="C120" s="23">
        <v>45189</v>
      </c>
      <c r="D120" s="23">
        <v>0</v>
      </c>
      <c r="E120" s="23">
        <v>32142</v>
      </c>
      <c r="F120" s="23">
        <f t="shared" si="3"/>
        <v>77331</v>
      </c>
      <c r="G120" s="13"/>
    </row>
    <row r="121" spans="1:7" ht="15" x14ac:dyDescent="0.2">
      <c r="A121" s="9" t="s">
        <v>99</v>
      </c>
      <c r="B121" s="9" t="s">
        <v>108</v>
      </c>
      <c r="C121" s="23">
        <v>27313</v>
      </c>
      <c r="D121" s="23">
        <v>0</v>
      </c>
      <c r="E121" s="23">
        <v>0</v>
      </c>
      <c r="F121" s="23">
        <f t="shared" si="3"/>
        <v>27313</v>
      </c>
      <c r="G121" s="13"/>
    </row>
    <row r="122" spans="1:7" ht="15" x14ac:dyDescent="0.2">
      <c r="A122" s="9" t="s">
        <v>99</v>
      </c>
      <c r="B122" s="9" t="s">
        <v>140</v>
      </c>
      <c r="C122" s="23">
        <v>122964</v>
      </c>
      <c r="D122" s="23">
        <v>0</v>
      </c>
      <c r="E122" s="23">
        <v>0</v>
      </c>
      <c r="F122" s="23">
        <f t="shared" si="3"/>
        <v>122964</v>
      </c>
      <c r="G122" s="13"/>
    </row>
    <row r="123" spans="1:7" ht="15" x14ac:dyDescent="0.2">
      <c r="A123" s="9" t="s">
        <v>99</v>
      </c>
      <c r="B123" s="9" t="s">
        <v>151</v>
      </c>
      <c r="C123" s="23">
        <v>30102</v>
      </c>
      <c r="D123" s="23">
        <v>0</v>
      </c>
      <c r="E123" s="23">
        <v>0</v>
      </c>
      <c r="F123" s="23">
        <f t="shared" si="3"/>
        <v>30102</v>
      </c>
      <c r="G123" s="13"/>
    </row>
    <row r="124" spans="1:7" ht="15" x14ac:dyDescent="0.2">
      <c r="A124" s="9" t="s">
        <v>99</v>
      </c>
      <c r="B124" s="9" t="s">
        <v>155</v>
      </c>
      <c r="C124" s="23">
        <v>169</v>
      </c>
      <c r="D124" s="23">
        <v>0</v>
      </c>
      <c r="E124" s="23">
        <v>117045</v>
      </c>
      <c r="F124" s="23">
        <f t="shared" si="3"/>
        <v>117214</v>
      </c>
      <c r="G124" s="13"/>
    </row>
    <row r="125" spans="1:7" ht="15" x14ac:dyDescent="0.2">
      <c r="A125" s="9" t="s">
        <v>99</v>
      </c>
      <c r="B125" s="9" t="s">
        <v>109</v>
      </c>
      <c r="C125" s="23">
        <v>57095</v>
      </c>
      <c r="D125" s="23">
        <v>0</v>
      </c>
      <c r="E125" s="23">
        <v>0</v>
      </c>
      <c r="F125" s="23">
        <f t="shared" si="3"/>
        <v>57095</v>
      </c>
      <c r="G125" s="13"/>
    </row>
    <row r="126" spans="1:7" ht="15" x14ac:dyDescent="0.2">
      <c r="A126" s="9" t="s">
        <v>99</v>
      </c>
      <c r="B126" s="9" t="s">
        <v>102</v>
      </c>
      <c r="C126" s="23">
        <v>264902</v>
      </c>
      <c r="D126" s="23">
        <v>187500</v>
      </c>
      <c r="E126" s="23">
        <v>0</v>
      </c>
      <c r="F126" s="23">
        <f t="shared" si="3"/>
        <v>452402</v>
      </c>
      <c r="G126" s="13"/>
    </row>
    <row r="127" spans="1:7" ht="15" x14ac:dyDescent="0.2">
      <c r="A127" s="9" t="s">
        <v>99</v>
      </c>
      <c r="B127" s="9" t="s">
        <v>100</v>
      </c>
      <c r="C127" s="23">
        <v>27030</v>
      </c>
      <c r="D127" s="23">
        <v>0</v>
      </c>
      <c r="E127" s="23">
        <v>0</v>
      </c>
      <c r="F127" s="23">
        <f t="shared" si="3"/>
        <v>27030</v>
      </c>
      <c r="G127" s="13"/>
    </row>
    <row r="128" spans="1:7" ht="15" x14ac:dyDescent="0.2">
      <c r="A128" s="9" t="s">
        <v>99</v>
      </c>
      <c r="B128" s="9" t="s">
        <v>103</v>
      </c>
      <c r="C128" s="23">
        <v>155335</v>
      </c>
      <c r="D128" s="23">
        <v>187500</v>
      </c>
      <c r="E128" s="23">
        <v>0</v>
      </c>
      <c r="F128" s="23">
        <f t="shared" si="3"/>
        <v>342835</v>
      </c>
      <c r="G128" s="13"/>
    </row>
    <row r="129" spans="1:7" ht="15" x14ac:dyDescent="0.2">
      <c r="A129" s="9" t="s">
        <v>99</v>
      </c>
      <c r="B129" s="9" t="s">
        <v>152</v>
      </c>
      <c r="C129" s="23">
        <v>19337</v>
      </c>
      <c r="D129" s="23">
        <v>0</v>
      </c>
      <c r="E129" s="23">
        <v>30790</v>
      </c>
      <c r="F129" s="23">
        <f t="shared" si="3"/>
        <v>50127</v>
      </c>
      <c r="G129" s="13"/>
    </row>
    <row r="130" spans="1:7" ht="30" x14ac:dyDescent="0.2">
      <c r="A130" s="9" t="s">
        <v>111</v>
      </c>
      <c r="B130" s="9" t="s">
        <v>114</v>
      </c>
      <c r="C130" s="23">
        <v>165769</v>
      </c>
      <c r="D130" s="23">
        <v>187500</v>
      </c>
      <c r="E130" s="23">
        <v>0</v>
      </c>
      <c r="F130" s="23">
        <f t="shared" si="3"/>
        <v>353269</v>
      </c>
      <c r="G130" s="13"/>
    </row>
    <row r="131" spans="1:7" ht="15" x14ac:dyDescent="0.2">
      <c r="A131" s="9" t="s">
        <v>111</v>
      </c>
      <c r="B131" s="9" t="s">
        <v>158</v>
      </c>
      <c r="C131" s="23">
        <v>24082</v>
      </c>
      <c r="D131" s="23">
        <v>0</v>
      </c>
      <c r="E131" s="23">
        <v>0</v>
      </c>
      <c r="F131" s="23">
        <f t="shared" si="3"/>
        <v>24082</v>
      </c>
      <c r="G131" s="13"/>
    </row>
    <row r="132" spans="1:7" ht="15" x14ac:dyDescent="0.2">
      <c r="A132" s="9" t="s">
        <v>111</v>
      </c>
      <c r="B132" s="9" t="s">
        <v>112</v>
      </c>
      <c r="C132" s="23">
        <v>89800</v>
      </c>
      <c r="D132" s="23">
        <v>0</v>
      </c>
      <c r="E132" s="23">
        <v>0</v>
      </c>
      <c r="F132" s="23">
        <f t="shared" si="3"/>
        <v>89800</v>
      </c>
      <c r="G132" s="13"/>
    </row>
    <row r="133" spans="1:7" ht="30" x14ac:dyDescent="0.2">
      <c r="A133" s="9" t="s">
        <v>111</v>
      </c>
      <c r="B133" s="9" t="s">
        <v>124</v>
      </c>
      <c r="C133" s="23">
        <v>118053</v>
      </c>
      <c r="D133" s="23">
        <v>0</v>
      </c>
      <c r="E133" s="23">
        <v>0</v>
      </c>
      <c r="F133" s="23">
        <f t="shared" si="3"/>
        <v>118053</v>
      </c>
      <c r="G133" s="13"/>
    </row>
    <row r="134" spans="1:7" s="14" customFormat="1" ht="15" x14ac:dyDescent="0.2">
      <c r="A134" s="9" t="s">
        <v>111</v>
      </c>
      <c r="B134" s="9" t="s">
        <v>116</v>
      </c>
      <c r="C134" s="23">
        <v>916771</v>
      </c>
      <c r="D134" s="23">
        <v>187500</v>
      </c>
      <c r="E134" s="23">
        <v>34908</v>
      </c>
      <c r="F134" s="23">
        <f t="shared" ref="F134:F137" si="4">SUM(C134:E134)</f>
        <v>1139179</v>
      </c>
      <c r="G134" s="13"/>
    </row>
    <row r="135" spans="1:7" ht="15" x14ac:dyDescent="0.2">
      <c r="A135" s="9" t="s">
        <v>111</v>
      </c>
      <c r="B135" s="9" t="s">
        <v>113</v>
      </c>
      <c r="C135" s="23">
        <v>144479</v>
      </c>
      <c r="D135" s="23">
        <v>187500</v>
      </c>
      <c r="E135" s="23">
        <v>67541</v>
      </c>
      <c r="F135" s="23">
        <f t="shared" si="4"/>
        <v>399520</v>
      </c>
      <c r="G135" s="13"/>
    </row>
    <row r="136" spans="1:7" ht="30" x14ac:dyDescent="0.2">
      <c r="A136" s="9" t="s">
        <v>111</v>
      </c>
      <c r="B136" s="9" t="s">
        <v>115</v>
      </c>
      <c r="C136" s="23">
        <v>63962</v>
      </c>
      <c r="D136" s="23">
        <v>0</v>
      </c>
      <c r="E136" s="23">
        <v>0</v>
      </c>
      <c r="F136" s="23">
        <f t="shared" si="4"/>
        <v>63962</v>
      </c>
      <c r="G136" s="13"/>
    </row>
    <row r="137" spans="1:7" ht="15" x14ac:dyDescent="0.2">
      <c r="A137" s="22" t="s">
        <v>117</v>
      </c>
      <c r="B137" s="22" t="s">
        <v>118</v>
      </c>
      <c r="C137" s="24">
        <v>16742</v>
      </c>
      <c r="D137" s="24">
        <v>0</v>
      </c>
      <c r="E137" s="24">
        <v>130750</v>
      </c>
      <c r="F137" s="23">
        <f t="shared" si="4"/>
        <v>147492</v>
      </c>
      <c r="G137" s="13"/>
    </row>
    <row r="138" spans="1:7" ht="16.5" thickBot="1" x14ac:dyDescent="0.3">
      <c r="A138" s="15" t="s">
        <v>142</v>
      </c>
      <c r="B138" s="16"/>
      <c r="C138" s="25">
        <f>SUM(C1:C137)</f>
        <v>15000000</v>
      </c>
      <c r="D138" s="25">
        <f t="shared" ref="D138:E138" si="5">SUM(D1:D137)</f>
        <v>7500000</v>
      </c>
      <c r="E138" s="25">
        <f t="shared" si="5"/>
        <v>7500000</v>
      </c>
      <c r="F138" s="25">
        <f>SUM(F1:F137)</f>
        <v>30000000</v>
      </c>
    </row>
    <row r="139" spans="1:7" ht="13.5" thickTop="1" x14ac:dyDescent="0.2"/>
    <row r="148" spans="1:7" s="8" customFormat="1" ht="15" x14ac:dyDescent="0.2">
      <c r="A148" s="6"/>
      <c r="B148" s="6"/>
      <c r="C148" s="7"/>
      <c r="D148" s="7"/>
      <c r="E148" s="7"/>
      <c r="F148" s="7"/>
      <c r="G148" s="7"/>
    </row>
  </sheetData>
  <mergeCells count="4">
    <mergeCell ref="A1:F1"/>
    <mergeCell ref="A2:F2"/>
    <mergeCell ref="A3:F3"/>
    <mergeCell ref="A4:F4"/>
  </mergeCells>
  <printOptions horizontalCentered="1"/>
  <pageMargins left="0.5" right="0.5" top="0.5" bottom="0.5" header="0.3" footer="0.3"/>
  <pageSetup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4</vt:lpstr>
      <vt:lpstr>'Table 4'!Print_Area</vt:lpstr>
      <vt:lpstr>'Table 4'!Print_Titles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4: American Rescue Plan Act Section 5311(c)(1) Public Transportation on Indian Reservations Formula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Ullah, Waseem CTR (FTA)</cp:lastModifiedBy>
  <cp:lastPrinted>2020-01-22T21:14:24Z</cp:lastPrinted>
  <dcterms:created xsi:type="dcterms:W3CDTF">2015-02-06T21:32:03Z</dcterms:created>
  <dcterms:modified xsi:type="dcterms:W3CDTF">2021-03-26T18:58:36Z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